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age_1" sheetId="1" state="visible" r:id="rId1"/>
    <sheet xmlns:r="http://schemas.openxmlformats.org/officeDocument/2006/relationships" name="Page_2" sheetId="2" state="visible" r:id="rId2"/>
    <sheet xmlns:r="http://schemas.openxmlformats.org/officeDocument/2006/relationships" name="Page_3" sheetId="3" state="visible" r:id="rId3"/>
    <sheet xmlns:r="http://schemas.openxmlformats.org/officeDocument/2006/relationships" name="Page_4" sheetId="4" state="visible" r:id="rId4"/>
    <sheet xmlns:r="http://schemas.openxmlformats.org/officeDocument/2006/relationships" name="Page_5" sheetId="5" state="visible" r:id="rId5"/>
    <sheet xmlns:r="http://schemas.openxmlformats.org/officeDocument/2006/relationships" name="Page_6" sheetId="6" state="visible" r:id="rId6"/>
    <sheet xmlns:r="http://schemas.openxmlformats.org/officeDocument/2006/relationships" name="Page_7" sheetId="7" state="visible" r:id="rId7"/>
    <sheet xmlns:r="http://schemas.openxmlformats.org/officeDocument/2006/relationships" name="Page_8" sheetId="8" state="visible" r:id="rId8"/>
    <sheet xmlns:r="http://schemas.openxmlformats.org/officeDocument/2006/relationships" name="Page_9" sheetId="9" state="visible" r:id="rId9"/>
    <sheet xmlns:r="http://schemas.openxmlformats.org/officeDocument/2006/relationships" name="Page_10" sheetId="10" state="visible" r:id="rId10"/>
    <sheet xmlns:r="http://schemas.openxmlformats.org/officeDocument/2006/relationships" name="Page_11" sheetId="11" state="visible" r:id="rId11"/>
    <sheet xmlns:r="http://schemas.openxmlformats.org/officeDocument/2006/relationships" name="Page_12" sheetId="12" state="visible" r:id="rId12"/>
    <sheet xmlns:r="http://schemas.openxmlformats.org/officeDocument/2006/relationships" name="Page_13" sheetId="13" state="visible" r:id="rId13"/>
    <sheet xmlns:r="http://schemas.openxmlformats.org/officeDocument/2006/relationships" name="Page_14" sheetId="14" state="visible" r:id="rId14"/>
    <sheet xmlns:r="http://schemas.openxmlformats.org/officeDocument/2006/relationships" name="Page_15" sheetId="15" state="visible" r:id="rId15"/>
    <sheet xmlns:r="http://schemas.openxmlformats.org/officeDocument/2006/relationships" name="Page_16" sheetId="16" state="visible" r:id="rId16"/>
    <sheet xmlns:r="http://schemas.openxmlformats.org/officeDocument/2006/relationships" name="Page_17" sheetId="17" state="visible" r:id="rId17"/>
    <sheet xmlns:r="http://schemas.openxmlformats.org/officeDocument/2006/relationships" name="Page_18" sheetId="18" state="visible" r:id="rId18"/>
    <sheet xmlns:r="http://schemas.openxmlformats.org/officeDocument/2006/relationships" name="Page_19" sheetId="19" state="visible" r:id="rId19"/>
    <sheet xmlns:r="http://schemas.openxmlformats.org/officeDocument/2006/relationships" name="Page_20" sheetId="20" state="visible" r:id="rId20"/>
    <sheet xmlns:r="http://schemas.openxmlformats.org/officeDocument/2006/relationships" name="Page_21" sheetId="21" state="visible" r:id="rId21"/>
    <sheet xmlns:r="http://schemas.openxmlformats.org/officeDocument/2006/relationships" name="Page_22" sheetId="22" state="visible" r:id="rId22"/>
    <sheet xmlns:r="http://schemas.openxmlformats.org/officeDocument/2006/relationships" name="Page_23" sheetId="23" state="visible" r:id="rId23"/>
    <sheet xmlns:r="http://schemas.openxmlformats.org/officeDocument/2006/relationships" name="Page_24" sheetId="24" state="visible" r:id="rId24"/>
    <sheet xmlns:r="http://schemas.openxmlformats.org/officeDocument/2006/relationships" name="Page_25" sheetId="25" state="visible" r:id="rId25"/>
    <sheet xmlns:r="http://schemas.openxmlformats.org/officeDocument/2006/relationships" name="Page_26" sheetId="26" state="visible" r:id="rId26"/>
    <sheet xmlns:r="http://schemas.openxmlformats.org/officeDocument/2006/relationships" name="Page_27" sheetId="27" state="visible" r:id="rId27"/>
    <sheet xmlns:r="http://schemas.openxmlformats.org/officeDocument/2006/relationships" name="Page_28" sheetId="28" state="visible" r:id="rId28"/>
    <sheet xmlns:r="http://schemas.openxmlformats.org/officeDocument/2006/relationships" name="Page_29" sheetId="29" state="visible" r:id="rId29"/>
    <sheet xmlns:r="http://schemas.openxmlformats.org/officeDocument/2006/relationships" name="Page_30" sheetId="30" state="visible" r:id="rId30"/>
    <sheet xmlns:r="http://schemas.openxmlformats.org/officeDocument/2006/relationships" name="Page_31" sheetId="31" state="visible" r:id="rId31"/>
    <sheet xmlns:r="http://schemas.openxmlformats.org/officeDocument/2006/relationships" name="Page_32" sheetId="32" state="visible" r:id="rId32"/>
    <sheet xmlns:r="http://schemas.openxmlformats.org/officeDocument/2006/relationships" name="Page_33" sheetId="33" state="visible" r:id="rId33"/>
    <sheet xmlns:r="http://schemas.openxmlformats.org/officeDocument/2006/relationships" name="Page_34" sheetId="34" state="visible" r:id="rId34"/>
    <sheet xmlns:r="http://schemas.openxmlformats.org/officeDocument/2006/relationships" name="Page_35" sheetId="35" state="visible" r:id="rId35"/>
    <sheet xmlns:r="http://schemas.openxmlformats.org/officeDocument/2006/relationships" name="Page_36" sheetId="36" state="visible" r:id="rId36"/>
    <sheet xmlns:r="http://schemas.openxmlformats.org/officeDocument/2006/relationships" name="Page_37" sheetId="37" state="visible" r:id="rId37"/>
    <sheet xmlns:r="http://schemas.openxmlformats.org/officeDocument/2006/relationships" name="Page_38" sheetId="38" state="visible" r:id="rId38"/>
    <sheet xmlns:r="http://schemas.openxmlformats.org/officeDocument/2006/relationships" name="Page_39" sheetId="39" state="visible" r:id="rId39"/>
    <sheet xmlns:r="http://schemas.openxmlformats.org/officeDocument/2006/relationships" name="Page_40" sheetId="40" state="visible" r:id="rId40"/>
    <sheet xmlns:r="http://schemas.openxmlformats.org/officeDocument/2006/relationships" name="Page_41" sheetId="41" state="visible" r:id="rId41"/>
    <sheet xmlns:r="http://schemas.openxmlformats.org/officeDocument/2006/relationships" name="Page_42" sheetId="42" state="visible" r:id="rId42"/>
    <sheet xmlns:r="http://schemas.openxmlformats.org/officeDocument/2006/relationships" name="Page_43" sheetId="43" state="visible" r:id="rId43"/>
    <sheet xmlns:r="http://schemas.openxmlformats.org/officeDocument/2006/relationships" name="Page_44" sheetId="44" state="visible" r:id="rId44"/>
    <sheet xmlns:r="http://schemas.openxmlformats.org/officeDocument/2006/relationships" name="Page_45" sheetId="45" state="visible" r:id="rId45"/>
    <sheet xmlns:r="http://schemas.openxmlformats.org/officeDocument/2006/relationships" name="Page_46" sheetId="46" state="visible" r:id="rId46"/>
    <sheet xmlns:r="http://schemas.openxmlformats.org/officeDocument/2006/relationships" name="Page_47" sheetId="47" state="visible" r:id="rId47"/>
    <sheet xmlns:r="http://schemas.openxmlformats.org/officeDocument/2006/relationships" name="Page_48" sheetId="48" state="visible" r:id="rId48"/>
    <sheet xmlns:r="http://schemas.openxmlformats.org/officeDocument/2006/relationships" name="Page_49" sheetId="49" state="visible" r:id="rId49"/>
    <sheet xmlns:r="http://schemas.openxmlformats.org/officeDocument/2006/relationships" name="Page_50" sheetId="50" state="visible" r:id="rId50"/>
    <sheet xmlns:r="http://schemas.openxmlformats.org/officeDocument/2006/relationships" name="Page_51" sheetId="51" state="visible" r:id="rId51"/>
    <sheet xmlns:r="http://schemas.openxmlformats.org/officeDocument/2006/relationships" name="Page_52" sheetId="52" state="visible" r:id="rId52"/>
    <sheet xmlns:r="http://schemas.openxmlformats.org/officeDocument/2006/relationships" name="Page_53" sheetId="53" state="visible" r:id="rId53"/>
    <sheet xmlns:r="http://schemas.openxmlformats.org/officeDocument/2006/relationships" name="Page_54" sheetId="54" state="visible" r:id="rId54"/>
    <sheet xmlns:r="http://schemas.openxmlformats.org/officeDocument/2006/relationships" name="Page_55" sheetId="55" state="visible" r:id="rId55"/>
    <sheet xmlns:r="http://schemas.openxmlformats.org/officeDocument/2006/relationships" name="Page_56" sheetId="56" state="visible" r:id="rId56"/>
    <sheet xmlns:r="http://schemas.openxmlformats.org/officeDocument/2006/relationships" name="Page_57" sheetId="57" state="visible" r:id="rId57"/>
    <sheet xmlns:r="http://schemas.openxmlformats.org/officeDocument/2006/relationships" name="Page_58" sheetId="58" state="visible" r:id="rId58"/>
    <sheet xmlns:r="http://schemas.openxmlformats.org/officeDocument/2006/relationships" name="Page_59" sheetId="59" state="visible" r:id="rId59"/>
    <sheet xmlns:r="http://schemas.openxmlformats.org/officeDocument/2006/relationships" name="Page_60" sheetId="60" state="visible" r:id="rId60"/>
    <sheet xmlns:r="http://schemas.openxmlformats.org/officeDocument/2006/relationships" name="Page_61" sheetId="61" state="visible" r:id="rId61"/>
    <sheet xmlns:r="http://schemas.openxmlformats.org/officeDocument/2006/relationships" name="Page_62" sheetId="62" state="visible" r:id="rId62"/>
    <sheet xmlns:r="http://schemas.openxmlformats.org/officeDocument/2006/relationships" name="Page_63" sheetId="63" state="visible" r:id="rId63"/>
    <sheet xmlns:r="http://schemas.openxmlformats.org/officeDocument/2006/relationships" name="Page_64" sheetId="64" state="visible" r:id="rId64"/>
    <sheet xmlns:r="http://schemas.openxmlformats.org/officeDocument/2006/relationships" name="Page_65" sheetId="65" state="visible" r:id="rId65"/>
    <sheet xmlns:r="http://schemas.openxmlformats.org/officeDocument/2006/relationships" name="Page_66" sheetId="66" state="visible" r:id="rId66"/>
    <sheet xmlns:r="http://schemas.openxmlformats.org/officeDocument/2006/relationships" name="Page_67" sheetId="67" state="visible" r:id="rId67"/>
    <sheet xmlns:r="http://schemas.openxmlformats.org/officeDocument/2006/relationships" name="Page_68" sheetId="68" state="visible" r:id="rId68"/>
    <sheet xmlns:r="http://schemas.openxmlformats.org/officeDocument/2006/relationships" name="Page_69" sheetId="69" state="visible" r:id="rId69"/>
    <sheet xmlns:r="http://schemas.openxmlformats.org/officeDocument/2006/relationships" name="Page_70" sheetId="70" state="visible" r:id="rId70"/>
    <sheet xmlns:r="http://schemas.openxmlformats.org/officeDocument/2006/relationships" name="Page_71" sheetId="71" state="visible" r:id="rId71"/>
    <sheet xmlns:r="http://schemas.openxmlformats.org/officeDocument/2006/relationships" name="Page_72" sheetId="72" state="visible" r:id="rId72"/>
    <sheet xmlns:r="http://schemas.openxmlformats.org/officeDocument/2006/relationships" name="Page_73" sheetId="73" state="visible" r:id="rId73"/>
    <sheet xmlns:r="http://schemas.openxmlformats.org/officeDocument/2006/relationships" name="Page_74" sheetId="74" state="visible" r:id="rId74"/>
    <sheet xmlns:r="http://schemas.openxmlformats.org/officeDocument/2006/relationships" name="Page_75" sheetId="75" state="visible" r:id="rId75"/>
    <sheet xmlns:r="http://schemas.openxmlformats.org/officeDocument/2006/relationships" name="Page_76" sheetId="76" state="visible" r:id="rId76"/>
    <sheet xmlns:r="http://schemas.openxmlformats.org/officeDocument/2006/relationships" name="Page_77" sheetId="77" state="visible" r:id="rId77"/>
    <sheet xmlns:r="http://schemas.openxmlformats.org/officeDocument/2006/relationships" name="Page_78" sheetId="78" state="visible" r:id="rId78"/>
    <sheet xmlns:r="http://schemas.openxmlformats.org/officeDocument/2006/relationships" name="Page_79" sheetId="79" state="visible" r:id="rId79"/>
    <sheet xmlns:r="http://schemas.openxmlformats.org/officeDocument/2006/relationships" name="Page_80" sheetId="80" state="visible" r:id="rId80"/>
    <sheet xmlns:r="http://schemas.openxmlformats.org/officeDocument/2006/relationships" name="Page_81" sheetId="81" state="visible" r:id="rId81"/>
    <sheet xmlns:r="http://schemas.openxmlformats.org/officeDocument/2006/relationships" name="Page_82" sheetId="82" state="visible" r:id="rId82"/>
    <sheet xmlns:r="http://schemas.openxmlformats.org/officeDocument/2006/relationships" name="Page_83" sheetId="83" state="visible" r:id="rId83"/>
    <sheet xmlns:r="http://schemas.openxmlformats.org/officeDocument/2006/relationships" name="Page_84" sheetId="84" state="visible" r:id="rId84"/>
    <sheet xmlns:r="http://schemas.openxmlformats.org/officeDocument/2006/relationships" name="Page_85" sheetId="85" state="visible" r:id="rId85"/>
    <sheet xmlns:r="http://schemas.openxmlformats.org/officeDocument/2006/relationships" name="Page_86" sheetId="86" state="visible" r:id="rId86"/>
    <sheet xmlns:r="http://schemas.openxmlformats.org/officeDocument/2006/relationships" name="Page_87" sheetId="87" state="visible" r:id="rId87"/>
    <sheet xmlns:r="http://schemas.openxmlformats.org/officeDocument/2006/relationships" name="Page_88" sheetId="88" state="visible" r:id="rId88"/>
    <sheet xmlns:r="http://schemas.openxmlformats.org/officeDocument/2006/relationships" name="Page_89" sheetId="89" state="visible" r:id="rId89"/>
    <sheet xmlns:r="http://schemas.openxmlformats.org/officeDocument/2006/relationships" name="Page_90" sheetId="90" state="visible" r:id="rId90"/>
    <sheet xmlns:r="http://schemas.openxmlformats.org/officeDocument/2006/relationships" name="Page_91" sheetId="91" state="visible" r:id="rId91"/>
    <sheet xmlns:r="http://schemas.openxmlformats.org/officeDocument/2006/relationships" name="Page_92" sheetId="92" state="visible" r:id="rId92"/>
    <sheet xmlns:r="http://schemas.openxmlformats.org/officeDocument/2006/relationships" name="Page_93" sheetId="93" state="visible" r:id="rId93"/>
    <sheet xmlns:r="http://schemas.openxmlformats.org/officeDocument/2006/relationships" name="Page_94" sheetId="94" state="visible" r:id="rId94"/>
    <sheet xmlns:r="http://schemas.openxmlformats.org/officeDocument/2006/relationships" name="Page_95" sheetId="95" state="visible" r:id="rId95"/>
    <sheet xmlns:r="http://schemas.openxmlformats.org/officeDocument/2006/relationships" name="Page_96" sheetId="96" state="visible" r:id="rId96"/>
    <sheet xmlns:r="http://schemas.openxmlformats.org/officeDocument/2006/relationships" name="Page_97" sheetId="97" state="visible" r:id="rId97"/>
    <sheet xmlns:r="http://schemas.openxmlformats.org/officeDocument/2006/relationships" name="Page_98" sheetId="98" state="visible" r:id="rId98"/>
    <sheet xmlns:r="http://schemas.openxmlformats.org/officeDocument/2006/relationships" name="Page_99" sheetId="99" state="visible" r:id="rId99"/>
    <sheet xmlns:r="http://schemas.openxmlformats.org/officeDocument/2006/relationships" name="Page_100" sheetId="100" state="visible" r:id="rId100"/>
    <sheet xmlns:r="http://schemas.openxmlformats.org/officeDocument/2006/relationships" name="Page_101" sheetId="101" state="visible" r:id="rId101"/>
    <sheet xmlns:r="http://schemas.openxmlformats.org/officeDocument/2006/relationships" name="Page_102" sheetId="102" state="visible" r:id="rId102"/>
    <sheet xmlns:r="http://schemas.openxmlformats.org/officeDocument/2006/relationships" name="Page_103" sheetId="103" state="visible" r:id="rId103"/>
    <sheet xmlns:r="http://schemas.openxmlformats.org/officeDocument/2006/relationships" name="Page_104" sheetId="104" state="visible" r:id="rId104"/>
    <sheet xmlns:r="http://schemas.openxmlformats.org/officeDocument/2006/relationships" name="Page_105" sheetId="105" state="visible" r:id="rId105"/>
    <sheet xmlns:r="http://schemas.openxmlformats.org/officeDocument/2006/relationships" name="Page_106" sheetId="106" state="visible" r:id="rId106"/>
    <sheet xmlns:r="http://schemas.openxmlformats.org/officeDocument/2006/relationships" name="Page_107" sheetId="107" state="visible" r:id="rId107"/>
    <sheet xmlns:r="http://schemas.openxmlformats.org/officeDocument/2006/relationships" name="Page_108" sheetId="108" state="visible" r:id="rId108"/>
    <sheet xmlns:r="http://schemas.openxmlformats.org/officeDocument/2006/relationships" name="Page_109" sheetId="109" state="visible" r:id="rId109"/>
    <sheet xmlns:r="http://schemas.openxmlformats.org/officeDocument/2006/relationships" name="Page_110" sheetId="110" state="visible" r:id="rId110"/>
    <sheet xmlns:r="http://schemas.openxmlformats.org/officeDocument/2006/relationships" name="Page_111" sheetId="111" state="visible" r:id="rId111"/>
    <sheet xmlns:r="http://schemas.openxmlformats.org/officeDocument/2006/relationships" name="Page_112" sheetId="112" state="visible" r:id="rId112"/>
    <sheet xmlns:r="http://schemas.openxmlformats.org/officeDocument/2006/relationships" name="Page_113" sheetId="113" state="visible" r:id="rId113"/>
    <sheet xmlns:r="http://schemas.openxmlformats.org/officeDocument/2006/relationships" name="Page_114" sheetId="114" state="visible" r:id="rId114"/>
    <sheet xmlns:r="http://schemas.openxmlformats.org/officeDocument/2006/relationships" name="Page_115" sheetId="115" state="visible" r:id="rId115"/>
    <sheet xmlns:r="http://schemas.openxmlformats.org/officeDocument/2006/relationships" name="Page_116" sheetId="116" state="visible" r:id="rId116"/>
    <sheet xmlns:r="http://schemas.openxmlformats.org/officeDocument/2006/relationships" name="Page_117" sheetId="117" state="visible" r:id="rId117"/>
    <sheet xmlns:r="http://schemas.openxmlformats.org/officeDocument/2006/relationships" name="Page_118" sheetId="118" state="visible" r:id="rId118"/>
    <sheet xmlns:r="http://schemas.openxmlformats.org/officeDocument/2006/relationships" name="Page_119" sheetId="119" state="visible" r:id="rId119"/>
    <sheet xmlns:r="http://schemas.openxmlformats.org/officeDocument/2006/relationships" name="Page_120" sheetId="120" state="visible" r:id="rId120"/>
    <sheet xmlns:r="http://schemas.openxmlformats.org/officeDocument/2006/relationships" name="Page_121" sheetId="121" state="visible" r:id="rId121"/>
    <sheet xmlns:r="http://schemas.openxmlformats.org/officeDocument/2006/relationships" name="Page_122" sheetId="122" state="visible" r:id="rId122"/>
    <sheet xmlns:r="http://schemas.openxmlformats.org/officeDocument/2006/relationships" name="Page_123" sheetId="123" state="visible" r:id="rId123"/>
    <sheet xmlns:r="http://schemas.openxmlformats.org/officeDocument/2006/relationships" name="Page_124" sheetId="124" state="visible" r:id="rId124"/>
    <sheet xmlns:r="http://schemas.openxmlformats.org/officeDocument/2006/relationships" name="Page_125" sheetId="125" state="visible" r:id="rId125"/>
    <sheet xmlns:r="http://schemas.openxmlformats.org/officeDocument/2006/relationships" name="Page_126" sheetId="126" state="visible" r:id="rId126"/>
    <sheet xmlns:r="http://schemas.openxmlformats.org/officeDocument/2006/relationships" name="Page_127" sheetId="127" state="visible" r:id="rId127"/>
    <sheet xmlns:r="http://schemas.openxmlformats.org/officeDocument/2006/relationships" name="Page_128" sheetId="128" state="visible" r:id="rId128"/>
    <sheet xmlns:r="http://schemas.openxmlformats.org/officeDocument/2006/relationships" name="Page_129" sheetId="129" state="visible" r:id="rId129"/>
    <sheet xmlns:r="http://schemas.openxmlformats.org/officeDocument/2006/relationships" name="Page_130" sheetId="130" state="visible" r:id="rId130"/>
    <sheet xmlns:r="http://schemas.openxmlformats.org/officeDocument/2006/relationships" name="Page_131" sheetId="131" state="visible" r:id="rId131"/>
    <sheet xmlns:r="http://schemas.openxmlformats.org/officeDocument/2006/relationships" name="Page_132" sheetId="132" state="visible" r:id="rId132"/>
    <sheet xmlns:r="http://schemas.openxmlformats.org/officeDocument/2006/relationships" name="Page_133" sheetId="133" state="visible" r:id="rId133"/>
    <sheet xmlns:r="http://schemas.openxmlformats.org/officeDocument/2006/relationships" name="Page_134" sheetId="134" state="visible" r:id="rId134"/>
    <sheet xmlns:r="http://schemas.openxmlformats.org/officeDocument/2006/relationships" name="Page_135" sheetId="135" state="visible" r:id="rId135"/>
    <sheet xmlns:r="http://schemas.openxmlformats.org/officeDocument/2006/relationships" name="Page_136" sheetId="136" state="visible" r:id="rId136"/>
    <sheet xmlns:r="http://schemas.openxmlformats.org/officeDocument/2006/relationships" name="Page_137" sheetId="137" state="visible" r:id="rId137"/>
    <sheet xmlns:r="http://schemas.openxmlformats.org/officeDocument/2006/relationships" name="Page_138" sheetId="138" state="visible" r:id="rId138"/>
    <sheet xmlns:r="http://schemas.openxmlformats.org/officeDocument/2006/relationships" name="Page_139" sheetId="139" state="visible" r:id="rId139"/>
    <sheet xmlns:r="http://schemas.openxmlformats.org/officeDocument/2006/relationships" name="Page_140" sheetId="140" state="visible" r:id="rId140"/>
    <sheet xmlns:r="http://schemas.openxmlformats.org/officeDocument/2006/relationships" name="Page_141" sheetId="141" state="visible" r:id="rId141"/>
    <sheet xmlns:r="http://schemas.openxmlformats.org/officeDocument/2006/relationships" name="Page_142" sheetId="142" state="visible" r:id="rId142"/>
    <sheet xmlns:r="http://schemas.openxmlformats.org/officeDocument/2006/relationships" name="Page_143" sheetId="143" state="visible" r:id="rId143"/>
    <sheet xmlns:r="http://schemas.openxmlformats.org/officeDocument/2006/relationships" name="Page_144" sheetId="144" state="visible" r:id="rId144"/>
    <sheet xmlns:r="http://schemas.openxmlformats.org/officeDocument/2006/relationships" name="Page_145" sheetId="145" state="visible" r:id="rId145"/>
    <sheet xmlns:r="http://schemas.openxmlformats.org/officeDocument/2006/relationships" name="Page_146" sheetId="146" state="visible" r:id="rId146"/>
    <sheet xmlns:r="http://schemas.openxmlformats.org/officeDocument/2006/relationships" name="Page_147" sheetId="147" state="visible" r:id="rId147"/>
    <sheet xmlns:r="http://schemas.openxmlformats.org/officeDocument/2006/relationships" name="Page_148" sheetId="148" state="visible" r:id="rId148"/>
    <sheet xmlns:r="http://schemas.openxmlformats.org/officeDocument/2006/relationships" name="Page_149" sheetId="149" state="visible" r:id="rId149"/>
    <sheet xmlns:r="http://schemas.openxmlformats.org/officeDocument/2006/relationships" name="Page_150" sheetId="150" state="visible" r:id="rId150"/>
    <sheet xmlns:r="http://schemas.openxmlformats.org/officeDocument/2006/relationships" name="Page_151" sheetId="151" state="visible" r:id="rId151"/>
    <sheet xmlns:r="http://schemas.openxmlformats.org/officeDocument/2006/relationships" name="Page_152" sheetId="152" state="visible" r:id="rId152"/>
    <sheet xmlns:r="http://schemas.openxmlformats.org/officeDocument/2006/relationships" name="Page_153" sheetId="153" state="visible" r:id="rId153"/>
    <sheet xmlns:r="http://schemas.openxmlformats.org/officeDocument/2006/relationships" name="Page_154" sheetId="154" state="visible" r:id="rId154"/>
    <sheet xmlns:r="http://schemas.openxmlformats.org/officeDocument/2006/relationships" name="Page_155" sheetId="155" state="visible" r:id="rId155"/>
    <sheet xmlns:r="http://schemas.openxmlformats.org/officeDocument/2006/relationships" name="Page_156" sheetId="156" state="visible" r:id="rId156"/>
    <sheet xmlns:r="http://schemas.openxmlformats.org/officeDocument/2006/relationships" name="Page_157" sheetId="157" state="visible" r:id="rId157"/>
    <sheet xmlns:r="http://schemas.openxmlformats.org/officeDocument/2006/relationships" name="Page_158" sheetId="158" state="visible" r:id="rId158"/>
    <sheet xmlns:r="http://schemas.openxmlformats.org/officeDocument/2006/relationships" name="Page_159" sheetId="159" state="visible" r:id="rId159"/>
    <sheet xmlns:r="http://schemas.openxmlformats.org/officeDocument/2006/relationships" name="Page_160" sheetId="160" state="visible" r:id="rId160"/>
    <sheet xmlns:r="http://schemas.openxmlformats.org/officeDocument/2006/relationships" name="Page_161" sheetId="161" state="visible" r:id="rId161"/>
    <sheet xmlns:r="http://schemas.openxmlformats.org/officeDocument/2006/relationships" name="Page_162" sheetId="162" state="visible" r:id="rId162"/>
    <sheet xmlns:r="http://schemas.openxmlformats.org/officeDocument/2006/relationships" name="Page_163" sheetId="163" state="visible" r:id="rId163"/>
    <sheet xmlns:r="http://schemas.openxmlformats.org/officeDocument/2006/relationships" name="Page_164" sheetId="164" state="visible" r:id="rId164"/>
    <sheet xmlns:r="http://schemas.openxmlformats.org/officeDocument/2006/relationships" name="Page_165" sheetId="165" state="visible" r:id="rId165"/>
    <sheet xmlns:r="http://schemas.openxmlformats.org/officeDocument/2006/relationships" name="Page_166" sheetId="166" state="visible" r:id="rId166"/>
    <sheet xmlns:r="http://schemas.openxmlformats.org/officeDocument/2006/relationships" name="Page_167" sheetId="167" state="visible" r:id="rId167"/>
    <sheet xmlns:r="http://schemas.openxmlformats.org/officeDocument/2006/relationships" name="Page_168" sheetId="168" state="visible" r:id="rId168"/>
    <sheet xmlns:r="http://schemas.openxmlformats.org/officeDocument/2006/relationships" name="Page_169" sheetId="169" state="visible" r:id="rId169"/>
    <sheet xmlns:r="http://schemas.openxmlformats.org/officeDocument/2006/relationships" name="Page_170" sheetId="170" state="visible" r:id="rId170"/>
    <sheet xmlns:r="http://schemas.openxmlformats.org/officeDocument/2006/relationships" name="Page_171" sheetId="171" state="visible" r:id="rId171"/>
    <sheet xmlns:r="http://schemas.openxmlformats.org/officeDocument/2006/relationships" name="Page_172" sheetId="172" state="visible" r:id="rId172"/>
    <sheet xmlns:r="http://schemas.openxmlformats.org/officeDocument/2006/relationships" name="Page_173" sheetId="173" state="visible" r:id="rId173"/>
    <sheet xmlns:r="http://schemas.openxmlformats.org/officeDocument/2006/relationships" name="Page_174" sheetId="174" state="visible" r:id="rId174"/>
    <sheet xmlns:r="http://schemas.openxmlformats.org/officeDocument/2006/relationships" name="Page_175" sheetId="175" state="visible" r:id="rId175"/>
    <sheet xmlns:r="http://schemas.openxmlformats.org/officeDocument/2006/relationships" name="Page_176" sheetId="176" state="visible" r:id="rId176"/>
    <sheet xmlns:r="http://schemas.openxmlformats.org/officeDocument/2006/relationships" name="Page_177" sheetId="177" state="visible" r:id="rId177"/>
    <sheet xmlns:r="http://schemas.openxmlformats.org/officeDocument/2006/relationships" name="Page_178" sheetId="178" state="visible" r:id="rId178"/>
    <sheet xmlns:r="http://schemas.openxmlformats.org/officeDocument/2006/relationships" name="Page_179" sheetId="179" state="visible" r:id="rId179"/>
    <sheet xmlns:r="http://schemas.openxmlformats.org/officeDocument/2006/relationships" name="Page_180" sheetId="180" state="visible" r:id="rId180"/>
    <sheet xmlns:r="http://schemas.openxmlformats.org/officeDocument/2006/relationships" name="Page_181" sheetId="181" state="visible" r:id="rId181"/>
    <sheet xmlns:r="http://schemas.openxmlformats.org/officeDocument/2006/relationships" name="Page_182" sheetId="182" state="visible" r:id="rId182"/>
    <sheet xmlns:r="http://schemas.openxmlformats.org/officeDocument/2006/relationships" name="Page_183" sheetId="183" state="visible" r:id="rId183"/>
    <sheet xmlns:r="http://schemas.openxmlformats.org/officeDocument/2006/relationships" name="Page_184" sheetId="184" state="visible" r:id="rId184"/>
    <sheet xmlns:r="http://schemas.openxmlformats.org/officeDocument/2006/relationships" name="Page_185" sheetId="185" state="visible" r:id="rId185"/>
    <sheet xmlns:r="http://schemas.openxmlformats.org/officeDocument/2006/relationships" name="Page_186" sheetId="186" state="visible" r:id="rId186"/>
    <sheet xmlns:r="http://schemas.openxmlformats.org/officeDocument/2006/relationships" name="Page_187" sheetId="187" state="visible" r:id="rId187"/>
    <sheet xmlns:r="http://schemas.openxmlformats.org/officeDocument/2006/relationships" name="Page_188" sheetId="188" state="visible" r:id="rId188"/>
    <sheet xmlns:r="http://schemas.openxmlformats.org/officeDocument/2006/relationships" name="Page_189" sheetId="189" state="visible" r:id="rId189"/>
    <sheet xmlns:r="http://schemas.openxmlformats.org/officeDocument/2006/relationships" name="Page_190" sheetId="190" state="visible" r:id="rId190"/>
    <sheet xmlns:r="http://schemas.openxmlformats.org/officeDocument/2006/relationships" name="Page_191" sheetId="191" state="visible" r:id="rId191"/>
    <sheet xmlns:r="http://schemas.openxmlformats.org/officeDocument/2006/relationships" name="Page_192" sheetId="192" state="visible" r:id="rId192"/>
    <sheet xmlns:r="http://schemas.openxmlformats.org/officeDocument/2006/relationships" name="Page_193" sheetId="193" state="visible" r:id="rId193"/>
    <sheet xmlns:r="http://schemas.openxmlformats.org/officeDocument/2006/relationships" name="Page_194" sheetId="194" state="visible" r:id="rId194"/>
    <sheet xmlns:r="http://schemas.openxmlformats.org/officeDocument/2006/relationships" name="Page_195" sheetId="195" state="visible" r:id="rId195"/>
    <sheet xmlns:r="http://schemas.openxmlformats.org/officeDocument/2006/relationships" name="Page_196" sheetId="196" state="visible" r:id="rId196"/>
    <sheet xmlns:r="http://schemas.openxmlformats.org/officeDocument/2006/relationships" name="Page_197" sheetId="197" state="visible" r:id="rId197"/>
    <sheet xmlns:r="http://schemas.openxmlformats.org/officeDocument/2006/relationships" name="Page_198" sheetId="198" state="visible" r:id="rId198"/>
    <sheet xmlns:r="http://schemas.openxmlformats.org/officeDocument/2006/relationships" name="Page_199" sheetId="199" state="visible" r:id="rId199"/>
    <sheet xmlns:r="http://schemas.openxmlformats.org/officeDocument/2006/relationships" name="Page_200" sheetId="200" state="visible" r:id="rId200"/>
    <sheet xmlns:r="http://schemas.openxmlformats.org/officeDocument/2006/relationships" name="Page_201" sheetId="201" state="visible" r:id="rId201"/>
    <sheet xmlns:r="http://schemas.openxmlformats.org/officeDocument/2006/relationships" name="Page_202" sheetId="202" state="visible" r:id="rId202"/>
    <sheet xmlns:r="http://schemas.openxmlformats.org/officeDocument/2006/relationships" name="Page_203" sheetId="203" state="visible" r:id="rId203"/>
    <sheet xmlns:r="http://schemas.openxmlformats.org/officeDocument/2006/relationships" name="Page_204" sheetId="204" state="visible" r:id="rId204"/>
    <sheet xmlns:r="http://schemas.openxmlformats.org/officeDocument/2006/relationships" name="Page_205" sheetId="205" state="visible" r:id="rId205"/>
    <sheet xmlns:r="http://schemas.openxmlformats.org/officeDocument/2006/relationships" name="Page_206" sheetId="206" state="visible" r:id="rId206"/>
    <sheet xmlns:r="http://schemas.openxmlformats.org/officeDocument/2006/relationships" name="Page_207" sheetId="207" state="visible" r:id="rId207"/>
    <sheet xmlns:r="http://schemas.openxmlformats.org/officeDocument/2006/relationships" name="Page_208" sheetId="208" state="visible" r:id="rId208"/>
    <sheet xmlns:r="http://schemas.openxmlformats.org/officeDocument/2006/relationships" name="Page_209" sheetId="209" state="visible" r:id="rId209"/>
    <sheet xmlns:r="http://schemas.openxmlformats.org/officeDocument/2006/relationships" name="Page_210" sheetId="210" state="visible" r:id="rId210"/>
    <sheet xmlns:r="http://schemas.openxmlformats.org/officeDocument/2006/relationships" name="Page_211" sheetId="211" state="visible" r:id="rId211"/>
    <sheet xmlns:r="http://schemas.openxmlformats.org/officeDocument/2006/relationships" name="Page_212" sheetId="212" state="visible" r:id="rId212"/>
    <sheet xmlns:r="http://schemas.openxmlformats.org/officeDocument/2006/relationships" name="Page_213" sheetId="213" state="visible" r:id="rId213"/>
    <sheet xmlns:r="http://schemas.openxmlformats.org/officeDocument/2006/relationships" name="Page_214" sheetId="214" state="visible" r:id="rId214"/>
    <sheet xmlns:r="http://schemas.openxmlformats.org/officeDocument/2006/relationships" name="Page_215" sheetId="215" state="visible" r:id="rId215"/>
    <sheet xmlns:r="http://schemas.openxmlformats.org/officeDocument/2006/relationships" name="Page_216" sheetId="216" state="visible" r:id="rId216"/>
    <sheet xmlns:r="http://schemas.openxmlformats.org/officeDocument/2006/relationships" name="Page_217" sheetId="217" state="visible" r:id="rId217"/>
    <sheet xmlns:r="http://schemas.openxmlformats.org/officeDocument/2006/relationships" name="Page_218" sheetId="218" state="visible" r:id="rId218"/>
    <sheet xmlns:r="http://schemas.openxmlformats.org/officeDocument/2006/relationships" name="Page_219" sheetId="219" state="visible" r:id="rId219"/>
    <sheet xmlns:r="http://schemas.openxmlformats.org/officeDocument/2006/relationships" name="Page_220" sheetId="220" state="visible" r:id="rId220"/>
    <sheet xmlns:r="http://schemas.openxmlformats.org/officeDocument/2006/relationships" name="Page_221" sheetId="221" state="visible" r:id="rId221"/>
    <sheet xmlns:r="http://schemas.openxmlformats.org/officeDocument/2006/relationships" name="Page_222" sheetId="222" state="visible" r:id="rId222"/>
    <sheet xmlns:r="http://schemas.openxmlformats.org/officeDocument/2006/relationships" name="Page_223" sheetId="223" state="visible" r:id="rId223"/>
    <sheet xmlns:r="http://schemas.openxmlformats.org/officeDocument/2006/relationships" name="Page_224" sheetId="224" state="visible" r:id="rId224"/>
    <sheet xmlns:r="http://schemas.openxmlformats.org/officeDocument/2006/relationships" name="Page_225" sheetId="225" state="visible" r:id="rId225"/>
    <sheet xmlns:r="http://schemas.openxmlformats.org/officeDocument/2006/relationships" name="Page_226" sheetId="226" state="visible" r:id="rId226"/>
    <sheet xmlns:r="http://schemas.openxmlformats.org/officeDocument/2006/relationships" name="Page_227" sheetId="227" state="visible" r:id="rId227"/>
    <sheet xmlns:r="http://schemas.openxmlformats.org/officeDocument/2006/relationships" name="Page_228" sheetId="228" state="visible" r:id="rId228"/>
    <sheet xmlns:r="http://schemas.openxmlformats.org/officeDocument/2006/relationships" name="Page_229" sheetId="229" state="visible" r:id="rId229"/>
    <sheet xmlns:r="http://schemas.openxmlformats.org/officeDocument/2006/relationships" name="Page_230" sheetId="230" state="visible" r:id="rId230"/>
    <sheet xmlns:r="http://schemas.openxmlformats.org/officeDocument/2006/relationships" name="Page_231" sheetId="231" state="visible" r:id="rId231"/>
    <sheet xmlns:r="http://schemas.openxmlformats.org/officeDocument/2006/relationships" name="Page_232" sheetId="232" state="visible" r:id="rId232"/>
    <sheet xmlns:r="http://schemas.openxmlformats.org/officeDocument/2006/relationships" name="Page_233" sheetId="233" state="visible" r:id="rId233"/>
    <sheet xmlns:r="http://schemas.openxmlformats.org/officeDocument/2006/relationships" name="Page_234" sheetId="234" state="visible" r:id="rId234"/>
    <sheet xmlns:r="http://schemas.openxmlformats.org/officeDocument/2006/relationships" name="Page_235" sheetId="235" state="visible" r:id="rId235"/>
    <sheet xmlns:r="http://schemas.openxmlformats.org/officeDocument/2006/relationships" name="Page_236" sheetId="236" state="visible" r:id="rId236"/>
    <sheet xmlns:r="http://schemas.openxmlformats.org/officeDocument/2006/relationships" name="Page_237" sheetId="237" state="visible" r:id="rId237"/>
    <sheet xmlns:r="http://schemas.openxmlformats.org/officeDocument/2006/relationships" name="Page_238" sheetId="238" state="visible" r:id="rId238"/>
    <sheet xmlns:r="http://schemas.openxmlformats.org/officeDocument/2006/relationships" name="Page_239" sheetId="239" state="visible" r:id="rId239"/>
    <sheet xmlns:r="http://schemas.openxmlformats.org/officeDocument/2006/relationships" name="Page_240" sheetId="240" state="visible" r:id="rId240"/>
    <sheet xmlns:r="http://schemas.openxmlformats.org/officeDocument/2006/relationships" name="Page_241" sheetId="241" state="visible" r:id="rId241"/>
    <sheet xmlns:r="http://schemas.openxmlformats.org/officeDocument/2006/relationships" name="Page_242" sheetId="242" state="visible" r:id="rId242"/>
    <sheet xmlns:r="http://schemas.openxmlformats.org/officeDocument/2006/relationships" name="Page_243" sheetId="243" state="visible" r:id="rId243"/>
    <sheet xmlns:r="http://schemas.openxmlformats.org/officeDocument/2006/relationships" name="Page_244" sheetId="244" state="visible" r:id="rId244"/>
    <sheet xmlns:r="http://schemas.openxmlformats.org/officeDocument/2006/relationships" name="Page_245" sheetId="245" state="visible" r:id="rId245"/>
    <sheet xmlns:r="http://schemas.openxmlformats.org/officeDocument/2006/relationships" name="Page_246" sheetId="246" state="visible" r:id="rId246"/>
    <sheet xmlns:r="http://schemas.openxmlformats.org/officeDocument/2006/relationships" name="Page_247" sheetId="247" state="visible" r:id="rId247"/>
    <sheet xmlns:r="http://schemas.openxmlformats.org/officeDocument/2006/relationships" name="Page_248" sheetId="248" state="visible" r:id="rId248"/>
    <sheet xmlns:r="http://schemas.openxmlformats.org/officeDocument/2006/relationships" name="Page_249" sheetId="249" state="visible" r:id="rId249"/>
    <sheet xmlns:r="http://schemas.openxmlformats.org/officeDocument/2006/relationships" name="Page_250" sheetId="250" state="visible" r:id="rId250"/>
    <sheet xmlns:r="http://schemas.openxmlformats.org/officeDocument/2006/relationships" name="Page_251" sheetId="251" state="visible" r:id="rId251"/>
    <sheet xmlns:r="http://schemas.openxmlformats.org/officeDocument/2006/relationships" name="Page_252" sheetId="252" state="visible" r:id="rId252"/>
    <sheet xmlns:r="http://schemas.openxmlformats.org/officeDocument/2006/relationships" name="Page_253" sheetId="253" state="visible" r:id="rId253"/>
    <sheet xmlns:r="http://schemas.openxmlformats.org/officeDocument/2006/relationships" name="Page_254" sheetId="254" state="visible" r:id="rId254"/>
    <sheet xmlns:r="http://schemas.openxmlformats.org/officeDocument/2006/relationships" name="Page_255" sheetId="255" state="visible" r:id="rId255"/>
    <sheet xmlns:r="http://schemas.openxmlformats.org/officeDocument/2006/relationships" name="Page_256" sheetId="256" state="visible" r:id="rId256"/>
    <sheet xmlns:r="http://schemas.openxmlformats.org/officeDocument/2006/relationships" name="Page_257" sheetId="257" state="visible" r:id="rId257"/>
    <sheet xmlns:r="http://schemas.openxmlformats.org/officeDocument/2006/relationships" name="Page_258" sheetId="258" state="visible" r:id="rId258"/>
    <sheet xmlns:r="http://schemas.openxmlformats.org/officeDocument/2006/relationships" name="Page_259" sheetId="259" state="visible" r:id="rId259"/>
    <sheet xmlns:r="http://schemas.openxmlformats.org/officeDocument/2006/relationships" name="Page_260" sheetId="260" state="visible" r:id="rId260"/>
    <sheet xmlns:r="http://schemas.openxmlformats.org/officeDocument/2006/relationships" name="Page_261" sheetId="261" state="visible" r:id="rId261"/>
    <sheet xmlns:r="http://schemas.openxmlformats.org/officeDocument/2006/relationships" name="Page_262" sheetId="262" state="visible" r:id="rId262"/>
    <sheet xmlns:r="http://schemas.openxmlformats.org/officeDocument/2006/relationships" name="Page_263" sheetId="263" state="visible" r:id="rId263"/>
    <sheet xmlns:r="http://schemas.openxmlformats.org/officeDocument/2006/relationships" name="Page_264" sheetId="264" state="visible" r:id="rId264"/>
    <sheet xmlns:r="http://schemas.openxmlformats.org/officeDocument/2006/relationships" name="Page_265" sheetId="265" state="visible" r:id="rId265"/>
    <sheet xmlns:r="http://schemas.openxmlformats.org/officeDocument/2006/relationships" name="Page_266" sheetId="266" state="visible" r:id="rId266"/>
    <sheet xmlns:r="http://schemas.openxmlformats.org/officeDocument/2006/relationships" name="Page_267" sheetId="267" state="visible" r:id="rId267"/>
    <sheet xmlns:r="http://schemas.openxmlformats.org/officeDocument/2006/relationships" name="Page_268" sheetId="268" state="visible" r:id="rId268"/>
    <sheet xmlns:r="http://schemas.openxmlformats.org/officeDocument/2006/relationships" name="Page_269" sheetId="269" state="visible" r:id="rId269"/>
    <sheet xmlns:r="http://schemas.openxmlformats.org/officeDocument/2006/relationships" name="Page_270" sheetId="270" state="visible" r:id="rId270"/>
    <sheet xmlns:r="http://schemas.openxmlformats.org/officeDocument/2006/relationships" name="Page_271" sheetId="271" state="visible" r:id="rId271"/>
    <sheet xmlns:r="http://schemas.openxmlformats.org/officeDocument/2006/relationships" name="Page_272" sheetId="272" state="visible" r:id="rId272"/>
    <sheet xmlns:r="http://schemas.openxmlformats.org/officeDocument/2006/relationships" name="Page_273" sheetId="273" state="visible" r:id="rId273"/>
    <sheet xmlns:r="http://schemas.openxmlformats.org/officeDocument/2006/relationships" name="Page_274" sheetId="274" state="visible" r:id="rId274"/>
    <sheet xmlns:r="http://schemas.openxmlformats.org/officeDocument/2006/relationships" name="Page_275" sheetId="275" state="visible" r:id="rId275"/>
    <sheet xmlns:r="http://schemas.openxmlformats.org/officeDocument/2006/relationships" name="Page_276" sheetId="276" state="visible" r:id="rId276"/>
    <sheet xmlns:r="http://schemas.openxmlformats.org/officeDocument/2006/relationships" name="Page_277" sheetId="277" state="visible" r:id="rId277"/>
    <sheet xmlns:r="http://schemas.openxmlformats.org/officeDocument/2006/relationships" name="Page_278" sheetId="278" state="visible" r:id="rId278"/>
    <sheet xmlns:r="http://schemas.openxmlformats.org/officeDocument/2006/relationships" name="Page_279" sheetId="279" state="visible" r:id="rId279"/>
    <sheet xmlns:r="http://schemas.openxmlformats.org/officeDocument/2006/relationships" name="Page_280" sheetId="280" state="visible" r:id="rId280"/>
    <sheet xmlns:r="http://schemas.openxmlformats.org/officeDocument/2006/relationships" name="Page_281" sheetId="281" state="visible" r:id="rId281"/>
    <sheet xmlns:r="http://schemas.openxmlformats.org/officeDocument/2006/relationships" name="Page_282" sheetId="282" state="visible" r:id="rId282"/>
    <sheet xmlns:r="http://schemas.openxmlformats.org/officeDocument/2006/relationships" name="Page_283" sheetId="283" state="visible" r:id="rId283"/>
    <sheet xmlns:r="http://schemas.openxmlformats.org/officeDocument/2006/relationships" name="Page_284" sheetId="284" state="visible" r:id="rId284"/>
    <sheet xmlns:r="http://schemas.openxmlformats.org/officeDocument/2006/relationships" name="Page_285" sheetId="285" state="visible" r:id="rId285"/>
    <sheet xmlns:r="http://schemas.openxmlformats.org/officeDocument/2006/relationships" name="Page_286" sheetId="286" state="visible" r:id="rId286"/>
    <sheet xmlns:r="http://schemas.openxmlformats.org/officeDocument/2006/relationships" name="Page_287" sheetId="287" state="visible" r:id="rId287"/>
    <sheet xmlns:r="http://schemas.openxmlformats.org/officeDocument/2006/relationships" name="Page_288" sheetId="288" state="visible" r:id="rId288"/>
    <sheet xmlns:r="http://schemas.openxmlformats.org/officeDocument/2006/relationships" name="Page_289" sheetId="289" state="visible" r:id="rId289"/>
    <sheet xmlns:r="http://schemas.openxmlformats.org/officeDocument/2006/relationships" name="Page_290" sheetId="290" state="visible" r:id="rId290"/>
    <sheet xmlns:r="http://schemas.openxmlformats.org/officeDocument/2006/relationships" name="Page_291" sheetId="291" state="visible" r:id="rId291"/>
    <sheet xmlns:r="http://schemas.openxmlformats.org/officeDocument/2006/relationships" name="Page_292" sheetId="292" state="visible" r:id="rId292"/>
    <sheet xmlns:r="http://schemas.openxmlformats.org/officeDocument/2006/relationships" name="Page_293" sheetId="293" state="visible" r:id="rId293"/>
    <sheet xmlns:r="http://schemas.openxmlformats.org/officeDocument/2006/relationships" name="Page_294" sheetId="294" state="visible" r:id="rId294"/>
    <sheet xmlns:r="http://schemas.openxmlformats.org/officeDocument/2006/relationships" name="Page_295" sheetId="295" state="visible" r:id="rId295"/>
    <sheet xmlns:r="http://schemas.openxmlformats.org/officeDocument/2006/relationships" name="Page_296" sheetId="296" state="visible" r:id="rId296"/>
    <sheet xmlns:r="http://schemas.openxmlformats.org/officeDocument/2006/relationships" name="Page_297" sheetId="297" state="visible" r:id="rId297"/>
    <sheet xmlns:r="http://schemas.openxmlformats.org/officeDocument/2006/relationships" name="Page_298" sheetId="298" state="visible" r:id="rId298"/>
    <sheet xmlns:r="http://schemas.openxmlformats.org/officeDocument/2006/relationships" name="Page_299" sheetId="299" state="visible" r:id="rId299"/>
    <sheet xmlns:r="http://schemas.openxmlformats.org/officeDocument/2006/relationships" name="Page_300" sheetId="300" state="visible" r:id="rId300"/>
    <sheet xmlns:r="http://schemas.openxmlformats.org/officeDocument/2006/relationships" name="Page_301" sheetId="301" state="visible" r:id="rId301"/>
    <sheet xmlns:r="http://schemas.openxmlformats.org/officeDocument/2006/relationships" name="Page_302" sheetId="302" state="visible" r:id="rId302"/>
    <sheet xmlns:r="http://schemas.openxmlformats.org/officeDocument/2006/relationships" name="Page_303" sheetId="303" state="visible" r:id="rId303"/>
    <sheet xmlns:r="http://schemas.openxmlformats.org/officeDocument/2006/relationships" name="Page_304" sheetId="304" state="visible" r:id="rId304"/>
    <sheet xmlns:r="http://schemas.openxmlformats.org/officeDocument/2006/relationships" name="Page_305" sheetId="305" state="visible" r:id="rId305"/>
    <sheet xmlns:r="http://schemas.openxmlformats.org/officeDocument/2006/relationships" name="Page_306" sheetId="306" state="visible" r:id="rId306"/>
    <sheet xmlns:r="http://schemas.openxmlformats.org/officeDocument/2006/relationships" name="Page_307" sheetId="307" state="visible" r:id="rId307"/>
    <sheet xmlns:r="http://schemas.openxmlformats.org/officeDocument/2006/relationships" name="Page_308" sheetId="308" state="visible" r:id="rId308"/>
    <sheet xmlns:r="http://schemas.openxmlformats.org/officeDocument/2006/relationships" name="Page_309" sheetId="309" state="visible" r:id="rId309"/>
    <sheet xmlns:r="http://schemas.openxmlformats.org/officeDocument/2006/relationships" name="Page_310" sheetId="310" state="visible" r:id="rId310"/>
    <sheet xmlns:r="http://schemas.openxmlformats.org/officeDocument/2006/relationships" name="Page_311" sheetId="311" state="visible" r:id="rId311"/>
    <sheet xmlns:r="http://schemas.openxmlformats.org/officeDocument/2006/relationships" name="Page_312" sheetId="312" state="visible" r:id="rId312"/>
    <sheet xmlns:r="http://schemas.openxmlformats.org/officeDocument/2006/relationships" name="Page_313" sheetId="313" state="visible" r:id="rId313"/>
    <sheet xmlns:r="http://schemas.openxmlformats.org/officeDocument/2006/relationships" name="Page_314" sheetId="314" state="visible" r:id="rId314"/>
    <sheet xmlns:r="http://schemas.openxmlformats.org/officeDocument/2006/relationships" name="Page_315" sheetId="315" state="visible" r:id="rId315"/>
    <sheet xmlns:r="http://schemas.openxmlformats.org/officeDocument/2006/relationships" name="Page_316" sheetId="316" state="visible" r:id="rId316"/>
    <sheet xmlns:r="http://schemas.openxmlformats.org/officeDocument/2006/relationships" name="Page_317" sheetId="317" state="visible" r:id="rId317"/>
    <sheet xmlns:r="http://schemas.openxmlformats.org/officeDocument/2006/relationships" name="Page_318" sheetId="318" state="visible" r:id="rId318"/>
    <sheet xmlns:r="http://schemas.openxmlformats.org/officeDocument/2006/relationships" name="Page_319" sheetId="319" state="visible" r:id="rId319"/>
    <sheet xmlns:r="http://schemas.openxmlformats.org/officeDocument/2006/relationships" name="Page_320" sheetId="320" state="visible" r:id="rId320"/>
    <sheet xmlns:r="http://schemas.openxmlformats.org/officeDocument/2006/relationships" name="Page_321" sheetId="321" state="visible" r:id="rId321"/>
    <sheet xmlns:r="http://schemas.openxmlformats.org/officeDocument/2006/relationships" name="Page_322" sheetId="322" state="visible" r:id="rId322"/>
    <sheet xmlns:r="http://schemas.openxmlformats.org/officeDocument/2006/relationships" name="Page_323" sheetId="323" state="visible" r:id="rId323"/>
    <sheet xmlns:r="http://schemas.openxmlformats.org/officeDocument/2006/relationships" name="Page_324" sheetId="324" state="visible" r:id="rId324"/>
    <sheet xmlns:r="http://schemas.openxmlformats.org/officeDocument/2006/relationships" name="Page_325" sheetId="325" state="visible" r:id="rId325"/>
    <sheet xmlns:r="http://schemas.openxmlformats.org/officeDocument/2006/relationships" name="Page_326" sheetId="326" state="visible" r:id="rId326"/>
    <sheet xmlns:r="http://schemas.openxmlformats.org/officeDocument/2006/relationships" name="Page_327" sheetId="327" state="visible" r:id="rId327"/>
    <sheet xmlns:r="http://schemas.openxmlformats.org/officeDocument/2006/relationships" name="Page_328" sheetId="328" state="visible" r:id="rId328"/>
    <sheet xmlns:r="http://schemas.openxmlformats.org/officeDocument/2006/relationships" name="Page_329" sheetId="329" state="visible" r:id="rId329"/>
    <sheet xmlns:r="http://schemas.openxmlformats.org/officeDocument/2006/relationships" name="Page_330" sheetId="330" state="visible" r:id="rId330"/>
    <sheet xmlns:r="http://schemas.openxmlformats.org/officeDocument/2006/relationships" name="Page_331" sheetId="331" state="visible" r:id="rId331"/>
    <sheet xmlns:r="http://schemas.openxmlformats.org/officeDocument/2006/relationships" name="Page_332" sheetId="332" state="visible" r:id="rId332"/>
    <sheet xmlns:r="http://schemas.openxmlformats.org/officeDocument/2006/relationships" name="Page_333" sheetId="333" state="visible" r:id="rId333"/>
    <sheet xmlns:r="http://schemas.openxmlformats.org/officeDocument/2006/relationships" name="Page_334" sheetId="334" state="visible" r:id="rId334"/>
    <sheet xmlns:r="http://schemas.openxmlformats.org/officeDocument/2006/relationships" name="Page_335" sheetId="335" state="visible" r:id="rId335"/>
    <sheet xmlns:r="http://schemas.openxmlformats.org/officeDocument/2006/relationships" name="Page_336" sheetId="336" state="visible" r:id="rId336"/>
    <sheet xmlns:r="http://schemas.openxmlformats.org/officeDocument/2006/relationships" name="Page_337" sheetId="337" state="visible" r:id="rId337"/>
    <sheet xmlns:r="http://schemas.openxmlformats.org/officeDocument/2006/relationships" name="Page_338" sheetId="338" state="visible" r:id="rId338"/>
    <sheet xmlns:r="http://schemas.openxmlformats.org/officeDocument/2006/relationships" name="Page_339" sheetId="339" state="visible" r:id="rId339"/>
    <sheet xmlns:r="http://schemas.openxmlformats.org/officeDocument/2006/relationships" name="Page_340" sheetId="340" state="visible" r:id="rId340"/>
    <sheet xmlns:r="http://schemas.openxmlformats.org/officeDocument/2006/relationships" name="Page_341" sheetId="341" state="visible" r:id="rId341"/>
    <sheet xmlns:r="http://schemas.openxmlformats.org/officeDocument/2006/relationships" name="Page_342" sheetId="342" state="visible" r:id="rId342"/>
    <sheet xmlns:r="http://schemas.openxmlformats.org/officeDocument/2006/relationships" name="Page_343" sheetId="343" state="visible" r:id="rId343"/>
    <sheet xmlns:r="http://schemas.openxmlformats.org/officeDocument/2006/relationships" name="Page_344" sheetId="344" state="visible" r:id="rId344"/>
    <sheet xmlns:r="http://schemas.openxmlformats.org/officeDocument/2006/relationships" name="Page_345" sheetId="345" state="visible" r:id="rId345"/>
    <sheet xmlns:r="http://schemas.openxmlformats.org/officeDocument/2006/relationships" name="Page_346" sheetId="346" state="visible" r:id="rId346"/>
    <sheet xmlns:r="http://schemas.openxmlformats.org/officeDocument/2006/relationships" name="Page_347" sheetId="347" state="visible" r:id="rId347"/>
    <sheet xmlns:r="http://schemas.openxmlformats.org/officeDocument/2006/relationships" name="Page_348" sheetId="348" state="visible" r:id="rId348"/>
    <sheet xmlns:r="http://schemas.openxmlformats.org/officeDocument/2006/relationships" name="Page_349" sheetId="349" state="visible" r:id="rId349"/>
    <sheet xmlns:r="http://schemas.openxmlformats.org/officeDocument/2006/relationships" name="Page_350" sheetId="350" state="visible" r:id="rId350"/>
    <sheet xmlns:r="http://schemas.openxmlformats.org/officeDocument/2006/relationships" name="Page_351" sheetId="351" state="visible" r:id="rId351"/>
    <sheet xmlns:r="http://schemas.openxmlformats.org/officeDocument/2006/relationships" name="Page_352" sheetId="352" state="visible" r:id="rId352"/>
    <sheet xmlns:r="http://schemas.openxmlformats.org/officeDocument/2006/relationships" name="Page_353" sheetId="353" state="visible" r:id="rId353"/>
    <sheet xmlns:r="http://schemas.openxmlformats.org/officeDocument/2006/relationships" name="Page_354" sheetId="354" state="visible" r:id="rId354"/>
    <sheet xmlns:r="http://schemas.openxmlformats.org/officeDocument/2006/relationships" name="Page_355" sheetId="355" state="visible" r:id="rId355"/>
    <sheet xmlns:r="http://schemas.openxmlformats.org/officeDocument/2006/relationships" name="Page_356" sheetId="356" state="visible" r:id="rId356"/>
    <sheet xmlns:r="http://schemas.openxmlformats.org/officeDocument/2006/relationships" name="Page_357" sheetId="357" state="visible" r:id="rId357"/>
    <sheet xmlns:r="http://schemas.openxmlformats.org/officeDocument/2006/relationships" name="Page_358" sheetId="358" state="visible" r:id="rId358"/>
    <sheet xmlns:r="http://schemas.openxmlformats.org/officeDocument/2006/relationships" name="Page_359" sheetId="359" state="visible" r:id="rId359"/>
    <sheet xmlns:r="http://schemas.openxmlformats.org/officeDocument/2006/relationships" name="Page_360" sheetId="360" state="visible" r:id="rId360"/>
    <sheet xmlns:r="http://schemas.openxmlformats.org/officeDocument/2006/relationships" name="Page_361" sheetId="361" state="visible" r:id="rId361"/>
    <sheet xmlns:r="http://schemas.openxmlformats.org/officeDocument/2006/relationships" name="Page_362" sheetId="362" state="visible" r:id="rId362"/>
    <sheet xmlns:r="http://schemas.openxmlformats.org/officeDocument/2006/relationships" name="Page_363" sheetId="363" state="visible" r:id="rId363"/>
    <sheet xmlns:r="http://schemas.openxmlformats.org/officeDocument/2006/relationships" name="Page_364" sheetId="364" state="visible" r:id="rId364"/>
    <sheet xmlns:r="http://schemas.openxmlformats.org/officeDocument/2006/relationships" name="Page_365" sheetId="365" state="visible" r:id="rId365"/>
    <sheet xmlns:r="http://schemas.openxmlformats.org/officeDocument/2006/relationships" name="Page_366" sheetId="366" state="visible" r:id="rId366"/>
    <sheet xmlns:r="http://schemas.openxmlformats.org/officeDocument/2006/relationships" name="Page_367" sheetId="367" state="visible" r:id="rId367"/>
    <sheet xmlns:r="http://schemas.openxmlformats.org/officeDocument/2006/relationships" name="Page_368" sheetId="368" state="visible" r:id="rId368"/>
    <sheet xmlns:r="http://schemas.openxmlformats.org/officeDocument/2006/relationships" name="Page_369" sheetId="369" state="visible" r:id="rId369"/>
    <sheet xmlns:r="http://schemas.openxmlformats.org/officeDocument/2006/relationships" name="Page_370" sheetId="370" state="visible" r:id="rId370"/>
    <sheet xmlns:r="http://schemas.openxmlformats.org/officeDocument/2006/relationships" name="Page_371" sheetId="371" state="visible" r:id="rId371"/>
    <sheet xmlns:r="http://schemas.openxmlformats.org/officeDocument/2006/relationships" name="Page_372" sheetId="372" state="visible" r:id="rId372"/>
    <sheet xmlns:r="http://schemas.openxmlformats.org/officeDocument/2006/relationships" name="Page_373" sheetId="373" state="visible" r:id="rId373"/>
    <sheet xmlns:r="http://schemas.openxmlformats.org/officeDocument/2006/relationships" name="Page_374" sheetId="374" state="visible" r:id="rId374"/>
    <sheet xmlns:r="http://schemas.openxmlformats.org/officeDocument/2006/relationships" name="Page_375" sheetId="375" state="visible" r:id="rId375"/>
    <sheet xmlns:r="http://schemas.openxmlformats.org/officeDocument/2006/relationships" name="Page_376" sheetId="376" state="visible" r:id="rId376"/>
    <sheet xmlns:r="http://schemas.openxmlformats.org/officeDocument/2006/relationships" name="Page_377" sheetId="377" state="visible" r:id="rId377"/>
    <sheet xmlns:r="http://schemas.openxmlformats.org/officeDocument/2006/relationships" name="Page_378" sheetId="378" state="visible" r:id="rId378"/>
    <sheet xmlns:r="http://schemas.openxmlformats.org/officeDocument/2006/relationships" name="Page_379" sheetId="379" state="visible" r:id="rId379"/>
    <sheet xmlns:r="http://schemas.openxmlformats.org/officeDocument/2006/relationships" name="Page_380" sheetId="380" state="visible" r:id="rId380"/>
    <sheet xmlns:r="http://schemas.openxmlformats.org/officeDocument/2006/relationships" name="Page_381" sheetId="381" state="visible" r:id="rId381"/>
    <sheet xmlns:r="http://schemas.openxmlformats.org/officeDocument/2006/relationships" name="Page_382" sheetId="382" state="visible" r:id="rId382"/>
    <sheet xmlns:r="http://schemas.openxmlformats.org/officeDocument/2006/relationships" name="Page_383" sheetId="383" state="visible" r:id="rId383"/>
    <sheet xmlns:r="http://schemas.openxmlformats.org/officeDocument/2006/relationships" name="Page_384" sheetId="384" state="visible" r:id="rId384"/>
    <sheet xmlns:r="http://schemas.openxmlformats.org/officeDocument/2006/relationships" name="Page_385" sheetId="385" state="visible" r:id="rId385"/>
    <sheet xmlns:r="http://schemas.openxmlformats.org/officeDocument/2006/relationships" name="Page_386" sheetId="386" state="visible" r:id="rId386"/>
    <sheet xmlns:r="http://schemas.openxmlformats.org/officeDocument/2006/relationships" name="Page_387" sheetId="387" state="visible" r:id="rId387"/>
    <sheet xmlns:r="http://schemas.openxmlformats.org/officeDocument/2006/relationships" name="Page_388" sheetId="388" state="visible" r:id="rId388"/>
    <sheet xmlns:r="http://schemas.openxmlformats.org/officeDocument/2006/relationships" name="Page_389" sheetId="389" state="visible" r:id="rId389"/>
    <sheet xmlns:r="http://schemas.openxmlformats.org/officeDocument/2006/relationships" name="Page_390" sheetId="390" state="visible" r:id="rId390"/>
    <sheet xmlns:r="http://schemas.openxmlformats.org/officeDocument/2006/relationships" name="Page_391" sheetId="391" state="visible" r:id="rId391"/>
    <sheet xmlns:r="http://schemas.openxmlformats.org/officeDocument/2006/relationships" name="Page_392" sheetId="392" state="visible" r:id="rId392"/>
    <sheet xmlns:r="http://schemas.openxmlformats.org/officeDocument/2006/relationships" name="Page_393" sheetId="393" state="visible" r:id="rId393"/>
    <sheet xmlns:r="http://schemas.openxmlformats.org/officeDocument/2006/relationships" name="Page_394" sheetId="394" state="visible" r:id="rId394"/>
    <sheet xmlns:r="http://schemas.openxmlformats.org/officeDocument/2006/relationships" name="Page_395" sheetId="395" state="visible" r:id="rId395"/>
    <sheet xmlns:r="http://schemas.openxmlformats.org/officeDocument/2006/relationships" name="Page_396" sheetId="396" state="visible" r:id="rId396"/>
    <sheet xmlns:r="http://schemas.openxmlformats.org/officeDocument/2006/relationships" name="Page_397" sheetId="397" state="visible" r:id="rId397"/>
    <sheet xmlns:r="http://schemas.openxmlformats.org/officeDocument/2006/relationships" name="Page_398" sheetId="398" state="visible" r:id="rId398"/>
    <sheet xmlns:r="http://schemas.openxmlformats.org/officeDocument/2006/relationships" name="Page_399" sheetId="399" state="visible" r:id="rId399"/>
    <sheet xmlns:r="http://schemas.openxmlformats.org/officeDocument/2006/relationships" name="Page_400" sheetId="400" state="visible" r:id="rId400"/>
    <sheet xmlns:r="http://schemas.openxmlformats.org/officeDocument/2006/relationships" name="Page_401" sheetId="401" state="visible" r:id="rId401"/>
    <sheet xmlns:r="http://schemas.openxmlformats.org/officeDocument/2006/relationships" name="Page_402" sheetId="402" state="visible" r:id="rId402"/>
    <sheet xmlns:r="http://schemas.openxmlformats.org/officeDocument/2006/relationships" name="Page_403" sheetId="403" state="visible" r:id="rId403"/>
    <sheet xmlns:r="http://schemas.openxmlformats.org/officeDocument/2006/relationships" name="Page_404" sheetId="404" state="visible" r:id="rId404"/>
    <sheet xmlns:r="http://schemas.openxmlformats.org/officeDocument/2006/relationships" name="Page_405" sheetId="405" state="visible" r:id="rId405"/>
    <sheet xmlns:r="http://schemas.openxmlformats.org/officeDocument/2006/relationships" name="Page_406" sheetId="406" state="visible" r:id="rId406"/>
    <sheet xmlns:r="http://schemas.openxmlformats.org/officeDocument/2006/relationships" name="Page_407" sheetId="407" state="visible" r:id="rId407"/>
    <sheet xmlns:r="http://schemas.openxmlformats.org/officeDocument/2006/relationships" name="Page_408" sheetId="408" state="visible" r:id="rId408"/>
    <sheet xmlns:r="http://schemas.openxmlformats.org/officeDocument/2006/relationships" name="Page_409" sheetId="409" state="visible" r:id="rId409"/>
    <sheet xmlns:r="http://schemas.openxmlformats.org/officeDocument/2006/relationships" name="Page_410" sheetId="410" state="visible" r:id="rId410"/>
    <sheet xmlns:r="http://schemas.openxmlformats.org/officeDocument/2006/relationships" name="Page_411" sheetId="411" state="visible" r:id="rId411"/>
    <sheet xmlns:r="http://schemas.openxmlformats.org/officeDocument/2006/relationships" name="Page_412" sheetId="412" state="visible" r:id="rId412"/>
    <sheet xmlns:r="http://schemas.openxmlformats.org/officeDocument/2006/relationships" name="Page_413" sheetId="413" state="visible" r:id="rId413"/>
    <sheet xmlns:r="http://schemas.openxmlformats.org/officeDocument/2006/relationships" name="Page_414" sheetId="414" state="visible" r:id="rId414"/>
    <sheet xmlns:r="http://schemas.openxmlformats.org/officeDocument/2006/relationships" name="Page_415" sheetId="415" state="visible" r:id="rId415"/>
    <sheet xmlns:r="http://schemas.openxmlformats.org/officeDocument/2006/relationships" name="Page_416" sheetId="416" state="visible" r:id="rId416"/>
    <sheet xmlns:r="http://schemas.openxmlformats.org/officeDocument/2006/relationships" name="Page_417" sheetId="417" state="visible" r:id="rId417"/>
    <sheet xmlns:r="http://schemas.openxmlformats.org/officeDocument/2006/relationships" name="Page_418" sheetId="418" state="visible" r:id="rId418"/>
    <sheet xmlns:r="http://schemas.openxmlformats.org/officeDocument/2006/relationships" name="Page_419" sheetId="419" state="visible" r:id="rId419"/>
    <sheet xmlns:r="http://schemas.openxmlformats.org/officeDocument/2006/relationships" name="Page_420" sheetId="420" state="visible" r:id="rId420"/>
    <sheet xmlns:r="http://schemas.openxmlformats.org/officeDocument/2006/relationships" name="Page_421" sheetId="421" state="visible" r:id="rId421"/>
    <sheet xmlns:r="http://schemas.openxmlformats.org/officeDocument/2006/relationships" name="Page_422" sheetId="422" state="visible" r:id="rId422"/>
    <sheet xmlns:r="http://schemas.openxmlformats.org/officeDocument/2006/relationships" name="Page_423" sheetId="423" state="visible" r:id="rId423"/>
    <sheet xmlns:r="http://schemas.openxmlformats.org/officeDocument/2006/relationships" name="Page_424" sheetId="424" state="visible" r:id="rId424"/>
    <sheet xmlns:r="http://schemas.openxmlformats.org/officeDocument/2006/relationships" name="Page_425" sheetId="425" state="visible" r:id="rId425"/>
    <sheet xmlns:r="http://schemas.openxmlformats.org/officeDocument/2006/relationships" name="Page_426" sheetId="426" state="visible" r:id="rId426"/>
    <sheet xmlns:r="http://schemas.openxmlformats.org/officeDocument/2006/relationships" name="Page_427" sheetId="427" state="visible" r:id="rId427"/>
    <sheet xmlns:r="http://schemas.openxmlformats.org/officeDocument/2006/relationships" name="Page_428" sheetId="428" state="visible" r:id="rId428"/>
    <sheet xmlns:r="http://schemas.openxmlformats.org/officeDocument/2006/relationships" name="Page_429" sheetId="429" state="visible" r:id="rId429"/>
    <sheet xmlns:r="http://schemas.openxmlformats.org/officeDocument/2006/relationships" name="Page_430" sheetId="430" state="visible" r:id="rId430"/>
    <sheet xmlns:r="http://schemas.openxmlformats.org/officeDocument/2006/relationships" name="Page_431" sheetId="431" state="visible" r:id="rId431"/>
    <sheet xmlns:r="http://schemas.openxmlformats.org/officeDocument/2006/relationships" name="Page_432" sheetId="432" state="visible" r:id="rId432"/>
    <sheet xmlns:r="http://schemas.openxmlformats.org/officeDocument/2006/relationships" name="Page_433" sheetId="433" state="visible" r:id="rId433"/>
    <sheet xmlns:r="http://schemas.openxmlformats.org/officeDocument/2006/relationships" name="Page_434" sheetId="434" state="visible" r:id="rId434"/>
    <sheet xmlns:r="http://schemas.openxmlformats.org/officeDocument/2006/relationships" name="Page_435" sheetId="435" state="visible" r:id="rId435"/>
    <sheet xmlns:r="http://schemas.openxmlformats.org/officeDocument/2006/relationships" name="Page_436" sheetId="436" state="visible" r:id="rId436"/>
    <sheet xmlns:r="http://schemas.openxmlformats.org/officeDocument/2006/relationships" name="Page_437" sheetId="437" state="visible" r:id="rId437"/>
    <sheet xmlns:r="http://schemas.openxmlformats.org/officeDocument/2006/relationships" name="Page_438" sheetId="438" state="visible" r:id="rId438"/>
    <sheet xmlns:r="http://schemas.openxmlformats.org/officeDocument/2006/relationships" name="Page_439" sheetId="439" state="visible" r:id="rId439"/>
    <sheet xmlns:r="http://schemas.openxmlformats.org/officeDocument/2006/relationships" name="Page_440" sheetId="440" state="visible" r:id="rId440"/>
    <sheet xmlns:r="http://schemas.openxmlformats.org/officeDocument/2006/relationships" name="Page_441" sheetId="441" state="visible" r:id="rId441"/>
    <sheet xmlns:r="http://schemas.openxmlformats.org/officeDocument/2006/relationships" name="Page_442" sheetId="442" state="visible" r:id="rId442"/>
    <sheet xmlns:r="http://schemas.openxmlformats.org/officeDocument/2006/relationships" name="Page_443" sheetId="443" state="visible" r:id="rId443"/>
    <sheet xmlns:r="http://schemas.openxmlformats.org/officeDocument/2006/relationships" name="Page_444" sheetId="444" state="visible" r:id="rId444"/>
    <sheet xmlns:r="http://schemas.openxmlformats.org/officeDocument/2006/relationships" name="Page_445" sheetId="445" state="visible" r:id="rId445"/>
    <sheet xmlns:r="http://schemas.openxmlformats.org/officeDocument/2006/relationships" name="Page_446" sheetId="446" state="visible" r:id="rId446"/>
    <sheet xmlns:r="http://schemas.openxmlformats.org/officeDocument/2006/relationships" name="Page_447" sheetId="447" state="visible" r:id="rId447"/>
    <sheet xmlns:r="http://schemas.openxmlformats.org/officeDocument/2006/relationships" name="Page_448" sheetId="448" state="visible" r:id="rId448"/>
    <sheet xmlns:r="http://schemas.openxmlformats.org/officeDocument/2006/relationships" name="Page_449" sheetId="449" state="visible" r:id="rId449"/>
    <sheet xmlns:r="http://schemas.openxmlformats.org/officeDocument/2006/relationships" name="Page_450" sheetId="450" state="visible" r:id="rId450"/>
    <sheet xmlns:r="http://schemas.openxmlformats.org/officeDocument/2006/relationships" name="Page_451" sheetId="451" state="visible" r:id="rId451"/>
    <sheet xmlns:r="http://schemas.openxmlformats.org/officeDocument/2006/relationships" name="Page_452" sheetId="452" state="visible" r:id="rId452"/>
    <sheet xmlns:r="http://schemas.openxmlformats.org/officeDocument/2006/relationships" name="Page_453" sheetId="453" state="visible" r:id="rId453"/>
    <sheet xmlns:r="http://schemas.openxmlformats.org/officeDocument/2006/relationships" name="Page_454" sheetId="454" state="visible" r:id="rId454"/>
    <sheet xmlns:r="http://schemas.openxmlformats.org/officeDocument/2006/relationships" name="Page_455" sheetId="455" state="visible" r:id="rId455"/>
    <sheet xmlns:r="http://schemas.openxmlformats.org/officeDocument/2006/relationships" name="Page_456" sheetId="456" state="visible" r:id="rId456"/>
    <sheet xmlns:r="http://schemas.openxmlformats.org/officeDocument/2006/relationships" name="Page_457" sheetId="457" state="visible" r:id="rId457"/>
    <sheet xmlns:r="http://schemas.openxmlformats.org/officeDocument/2006/relationships" name="Page_458" sheetId="458" state="visible" r:id="rId458"/>
    <sheet xmlns:r="http://schemas.openxmlformats.org/officeDocument/2006/relationships" name="Page_459" sheetId="459" state="visible" r:id="rId459"/>
    <sheet xmlns:r="http://schemas.openxmlformats.org/officeDocument/2006/relationships" name="Page_460" sheetId="460" state="visible" r:id="rId460"/>
    <sheet xmlns:r="http://schemas.openxmlformats.org/officeDocument/2006/relationships" name="Page_461" sheetId="461" state="visible" r:id="rId461"/>
    <sheet xmlns:r="http://schemas.openxmlformats.org/officeDocument/2006/relationships" name="Page_462" sheetId="462" state="visible" r:id="rId462"/>
    <sheet xmlns:r="http://schemas.openxmlformats.org/officeDocument/2006/relationships" name="Page_463" sheetId="463" state="visible" r:id="rId463"/>
    <sheet xmlns:r="http://schemas.openxmlformats.org/officeDocument/2006/relationships" name="Page_464" sheetId="464" state="visible" r:id="rId464"/>
    <sheet xmlns:r="http://schemas.openxmlformats.org/officeDocument/2006/relationships" name="Page_465" sheetId="465" state="visible" r:id="rId465"/>
    <sheet xmlns:r="http://schemas.openxmlformats.org/officeDocument/2006/relationships" name="Page_466" sheetId="466" state="visible" r:id="rId466"/>
    <sheet xmlns:r="http://schemas.openxmlformats.org/officeDocument/2006/relationships" name="Page_467" sheetId="467" state="visible" r:id="rId467"/>
    <sheet xmlns:r="http://schemas.openxmlformats.org/officeDocument/2006/relationships" name="Page_468" sheetId="468" state="visible" r:id="rId468"/>
    <sheet xmlns:r="http://schemas.openxmlformats.org/officeDocument/2006/relationships" name="Page_469" sheetId="469" state="visible" r:id="rId469"/>
    <sheet xmlns:r="http://schemas.openxmlformats.org/officeDocument/2006/relationships" name="Page_470" sheetId="470" state="visible" r:id="rId470"/>
    <sheet xmlns:r="http://schemas.openxmlformats.org/officeDocument/2006/relationships" name="Page_471" sheetId="471" state="visible" r:id="rId471"/>
    <sheet xmlns:r="http://schemas.openxmlformats.org/officeDocument/2006/relationships" name="Page_472" sheetId="472" state="visible" r:id="rId472"/>
    <sheet xmlns:r="http://schemas.openxmlformats.org/officeDocument/2006/relationships" name="Page_473" sheetId="473" state="visible" r:id="rId473"/>
    <sheet xmlns:r="http://schemas.openxmlformats.org/officeDocument/2006/relationships" name="Page_474" sheetId="474" state="visible" r:id="rId474"/>
    <sheet xmlns:r="http://schemas.openxmlformats.org/officeDocument/2006/relationships" name="Page_475" sheetId="475" state="visible" r:id="rId475"/>
    <sheet xmlns:r="http://schemas.openxmlformats.org/officeDocument/2006/relationships" name="Page_476" sheetId="476" state="visible" r:id="rId476"/>
    <sheet xmlns:r="http://schemas.openxmlformats.org/officeDocument/2006/relationships" name="Page_477" sheetId="477" state="visible" r:id="rId477"/>
    <sheet xmlns:r="http://schemas.openxmlformats.org/officeDocument/2006/relationships" name="Page_478" sheetId="478" state="visible" r:id="rId478"/>
    <sheet xmlns:r="http://schemas.openxmlformats.org/officeDocument/2006/relationships" name="Page_479" sheetId="479" state="visible" r:id="rId479"/>
    <sheet xmlns:r="http://schemas.openxmlformats.org/officeDocument/2006/relationships" name="Page_480" sheetId="480" state="visible" r:id="rId480"/>
    <sheet xmlns:r="http://schemas.openxmlformats.org/officeDocument/2006/relationships" name="Page_481" sheetId="481" state="visible" r:id="rId481"/>
    <sheet xmlns:r="http://schemas.openxmlformats.org/officeDocument/2006/relationships" name="Page_482" sheetId="482" state="visible" r:id="rId482"/>
    <sheet xmlns:r="http://schemas.openxmlformats.org/officeDocument/2006/relationships" name="Page_483" sheetId="483" state="visible" r:id="rId483"/>
    <sheet xmlns:r="http://schemas.openxmlformats.org/officeDocument/2006/relationships" name="Page_484" sheetId="484" state="visible" r:id="rId484"/>
    <sheet xmlns:r="http://schemas.openxmlformats.org/officeDocument/2006/relationships" name="Page_485" sheetId="485" state="visible" r:id="rId485"/>
    <sheet xmlns:r="http://schemas.openxmlformats.org/officeDocument/2006/relationships" name="Page_486" sheetId="486" state="visible" r:id="rId486"/>
    <sheet xmlns:r="http://schemas.openxmlformats.org/officeDocument/2006/relationships" name="Page_487" sheetId="487" state="visible" r:id="rId487"/>
    <sheet xmlns:r="http://schemas.openxmlformats.org/officeDocument/2006/relationships" name="Page_488" sheetId="488" state="visible" r:id="rId488"/>
    <sheet xmlns:r="http://schemas.openxmlformats.org/officeDocument/2006/relationships" name="Page_489" sheetId="489" state="visible" r:id="rId489"/>
    <sheet xmlns:r="http://schemas.openxmlformats.org/officeDocument/2006/relationships" name="Page_490" sheetId="490" state="visible" r:id="rId490"/>
    <sheet xmlns:r="http://schemas.openxmlformats.org/officeDocument/2006/relationships" name="Page_491" sheetId="491" state="visible" r:id="rId491"/>
    <sheet xmlns:r="http://schemas.openxmlformats.org/officeDocument/2006/relationships" name="Page_492" sheetId="492" state="visible" r:id="rId492"/>
    <sheet xmlns:r="http://schemas.openxmlformats.org/officeDocument/2006/relationships" name="Page_493" sheetId="493" state="visible" r:id="rId493"/>
    <sheet xmlns:r="http://schemas.openxmlformats.org/officeDocument/2006/relationships" name="Page_494" sheetId="494" state="visible" r:id="rId494"/>
    <sheet xmlns:r="http://schemas.openxmlformats.org/officeDocument/2006/relationships" name="Page_495" sheetId="495" state="visible" r:id="rId495"/>
    <sheet xmlns:r="http://schemas.openxmlformats.org/officeDocument/2006/relationships" name="Page_496" sheetId="496" state="visible" r:id="rId496"/>
    <sheet xmlns:r="http://schemas.openxmlformats.org/officeDocument/2006/relationships" name="Page_497" sheetId="497" state="visible" r:id="rId497"/>
    <sheet xmlns:r="http://schemas.openxmlformats.org/officeDocument/2006/relationships" name="Page_498" sheetId="498" state="visible" r:id="rId498"/>
    <sheet xmlns:r="http://schemas.openxmlformats.org/officeDocument/2006/relationships" name="Page_499" sheetId="499" state="visible" r:id="rId499"/>
    <sheet xmlns:r="http://schemas.openxmlformats.org/officeDocument/2006/relationships" name="Page_500" sheetId="500" state="visible" r:id="rId500"/>
    <sheet xmlns:r="http://schemas.openxmlformats.org/officeDocument/2006/relationships" name="Page_501" sheetId="501" state="visible" r:id="rId501"/>
    <sheet xmlns:r="http://schemas.openxmlformats.org/officeDocument/2006/relationships" name="Page_502" sheetId="502" state="visible" r:id="rId50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worksheet" Target="/xl/worksheets/sheet101.xml" Id="rId101"/><Relationship Type="http://schemas.openxmlformats.org/officeDocument/2006/relationships/worksheet" Target="/xl/worksheets/sheet102.xml" Id="rId102"/><Relationship Type="http://schemas.openxmlformats.org/officeDocument/2006/relationships/worksheet" Target="/xl/worksheets/sheet103.xml" Id="rId103"/><Relationship Type="http://schemas.openxmlformats.org/officeDocument/2006/relationships/worksheet" Target="/xl/worksheets/sheet104.xml" Id="rId104"/><Relationship Type="http://schemas.openxmlformats.org/officeDocument/2006/relationships/worksheet" Target="/xl/worksheets/sheet105.xml" Id="rId105"/><Relationship Type="http://schemas.openxmlformats.org/officeDocument/2006/relationships/worksheet" Target="/xl/worksheets/sheet106.xml" Id="rId106"/><Relationship Type="http://schemas.openxmlformats.org/officeDocument/2006/relationships/worksheet" Target="/xl/worksheets/sheet107.xml" Id="rId107"/><Relationship Type="http://schemas.openxmlformats.org/officeDocument/2006/relationships/worksheet" Target="/xl/worksheets/sheet108.xml" Id="rId108"/><Relationship Type="http://schemas.openxmlformats.org/officeDocument/2006/relationships/worksheet" Target="/xl/worksheets/sheet109.xml" Id="rId109"/><Relationship Type="http://schemas.openxmlformats.org/officeDocument/2006/relationships/worksheet" Target="/xl/worksheets/sheet110.xml" Id="rId110"/><Relationship Type="http://schemas.openxmlformats.org/officeDocument/2006/relationships/worksheet" Target="/xl/worksheets/sheet111.xml" Id="rId111"/><Relationship Type="http://schemas.openxmlformats.org/officeDocument/2006/relationships/worksheet" Target="/xl/worksheets/sheet112.xml" Id="rId112"/><Relationship Type="http://schemas.openxmlformats.org/officeDocument/2006/relationships/worksheet" Target="/xl/worksheets/sheet113.xml" Id="rId113"/><Relationship Type="http://schemas.openxmlformats.org/officeDocument/2006/relationships/worksheet" Target="/xl/worksheets/sheet114.xml" Id="rId114"/><Relationship Type="http://schemas.openxmlformats.org/officeDocument/2006/relationships/worksheet" Target="/xl/worksheets/sheet115.xml" Id="rId115"/><Relationship Type="http://schemas.openxmlformats.org/officeDocument/2006/relationships/worksheet" Target="/xl/worksheets/sheet116.xml" Id="rId116"/><Relationship Type="http://schemas.openxmlformats.org/officeDocument/2006/relationships/worksheet" Target="/xl/worksheets/sheet117.xml" Id="rId117"/><Relationship Type="http://schemas.openxmlformats.org/officeDocument/2006/relationships/worksheet" Target="/xl/worksheets/sheet118.xml" Id="rId118"/><Relationship Type="http://schemas.openxmlformats.org/officeDocument/2006/relationships/worksheet" Target="/xl/worksheets/sheet119.xml" Id="rId119"/><Relationship Type="http://schemas.openxmlformats.org/officeDocument/2006/relationships/worksheet" Target="/xl/worksheets/sheet120.xml" Id="rId120"/><Relationship Type="http://schemas.openxmlformats.org/officeDocument/2006/relationships/worksheet" Target="/xl/worksheets/sheet121.xml" Id="rId121"/><Relationship Type="http://schemas.openxmlformats.org/officeDocument/2006/relationships/worksheet" Target="/xl/worksheets/sheet122.xml" Id="rId122"/><Relationship Type="http://schemas.openxmlformats.org/officeDocument/2006/relationships/worksheet" Target="/xl/worksheets/sheet123.xml" Id="rId123"/><Relationship Type="http://schemas.openxmlformats.org/officeDocument/2006/relationships/worksheet" Target="/xl/worksheets/sheet124.xml" Id="rId124"/><Relationship Type="http://schemas.openxmlformats.org/officeDocument/2006/relationships/worksheet" Target="/xl/worksheets/sheet125.xml" Id="rId125"/><Relationship Type="http://schemas.openxmlformats.org/officeDocument/2006/relationships/worksheet" Target="/xl/worksheets/sheet126.xml" Id="rId126"/><Relationship Type="http://schemas.openxmlformats.org/officeDocument/2006/relationships/worksheet" Target="/xl/worksheets/sheet127.xml" Id="rId127"/><Relationship Type="http://schemas.openxmlformats.org/officeDocument/2006/relationships/worksheet" Target="/xl/worksheets/sheet128.xml" Id="rId128"/><Relationship Type="http://schemas.openxmlformats.org/officeDocument/2006/relationships/worksheet" Target="/xl/worksheets/sheet129.xml" Id="rId129"/><Relationship Type="http://schemas.openxmlformats.org/officeDocument/2006/relationships/worksheet" Target="/xl/worksheets/sheet130.xml" Id="rId130"/><Relationship Type="http://schemas.openxmlformats.org/officeDocument/2006/relationships/worksheet" Target="/xl/worksheets/sheet131.xml" Id="rId131"/><Relationship Type="http://schemas.openxmlformats.org/officeDocument/2006/relationships/worksheet" Target="/xl/worksheets/sheet132.xml" Id="rId132"/><Relationship Type="http://schemas.openxmlformats.org/officeDocument/2006/relationships/worksheet" Target="/xl/worksheets/sheet133.xml" Id="rId133"/><Relationship Type="http://schemas.openxmlformats.org/officeDocument/2006/relationships/worksheet" Target="/xl/worksheets/sheet134.xml" Id="rId134"/><Relationship Type="http://schemas.openxmlformats.org/officeDocument/2006/relationships/worksheet" Target="/xl/worksheets/sheet135.xml" Id="rId135"/><Relationship Type="http://schemas.openxmlformats.org/officeDocument/2006/relationships/worksheet" Target="/xl/worksheets/sheet136.xml" Id="rId136"/><Relationship Type="http://schemas.openxmlformats.org/officeDocument/2006/relationships/worksheet" Target="/xl/worksheets/sheet137.xml" Id="rId137"/><Relationship Type="http://schemas.openxmlformats.org/officeDocument/2006/relationships/worksheet" Target="/xl/worksheets/sheet138.xml" Id="rId138"/><Relationship Type="http://schemas.openxmlformats.org/officeDocument/2006/relationships/worksheet" Target="/xl/worksheets/sheet139.xml" Id="rId139"/><Relationship Type="http://schemas.openxmlformats.org/officeDocument/2006/relationships/worksheet" Target="/xl/worksheets/sheet140.xml" Id="rId140"/><Relationship Type="http://schemas.openxmlformats.org/officeDocument/2006/relationships/worksheet" Target="/xl/worksheets/sheet141.xml" Id="rId141"/><Relationship Type="http://schemas.openxmlformats.org/officeDocument/2006/relationships/worksheet" Target="/xl/worksheets/sheet142.xml" Id="rId142"/><Relationship Type="http://schemas.openxmlformats.org/officeDocument/2006/relationships/worksheet" Target="/xl/worksheets/sheet143.xml" Id="rId143"/><Relationship Type="http://schemas.openxmlformats.org/officeDocument/2006/relationships/worksheet" Target="/xl/worksheets/sheet144.xml" Id="rId144"/><Relationship Type="http://schemas.openxmlformats.org/officeDocument/2006/relationships/worksheet" Target="/xl/worksheets/sheet145.xml" Id="rId145"/><Relationship Type="http://schemas.openxmlformats.org/officeDocument/2006/relationships/worksheet" Target="/xl/worksheets/sheet146.xml" Id="rId146"/><Relationship Type="http://schemas.openxmlformats.org/officeDocument/2006/relationships/worksheet" Target="/xl/worksheets/sheet147.xml" Id="rId147"/><Relationship Type="http://schemas.openxmlformats.org/officeDocument/2006/relationships/worksheet" Target="/xl/worksheets/sheet148.xml" Id="rId148"/><Relationship Type="http://schemas.openxmlformats.org/officeDocument/2006/relationships/worksheet" Target="/xl/worksheets/sheet149.xml" Id="rId149"/><Relationship Type="http://schemas.openxmlformats.org/officeDocument/2006/relationships/worksheet" Target="/xl/worksheets/sheet150.xml" Id="rId150"/><Relationship Type="http://schemas.openxmlformats.org/officeDocument/2006/relationships/worksheet" Target="/xl/worksheets/sheet151.xml" Id="rId151"/><Relationship Type="http://schemas.openxmlformats.org/officeDocument/2006/relationships/worksheet" Target="/xl/worksheets/sheet152.xml" Id="rId152"/><Relationship Type="http://schemas.openxmlformats.org/officeDocument/2006/relationships/worksheet" Target="/xl/worksheets/sheet153.xml" Id="rId153"/><Relationship Type="http://schemas.openxmlformats.org/officeDocument/2006/relationships/worksheet" Target="/xl/worksheets/sheet154.xml" Id="rId154"/><Relationship Type="http://schemas.openxmlformats.org/officeDocument/2006/relationships/worksheet" Target="/xl/worksheets/sheet155.xml" Id="rId155"/><Relationship Type="http://schemas.openxmlformats.org/officeDocument/2006/relationships/worksheet" Target="/xl/worksheets/sheet156.xml" Id="rId156"/><Relationship Type="http://schemas.openxmlformats.org/officeDocument/2006/relationships/worksheet" Target="/xl/worksheets/sheet157.xml" Id="rId157"/><Relationship Type="http://schemas.openxmlformats.org/officeDocument/2006/relationships/worksheet" Target="/xl/worksheets/sheet158.xml" Id="rId158"/><Relationship Type="http://schemas.openxmlformats.org/officeDocument/2006/relationships/worksheet" Target="/xl/worksheets/sheet159.xml" Id="rId159"/><Relationship Type="http://schemas.openxmlformats.org/officeDocument/2006/relationships/worksheet" Target="/xl/worksheets/sheet160.xml" Id="rId160"/><Relationship Type="http://schemas.openxmlformats.org/officeDocument/2006/relationships/worksheet" Target="/xl/worksheets/sheet161.xml" Id="rId161"/><Relationship Type="http://schemas.openxmlformats.org/officeDocument/2006/relationships/worksheet" Target="/xl/worksheets/sheet162.xml" Id="rId162"/><Relationship Type="http://schemas.openxmlformats.org/officeDocument/2006/relationships/worksheet" Target="/xl/worksheets/sheet163.xml" Id="rId163"/><Relationship Type="http://schemas.openxmlformats.org/officeDocument/2006/relationships/worksheet" Target="/xl/worksheets/sheet164.xml" Id="rId164"/><Relationship Type="http://schemas.openxmlformats.org/officeDocument/2006/relationships/worksheet" Target="/xl/worksheets/sheet165.xml" Id="rId165"/><Relationship Type="http://schemas.openxmlformats.org/officeDocument/2006/relationships/worksheet" Target="/xl/worksheets/sheet166.xml" Id="rId166"/><Relationship Type="http://schemas.openxmlformats.org/officeDocument/2006/relationships/worksheet" Target="/xl/worksheets/sheet167.xml" Id="rId167"/><Relationship Type="http://schemas.openxmlformats.org/officeDocument/2006/relationships/worksheet" Target="/xl/worksheets/sheet168.xml" Id="rId168"/><Relationship Type="http://schemas.openxmlformats.org/officeDocument/2006/relationships/worksheet" Target="/xl/worksheets/sheet169.xml" Id="rId169"/><Relationship Type="http://schemas.openxmlformats.org/officeDocument/2006/relationships/worksheet" Target="/xl/worksheets/sheet170.xml" Id="rId170"/><Relationship Type="http://schemas.openxmlformats.org/officeDocument/2006/relationships/worksheet" Target="/xl/worksheets/sheet171.xml" Id="rId171"/><Relationship Type="http://schemas.openxmlformats.org/officeDocument/2006/relationships/worksheet" Target="/xl/worksheets/sheet172.xml" Id="rId172"/><Relationship Type="http://schemas.openxmlformats.org/officeDocument/2006/relationships/worksheet" Target="/xl/worksheets/sheet173.xml" Id="rId173"/><Relationship Type="http://schemas.openxmlformats.org/officeDocument/2006/relationships/worksheet" Target="/xl/worksheets/sheet174.xml" Id="rId174"/><Relationship Type="http://schemas.openxmlformats.org/officeDocument/2006/relationships/worksheet" Target="/xl/worksheets/sheet175.xml" Id="rId175"/><Relationship Type="http://schemas.openxmlformats.org/officeDocument/2006/relationships/worksheet" Target="/xl/worksheets/sheet176.xml" Id="rId176"/><Relationship Type="http://schemas.openxmlformats.org/officeDocument/2006/relationships/worksheet" Target="/xl/worksheets/sheet177.xml" Id="rId177"/><Relationship Type="http://schemas.openxmlformats.org/officeDocument/2006/relationships/worksheet" Target="/xl/worksheets/sheet178.xml" Id="rId178"/><Relationship Type="http://schemas.openxmlformats.org/officeDocument/2006/relationships/worksheet" Target="/xl/worksheets/sheet179.xml" Id="rId179"/><Relationship Type="http://schemas.openxmlformats.org/officeDocument/2006/relationships/worksheet" Target="/xl/worksheets/sheet180.xml" Id="rId180"/><Relationship Type="http://schemas.openxmlformats.org/officeDocument/2006/relationships/worksheet" Target="/xl/worksheets/sheet181.xml" Id="rId181"/><Relationship Type="http://schemas.openxmlformats.org/officeDocument/2006/relationships/worksheet" Target="/xl/worksheets/sheet182.xml" Id="rId182"/><Relationship Type="http://schemas.openxmlformats.org/officeDocument/2006/relationships/worksheet" Target="/xl/worksheets/sheet183.xml" Id="rId183"/><Relationship Type="http://schemas.openxmlformats.org/officeDocument/2006/relationships/worksheet" Target="/xl/worksheets/sheet184.xml" Id="rId184"/><Relationship Type="http://schemas.openxmlformats.org/officeDocument/2006/relationships/worksheet" Target="/xl/worksheets/sheet185.xml" Id="rId185"/><Relationship Type="http://schemas.openxmlformats.org/officeDocument/2006/relationships/worksheet" Target="/xl/worksheets/sheet186.xml" Id="rId186"/><Relationship Type="http://schemas.openxmlformats.org/officeDocument/2006/relationships/worksheet" Target="/xl/worksheets/sheet187.xml" Id="rId187"/><Relationship Type="http://schemas.openxmlformats.org/officeDocument/2006/relationships/worksheet" Target="/xl/worksheets/sheet188.xml" Id="rId188"/><Relationship Type="http://schemas.openxmlformats.org/officeDocument/2006/relationships/worksheet" Target="/xl/worksheets/sheet189.xml" Id="rId189"/><Relationship Type="http://schemas.openxmlformats.org/officeDocument/2006/relationships/worksheet" Target="/xl/worksheets/sheet190.xml" Id="rId190"/><Relationship Type="http://schemas.openxmlformats.org/officeDocument/2006/relationships/worksheet" Target="/xl/worksheets/sheet191.xml" Id="rId191"/><Relationship Type="http://schemas.openxmlformats.org/officeDocument/2006/relationships/worksheet" Target="/xl/worksheets/sheet192.xml" Id="rId192"/><Relationship Type="http://schemas.openxmlformats.org/officeDocument/2006/relationships/worksheet" Target="/xl/worksheets/sheet193.xml" Id="rId193"/><Relationship Type="http://schemas.openxmlformats.org/officeDocument/2006/relationships/worksheet" Target="/xl/worksheets/sheet194.xml" Id="rId194"/><Relationship Type="http://schemas.openxmlformats.org/officeDocument/2006/relationships/worksheet" Target="/xl/worksheets/sheet195.xml" Id="rId195"/><Relationship Type="http://schemas.openxmlformats.org/officeDocument/2006/relationships/worksheet" Target="/xl/worksheets/sheet196.xml" Id="rId196"/><Relationship Type="http://schemas.openxmlformats.org/officeDocument/2006/relationships/worksheet" Target="/xl/worksheets/sheet197.xml" Id="rId197"/><Relationship Type="http://schemas.openxmlformats.org/officeDocument/2006/relationships/worksheet" Target="/xl/worksheets/sheet198.xml" Id="rId198"/><Relationship Type="http://schemas.openxmlformats.org/officeDocument/2006/relationships/worksheet" Target="/xl/worksheets/sheet199.xml" Id="rId199"/><Relationship Type="http://schemas.openxmlformats.org/officeDocument/2006/relationships/worksheet" Target="/xl/worksheets/sheet200.xml" Id="rId200"/><Relationship Type="http://schemas.openxmlformats.org/officeDocument/2006/relationships/worksheet" Target="/xl/worksheets/sheet201.xml" Id="rId201"/><Relationship Type="http://schemas.openxmlformats.org/officeDocument/2006/relationships/worksheet" Target="/xl/worksheets/sheet202.xml" Id="rId202"/><Relationship Type="http://schemas.openxmlformats.org/officeDocument/2006/relationships/worksheet" Target="/xl/worksheets/sheet203.xml" Id="rId203"/><Relationship Type="http://schemas.openxmlformats.org/officeDocument/2006/relationships/worksheet" Target="/xl/worksheets/sheet204.xml" Id="rId204"/><Relationship Type="http://schemas.openxmlformats.org/officeDocument/2006/relationships/worksheet" Target="/xl/worksheets/sheet205.xml" Id="rId205"/><Relationship Type="http://schemas.openxmlformats.org/officeDocument/2006/relationships/worksheet" Target="/xl/worksheets/sheet206.xml" Id="rId206"/><Relationship Type="http://schemas.openxmlformats.org/officeDocument/2006/relationships/worksheet" Target="/xl/worksheets/sheet207.xml" Id="rId207"/><Relationship Type="http://schemas.openxmlformats.org/officeDocument/2006/relationships/worksheet" Target="/xl/worksheets/sheet208.xml" Id="rId208"/><Relationship Type="http://schemas.openxmlformats.org/officeDocument/2006/relationships/worksheet" Target="/xl/worksheets/sheet209.xml" Id="rId209"/><Relationship Type="http://schemas.openxmlformats.org/officeDocument/2006/relationships/worksheet" Target="/xl/worksheets/sheet210.xml" Id="rId210"/><Relationship Type="http://schemas.openxmlformats.org/officeDocument/2006/relationships/worksheet" Target="/xl/worksheets/sheet211.xml" Id="rId211"/><Relationship Type="http://schemas.openxmlformats.org/officeDocument/2006/relationships/worksheet" Target="/xl/worksheets/sheet212.xml" Id="rId212"/><Relationship Type="http://schemas.openxmlformats.org/officeDocument/2006/relationships/worksheet" Target="/xl/worksheets/sheet213.xml" Id="rId213"/><Relationship Type="http://schemas.openxmlformats.org/officeDocument/2006/relationships/worksheet" Target="/xl/worksheets/sheet214.xml" Id="rId214"/><Relationship Type="http://schemas.openxmlformats.org/officeDocument/2006/relationships/worksheet" Target="/xl/worksheets/sheet215.xml" Id="rId215"/><Relationship Type="http://schemas.openxmlformats.org/officeDocument/2006/relationships/worksheet" Target="/xl/worksheets/sheet216.xml" Id="rId216"/><Relationship Type="http://schemas.openxmlformats.org/officeDocument/2006/relationships/worksheet" Target="/xl/worksheets/sheet217.xml" Id="rId217"/><Relationship Type="http://schemas.openxmlformats.org/officeDocument/2006/relationships/worksheet" Target="/xl/worksheets/sheet218.xml" Id="rId218"/><Relationship Type="http://schemas.openxmlformats.org/officeDocument/2006/relationships/worksheet" Target="/xl/worksheets/sheet219.xml" Id="rId219"/><Relationship Type="http://schemas.openxmlformats.org/officeDocument/2006/relationships/worksheet" Target="/xl/worksheets/sheet220.xml" Id="rId220"/><Relationship Type="http://schemas.openxmlformats.org/officeDocument/2006/relationships/worksheet" Target="/xl/worksheets/sheet221.xml" Id="rId221"/><Relationship Type="http://schemas.openxmlformats.org/officeDocument/2006/relationships/worksheet" Target="/xl/worksheets/sheet222.xml" Id="rId222"/><Relationship Type="http://schemas.openxmlformats.org/officeDocument/2006/relationships/worksheet" Target="/xl/worksheets/sheet223.xml" Id="rId223"/><Relationship Type="http://schemas.openxmlformats.org/officeDocument/2006/relationships/worksheet" Target="/xl/worksheets/sheet224.xml" Id="rId224"/><Relationship Type="http://schemas.openxmlformats.org/officeDocument/2006/relationships/worksheet" Target="/xl/worksheets/sheet225.xml" Id="rId225"/><Relationship Type="http://schemas.openxmlformats.org/officeDocument/2006/relationships/worksheet" Target="/xl/worksheets/sheet226.xml" Id="rId226"/><Relationship Type="http://schemas.openxmlformats.org/officeDocument/2006/relationships/worksheet" Target="/xl/worksheets/sheet227.xml" Id="rId227"/><Relationship Type="http://schemas.openxmlformats.org/officeDocument/2006/relationships/worksheet" Target="/xl/worksheets/sheet228.xml" Id="rId228"/><Relationship Type="http://schemas.openxmlformats.org/officeDocument/2006/relationships/worksheet" Target="/xl/worksheets/sheet229.xml" Id="rId229"/><Relationship Type="http://schemas.openxmlformats.org/officeDocument/2006/relationships/worksheet" Target="/xl/worksheets/sheet230.xml" Id="rId230"/><Relationship Type="http://schemas.openxmlformats.org/officeDocument/2006/relationships/worksheet" Target="/xl/worksheets/sheet231.xml" Id="rId231"/><Relationship Type="http://schemas.openxmlformats.org/officeDocument/2006/relationships/worksheet" Target="/xl/worksheets/sheet232.xml" Id="rId232"/><Relationship Type="http://schemas.openxmlformats.org/officeDocument/2006/relationships/worksheet" Target="/xl/worksheets/sheet233.xml" Id="rId233"/><Relationship Type="http://schemas.openxmlformats.org/officeDocument/2006/relationships/worksheet" Target="/xl/worksheets/sheet234.xml" Id="rId234"/><Relationship Type="http://schemas.openxmlformats.org/officeDocument/2006/relationships/worksheet" Target="/xl/worksheets/sheet235.xml" Id="rId235"/><Relationship Type="http://schemas.openxmlformats.org/officeDocument/2006/relationships/worksheet" Target="/xl/worksheets/sheet236.xml" Id="rId236"/><Relationship Type="http://schemas.openxmlformats.org/officeDocument/2006/relationships/worksheet" Target="/xl/worksheets/sheet237.xml" Id="rId237"/><Relationship Type="http://schemas.openxmlformats.org/officeDocument/2006/relationships/worksheet" Target="/xl/worksheets/sheet238.xml" Id="rId238"/><Relationship Type="http://schemas.openxmlformats.org/officeDocument/2006/relationships/worksheet" Target="/xl/worksheets/sheet239.xml" Id="rId239"/><Relationship Type="http://schemas.openxmlformats.org/officeDocument/2006/relationships/worksheet" Target="/xl/worksheets/sheet240.xml" Id="rId240"/><Relationship Type="http://schemas.openxmlformats.org/officeDocument/2006/relationships/worksheet" Target="/xl/worksheets/sheet241.xml" Id="rId241"/><Relationship Type="http://schemas.openxmlformats.org/officeDocument/2006/relationships/worksheet" Target="/xl/worksheets/sheet242.xml" Id="rId242"/><Relationship Type="http://schemas.openxmlformats.org/officeDocument/2006/relationships/worksheet" Target="/xl/worksheets/sheet243.xml" Id="rId243"/><Relationship Type="http://schemas.openxmlformats.org/officeDocument/2006/relationships/worksheet" Target="/xl/worksheets/sheet244.xml" Id="rId244"/><Relationship Type="http://schemas.openxmlformats.org/officeDocument/2006/relationships/worksheet" Target="/xl/worksheets/sheet245.xml" Id="rId245"/><Relationship Type="http://schemas.openxmlformats.org/officeDocument/2006/relationships/worksheet" Target="/xl/worksheets/sheet246.xml" Id="rId246"/><Relationship Type="http://schemas.openxmlformats.org/officeDocument/2006/relationships/worksheet" Target="/xl/worksheets/sheet247.xml" Id="rId247"/><Relationship Type="http://schemas.openxmlformats.org/officeDocument/2006/relationships/worksheet" Target="/xl/worksheets/sheet248.xml" Id="rId248"/><Relationship Type="http://schemas.openxmlformats.org/officeDocument/2006/relationships/worksheet" Target="/xl/worksheets/sheet249.xml" Id="rId249"/><Relationship Type="http://schemas.openxmlformats.org/officeDocument/2006/relationships/worksheet" Target="/xl/worksheets/sheet250.xml" Id="rId250"/><Relationship Type="http://schemas.openxmlformats.org/officeDocument/2006/relationships/worksheet" Target="/xl/worksheets/sheet251.xml" Id="rId251"/><Relationship Type="http://schemas.openxmlformats.org/officeDocument/2006/relationships/worksheet" Target="/xl/worksheets/sheet252.xml" Id="rId252"/><Relationship Type="http://schemas.openxmlformats.org/officeDocument/2006/relationships/worksheet" Target="/xl/worksheets/sheet253.xml" Id="rId253"/><Relationship Type="http://schemas.openxmlformats.org/officeDocument/2006/relationships/worksheet" Target="/xl/worksheets/sheet254.xml" Id="rId254"/><Relationship Type="http://schemas.openxmlformats.org/officeDocument/2006/relationships/worksheet" Target="/xl/worksheets/sheet255.xml" Id="rId255"/><Relationship Type="http://schemas.openxmlformats.org/officeDocument/2006/relationships/worksheet" Target="/xl/worksheets/sheet256.xml" Id="rId256"/><Relationship Type="http://schemas.openxmlformats.org/officeDocument/2006/relationships/worksheet" Target="/xl/worksheets/sheet257.xml" Id="rId257"/><Relationship Type="http://schemas.openxmlformats.org/officeDocument/2006/relationships/worksheet" Target="/xl/worksheets/sheet258.xml" Id="rId258"/><Relationship Type="http://schemas.openxmlformats.org/officeDocument/2006/relationships/worksheet" Target="/xl/worksheets/sheet259.xml" Id="rId259"/><Relationship Type="http://schemas.openxmlformats.org/officeDocument/2006/relationships/worksheet" Target="/xl/worksheets/sheet260.xml" Id="rId260"/><Relationship Type="http://schemas.openxmlformats.org/officeDocument/2006/relationships/worksheet" Target="/xl/worksheets/sheet261.xml" Id="rId261"/><Relationship Type="http://schemas.openxmlformats.org/officeDocument/2006/relationships/worksheet" Target="/xl/worksheets/sheet262.xml" Id="rId262"/><Relationship Type="http://schemas.openxmlformats.org/officeDocument/2006/relationships/worksheet" Target="/xl/worksheets/sheet263.xml" Id="rId263"/><Relationship Type="http://schemas.openxmlformats.org/officeDocument/2006/relationships/worksheet" Target="/xl/worksheets/sheet264.xml" Id="rId264"/><Relationship Type="http://schemas.openxmlformats.org/officeDocument/2006/relationships/worksheet" Target="/xl/worksheets/sheet265.xml" Id="rId265"/><Relationship Type="http://schemas.openxmlformats.org/officeDocument/2006/relationships/worksheet" Target="/xl/worksheets/sheet266.xml" Id="rId266"/><Relationship Type="http://schemas.openxmlformats.org/officeDocument/2006/relationships/worksheet" Target="/xl/worksheets/sheet267.xml" Id="rId267"/><Relationship Type="http://schemas.openxmlformats.org/officeDocument/2006/relationships/worksheet" Target="/xl/worksheets/sheet268.xml" Id="rId268"/><Relationship Type="http://schemas.openxmlformats.org/officeDocument/2006/relationships/worksheet" Target="/xl/worksheets/sheet269.xml" Id="rId269"/><Relationship Type="http://schemas.openxmlformats.org/officeDocument/2006/relationships/worksheet" Target="/xl/worksheets/sheet270.xml" Id="rId270"/><Relationship Type="http://schemas.openxmlformats.org/officeDocument/2006/relationships/worksheet" Target="/xl/worksheets/sheet271.xml" Id="rId271"/><Relationship Type="http://schemas.openxmlformats.org/officeDocument/2006/relationships/worksheet" Target="/xl/worksheets/sheet272.xml" Id="rId272"/><Relationship Type="http://schemas.openxmlformats.org/officeDocument/2006/relationships/worksheet" Target="/xl/worksheets/sheet273.xml" Id="rId273"/><Relationship Type="http://schemas.openxmlformats.org/officeDocument/2006/relationships/worksheet" Target="/xl/worksheets/sheet274.xml" Id="rId274"/><Relationship Type="http://schemas.openxmlformats.org/officeDocument/2006/relationships/worksheet" Target="/xl/worksheets/sheet275.xml" Id="rId275"/><Relationship Type="http://schemas.openxmlformats.org/officeDocument/2006/relationships/worksheet" Target="/xl/worksheets/sheet276.xml" Id="rId276"/><Relationship Type="http://schemas.openxmlformats.org/officeDocument/2006/relationships/worksheet" Target="/xl/worksheets/sheet277.xml" Id="rId277"/><Relationship Type="http://schemas.openxmlformats.org/officeDocument/2006/relationships/worksheet" Target="/xl/worksheets/sheet278.xml" Id="rId278"/><Relationship Type="http://schemas.openxmlformats.org/officeDocument/2006/relationships/worksheet" Target="/xl/worksheets/sheet279.xml" Id="rId279"/><Relationship Type="http://schemas.openxmlformats.org/officeDocument/2006/relationships/worksheet" Target="/xl/worksheets/sheet280.xml" Id="rId280"/><Relationship Type="http://schemas.openxmlformats.org/officeDocument/2006/relationships/worksheet" Target="/xl/worksheets/sheet281.xml" Id="rId281"/><Relationship Type="http://schemas.openxmlformats.org/officeDocument/2006/relationships/worksheet" Target="/xl/worksheets/sheet282.xml" Id="rId282"/><Relationship Type="http://schemas.openxmlformats.org/officeDocument/2006/relationships/worksheet" Target="/xl/worksheets/sheet283.xml" Id="rId283"/><Relationship Type="http://schemas.openxmlformats.org/officeDocument/2006/relationships/worksheet" Target="/xl/worksheets/sheet284.xml" Id="rId284"/><Relationship Type="http://schemas.openxmlformats.org/officeDocument/2006/relationships/worksheet" Target="/xl/worksheets/sheet285.xml" Id="rId285"/><Relationship Type="http://schemas.openxmlformats.org/officeDocument/2006/relationships/worksheet" Target="/xl/worksheets/sheet286.xml" Id="rId286"/><Relationship Type="http://schemas.openxmlformats.org/officeDocument/2006/relationships/worksheet" Target="/xl/worksheets/sheet287.xml" Id="rId287"/><Relationship Type="http://schemas.openxmlformats.org/officeDocument/2006/relationships/worksheet" Target="/xl/worksheets/sheet288.xml" Id="rId288"/><Relationship Type="http://schemas.openxmlformats.org/officeDocument/2006/relationships/worksheet" Target="/xl/worksheets/sheet289.xml" Id="rId289"/><Relationship Type="http://schemas.openxmlformats.org/officeDocument/2006/relationships/worksheet" Target="/xl/worksheets/sheet290.xml" Id="rId290"/><Relationship Type="http://schemas.openxmlformats.org/officeDocument/2006/relationships/worksheet" Target="/xl/worksheets/sheet291.xml" Id="rId291"/><Relationship Type="http://schemas.openxmlformats.org/officeDocument/2006/relationships/worksheet" Target="/xl/worksheets/sheet292.xml" Id="rId292"/><Relationship Type="http://schemas.openxmlformats.org/officeDocument/2006/relationships/worksheet" Target="/xl/worksheets/sheet293.xml" Id="rId293"/><Relationship Type="http://schemas.openxmlformats.org/officeDocument/2006/relationships/worksheet" Target="/xl/worksheets/sheet294.xml" Id="rId294"/><Relationship Type="http://schemas.openxmlformats.org/officeDocument/2006/relationships/worksheet" Target="/xl/worksheets/sheet295.xml" Id="rId295"/><Relationship Type="http://schemas.openxmlformats.org/officeDocument/2006/relationships/worksheet" Target="/xl/worksheets/sheet296.xml" Id="rId296"/><Relationship Type="http://schemas.openxmlformats.org/officeDocument/2006/relationships/worksheet" Target="/xl/worksheets/sheet297.xml" Id="rId297"/><Relationship Type="http://schemas.openxmlformats.org/officeDocument/2006/relationships/worksheet" Target="/xl/worksheets/sheet298.xml" Id="rId298"/><Relationship Type="http://schemas.openxmlformats.org/officeDocument/2006/relationships/worksheet" Target="/xl/worksheets/sheet299.xml" Id="rId299"/><Relationship Type="http://schemas.openxmlformats.org/officeDocument/2006/relationships/worksheet" Target="/xl/worksheets/sheet300.xml" Id="rId300"/><Relationship Type="http://schemas.openxmlformats.org/officeDocument/2006/relationships/worksheet" Target="/xl/worksheets/sheet301.xml" Id="rId301"/><Relationship Type="http://schemas.openxmlformats.org/officeDocument/2006/relationships/worksheet" Target="/xl/worksheets/sheet302.xml" Id="rId302"/><Relationship Type="http://schemas.openxmlformats.org/officeDocument/2006/relationships/worksheet" Target="/xl/worksheets/sheet303.xml" Id="rId303"/><Relationship Type="http://schemas.openxmlformats.org/officeDocument/2006/relationships/worksheet" Target="/xl/worksheets/sheet304.xml" Id="rId304"/><Relationship Type="http://schemas.openxmlformats.org/officeDocument/2006/relationships/worksheet" Target="/xl/worksheets/sheet305.xml" Id="rId305"/><Relationship Type="http://schemas.openxmlformats.org/officeDocument/2006/relationships/worksheet" Target="/xl/worksheets/sheet306.xml" Id="rId306"/><Relationship Type="http://schemas.openxmlformats.org/officeDocument/2006/relationships/worksheet" Target="/xl/worksheets/sheet307.xml" Id="rId307"/><Relationship Type="http://schemas.openxmlformats.org/officeDocument/2006/relationships/worksheet" Target="/xl/worksheets/sheet308.xml" Id="rId308"/><Relationship Type="http://schemas.openxmlformats.org/officeDocument/2006/relationships/worksheet" Target="/xl/worksheets/sheet309.xml" Id="rId309"/><Relationship Type="http://schemas.openxmlformats.org/officeDocument/2006/relationships/worksheet" Target="/xl/worksheets/sheet310.xml" Id="rId310"/><Relationship Type="http://schemas.openxmlformats.org/officeDocument/2006/relationships/worksheet" Target="/xl/worksheets/sheet311.xml" Id="rId311"/><Relationship Type="http://schemas.openxmlformats.org/officeDocument/2006/relationships/worksheet" Target="/xl/worksheets/sheet312.xml" Id="rId312"/><Relationship Type="http://schemas.openxmlformats.org/officeDocument/2006/relationships/worksheet" Target="/xl/worksheets/sheet313.xml" Id="rId313"/><Relationship Type="http://schemas.openxmlformats.org/officeDocument/2006/relationships/worksheet" Target="/xl/worksheets/sheet314.xml" Id="rId314"/><Relationship Type="http://schemas.openxmlformats.org/officeDocument/2006/relationships/worksheet" Target="/xl/worksheets/sheet315.xml" Id="rId315"/><Relationship Type="http://schemas.openxmlformats.org/officeDocument/2006/relationships/worksheet" Target="/xl/worksheets/sheet316.xml" Id="rId316"/><Relationship Type="http://schemas.openxmlformats.org/officeDocument/2006/relationships/worksheet" Target="/xl/worksheets/sheet317.xml" Id="rId317"/><Relationship Type="http://schemas.openxmlformats.org/officeDocument/2006/relationships/worksheet" Target="/xl/worksheets/sheet318.xml" Id="rId318"/><Relationship Type="http://schemas.openxmlformats.org/officeDocument/2006/relationships/worksheet" Target="/xl/worksheets/sheet319.xml" Id="rId319"/><Relationship Type="http://schemas.openxmlformats.org/officeDocument/2006/relationships/worksheet" Target="/xl/worksheets/sheet320.xml" Id="rId320"/><Relationship Type="http://schemas.openxmlformats.org/officeDocument/2006/relationships/worksheet" Target="/xl/worksheets/sheet321.xml" Id="rId321"/><Relationship Type="http://schemas.openxmlformats.org/officeDocument/2006/relationships/worksheet" Target="/xl/worksheets/sheet322.xml" Id="rId322"/><Relationship Type="http://schemas.openxmlformats.org/officeDocument/2006/relationships/worksheet" Target="/xl/worksheets/sheet323.xml" Id="rId323"/><Relationship Type="http://schemas.openxmlformats.org/officeDocument/2006/relationships/worksheet" Target="/xl/worksheets/sheet324.xml" Id="rId324"/><Relationship Type="http://schemas.openxmlformats.org/officeDocument/2006/relationships/worksheet" Target="/xl/worksheets/sheet325.xml" Id="rId325"/><Relationship Type="http://schemas.openxmlformats.org/officeDocument/2006/relationships/worksheet" Target="/xl/worksheets/sheet326.xml" Id="rId326"/><Relationship Type="http://schemas.openxmlformats.org/officeDocument/2006/relationships/worksheet" Target="/xl/worksheets/sheet327.xml" Id="rId327"/><Relationship Type="http://schemas.openxmlformats.org/officeDocument/2006/relationships/worksheet" Target="/xl/worksheets/sheet328.xml" Id="rId328"/><Relationship Type="http://schemas.openxmlformats.org/officeDocument/2006/relationships/worksheet" Target="/xl/worksheets/sheet329.xml" Id="rId329"/><Relationship Type="http://schemas.openxmlformats.org/officeDocument/2006/relationships/worksheet" Target="/xl/worksheets/sheet330.xml" Id="rId330"/><Relationship Type="http://schemas.openxmlformats.org/officeDocument/2006/relationships/worksheet" Target="/xl/worksheets/sheet331.xml" Id="rId331"/><Relationship Type="http://schemas.openxmlformats.org/officeDocument/2006/relationships/worksheet" Target="/xl/worksheets/sheet332.xml" Id="rId332"/><Relationship Type="http://schemas.openxmlformats.org/officeDocument/2006/relationships/worksheet" Target="/xl/worksheets/sheet333.xml" Id="rId333"/><Relationship Type="http://schemas.openxmlformats.org/officeDocument/2006/relationships/worksheet" Target="/xl/worksheets/sheet334.xml" Id="rId334"/><Relationship Type="http://schemas.openxmlformats.org/officeDocument/2006/relationships/worksheet" Target="/xl/worksheets/sheet335.xml" Id="rId335"/><Relationship Type="http://schemas.openxmlformats.org/officeDocument/2006/relationships/worksheet" Target="/xl/worksheets/sheet336.xml" Id="rId336"/><Relationship Type="http://schemas.openxmlformats.org/officeDocument/2006/relationships/worksheet" Target="/xl/worksheets/sheet337.xml" Id="rId337"/><Relationship Type="http://schemas.openxmlformats.org/officeDocument/2006/relationships/worksheet" Target="/xl/worksheets/sheet338.xml" Id="rId338"/><Relationship Type="http://schemas.openxmlformats.org/officeDocument/2006/relationships/worksheet" Target="/xl/worksheets/sheet339.xml" Id="rId339"/><Relationship Type="http://schemas.openxmlformats.org/officeDocument/2006/relationships/worksheet" Target="/xl/worksheets/sheet340.xml" Id="rId340"/><Relationship Type="http://schemas.openxmlformats.org/officeDocument/2006/relationships/worksheet" Target="/xl/worksheets/sheet341.xml" Id="rId341"/><Relationship Type="http://schemas.openxmlformats.org/officeDocument/2006/relationships/worksheet" Target="/xl/worksheets/sheet342.xml" Id="rId342"/><Relationship Type="http://schemas.openxmlformats.org/officeDocument/2006/relationships/worksheet" Target="/xl/worksheets/sheet343.xml" Id="rId343"/><Relationship Type="http://schemas.openxmlformats.org/officeDocument/2006/relationships/worksheet" Target="/xl/worksheets/sheet344.xml" Id="rId344"/><Relationship Type="http://schemas.openxmlformats.org/officeDocument/2006/relationships/worksheet" Target="/xl/worksheets/sheet345.xml" Id="rId345"/><Relationship Type="http://schemas.openxmlformats.org/officeDocument/2006/relationships/worksheet" Target="/xl/worksheets/sheet346.xml" Id="rId346"/><Relationship Type="http://schemas.openxmlformats.org/officeDocument/2006/relationships/worksheet" Target="/xl/worksheets/sheet347.xml" Id="rId347"/><Relationship Type="http://schemas.openxmlformats.org/officeDocument/2006/relationships/worksheet" Target="/xl/worksheets/sheet348.xml" Id="rId348"/><Relationship Type="http://schemas.openxmlformats.org/officeDocument/2006/relationships/worksheet" Target="/xl/worksheets/sheet349.xml" Id="rId349"/><Relationship Type="http://schemas.openxmlformats.org/officeDocument/2006/relationships/worksheet" Target="/xl/worksheets/sheet350.xml" Id="rId350"/><Relationship Type="http://schemas.openxmlformats.org/officeDocument/2006/relationships/worksheet" Target="/xl/worksheets/sheet351.xml" Id="rId351"/><Relationship Type="http://schemas.openxmlformats.org/officeDocument/2006/relationships/worksheet" Target="/xl/worksheets/sheet352.xml" Id="rId352"/><Relationship Type="http://schemas.openxmlformats.org/officeDocument/2006/relationships/worksheet" Target="/xl/worksheets/sheet353.xml" Id="rId353"/><Relationship Type="http://schemas.openxmlformats.org/officeDocument/2006/relationships/worksheet" Target="/xl/worksheets/sheet354.xml" Id="rId354"/><Relationship Type="http://schemas.openxmlformats.org/officeDocument/2006/relationships/worksheet" Target="/xl/worksheets/sheet355.xml" Id="rId355"/><Relationship Type="http://schemas.openxmlformats.org/officeDocument/2006/relationships/worksheet" Target="/xl/worksheets/sheet356.xml" Id="rId356"/><Relationship Type="http://schemas.openxmlformats.org/officeDocument/2006/relationships/worksheet" Target="/xl/worksheets/sheet357.xml" Id="rId357"/><Relationship Type="http://schemas.openxmlformats.org/officeDocument/2006/relationships/worksheet" Target="/xl/worksheets/sheet358.xml" Id="rId358"/><Relationship Type="http://schemas.openxmlformats.org/officeDocument/2006/relationships/worksheet" Target="/xl/worksheets/sheet359.xml" Id="rId359"/><Relationship Type="http://schemas.openxmlformats.org/officeDocument/2006/relationships/worksheet" Target="/xl/worksheets/sheet360.xml" Id="rId360"/><Relationship Type="http://schemas.openxmlformats.org/officeDocument/2006/relationships/worksheet" Target="/xl/worksheets/sheet361.xml" Id="rId361"/><Relationship Type="http://schemas.openxmlformats.org/officeDocument/2006/relationships/worksheet" Target="/xl/worksheets/sheet362.xml" Id="rId362"/><Relationship Type="http://schemas.openxmlformats.org/officeDocument/2006/relationships/worksheet" Target="/xl/worksheets/sheet363.xml" Id="rId363"/><Relationship Type="http://schemas.openxmlformats.org/officeDocument/2006/relationships/worksheet" Target="/xl/worksheets/sheet364.xml" Id="rId364"/><Relationship Type="http://schemas.openxmlformats.org/officeDocument/2006/relationships/worksheet" Target="/xl/worksheets/sheet365.xml" Id="rId365"/><Relationship Type="http://schemas.openxmlformats.org/officeDocument/2006/relationships/worksheet" Target="/xl/worksheets/sheet366.xml" Id="rId366"/><Relationship Type="http://schemas.openxmlformats.org/officeDocument/2006/relationships/worksheet" Target="/xl/worksheets/sheet367.xml" Id="rId367"/><Relationship Type="http://schemas.openxmlformats.org/officeDocument/2006/relationships/worksheet" Target="/xl/worksheets/sheet368.xml" Id="rId368"/><Relationship Type="http://schemas.openxmlformats.org/officeDocument/2006/relationships/worksheet" Target="/xl/worksheets/sheet369.xml" Id="rId369"/><Relationship Type="http://schemas.openxmlformats.org/officeDocument/2006/relationships/worksheet" Target="/xl/worksheets/sheet370.xml" Id="rId370"/><Relationship Type="http://schemas.openxmlformats.org/officeDocument/2006/relationships/worksheet" Target="/xl/worksheets/sheet371.xml" Id="rId371"/><Relationship Type="http://schemas.openxmlformats.org/officeDocument/2006/relationships/worksheet" Target="/xl/worksheets/sheet372.xml" Id="rId372"/><Relationship Type="http://schemas.openxmlformats.org/officeDocument/2006/relationships/worksheet" Target="/xl/worksheets/sheet373.xml" Id="rId373"/><Relationship Type="http://schemas.openxmlformats.org/officeDocument/2006/relationships/worksheet" Target="/xl/worksheets/sheet374.xml" Id="rId374"/><Relationship Type="http://schemas.openxmlformats.org/officeDocument/2006/relationships/worksheet" Target="/xl/worksheets/sheet375.xml" Id="rId375"/><Relationship Type="http://schemas.openxmlformats.org/officeDocument/2006/relationships/worksheet" Target="/xl/worksheets/sheet376.xml" Id="rId376"/><Relationship Type="http://schemas.openxmlformats.org/officeDocument/2006/relationships/worksheet" Target="/xl/worksheets/sheet377.xml" Id="rId377"/><Relationship Type="http://schemas.openxmlformats.org/officeDocument/2006/relationships/worksheet" Target="/xl/worksheets/sheet378.xml" Id="rId378"/><Relationship Type="http://schemas.openxmlformats.org/officeDocument/2006/relationships/worksheet" Target="/xl/worksheets/sheet379.xml" Id="rId379"/><Relationship Type="http://schemas.openxmlformats.org/officeDocument/2006/relationships/worksheet" Target="/xl/worksheets/sheet380.xml" Id="rId380"/><Relationship Type="http://schemas.openxmlformats.org/officeDocument/2006/relationships/worksheet" Target="/xl/worksheets/sheet381.xml" Id="rId381"/><Relationship Type="http://schemas.openxmlformats.org/officeDocument/2006/relationships/worksheet" Target="/xl/worksheets/sheet382.xml" Id="rId382"/><Relationship Type="http://schemas.openxmlformats.org/officeDocument/2006/relationships/worksheet" Target="/xl/worksheets/sheet383.xml" Id="rId383"/><Relationship Type="http://schemas.openxmlformats.org/officeDocument/2006/relationships/worksheet" Target="/xl/worksheets/sheet384.xml" Id="rId384"/><Relationship Type="http://schemas.openxmlformats.org/officeDocument/2006/relationships/worksheet" Target="/xl/worksheets/sheet385.xml" Id="rId385"/><Relationship Type="http://schemas.openxmlformats.org/officeDocument/2006/relationships/worksheet" Target="/xl/worksheets/sheet386.xml" Id="rId386"/><Relationship Type="http://schemas.openxmlformats.org/officeDocument/2006/relationships/worksheet" Target="/xl/worksheets/sheet387.xml" Id="rId387"/><Relationship Type="http://schemas.openxmlformats.org/officeDocument/2006/relationships/worksheet" Target="/xl/worksheets/sheet388.xml" Id="rId388"/><Relationship Type="http://schemas.openxmlformats.org/officeDocument/2006/relationships/worksheet" Target="/xl/worksheets/sheet389.xml" Id="rId389"/><Relationship Type="http://schemas.openxmlformats.org/officeDocument/2006/relationships/worksheet" Target="/xl/worksheets/sheet390.xml" Id="rId390"/><Relationship Type="http://schemas.openxmlformats.org/officeDocument/2006/relationships/worksheet" Target="/xl/worksheets/sheet391.xml" Id="rId391"/><Relationship Type="http://schemas.openxmlformats.org/officeDocument/2006/relationships/worksheet" Target="/xl/worksheets/sheet392.xml" Id="rId392"/><Relationship Type="http://schemas.openxmlformats.org/officeDocument/2006/relationships/worksheet" Target="/xl/worksheets/sheet393.xml" Id="rId393"/><Relationship Type="http://schemas.openxmlformats.org/officeDocument/2006/relationships/worksheet" Target="/xl/worksheets/sheet394.xml" Id="rId394"/><Relationship Type="http://schemas.openxmlformats.org/officeDocument/2006/relationships/worksheet" Target="/xl/worksheets/sheet395.xml" Id="rId395"/><Relationship Type="http://schemas.openxmlformats.org/officeDocument/2006/relationships/worksheet" Target="/xl/worksheets/sheet396.xml" Id="rId396"/><Relationship Type="http://schemas.openxmlformats.org/officeDocument/2006/relationships/worksheet" Target="/xl/worksheets/sheet397.xml" Id="rId397"/><Relationship Type="http://schemas.openxmlformats.org/officeDocument/2006/relationships/worksheet" Target="/xl/worksheets/sheet398.xml" Id="rId398"/><Relationship Type="http://schemas.openxmlformats.org/officeDocument/2006/relationships/worksheet" Target="/xl/worksheets/sheet399.xml" Id="rId399"/><Relationship Type="http://schemas.openxmlformats.org/officeDocument/2006/relationships/worksheet" Target="/xl/worksheets/sheet400.xml" Id="rId400"/><Relationship Type="http://schemas.openxmlformats.org/officeDocument/2006/relationships/worksheet" Target="/xl/worksheets/sheet401.xml" Id="rId401"/><Relationship Type="http://schemas.openxmlformats.org/officeDocument/2006/relationships/worksheet" Target="/xl/worksheets/sheet402.xml" Id="rId402"/><Relationship Type="http://schemas.openxmlformats.org/officeDocument/2006/relationships/worksheet" Target="/xl/worksheets/sheet403.xml" Id="rId403"/><Relationship Type="http://schemas.openxmlformats.org/officeDocument/2006/relationships/worksheet" Target="/xl/worksheets/sheet404.xml" Id="rId404"/><Relationship Type="http://schemas.openxmlformats.org/officeDocument/2006/relationships/worksheet" Target="/xl/worksheets/sheet405.xml" Id="rId405"/><Relationship Type="http://schemas.openxmlformats.org/officeDocument/2006/relationships/worksheet" Target="/xl/worksheets/sheet406.xml" Id="rId406"/><Relationship Type="http://schemas.openxmlformats.org/officeDocument/2006/relationships/worksheet" Target="/xl/worksheets/sheet407.xml" Id="rId407"/><Relationship Type="http://schemas.openxmlformats.org/officeDocument/2006/relationships/worksheet" Target="/xl/worksheets/sheet408.xml" Id="rId408"/><Relationship Type="http://schemas.openxmlformats.org/officeDocument/2006/relationships/worksheet" Target="/xl/worksheets/sheet409.xml" Id="rId409"/><Relationship Type="http://schemas.openxmlformats.org/officeDocument/2006/relationships/worksheet" Target="/xl/worksheets/sheet410.xml" Id="rId410"/><Relationship Type="http://schemas.openxmlformats.org/officeDocument/2006/relationships/worksheet" Target="/xl/worksheets/sheet411.xml" Id="rId411"/><Relationship Type="http://schemas.openxmlformats.org/officeDocument/2006/relationships/worksheet" Target="/xl/worksheets/sheet412.xml" Id="rId412"/><Relationship Type="http://schemas.openxmlformats.org/officeDocument/2006/relationships/worksheet" Target="/xl/worksheets/sheet413.xml" Id="rId413"/><Relationship Type="http://schemas.openxmlformats.org/officeDocument/2006/relationships/worksheet" Target="/xl/worksheets/sheet414.xml" Id="rId414"/><Relationship Type="http://schemas.openxmlformats.org/officeDocument/2006/relationships/worksheet" Target="/xl/worksheets/sheet415.xml" Id="rId415"/><Relationship Type="http://schemas.openxmlformats.org/officeDocument/2006/relationships/worksheet" Target="/xl/worksheets/sheet416.xml" Id="rId416"/><Relationship Type="http://schemas.openxmlformats.org/officeDocument/2006/relationships/worksheet" Target="/xl/worksheets/sheet417.xml" Id="rId417"/><Relationship Type="http://schemas.openxmlformats.org/officeDocument/2006/relationships/worksheet" Target="/xl/worksheets/sheet418.xml" Id="rId418"/><Relationship Type="http://schemas.openxmlformats.org/officeDocument/2006/relationships/worksheet" Target="/xl/worksheets/sheet419.xml" Id="rId419"/><Relationship Type="http://schemas.openxmlformats.org/officeDocument/2006/relationships/worksheet" Target="/xl/worksheets/sheet420.xml" Id="rId420"/><Relationship Type="http://schemas.openxmlformats.org/officeDocument/2006/relationships/worksheet" Target="/xl/worksheets/sheet421.xml" Id="rId421"/><Relationship Type="http://schemas.openxmlformats.org/officeDocument/2006/relationships/worksheet" Target="/xl/worksheets/sheet422.xml" Id="rId422"/><Relationship Type="http://schemas.openxmlformats.org/officeDocument/2006/relationships/worksheet" Target="/xl/worksheets/sheet423.xml" Id="rId423"/><Relationship Type="http://schemas.openxmlformats.org/officeDocument/2006/relationships/worksheet" Target="/xl/worksheets/sheet424.xml" Id="rId424"/><Relationship Type="http://schemas.openxmlformats.org/officeDocument/2006/relationships/worksheet" Target="/xl/worksheets/sheet425.xml" Id="rId425"/><Relationship Type="http://schemas.openxmlformats.org/officeDocument/2006/relationships/worksheet" Target="/xl/worksheets/sheet426.xml" Id="rId426"/><Relationship Type="http://schemas.openxmlformats.org/officeDocument/2006/relationships/worksheet" Target="/xl/worksheets/sheet427.xml" Id="rId427"/><Relationship Type="http://schemas.openxmlformats.org/officeDocument/2006/relationships/worksheet" Target="/xl/worksheets/sheet428.xml" Id="rId428"/><Relationship Type="http://schemas.openxmlformats.org/officeDocument/2006/relationships/worksheet" Target="/xl/worksheets/sheet429.xml" Id="rId429"/><Relationship Type="http://schemas.openxmlformats.org/officeDocument/2006/relationships/worksheet" Target="/xl/worksheets/sheet430.xml" Id="rId430"/><Relationship Type="http://schemas.openxmlformats.org/officeDocument/2006/relationships/worksheet" Target="/xl/worksheets/sheet431.xml" Id="rId431"/><Relationship Type="http://schemas.openxmlformats.org/officeDocument/2006/relationships/worksheet" Target="/xl/worksheets/sheet432.xml" Id="rId432"/><Relationship Type="http://schemas.openxmlformats.org/officeDocument/2006/relationships/worksheet" Target="/xl/worksheets/sheet433.xml" Id="rId433"/><Relationship Type="http://schemas.openxmlformats.org/officeDocument/2006/relationships/worksheet" Target="/xl/worksheets/sheet434.xml" Id="rId434"/><Relationship Type="http://schemas.openxmlformats.org/officeDocument/2006/relationships/worksheet" Target="/xl/worksheets/sheet435.xml" Id="rId435"/><Relationship Type="http://schemas.openxmlformats.org/officeDocument/2006/relationships/worksheet" Target="/xl/worksheets/sheet436.xml" Id="rId436"/><Relationship Type="http://schemas.openxmlformats.org/officeDocument/2006/relationships/worksheet" Target="/xl/worksheets/sheet437.xml" Id="rId437"/><Relationship Type="http://schemas.openxmlformats.org/officeDocument/2006/relationships/worksheet" Target="/xl/worksheets/sheet438.xml" Id="rId438"/><Relationship Type="http://schemas.openxmlformats.org/officeDocument/2006/relationships/worksheet" Target="/xl/worksheets/sheet439.xml" Id="rId439"/><Relationship Type="http://schemas.openxmlformats.org/officeDocument/2006/relationships/worksheet" Target="/xl/worksheets/sheet440.xml" Id="rId440"/><Relationship Type="http://schemas.openxmlformats.org/officeDocument/2006/relationships/worksheet" Target="/xl/worksheets/sheet441.xml" Id="rId441"/><Relationship Type="http://schemas.openxmlformats.org/officeDocument/2006/relationships/worksheet" Target="/xl/worksheets/sheet442.xml" Id="rId442"/><Relationship Type="http://schemas.openxmlformats.org/officeDocument/2006/relationships/worksheet" Target="/xl/worksheets/sheet443.xml" Id="rId443"/><Relationship Type="http://schemas.openxmlformats.org/officeDocument/2006/relationships/worksheet" Target="/xl/worksheets/sheet444.xml" Id="rId444"/><Relationship Type="http://schemas.openxmlformats.org/officeDocument/2006/relationships/worksheet" Target="/xl/worksheets/sheet445.xml" Id="rId445"/><Relationship Type="http://schemas.openxmlformats.org/officeDocument/2006/relationships/worksheet" Target="/xl/worksheets/sheet446.xml" Id="rId446"/><Relationship Type="http://schemas.openxmlformats.org/officeDocument/2006/relationships/worksheet" Target="/xl/worksheets/sheet447.xml" Id="rId447"/><Relationship Type="http://schemas.openxmlformats.org/officeDocument/2006/relationships/worksheet" Target="/xl/worksheets/sheet448.xml" Id="rId448"/><Relationship Type="http://schemas.openxmlformats.org/officeDocument/2006/relationships/worksheet" Target="/xl/worksheets/sheet449.xml" Id="rId449"/><Relationship Type="http://schemas.openxmlformats.org/officeDocument/2006/relationships/worksheet" Target="/xl/worksheets/sheet450.xml" Id="rId450"/><Relationship Type="http://schemas.openxmlformats.org/officeDocument/2006/relationships/worksheet" Target="/xl/worksheets/sheet451.xml" Id="rId451"/><Relationship Type="http://schemas.openxmlformats.org/officeDocument/2006/relationships/worksheet" Target="/xl/worksheets/sheet452.xml" Id="rId452"/><Relationship Type="http://schemas.openxmlformats.org/officeDocument/2006/relationships/worksheet" Target="/xl/worksheets/sheet453.xml" Id="rId453"/><Relationship Type="http://schemas.openxmlformats.org/officeDocument/2006/relationships/worksheet" Target="/xl/worksheets/sheet454.xml" Id="rId454"/><Relationship Type="http://schemas.openxmlformats.org/officeDocument/2006/relationships/worksheet" Target="/xl/worksheets/sheet455.xml" Id="rId455"/><Relationship Type="http://schemas.openxmlformats.org/officeDocument/2006/relationships/worksheet" Target="/xl/worksheets/sheet456.xml" Id="rId456"/><Relationship Type="http://schemas.openxmlformats.org/officeDocument/2006/relationships/worksheet" Target="/xl/worksheets/sheet457.xml" Id="rId457"/><Relationship Type="http://schemas.openxmlformats.org/officeDocument/2006/relationships/worksheet" Target="/xl/worksheets/sheet458.xml" Id="rId458"/><Relationship Type="http://schemas.openxmlformats.org/officeDocument/2006/relationships/worksheet" Target="/xl/worksheets/sheet459.xml" Id="rId459"/><Relationship Type="http://schemas.openxmlformats.org/officeDocument/2006/relationships/worksheet" Target="/xl/worksheets/sheet460.xml" Id="rId460"/><Relationship Type="http://schemas.openxmlformats.org/officeDocument/2006/relationships/worksheet" Target="/xl/worksheets/sheet461.xml" Id="rId461"/><Relationship Type="http://schemas.openxmlformats.org/officeDocument/2006/relationships/worksheet" Target="/xl/worksheets/sheet462.xml" Id="rId462"/><Relationship Type="http://schemas.openxmlformats.org/officeDocument/2006/relationships/worksheet" Target="/xl/worksheets/sheet463.xml" Id="rId463"/><Relationship Type="http://schemas.openxmlformats.org/officeDocument/2006/relationships/worksheet" Target="/xl/worksheets/sheet464.xml" Id="rId464"/><Relationship Type="http://schemas.openxmlformats.org/officeDocument/2006/relationships/worksheet" Target="/xl/worksheets/sheet465.xml" Id="rId465"/><Relationship Type="http://schemas.openxmlformats.org/officeDocument/2006/relationships/worksheet" Target="/xl/worksheets/sheet466.xml" Id="rId466"/><Relationship Type="http://schemas.openxmlformats.org/officeDocument/2006/relationships/worksheet" Target="/xl/worksheets/sheet467.xml" Id="rId467"/><Relationship Type="http://schemas.openxmlformats.org/officeDocument/2006/relationships/worksheet" Target="/xl/worksheets/sheet468.xml" Id="rId468"/><Relationship Type="http://schemas.openxmlformats.org/officeDocument/2006/relationships/worksheet" Target="/xl/worksheets/sheet469.xml" Id="rId469"/><Relationship Type="http://schemas.openxmlformats.org/officeDocument/2006/relationships/worksheet" Target="/xl/worksheets/sheet470.xml" Id="rId470"/><Relationship Type="http://schemas.openxmlformats.org/officeDocument/2006/relationships/worksheet" Target="/xl/worksheets/sheet471.xml" Id="rId471"/><Relationship Type="http://schemas.openxmlformats.org/officeDocument/2006/relationships/worksheet" Target="/xl/worksheets/sheet472.xml" Id="rId472"/><Relationship Type="http://schemas.openxmlformats.org/officeDocument/2006/relationships/worksheet" Target="/xl/worksheets/sheet473.xml" Id="rId473"/><Relationship Type="http://schemas.openxmlformats.org/officeDocument/2006/relationships/worksheet" Target="/xl/worksheets/sheet474.xml" Id="rId474"/><Relationship Type="http://schemas.openxmlformats.org/officeDocument/2006/relationships/worksheet" Target="/xl/worksheets/sheet475.xml" Id="rId475"/><Relationship Type="http://schemas.openxmlformats.org/officeDocument/2006/relationships/worksheet" Target="/xl/worksheets/sheet476.xml" Id="rId476"/><Relationship Type="http://schemas.openxmlformats.org/officeDocument/2006/relationships/worksheet" Target="/xl/worksheets/sheet477.xml" Id="rId477"/><Relationship Type="http://schemas.openxmlformats.org/officeDocument/2006/relationships/worksheet" Target="/xl/worksheets/sheet478.xml" Id="rId478"/><Relationship Type="http://schemas.openxmlformats.org/officeDocument/2006/relationships/worksheet" Target="/xl/worksheets/sheet479.xml" Id="rId479"/><Relationship Type="http://schemas.openxmlformats.org/officeDocument/2006/relationships/worksheet" Target="/xl/worksheets/sheet480.xml" Id="rId480"/><Relationship Type="http://schemas.openxmlformats.org/officeDocument/2006/relationships/worksheet" Target="/xl/worksheets/sheet481.xml" Id="rId481"/><Relationship Type="http://schemas.openxmlformats.org/officeDocument/2006/relationships/worksheet" Target="/xl/worksheets/sheet482.xml" Id="rId482"/><Relationship Type="http://schemas.openxmlformats.org/officeDocument/2006/relationships/worksheet" Target="/xl/worksheets/sheet483.xml" Id="rId483"/><Relationship Type="http://schemas.openxmlformats.org/officeDocument/2006/relationships/worksheet" Target="/xl/worksheets/sheet484.xml" Id="rId484"/><Relationship Type="http://schemas.openxmlformats.org/officeDocument/2006/relationships/worksheet" Target="/xl/worksheets/sheet485.xml" Id="rId485"/><Relationship Type="http://schemas.openxmlformats.org/officeDocument/2006/relationships/worksheet" Target="/xl/worksheets/sheet486.xml" Id="rId486"/><Relationship Type="http://schemas.openxmlformats.org/officeDocument/2006/relationships/worksheet" Target="/xl/worksheets/sheet487.xml" Id="rId487"/><Relationship Type="http://schemas.openxmlformats.org/officeDocument/2006/relationships/worksheet" Target="/xl/worksheets/sheet488.xml" Id="rId488"/><Relationship Type="http://schemas.openxmlformats.org/officeDocument/2006/relationships/worksheet" Target="/xl/worksheets/sheet489.xml" Id="rId489"/><Relationship Type="http://schemas.openxmlformats.org/officeDocument/2006/relationships/worksheet" Target="/xl/worksheets/sheet490.xml" Id="rId490"/><Relationship Type="http://schemas.openxmlformats.org/officeDocument/2006/relationships/worksheet" Target="/xl/worksheets/sheet491.xml" Id="rId491"/><Relationship Type="http://schemas.openxmlformats.org/officeDocument/2006/relationships/worksheet" Target="/xl/worksheets/sheet492.xml" Id="rId492"/><Relationship Type="http://schemas.openxmlformats.org/officeDocument/2006/relationships/worksheet" Target="/xl/worksheets/sheet493.xml" Id="rId493"/><Relationship Type="http://schemas.openxmlformats.org/officeDocument/2006/relationships/worksheet" Target="/xl/worksheets/sheet494.xml" Id="rId494"/><Relationship Type="http://schemas.openxmlformats.org/officeDocument/2006/relationships/worksheet" Target="/xl/worksheets/sheet495.xml" Id="rId495"/><Relationship Type="http://schemas.openxmlformats.org/officeDocument/2006/relationships/worksheet" Target="/xl/worksheets/sheet496.xml" Id="rId496"/><Relationship Type="http://schemas.openxmlformats.org/officeDocument/2006/relationships/worksheet" Target="/xl/worksheets/sheet497.xml" Id="rId497"/><Relationship Type="http://schemas.openxmlformats.org/officeDocument/2006/relationships/worksheet" Target="/xl/worksheets/sheet498.xml" Id="rId498"/><Relationship Type="http://schemas.openxmlformats.org/officeDocument/2006/relationships/worksheet" Target="/xl/worksheets/sheet499.xml" Id="rId499"/><Relationship Type="http://schemas.openxmlformats.org/officeDocument/2006/relationships/worksheet" Target="/xl/worksheets/sheet500.xml" Id="rId500"/><Relationship Type="http://schemas.openxmlformats.org/officeDocument/2006/relationships/worksheet" Target="/xl/worksheets/sheet501.xml" Id="rId501"/><Relationship Type="http://schemas.openxmlformats.org/officeDocument/2006/relationships/worksheet" Target="/xl/worksheets/sheet502.xml" Id="rId502"/><Relationship Type="http://schemas.openxmlformats.org/officeDocument/2006/relationships/styles" Target="styles.xml" Id="rId503"/><Relationship Type="http://schemas.openxmlformats.org/officeDocument/2006/relationships/theme" Target="theme/theme1.xml" Id="rId50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
    </sheetView>
  </sheetViews>
  <sheetFormatPr baseColWidth="8" defaultRowHeight="15"/>
  <sheetData>
    <row r="1">
      <c r="A1" s="1" t="inlineStr">
        <is>
          <t>purchased from</t>
        </is>
      </c>
      <c r="B1" s="1" t="inlineStr">
        <is>
          <t>local</t>
        </is>
      </c>
      <c r="C1" s="1" t="inlineStr">
        <is>
          <t>authorized</t>
        </is>
      </c>
      <c r="D1" s="1" t="inlineStr">
        <is>
          <t>agents</t>
        </is>
      </c>
      <c r="E1" s="1" t="inlineStr">
        <is>
          <t>and</t>
        </is>
      </c>
      <c r="F1" s="1" t="inlineStr">
        <is>
          <t>other</t>
        </is>
      </c>
      <c r="G1" s="1" t="inlineStr">
        <is>
          <t>Unnamed: 0</t>
        </is>
      </c>
      <c r="H1" s="1" t="inlineStr">
        <is>
          <t>publications du gouvernement du Canada, auprés des agents</t>
        </is>
      </c>
    </row>
    <row r="2">
      <c r="A2" t="inlineStr">
        <is>
          <t>community bookstores or by mail order.</t>
        </is>
      </c>
      <c r="B2" t="inlineStr"/>
      <c r="C2" t="inlineStr"/>
      <c r="D2" t="inlineStr"/>
      <c r="E2" t="inlineStr"/>
      <c r="F2" t="inlineStr"/>
      <c r="G2" t="inlineStr"/>
      <c r="H2" t="inlineStr">
        <is>
          <t>autorisés locaux, dans les librairies ordinaires ou par la poste.</t>
        </is>
      </c>
    </row>
    <row r="3">
      <c r="A3" t="inlineStr">
        <is>
          <t>Mail orders should</t>
        </is>
      </c>
      <c r="B3" t="inlineStr"/>
      <c r="C3" t="inlineStr">
        <is>
          <t>be sent to Publications</t>
        </is>
      </c>
      <c r="D3" t="inlineStr"/>
      <c r="E3" t="inlineStr"/>
      <c r="F3" t="inlineStr">
        <is>
          <t>Distri-</t>
        </is>
      </c>
      <c r="G3" t="inlineStr"/>
      <c r="H3" t="inlineStr">
        <is>
          <t>Les commandes par la poste devront parvenir a Distribu-</t>
        </is>
      </c>
    </row>
    <row r="4">
      <c r="A4" t="inlineStr">
        <is>
          <t>bution, Statistics</t>
        </is>
      </c>
      <c r="B4" t="inlineStr">
        <is>
          <t>Canada,</t>
        </is>
      </c>
      <c r="C4" t="inlineStr">
        <is>
          <t>Ottawa, K1A OT6,</t>
        </is>
      </c>
      <c r="D4" t="inlineStr"/>
      <c r="E4" t="inlineStr"/>
      <c r="F4" t="inlineStr">
        <is>
          <t>or to</t>
        </is>
      </c>
      <c r="G4" t="inlineStr"/>
      <c r="H4" t="inlineStr">
        <is>
          <t>tion des publications, Statistique Canada, Ottawa, K1A OT6,</t>
        </is>
      </c>
    </row>
    <row r="5">
      <c r="A5" t="inlineStr">
        <is>
          <t>Publishing Centre,</t>
        </is>
      </c>
      <c r="B5" t="inlineStr">
        <is>
          <t>Supply</t>
        </is>
      </c>
      <c r="C5" t="inlineStr">
        <is>
          <t>and</t>
        </is>
      </c>
      <c r="D5" t="inlineStr">
        <is>
          <t>Services</t>
        </is>
      </c>
      <c r="E5" t="inlineStr">
        <is>
          <t>Canada,</t>
        </is>
      </c>
      <c r="F5" t="inlineStr"/>
      <c r="G5" t="inlineStr"/>
      <c r="H5" t="inlineStr">
        <is>
          <t>ou a Imprimerie et édition, Approvisionnements et services</t>
        </is>
      </c>
    </row>
    <row r="6">
      <c r="A6" t="inlineStr">
        <is>
          <t>Ottawa, K1A OS9.</t>
        </is>
      </c>
      <c r="B6" t="inlineStr"/>
      <c r="C6" t="inlineStr"/>
      <c r="D6" t="inlineStr"/>
      <c r="E6" t="inlineStr"/>
      <c r="F6" t="inlineStr"/>
      <c r="G6" t="inlineStr"/>
      <c r="H6" t="inlineStr">
        <is>
          <t>Canada, Ottawa, K1A OS9.</t>
        </is>
      </c>
    </row>
    <row r="7">
      <c r="A7" t="inlineStr">
        <is>
          <t>Inquiries about this publication should be addressed</t>
        </is>
      </c>
      <c r="B7" t="inlineStr"/>
      <c r="C7" t="inlineStr"/>
      <c r="D7" t="inlineStr"/>
      <c r="E7" t="inlineStr"/>
      <c r="F7" t="inlineStr"/>
      <c r="G7" t="inlineStr"/>
      <c r="H7" t="inlineStr">
        <is>
          <t>Toutes demandes de renseignements sur la présente publi-</t>
        </is>
      </c>
    </row>
    <row r="8">
      <c r="A8" t="inlineStr">
        <is>
          <t>to:</t>
        </is>
      </c>
      <c r="B8" t="inlineStr"/>
      <c r="C8" t="inlineStr"/>
      <c r="D8" t="inlineStr"/>
      <c r="E8" t="inlineStr"/>
      <c r="F8" t="inlineStr"/>
      <c r="G8" t="inlineStr"/>
      <c r="H8" t="inlineStr">
        <is>
          <t>cation doivent étre adressées a:</t>
        </is>
      </c>
    </row>
    <row r="9">
      <c r="A9" t="inlineStr">
        <is>
          <t>Labour Unions Section,</t>
        </is>
      </c>
      <c r="B9" t="inlineStr"/>
      <c r="C9" t="inlineStr"/>
      <c r="D9" t="inlineStr"/>
      <c r="E9" t="inlineStr"/>
      <c r="F9" t="inlineStr"/>
      <c r="G9" t="inlineStr"/>
      <c r="H9" t="inlineStr">
        <is>
          <t>Section des syndicats ouvriers,</t>
        </is>
      </c>
    </row>
    <row r="10">
      <c r="A10" t="inlineStr">
        <is>
          <t>Business Finance Division,</t>
        </is>
      </c>
      <c r="B10" t="inlineStr"/>
      <c r="C10" t="inlineStr"/>
      <c r="D10" t="inlineStr"/>
      <c r="E10" t="inlineStr"/>
      <c r="F10" t="inlineStr"/>
      <c r="G10" t="inlineStr"/>
      <c r="H10" t="inlineStr">
        <is>
          <t>Division des finances des entreprises,</t>
        </is>
      </c>
    </row>
    <row r="11">
      <c r="A11" t="inlineStr">
        <is>
          <t>Statistics Canada,</t>
        </is>
      </c>
      <c r="B11" t="inlineStr">
        <is>
          <t>Ottawa,</t>
        </is>
      </c>
      <c r="C11" t="inlineStr">
        <is>
          <t>KIA OT6</t>
        </is>
      </c>
      <c r="D11" t="inlineStr">
        <is>
          <t>(telephone:</t>
        </is>
      </c>
      <c r="E11" t="inlineStr"/>
      <c r="F11" t="inlineStr"/>
      <c r="G11" t="inlineStr"/>
      <c r="H11" t="inlineStr">
        <is>
          <t>Statistique Canada, Ottawa, K1A OT6 (téléphone: 995-9781)</t>
        </is>
      </c>
    </row>
    <row r="12">
      <c r="A12" t="inlineStr">
        <is>
          <t>995-9781) or to</t>
        </is>
      </c>
      <c r="B12" t="inlineStr">
        <is>
          <t>a local</t>
        </is>
      </c>
      <c r="C12" t="inlineStr">
        <is>
          <t>office of the bureau’s User</t>
        </is>
      </c>
      <c r="D12" t="inlineStr"/>
      <c r="E12" t="inlineStr"/>
      <c r="F12" t="inlineStr"/>
      <c r="G12" t="inlineStr"/>
      <c r="H12" t="inlineStr">
        <is>
          <t>ou a un bureau local de la Division de |’assistance-utilisateurs</t>
        </is>
      </c>
    </row>
    <row r="13">
      <c r="A13" t="inlineStr">
        <is>
          <t>Advisory Services Division:</t>
        </is>
      </c>
      <c r="B13" t="inlineStr"/>
      <c r="C13" t="inlineStr"/>
      <c r="D13" t="inlineStr"/>
      <c r="E13" t="inlineStr"/>
      <c r="F13" t="inlineStr"/>
      <c r="G13" t="inlineStr"/>
      <c r="H13" t="inlineStr">
        <is>
          <t>situé aux endroits suivants:</t>
        </is>
      </c>
    </row>
    <row r="14">
      <c r="A14" t="inlineStr">
        <is>
          <t>St. John’s (Nfld.)</t>
        </is>
      </c>
      <c r="B14" t="inlineStr"/>
      <c r="C14" t="inlineStr"/>
      <c r="D14" t="inlineStr">
        <is>
          <t>(726-0713)</t>
        </is>
      </c>
      <c r="E14" t="inlineStr"/>
      <c r="F14" t="inlineStr"/>
      <c r="G14" t="inlineStr"/>
      <c r="H14" t="inlineStr">
        <is>
          <t>St. John’s (T.-N.) (726-0713)</t>
        </is>
      </c>
    </row>
    <row r="15">
      <c r="A15" t="inlineStr">
        <is>
          <t>Halifax</t>
        </is>
      </c>
      <c r="B15" t="inlineStr"/>
      <c r="C15" t="inlineStr"/>
      <c r="D15" t="inlineStr">
        <is>
          <t>(426-5331)</t>
        </is>
      </c>
      <c r="E15" t="inlineStr"/>
      <c r="F15" t="inlineStr"/>
      <c r="G15" t="inlineStr"/>
      <c r="H15" t="inlineStr">
        <is>
          <t>Halifax (426-5331)</t>
        </is>
      </c>
    </row>
    <row r="16">
      <c r="A16" t="inlineStr">
        <is>
          <t>Montréal</t>
        </is>
      </c>
      <c r="B16" t="inlineStr"/>
      <c r="C16" t="inlineStr"/>
      <c r="D16" t="inlineStr">
        <is>
          <t>(283-5725)</t>
        </is>
      </c>
      <c r="E16" t="inlineStr"/>
      <c r="F16" t="inlineStr"/>
      <c r="G16" t="inlineStr"/>
      <c r="H16" t="inlineStr">
        <is>
          <t>Montréal (283-5725)</t>
        </is>
      </c>
    </row>
    <row r="17">
      <c r="A17" t="inlineStr">
        <is>
          <t>Ottawa</t>
        </is>
      </c>
      <c r="B17" t="inlineStr"/>
      <c r="C17" t="inlineStr"/>
      <c r="D17" t="inlineStr">
        <is>
          <t>(992-4734)</t>
        </is>
      </c>
      <c r="E17" t="inlineStr"/>
      <c r="F17" t="inlineStr"/>
      <c r="G17" t="inlineStr"/>
      <c r="H17" t="inlineStr">
        <is>
          <t>Ottawa (992-4734)</t>
        </is>
      </c>
    </row>
    <row r="18">
      <c r="A18" t="inlineStr">
        <is>
          <t>Toronto</t>
        </is>
      </c>
      <c r="B18" t="inlineStr"/>
      <c r="C18" t="inlineStr"/>
      <c r="D18" t="inlineStr">
        <is>
          <t>(966-6586)</t>
        </is>
      </c>
      <c r="E18" t="inlineStr"/>
      <c r="F18" t="inlineStr"/>
      <c r="G18" t="inlineStr"/>
      <c r="H18" t="inlineStr">
        <is>
          <t>Toronto (966-6586)</t>
        </is>
      </c>
    </row>
    <row r="19">
      <c r="A19" t="inlineStr">
        <is>
          <t>Winnipeg</t>
        </is>
      </c>
      <c r="B19" t="inlineStr"/>
      <c r="C19" t="inlineStr"/>
      <c r="D19" t="inlineStr">
        <is>
          <t>(949-4020)</t>
        </is>
      </c>
      <c r="E19" t="inlineStr"/>
      <c r="F19" t="inlineStr"/>
      <c r="G19" t="inlineStr"/>
      <c r="H19" t="inlineStr">
        <is>
          <t>Winnipeg (949-4020)</t>
        </is>
      </c>
    </row>
    <row r="20">
      <c r="A20" t="inlineStr">
        <is>
          <t>Regina</t>
        </is>
      </c>
      <c r="B20" t="inlineStr"/>
      <c r="C20" t="inlineStr"/>
      <c r="D20" t="inlineStr">
        <is>
          <t>(569-5405)</t>
        </is>
      </c>
      <c r="E20" t="inlineStr"/>
      <c r="F20" t="inlineStr"/>
      <c r="G20" t="inlineStr"/>
      <c r="H20" t="inlineStr">
        <is>
          <t>Regina (569-5405)</t>
        </is>
      </c>
    </row>
    <row r="21">
      <c r="A21" t="inlineStr">
        <is>
          <t>Edmonton</t>
        </is>
      </c>
      <c r="B21" t="inlineStr"/>
      <c r="C21" t="inlineStr"/>
      <c r="D21" t="inlineStr">
        <is>
          <t>(425-5052)</t>
        </is>
      </c>
      <c r="E21" t="inlineStr"/>
      <c r="F21" t="inlineStr"/>
      <c r="G21" t="inlineStr"/>
      <c r="H21" t="inlineStr">
        <is>
          <t>Edmonton (425-5052)</t>
        </is>
      </c>
    </row>
    <row r="22">
      <c r="A22" t="inlineStr">
        <is>
          <t>Vancouver</t>
        </is>
      </c>
      <c r="B22" t="inlineStr"/>
      <c r="C22" t="inlineStr"/>
      <c r="D22" t="inlineStr">
        <is>
          <t>(666-3695)</t>
        </is>
      </c>
      <c r="E22" t="inlineStr"/>
      <c r="F22" t="inlineStr"/>
      <c r="G22" t="inlineStr"/>
      <c r="H22" t="inlineStr">
        <is>
          <t>Vancouver (666-3695)</t>
        </is>
      </c>
    </row>
    <row r="23">
      <c r="A23" t="inlineStr">
        <is>
          <t>Toll-free access</t>
        </is>
      </c>
      <c r="B23" t="inlineStr">
        <is>
          <t>to the regional statistical</t>
        </is>
      </c>
      <c r="C23" t="inlineStr"/>
      <c r="D23" t="inlineStr"/>
      <c r="E23" t="inlineStr">
        <is>
          <t>informa-</t>
        </is>
      </c>
      <c r="F23" t="inlineStr"/>
      <c r="G23" t="inlineStr"/>
      <c r="H23" t="inlineStr">
        <is>
          <t>On peut obtenir une communication gratuite avec le ser-</t>
        </is>
      </c>
    </row>
    <row r="24">
      <c r="A24" t="inlineStr">
        <is>
          <t>tion service is provided in Nova Scotia,</t>
        </is>
      </c>
      <c r="B24" t="inlineStr"/>
      <c r="C24" t="inlineStr"/>
      <c r="D24" t="inlineStr">
        <is>
          <t>New Brunswick,</t>
        </is>
      </c>
      <c r="E24" t="inlineStr"/>
      <c r="F24" t="inlineStr"/>
      <c r="G24" t="inlineStr"/>
      <c r="H24" t="inlineStr">
        <is>
          <t>vice régional d’information statistique de la Nouvelle-Ecosse,</t>
        </is>
      </c>
    </row>
    <row r="25">
      <c r="A25" t="inlineStr">
        <is>
          <t>and Prince Edward</t>
        </is>
      </c>
      <c r="B25" t="inlineStr">
        <is>
          <t>Island by telephoning</t>
        </is>
      </c>
      <c r="C25" t="inlineStr"/>
      <c r="D25" t="inlineStr"/>
      <c r="E25" t="inlineStr">
        <is>
          <t>1-800-565-</t>
        </is>
      </c>
      <c r="F25" t="inlineStr"/>
      <c r="G25" t="inlineStr"/>
      <c r="H25" t="inlineStr">
        <is>
          <t>du Nouveau-Brunswick et de 1’fle-du-Prince-Edouard en</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s="1" t="inlineStr">
        <is>
          <t>NOU Meee eee</t>
        </is>
      </c>
      <c r="B1" s="1" t="inlineStr">
        <is>
          <t>dats</t>
        </is>
      </c>
      <c r="C1" s="1" t="inlineStr">
        <is>
          <t>ae, SP Ra</t>
        </is>
      </c>
      <c r="D1" s="1" t="inlineStr">
        <is>
          <t>boat, See</t>
        </is>
      </c>
      <c r="E1" s="1" t="inlineStr">
        <is>
          <t>Se</t>
        </is>
      </c>
      <c r="F1" s="1" t="inlineStr">
        <is>
          <t>50</t>
        </is>
      </c>
      <c r="G1" s="1" t="inlineStr">
        <is>
          <t>50.1</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L7"/>
  <sheetViews>
    <sheetView workbookViewId="0">
      <selection activeCell="A1" sqref="A1"/>
    </sheetView>
  </sheetViews>
  <sheetFormatPr baseColWidth="8" defaultRowHeight="15"/>
  <sheetData>
    <row r="1">
      <c r="A1" s="1" t="inlineStr">
        <is>
          <t>0.5 —</t>
        </is>
      </c>
      <c r="B1" s="1" t="inlineStr">
        <is>
          <t>Unnamed: 0</t>
        </is>
      </c>
      <c r="C1" s="1" t="inlineStr">
        <is>
          <t>Unnamed: 1</t>
        </is>
      </c>
      <c r="D1" s="1" t="inlineStr">
        <is>
          <t>Unnamed: 2</t>
        </is>
      </c>
      <c r="E1" s="1" t="inlineStr">
        <is>
          <t>Unnamed: 3</t>
        </is>
      </c>
      <c r="F1" s="1" t="inlineStr">
        <is>
          <t>Unnamed: 4</t>
        </is>
      </c>
      <c r="G1" s="1" t="inlineStr">
        <is>
          <t>Unnamed: 5</t>
        </is>
      </c>
      <c r="H1" s="1" t="inlineStr">
        <is>
          <t>Unnamed: 6</t>
        </is>
      </c>
      <c r="I1" s="1" t="inlineStr">
        <is>
          <t>Unnamed: 7</t>
        </is>
      </c>
      <c r="J1" s="1" t="inlineStr">
        <is>
          <t>Unnamed: 8</t>
        </is>
      </c>
      <c r="K1" s="1" t="inlineStr">
        <is>
          <t>=</t>
        </is>
      </c>
      <c r="L1" s="1" t="inlineStr">
        <is>
          <t>— oe</t>
        </is>
      </c>
    </row>
    <row r="2">
      <c r="A2" t="inlineStr">
        <is>
          <t>0</t>
        </is>
      </c>
      <c r="B2" t="inlineStr"/>
      <c r="C2" t="inlineStr"/>
      <c r="D2" t="inlineStr"/>
      <c r="E2" t="inlineStr"/>
      <c r="F2" t="inlineStr"/>
      <c r="G2" t="inlineStr"/>
      <c r="H2" t="inlineStr"/>
      <c r="I2" t="inlineStr"/>
      <c r="J2" t="inlineStr"/>
      <c r="K2">
        <f>=</f>
        <v/>
      </c>
      <c r="L2" t="inlineStr">
        <is>
          <t>One</t>
        </is>
      </c>
    </row>
    <row r="3">
      <c r="A3" t="inlineStr"/>
      <c r="B3" t="inlineStr">
        <is>
          <t>1962 “TAO = CFE</t>
        </is>
      </c>
      <c r="C3" t="inlineStr">
        <is>
          <t>PTE</t>
        </is>
      </c>
      <c r="D3" t="inlineStr">
        <is>
          <t>TR</t>
        </is>
      </c>
      <c r="E3" t="inlineStr">
        <is>
          <t>THAN</t>
        </is>
      </c>
      <c r="F3" t="inlineStr">
        <is>
          <t>Ar flsy</t>
        </is>
      </c>
      <c r="G3" t="inlineStr"/>
      <c r="H3" t="inlineStr">
        <is>
          <t>TKS}</t>
        </is>
      </c>
      <c r="I3" t="inlineStr">
        <is>
          <t>TT</t>
        </is>
      </c>
      <c r="J3" t="inlineStr"/>
      <c r="K3" t="inlineStr"/>
      <c r="L3" t="inlineStr"/>
    </row>
    <row r="4">
      <c r="A4" t="inlineStr">
        <is>
          <t>3.0 —</t>
        </is>
      </c>
      <c r="B4" t="inlineStr">
        <is>
          <t>Provincial and Municipal Securities</t>
        </is>
      </c>
      <c r="C4" t="inlineStr"/>
      <c r="D4" t="inlineStr"/>
      <c r="E4" t="inlineStr"/>
      <c r="F4" t="inlineStr"/>
      <c r="G4" t="inlineStr"/>
      <c r="H4" t="inlineStr"/>
      <c r="I4" t="inlineStr"/>
      <c r="J4" t="inlineStr">
        <is>
          <t>—</t>
        </is>
      </c>
      <c r="K4" t="inlineStr">
        <is>
          <t>—</t>
        </is>
      </c>
      <c r="L4" t="inlineStr">
        <is>
          <t>— 80</t>
        </is>
      </c>
    </row>
    <row r="5">
      <c r="A5" t="inlineStr"/>
      <c r="B5" t="inlineStr">
        <is>
          <t>Obligations des provinces et des municipalités</t>
        </is>
      </c>
      <c r="C5" t="inlineStr"/>
      <c r="D5" t="inlineStr"/>
      <c r="E5" t="inlineStr"/>
      <c r="F5" t="inlineStr"/>
      <c r="G5" t="inlineStr"/>
      <c r="H5" t="inlineStr"/>
      <c r="I5" t="inlineStr"/>
      <c r="J5" t="inlineStr"/>
      <c r="K5" t="inlineStr"/>
      <c r="L5" t="inlineStr"/>
    </row>
    <row r="6">
      <c r="A6" t="inlineStr">
        <is>
          <t>2.5 —</t>
        </is>
      </c>
      <c r="B6" t="inlineStr"/>
      <c r="C6" t="inlineStr"/>
      <c r="D6" t="inlineStr"/>
      <c r="E6" t="inlineStr"/>
      <c r="F6" t="inlineStr"/>
      <c r="G6" t="inlineStr"/>
      <c r="H6" t="inlineStr"/>
      <c r="I6" t="inlineStr"/>
      <c r="J6">
        <f>=</f>
        <v/>
      </c>
      <c r="K6" t="inlineStr">
        <is>
          <t>=</t>
        </is>
      </c>
      <c r="L6" t="inlineStr">
        <is>
          <t>—— ee</t>
        </is>
      </c>
    </row>
    <row r="7">
      <c r="A7" t="inlineStr">
        <is>
          <t>OL ——</t>
        </is>
      </c>
      <c r="B7" t="inlineStr"/>
      <c r="C7" t="inlineStr"/>
      <c r="D7" t="inlineStr"/>
      <c r="E7" t="inlineStr"/>
      <c r="F7" t="inlineStr"/>
      <c r="G7" t="inlineStr"/>
      <c r="H7" t="inlineStr"/>
      <c r="I7" t="inlineStr"/>
      <c r="J7" t="inlineStr">
        <is>
          <t>ats</t>
        </is>
      </c>
      <c r="K7">
        <f>=</f>
        <v/>
      </c>
      <c r="L7" t="inlineStr">
        <is>
          <t>—= 7G</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K46"/>
  <sheetViews>
    <sheetView workbookViewId="0">
      <selection activeCell="A1" sqref="A1"/>
    </sheetView>
  </sheetViews>
  <sheetFormatPr baseColWidth="8" defaultRowHeight="15"/>
  <sheetData>
    <row r="1">
      <c r="A1" s="1" t="inlineStr">
        <is>
          <t>| (a) From Canadian members —</t>
        </is>
      </c>
      <c r="B1" s="1" t="inlineStr">
        <is>
          <t>De membres canadiens</t>
        </is>
      </c>
      <c r="C1" s="1" t="inlineStr">
        <is>
          <t>Unnamed: 0</t>
        </is>
      </c>
      <c r="D1" s="1" t="inlineStr">
        <is>
          <t>75,296</t>
        </is>
      </c>
      <c r="E1" s="1" t="inlineStr">
        <is>
          <t>7.8</t>
        </is>
      </c>
      <c r="F1" s="1" t="inlineStr">
        <is>
          <t>73,811</t>
        </is>
      </c>
      <c r="G1" s="1" t="inlineStr">
        <is>
          <t>94.1</t>
        </is>
      </c>
      <c r="H1" s="1" t="inlineStr">
        <is>
          <t>49,269</t>
        </is>
      </c>
      <c r="I1" s="1" t="inlineStr">
        <is>
          <t>93.0</t>
        </is>
      </c>
      <c r="J1" s="1" t="inlineStr">
        <is>
          <t>198,376</t>
        </is>
      </c>
      <c r="K1" s="1" t="inlineStr">
        <is>
          <t>18.0</t>
        </is>
      </c>
    </row>
    <row r="2">
      <c r="A2" t="inlineStr">
        <is>
          <t>(b) From other members — De tous autres membres.</t>
        </is>
      </c>
      <c r="B2" t="inlineStr">
        <is>
          <t>. .</t>
        </is>
      </c>
      <c r="C2" t="inlineStr"/>
      <c r="D2" t="inlineStr">
        <is>
          <t>756,587</t>
        </is>
      </c>
      <c r="E2" t="inlineStr">
        <is>
          <t>77.9</t>
        </is>
      </c>
      <c r="F2" t="inlineStr">
        <is>
          <t>—</t>
        </is>
      </c>
      <c r="G2" t="inlineStr">
        <is>
          <t>=</t>
        </is>
      </c>
      <c r="H2" t="inlineStr">
        <is>
          <t>16</t>
        </is>
      </c>
      <c r="I2" t="inlineStr">
        <is>
          <t>--</t>
        </is>
      </c>
      <c r="J2" t="inlineStr">
        <is>
          <t>756,603</t>
        </is>
      </c>
      <c r="K2" t="inlineStr">
        <is>
          <t>68.6</t>
        </is>
      </c>
    </row>
    <row r="3">
      <c r="A3" t="inlineStr">
        <is>
          <t>|B mmisiterest =v IMterets a © 6)cece /Bo aecb eoe- peu S hen</t>
        </is>
      </c>
      <c r="B3" t="inlineStr"/>
      <c r="C3" t="inlineStr"/>
      <c r="D3" t="inlineStr">
        <is>
          <t>89,768</t>
        </is>
      </c>
      <c r="E3" t="inlineStr">
        <is>
          <t>9.2</t>
        </is>
      </c>
      <c r="F3" t="inlineStr">
        <is>
          <t>1,607</t>
        </is>
      </c>
      <c r="G3" t="inlineStr">
        <is>
          <t>2.0</t>
        </is>
      </c>
      <c r="H3" t="inlineStr">
        <is>
          <t>2,679</t>
        </is>
      </c>
      <c r="I3" t="inlineStr">
        <is>
          <t>Sal</t>
        </is>
      </c>
      <c r="J3" t="inlineStr">
        <is>
          <t>94,054</t>
        </is>
      </c>
      <c r="K3" t="inlineStr">
        <is>
          <t>8.5</t>
        </is>
      </c>
    </row>
    <row r="4">
      <c r="A4" t="inlineStr">
        <is>
          <t>| Bepividends’— Dividendes .:. 6.2</t>
        </is>
      </c>
      <c r="B4" t="inlineStr">
        <is>
          <t>oe se wa bows</t>
        </is>
      </c>
      <c r="C4" t="inlineStr"/>
      <c r="D4" t="inlineStr">
        <is>
          <t>10,660</t>
        </is>
      </c>
      <c r="E4" t="inlineStr">
        <is>
          <t>tel</t>
        </is>
      </c>
      <c r="F4" t="inlineStr">
        <is>
          <t>a2</t>
        </is>
      </c>
      <c r="G4" t="inlineStr">
        <is>
          <t>0.1</t>
        </is>
      </c>
      <c r="H4" t="inlineStr">
        <is>
          <t>—</t>
        </is>
      </c>
      <c r="I4" t="inlineStr">
        <is>
          <t>-</t>
        </is>
      </c>
      <c r="J4" t="inlineStr">
        <is>
          <t>10,712</t>
        </is>
      </c>
      <c r="K4" t="inlineStr">
        <is>
          <t>1.0</t>
        </is>
      </c>
    </row>
    <row r="5">
      <c r="A5" t="inlineStr">
        <is>
          <t>BM OMISE SL OVOTS euru cicher ks Aes 6s</t>
        </is>
      </c>
      <c r="B5" t="inlineStr">
        <is>
          <t>Apa Oo ay beG ay</t>
        </is>
      </c>
      <c r="C5" t="inlineStr"/>
      <c r="D5" t="inlineStr">
        <is>
          <t>11,869</t>
        </is>
      </c>
      <c r="E5" t="inlineStr">
        <is>
          <t>2</t>
        </is>
      </c>
      <c r="F5" t="inlineStr">
        <is>
          <t>294</t>
        </is>
      </c>
      <c r="G5" t="inlineStr">
        <is>
          <t>0.4</t>
        </is>
      </c>
      <c r="H5" t="inlineStr">
        <is>
          <t>826</t>
        </is>
      </c>
      <c r="I5" t="inlineStr">
        <is>
          <t>1.6</t>
        </is>
      </c>
      <c r="J5" t="inlineStr">
        <is>
          <t>12,989</t>
        </is>
      </c>
      <c r="K5" t="inlineStr">
        <is>
          <t>12</t>
        </is>
      </c>
    </row>
    <row r="6">
      <c r="A6" t="inlineStr">
        <is>
          <t>SOrherancome—tAutres revenus</t>
        </is>
      </c>
      <c r="B6">
        <f>. Gacrts9 8-s S)EO.  Oe</f>
        <v/>
      </c>
      <c r="C6" t="inlineStr"/>
      <c r="D6" t="inlineStr">
        <is>
          <t>27,553</t>
        </is>
      </c>
      <c r="E6" t="inlineStr">
        <is>
          <t>2.8</t>
        </is>
      </c>
      <c r="F6" t="inlineStr">
        <is>
          <t>2,703</t>
        </is>
      </c>
      <c r="G6" t="inlineStr">
        <is>
          <t>3.4</t>
        </is>
      </c>
      <c r="H6" t="inlineStr">
        <is>
          <t>177</t>
        </is>
      </c>
      <c r="I6" t="inlineStr">
        <is>
          <t>0.3</t>
        </is>
      </c>
      <c r="J6" t="inlineStr">
        <is>
          <t>30,433</t>
        </is>
      </c>
      <c r="K6" t="inlineStr">
        <is>
          <t>Deh</t>
        </is>
      </c>
    </row>
    <row r="7">
      <c r="A7" t="inlineStr">
        <is>
          <t>6. Total income (items 1 to 5) —</t>
        </is>
      </c>
      <c r="B7" t="inlineStr">
        <is>
          <t>Revenu total (postes</t>
        </is>
      </c>
      <c r="C7" t="inlineStr"/>
      <c r="D7" t="inlineStr"/>
      <c r="E7" t="inlineStr"/>
      <c r="F7" t="inlineStr"/>
      <c r="G7" t="inlineStr"/>
      <c r="H7" t="inlineStr"/>
      <c r="I7" t="inlineStr"/>
      <c r="J7" t="inlineStr"/>
      <c r="K7" t="inlineStr"/>
    </row>
    <row r="8">
      <c r="A8" t="inlineStr">
        <is>
          <t>LUCHSS) AEC SRC Gra. Bt nds AegOie esm S ee</t>
        </is>
      </c>
      <c r="B8" t="inlineStr"/>
      <c r="C8" t="inlineStr"/>
      <c r="D8" t="inlineStr">
        <is>
          <t>971,733</t>
        </is>
      </c>
      <c r="E8" t="inlineStr">
        <is>
          <t>100.0</t>
        </is>
      </c>
      <c r="F8" t="inlineStr">
        <is>
          <t>78,467</t>
        </is>
      </c>
      <c r="G8" t="inlineStr">
        <is>
          <t>100.0</t>
        </is>
      </c>
      <c r="H8" t="inlineStr">
        <is>
          <t>52,967</t>
        </is>
      </c>
      <c r="I8" t="inlineStr">
        <is>
          <t>100.0</t>
        </is>
      </c>
      <c r="J8" t="inlineStr">
        <is>
          <t>1,103,167</t>
        </is>
      </c>
      <c r="K8" t="inlineStr">
        <is>
          <t>100.0</t>
        </is>
      </c>
    </row>
    <row r="9">
      <c r="A9" t="inlineStr">
        <is>
          <t>| Expenditure — Dépenses</t>
        </is>
      </c>
      <c r="B9" t="inlineStr"/>
      <c r="C9" t="inlineStr"/>
      <c r="D9" t="inlineStr"/>
      <c r="E9" t="inlineStr"/>
      <c r="F9" t="inlineStr"/>
      <c r="G9" t="inlineStr"/>
      <c r="H9" t="inlineStr"/>
      <c r="I9" t="inlineStr"/>
      <c r="J9" t="inlineStr"/>
      <c r="K9" t="inlineStr"/>
    </row>
    <row r="10">
      <c r="A10" t="inlineStr">
        <is>
          <t>7. Gross salaries, wages and other remuneration</t>
        </is>
      </c>
      <c r="B10" t="inlineStr">
        <is>
          <t>— Traite-</t>
        </is>
      </c>
      <c r="C10" t="inlineStr"/>
      <c r="D10" t="inlineStr"/>
      <c r="E10" t="inlineStr"/>
      <c r="F10" t="inlineStr"/>
      <c r="G10" t="inlineStr"/>
      <c r="H10" t="inlineStr"/>
      <c r="I10" t="inlineStr"/>
      <c r="J10" t="inlineStr"/>
      <c r="K10" t="inlineStr"/>
    </row>
    <row r="11">
      <c r="A11" t="inlineStr">
        <is>
          <t>ments, salaires et autres éléments de rémunération:</t>
        </is>
      </c>
      <c r="B11" t="inlineStr"/>
      <c r="C11" t="inlineStr"/>
      <c r="D11" t="inlineStr"/>
      <c r="E11" t="inlineStr"/>
      <c r="F11" t="inlineStr"/>
      <c r="G11" t="inlineStr"/>
      <c r="H11" t="inlineStr"/>
      <c r="I11" t="inlineStr"/>
      <c r="J11" t="inlineStr"/>
      <c r="K11" t="inlineStr"/>
    </row>
    <row r="12">
      <c r="A12" t="inlineStr">
        <is>
          <t>(a) Of officers and employees</t>
        </is>
      </c>
      <c r="B12" t="inlineStr">
        <is>
          <t>in Canada — Des diri-</t>
        </is>
      </c>
      <c r="C12" t="inlineStr"/>
      <c r="D12" t="inlineStr"/>
      <c r="E12" t="inlineStr"/>
      <c r="F12" t="inlineStr"/>
      <c r="G12" t="inlineStr"/>
      <c r="H12" t="inlineStr"/>
      <c r="I12" t="inlineStr"/>
      <c r="J12" t="inlineStr"/>
      <c r="K12" t="inlineStr"/>
    </row>
    <row r="13">
      <c r="A13" t="inlineStr">
        <is>
          <t>| geants et employes au Canada</t>
        </is>
      </c>
      <c r="B13" t="inlineStr">
        <is>
          <t>............</t>
        </is>
      </c>
      <c r="C13" t="inlineStr"/>
      <c r="D13" t="inlineStr">
        <is>
          <t>19,222</t>
        </is>
      </c>
      <c r="E13" t="inlineStr">
        <is>
          <t>DD</t>
        </is>
      </c>
      <c r="F13" t="inlineStr">
        <is>
          <t>28,871</t>
        </is>
      </c>
      <c r="G13" t="inlineStr">
        <is>
          <t>40.8</t>
        </is>
      </c>
      <c r="H13" t="inlineStr">
        <is>
          <t>17,066</t>
        </is>
      </c>
      <c r="I13" t="inlineStr">
        <is>
          <t>38.9</t>
        </is>
      </c>
      <c r="J13" t="inlineStr">
        <is>
          <t>65,159</t>
        </is>
      </c>
      <c r="K13" t="inlineStr">
        <is>
          <t>6.6</t>
        </is>
      </c>
    </row>
    <row r="14">
      <c r="A14" t="inlineStr">
        <is>
          <t>(b) Of other officers and employees</t>
        </is>
      </c>
      <c r="B14" t="inlineStr">
        <is>
          <t>— Des autres diri-</t>
        </is>
      </c>
      <c r="C14" t="inlineStr"/>
      <c r="D14" t="inlineStr"/>
      <c r="E14" t="inlineStr"/>
      <c r="F14" t="inlineStr"/>
      <c r="G14" t="inlineStr"/>
      <c r="H14" t="inlineStr"/>
      <c r="I14" t="inlineStr"/>
      <c r="J14" t="inlineStr"/>
      <c r="K14" t="inlineStr"/>
    </row>
    <row r="15">
      <c r="A15" t="inlineStr">
        <is>
          <t>PEATITS CLCMIPIOVES ails kemcy &lt;/ir)s Gic ur'ysye) ss</t>
        </is>
      </c>
      <c r="B15" t="inlineStr">
        <is>
          <t>6)a ins</t>
        </is>
      </c>
      <c r="C15" t="inlineStr"/>
      <c r="D15" t="inlineStr">
        <is>
          <t>235,937</t>
        </is>
      </c>
      <c r="E15" t="inlineStr">
        <is>
          <t>26.9</t>
        </is>
      </c>
      <c r="F15" t="inlineStr">
        <is>
          <t>44</t>
        </is>
      </c>
      <c r="G15" t="inlineStr">
        <is>
          <t>0.1</t>
        </is>
      </c>
      <c r="H15" t="inlineStr">
        <is>
          <t>=</t>
        </is>
      </c>
      <c r="I15" t="inlineStr">
        <is>
          <t>~</t>
        </is>
      </c>
      <c r="J15" t="inlineStr">
        <is>
          <t>235,981</t>
        </is>
      </c>
      <c r="K15" t="inlineStr">
        <is>
          <t>23.8</t>
        </is>
      </c>
    </row>
    <row r="16">
      <c r="A16" t="inlineStr">
        <is>
          <t>\</t>
        </is>
      </c>
      <c r="B16" t="inlineStr"/>
      <c r="C16" t="inlineStr"/>
      <c r="D16" t="inlineStr"/>
      <c r="E16" t="inlineStr"/>
      <c r="F16" t="inlineStr"/>
      <c r="G16" t="inlineStr"/>
      <c r="H16" t="inlineStr"/>
      <c r="I16" t="inlineStr"/>
      <c r="J16" t="inlineStr"/>
      <c r="K16" t="inlineStr"/>
    </row>
    <row r="17">
      <c r="A17" t="inlineStr">
        <is>
          <t>| 8. Office and administrative expenditure</t>
        </is>
      </c>
      <c r="B17" t="inlineStr">
        <is>
          <t>— Dépenses de</t>
        </is>
      </c>
      <c r="C17" t="inlineStr"/>
      <c r="D17" t="inlineStr"/>
      <c r="E17" t="inlineStr"/>
      <c r="F17" t="inlineStr"/>
      <c r="G17" t="inlineStr"/>
      <c r="H17" t="inlineStr"/>
      <c r="I17" t="inlineStr"/>
      <c r="J17" t="inlineStr"/>
      <c r="K17" t="inlineStr"/>
    </row>
    <row r="18">
      <c r="A18" t="inlineStr">
        <is>
          <t>uUKcAWietd administration</t>
        </is>
      </c>
      <c r="B18" t="inlineStr">
        <is>
          <t>s% 2 sky een. = oe</t>
        </is>
      </c>
      <c r="C18" t="inlineStr"/>
      <c r="D18" t="inlineStr">
        <is>
          <t>121,734</t>
        </is>
      </c>
      <c r="E18" t="inlineStr">
        <is>
          <t>1359</t>
        </is>
      </c>
      <c r="F18" t="inlineStr">
        <is>
          <t>13,542</t>
        </is>
      </c>
      <c r="G18" t="inlineStr">
        <is>
          <t>19.1</t>
        </is>
      </c>
      <c r="H18" t="inlineStr">
        <is>
          <t>11,495</t>
        </is>
      </c>
      <c r="I18" t="inlineStr">
        <is>
          <t>26.2</t>
        </is>
      </c>
      <c r="J18" t="inlineStr">
        <is>
          <t>146,771</t>
        </is>
      </c>
      <c r="K18" t="inlineStr">
        <is>
          <t>14.8</t>
        </is>
      </c>
    </row>
    <row r="19">
      <c r="A19" t="inlineStr">
        <is>
          <t>|</t>
        </is>
      </c>
      <c r="B19" t="inlineStr"/>
      <c r="C19" t="inlineStr"/>
      <c r="D19" t="inlineStr"/>
      <c r="E19" t="inlineStr"/>
      <c r="F19" t="inlineStr"/>
      <c r="G19" t="inlineStr"/>
      <c r="H19" t="inlineStr"/>
      <c r="I19" t="inlineStr"/>
      <c r="J19" t="inlineStr"/>
      <c r="K19" t="inlineStr"/>
    </row>
    <row r="20">
      <c r="A20" t="inlineStr">
        <is>
          <t>9. Professional fees and expenses</t>
        </is>
      </c>
      <c r="B20" t="inlineStr">
        <is>
          <t>— Honoraires et frais</t>
        </is>
      </c>
      <c r="C20" t="inlineStr"/>
      <c r="D20" t="inlineStr"/>
      <c r="E20" t="inlineStr"/>
      <c r="F20" t="inlineStr"/>
      <c r="G20" t="inlineStr"/>
      <c r="H20" t="inlineStr"/>
      <c r="I20" t="inlineStr"/>
      <c r="J20" t="inlineStr"/>
      <c r="K20" t="inlineStr"/>
    </row>
    <row r="21">
      <c r="A21" t="inlineStr">
        <is>
          <t>Pour services professionnels: s5</t>
        </is>
      </c>
      <c r="B21" t="inlineStr">
        <is>
          <t>cas) &lt;&gt;. 0 susie «0 =</t>
        </is>
      </c>
      <c r="C21" t="inlineStr"/>
      <c r="D21" t="inlineStr">
        <is>
          <t>18,776</t>
        </is>
      </c>
      <c r="E21" t="inlineStr">
        <is>
          <t>al,</t>
        </is>
      </c>
      <c r="F21" t="inlineStr">
        <is>
          <t>1,898</t>
        </is>
      </c>
      <c r="G21" t="inlineStr">
        <is>
          <t>Del</t>
        </is>
      </c>
      <c r="H21" t="inlineStr">
        <is>
          <t>905</t>
        </is>
      </c>
      <c r="I21" t="inlineStr">
        <is>
          <t>Dial</t>
        </is>
      </c>
      <c r="J21" t="inlineStr">
        <is>
          <t>21579</t>
        </is>
      </c>
      <c r="K21" t="inlineStr">
        <is>
          <t>Dae</t>
        </is>
      </c>
    </row>
    <row r="22">
      <c r="A22" t="inlineStr">
        <is>
          <t>|</t>
        </is>
      </c>
      <c r="B22" t="inlineStr"/>
      <c r="C22" t="inlineStr"/>
      <c r="D22" t="inlineStr"/>
      <c r="E22" t="inlineStr"/>
      <c r="F22" t="inlineStr"/>
      <c r="G22" t="inlineStr"/>
      <c r="H22" t="inlineStr"/>
      <c r="I22" t="inlineStr"/>
      <c r="J22" t="inlineStr"/>
      <c r="K22" t="inlineStr"/>
    </row>
    <row r="23">
      <c r="A23" t="inlineStr">
        <is>
          <t>| 10. Strike benefit expenditure — Dépenses pour indemnités</t>
        </is>
      </c>
      <c r="B23" t="inlineStr"/>
      <c r="C23" t="inlineStr"/>
      <c r="D23" t="inlineStr"/>
      <c r="E23" t="inlineStr"/>
      <c r="F23" t="inlineStr"/>
      <c r="G23" t="inlineStr"/>
      <c r="H23" t="inlineStr"/>
      <c r="I23" t="inlineStr"/>
      <c r="J23" t="inlineStr"/>
      <c r="K23" t="inlineStr"/>
    </row>
    <row r="24">
      <c r="A24" t="inlineStr">
        <is>
          <t>de greve:</t>
        </is>
      </c>
      <c r="B24" t="inlineStr"/>
      <c r="C24" t="inlineStr"/>
      <c r="D24" t="inlineStr"/>
      <c r="E24" t="inlineStr"/>
      <c r="F24" t="inlineStr"/>
      <c r="G24" t="inlineStr"/>
      <c r="H24" t="inlineStr"/>
      <c r="I24" t="inlineStr"/>
      <c r="J24" t="inlineStr"/>
      <c r="K24" t="inlineStr"/>
    </row>
    <row r="25">
      <c r="A25" t="inlineStr">
        <is>
          <t>(a) To members and locals in Canada</t>
        </is>
      </c>
      <c r="B25" t="inlineStr">
        <is>
          <t>— A des membres</t>
        </is>
      </c>
      <c r="C25" t="inlineStr"/>
      <c r="D25" t="inlineStr"/>
      <c r="E25" t="inlineStr"/>
      <c r="F25" t="inlineStr"/>
      <c r="G25" t="inlineStr"/>
      <c r="H25" t="inlineStr"/>
      <c r="I25" t="inlineStr"/>
      <c r="J25" t="inlineStr"/>
      <c r="K25" t="inlineStr"/>
    </row>
    <row r="26">
      <c r="A26" t="inlineStr">
        <is>
          <t>et a des syndicats locaux au Canada</t>
        </is>
      </c>
      <c r="B26" t="inlineStr">
        <is>
          <t>.........</t>
        </is>
      </c>
      <c r="C26" t="inlineStr"/>
      <c r="D26" t="inlineStr">
        <is>
          <t>7,130</t>
        </is>
      </c>
      <c r="E26" t="inlineStr">
        <is>
          <t>0.8</t>
        </is>
      </c>
      <c r="F26" t="inlineStr">
        <is>
          <t>8,227</t>
        </is>
      </c>
      <c r="G26" t="inlineStr">
        <is>
          <t>11.6</t>
        </is>
      </c>
      <c r="H26" t="inlineStr">
        <is>
          <t>289</t>
        </is>
      </c>
      <c r="I26" t="inlineStr">
        <is>
          <t>0.7</t>
        </is>
      </c>
      <c r="J26" t="inlineStr">
        <is>
          <t>15,646</t>
        </is>
      </c>
      <c r="K26" t="inlineStr">
        <is>
          <t>1.6</t>
        </is>
      </c>
    </row>
    <row r="27">
      <c r="A27" t="inlineStr">
        <is>
          <t>| (b) To others — Ad’autres ............00005</t>
        </is>
      </c>
      <c r="B27" t="inlineStr"/>
      <c r="C27" t="inlineStr"/>
      <c r="D27" t="inlineStr">
        <is>
          <t>123,924</t>
        </is>
      </c>
      <c r="E27" t="inlineStr">
        <is>
          <t>14.2</t>
        </is>
      </c>
      <c r="F27" t="inlineStr">
        <is>
          <t>=</t>
        </is>
      </c>
      <c r="G27" t="inlineStr">
        <is>
          <t>a</t>
        </is>
      </c>
      <c r="H27" t="inlineStr">
        <is>
          <t>=</t>
        </is>
      </c>
      <c r="I27" t="inlineStr">
        <is>
          <t>=</t>
        </is>
      </c>
      <c r="J27" t="inlineStr">
        <is>
          <t>123,924</t>
        </is>
      </c>
      <c r="K27" t="inlineStr">
        <is>
          <t>12.5</t>
        </is>
      </c>
    </row>
    <row r="28">
      <c r="A28" t="inlineStr">
        <is>
          <t>11. Pension and welfare benefits paid by unions</t>
        </is>
      </c>
      <c r="B28" t="inlineStr">
        <is>
          <t>— Presta-</t>
        </is>
      </c>
      <c r="C28" t="inlineStr"/>
      <c r="D28" t="inlineStr"/>
      <c r="E28" t="inlineStr"/>
      <c r="F28" t="inlineStr"/>
      <c r="G28" t="inlineStr"/>
      <c r="H28" t="inlineStr"/>
      <c r="I28" t="inlineStr"/>
      <c r="J28" t="inlineStr"/>
      <c r="K28" t="inlineStr"/>
    </row>
    <row r="29">
      <c r="A29" t="inlineStr">
        <is>
          <t>tions de pension et de bien-étre</t>
        </is>
      </c>
      <c r="B29" t="inlineStr">
        <is>
          <t>payées par le syn-</t>
        </is>
      </c>
      <c r="C29" t="inlineStr"/>
      <c r="D29" t="inlineStr"/>
      <c r="E29" t="inlineStr"/>
      <c r="F29" t="inlineStr"/>
      <c r="G29" t="inlineStr"/>
      <c r="H29" t="inlineStr"/>
      <c r="I29" t="inlineStr"/>
      <c r="J29" t="inlineStr"/>
      <c r="K29" t="inlineStr"/>
    </row>
    <row r="30">
      <c r="A30" t="inlineStr">
        <is>
          <t>dicat:</t>
        </is>
      </c>
      <c r="B30" t="inlineStr"/>
      <c r="C30" t="inlineStr"/>
      <c r="D30" t="inlineStr"/>
      <c r="E30" t="inlineStr"/>
      <c r="F30" t="inlineStr"/>
      <c r="G30" t="inlineStr"/>
      <c r="H30" t="inlineStr"/>
      <c r="I30" t="inlineStr"/>
      <c r="J30" t="inlineStr"/>
      <c r="K30" t="inlineStr"/>
    </row>
    <row r="31">
      <c r="A31" t="inlineStr">
        <is>
          <t>(a) To beneficiaries in Canada</t>
        </is>
      </c>
      <c r="B31" t="inlineStr">
        <is>
          <t>— A des bénéficiaires</t>
        </is>
      </c>
      <c r="C31" t="inlineStr"/>
      <c r="D31" t="inlineStr"/>
      <c r="E31" t="inlineStr"/>
      <c r="F31" t="inlineStr"/>
      <c r="G31" t="inlineStr"/>
      <c r="H31" t="inlineStr"/>
      <c r="I31" t="inlineStr"/>
      <c r="J31" t="inlineStr"/>
      <c r="K31" t="inlineStr"/>
    </row>
    <row r="32">
      <c r="A32" t="inlineStr">
        <is>
          <t>eesicantamGarada see.SG .k. «.... 5 850</t>
        </is>
      </c>
      <c r="B32" t="inlineStr"/>
      <c r="C32" t="inlineStr"/>
      <c r="D32" t="inlineStr">
        <is>
          <t>3,540</t>
        </is>
      </c>
      <c r="E32" t="inlineStr">
        <is>
          <t>0.4</t>
        </is>
      </c>
      <c r="F32" t="inlineStr">
        <is>
          <t>666</t>
        </is>
      </c>
      <c r="G32" t="inlineStr">
        <is>
          <t>0.9</t>
        </is>
      </c>
      <c r="H32" t="inlineStr">
        <is>
          <t>9</t>
        </is>
      </c>
      <c r="I32" t="inlineStr">
        <is>
          <t>--</t>
        </is>
      </c>
      <c r="J32" t="inlineStr">
        <is>
          <t>4,215</t>
        </is>
      </c>
      <c r="K32" t="inlineStr">
        <is>
          <t>0.4</t>
        </is>
      </c>
    </row>
    <row r="33">
      <c r="A33" t="inlineStr">
        <is>
          <t>(b) To other beneficiaries — A tout</t>
        </is>
      </c>
      <c r="B33" t="inlineStr">
        <is>
          <t>autre bénéficiaire</t>
        </is>
      </c>
      <c r="C33" t="inlineStr"/>
      <c r="D33" t="inlineStr">
        <is>
          <t>104,772</t>
        </is>
      </c>
      <c r="E33" t="inlineStr">
        <is>
          <t>12.0</t>
        </is>
      </c>
      <c r="F33" t="inlineStr">
        <is>
          <t>-</t>
        </is>
      </c>
      <c r="G33" t="inlineStr">
        <is>
          <t>-</t>
        </is>
      </c>
      <c r="H33" t="inlineStr">
        <is>
          <t>~</t>
        </is>
      </c>
      <c r="I33" t="inlineStr">
        <is>
          <t>-</t>
        </is>
      </c>
      <c r="J33" t="inlineStr">
        <is>
          <t>104,772</t>
        </is>
      </c>
      <c r="K33" t="inlineStr">
        <is>
          <t>10.6</t>
        </is>
      </c>
    </row>
    <row r="34">
      <c r="A34" t="inlineStr">
        <is>
          <t>_ 12. Union contributions to pension</t>
        </is>
      </c>
      <c r="B34" t="inlineStr">
        <is>
          <t>and welfare plans ad-</t>
        </is>
      </c>
      <c r="C34" t="inlineStr"/>
      <c r="D34" t="inlineStr"/>
      <c r="E34" t="inlineStr"/>
      <c r="F34" t="inlineStr"/>
      <c r="G34" t="inlineStr"/>
      <c r="H34" t="inlineStr"/>
      <c r="I34" t="inlineStr"/>
      <c r="J34" t="inlineStr"/>
      <c r="K34" t="inlineStr"/>
    </row>
    <row r="35">
      <c r="A35" t="inlineStr">
        <is>
          <t>| ministered by entities separate from unions</t>
        </is>
      </c>
      <c r="B35" t="inlineStr">
        <is>
          <t>— Contri-</t>
        </is>
      </c>
      <c r="C35" t="inlineStr"/>
      <c r="D35" t="inlineStr"/>
      <c r="E35" t="inlineStr"/>
      <c r="F35" t="inlineStr"/>
      <c r="G35" t="inlineStr"/>
      <c r="H35" t="inlineStr"/>
      <c r="I35" t="inlineStr"/>
      <c r="J35" t="inlineStr"/>
      <c r="K35" t="inlineStr"/>
    </row>
    <row r="36">
      <c r="A36" t="inlineStr">
        <is>
          <t>butions du syndicats a des plans de pension et de bien-</t>
        </is>
      </c>
      <c r="B36" t="inlineStr"/>
      <c r="C36" t="inlineStr"/>
      <c r="D36" t="inlineStr"/>
      <c r="E36" t="inlineStr"/>
      <c r="F36" t="inlineStr"/>
      <c r="G36" t="inlineStr"/>
      <c r="H36" t="inlineStr"/>
      <c r="I36" t="inlineStr"/>
      <c r="J36" t="inlineStr"/>
      <c r="K36" t="inlineStr"/>
    </row>
    <row r="37">
      <c r="A37" t="inlineStr">
        <is>
          <t>étre administrés par des entités distinctes des syndicats</t>
        </is>
      </c>
      <c r="B37" t="inlineStr"/>
      <c r="C37" t="inlineStr"/>
      <c r="D37" t="inlineStr">
        <is>
          <t>72,268</t>
        </is>
      </c>
      <c r="E37" t="inlineStr">
        <is>
          <t>8.3</t>
        </is>
      </c>
      <c r="F37" t="inlineStr">
        <is>
          <t>3,922</t>
        </is>
      </c>
      <c r="G37" t="inlineStr">
        <is>
          <t>5.5</t>
        </is>
      </c>
      <c r="H37" t="inlineStr">
        <is>
          <t>EBS:</t>
        </is>
      </c>
      <c r="I37" t="inlineStr">
        <is>
          <t>4.0</t>
        </is>
      </c>
      <c r="J37" t="inlineStr">
        <is>
          <t>77,945</t>
        </is>
      </c>
      <c r="K37" t="inlineStr">
        <is>
          <t>ibe,</t>
        </is>
      </c>
    </row>
    <row r="38">
      <c r="A38" t="inlineStr">
        <is>
          <t>, 13. Depreciation on fixed assets —</t>
        </is>
      </c>
      <c r="B38" t="inlineStr">
        <is>
          <t>Dépréciation des immo-</t>
        </is>
      </c>
      <c r="C38" t="inlineStr"/>
      <c r="D38" t="inlineStr"/>
      <c r="E38" t="inlineStr"/>
      <c r="F38" t="inlineStr"/>
      <c r="G38" t="inlineStr"/>
      <c r="H38" t="inlineStr"/>
      <c r="I38" t="inlineStr"/>
      <c r="J38" t="inlineStr"/>
      <c r="K38" t="inlineStr"/>
    </row>
    <row r="39">
      <c r="A39" t="inlineStr">
        <is>
          <t>bilisations adh Ree ee .g e</t>
        </is>
      </c>
      <c r="B39" t="inlineStr">
        <is>
          <t>POE TE Oe</t>
        </is>
      </c>
      <c r="C39" t="inlineStr"/>
      <c r="D39" t="inlineStr">
        <is>
          <t>7,776</t>
        </is>
      </c>
      <c r="E39" t="inlineStr">
        <is>
          <t>0.9</t>
        </is>
      </c>
      <c r="F39" t="inlineStr">
        <is>
          <t>514</t>
        </is>
      </c>
      <c r="G39" t="inlineStr">
        <is>
          <t>0.7</t>
        </is>
      </c>
      <c r="H39" t="inlineStr">
        <is>
          <t>902</t>
        </is>
      </c>
      <c r="I39" t="inlineStr">
        <is>
          <t>2.0</t>
        </is>
      </c>
      <c r="J39" t="inlineStr">
        <is>
          <t>9,192</t>
        </is>
      </c>
      <c r="K39" t="inlineStr">
        <is>
          <t>0.9</t>
        </is>
      </c>
    </row>
    <row r="40">
      <c r="A40" t="inlineStr">
        <is>
          <t>}</t>
        </is>
      </c>
      <c r="B40" t="inlineStr"/>
      <c r="C40" t="inlineStr"/>
      <c r="D40" t="inlineStr"/>
      <c r="E40" t="inlineStr"/>
      <c r="F40" t="inlineStr"/>
      <c r="G40" t="inlineStr"/>
      <c r="H40" t="inlineStr"/>
      <c r="I40" t="inlineStr"/>
      <c r="J40" t="inlineStr"/>
      <c r="K40" t="inlineStr"/>
    </row>
    <row r="41">
      <c r="A41" t="inlineStr">
        <is>
          <t>| 14. Other expenditure — Autres dépenses...........</t>
        </is>
      </c>
      <c r="B41" t="inlineStr"/>
      <c r="C41" t="inlineStr"/>
      <c r="D41" t="inlineStr">
        <is>
          <t>160,541</t>
        </is>
      </c>
      <c r="E41" t="inlineStr">
        <is>
          <t>18.3</t>
        </is>
      </c>
      <c r="F41" t="inlineStr">
        <is>
          <t>13,130</t>
        </is>
      </c>
      <c r="G41" t="inlineStr">
        <is>
          <t>18.6</t>
        </is>
      </c>
      <c r="H41" t="inlineStr">
        <is>
          <t>11,448</t>
        </is>
      </c>
      <c r="I41" t="inlineStr">
        <is>
          <t>26.1</t>
        </is>
      </c>
      <c r="J41" t="inlineStr">
        <is>
          <t>185,119</t>
        </is>
      </c>
      <c r="K41" t="inlineStr">
        <is>
          <t>18.7</t>
        </is>
      </c>
    </row>
    <row r="42">
      <c r="A42" t="inlineStr">
        <is>
          <t>i</t>
        </is>
      </c>
      <c r="B42" t="inlineStr"/>
      <c r="C42" t="inlineStr"/>
      <c r="D42" t="inlineStr"/>
      <c r="E42" t="inlineStr"/>
      <c r="F42" t="inlineStr"/>
      <c r="G42" t="inlineStr"/>
      <c r="H42" t="inlineStr"/>
      <c r="I42" t="inlineStr"/>
      <c r="J42" t="inlineStr"/>
      <c r="K42" t="inlineStr"/>
    </row>
    <row r="43">
      <c r="A43" t="inlineStr">
        <is>
          <t>.</t>
        </is>
      </c>
      <c r="B43" t="inlineStr"/>
      <c r="C43" t="inlineStr"/>
      <c r="D43" t="inlineStr"/>
      <c r="E43" t="inlineStr"/>
      <c r="F43" t="inlineStr"/>
      <c r="G43" t="inlineStr"/>
      <c r="H43" t="inlineStr"/>
      <c r="I43" t="inlineStr"/>
      <c r="J43" t="inlineStr"/>
      <c r="K43" t="inlineStr"/>
    </row>
    <row r="44">
      <c r="A44" t="inlineStr">
        <is>
          <t>_ 15. Total expenditures (items 7 to 14)</t>
        </is>
      </c>
      <c r="B44" t="inlineStr">
        <is>
          <t>— Dépenses totales</t>
        </is>
      </c>
      <c r="C44" t="inlineStr"/>
      <c r="D44" t="inlineStr"/>
      <c r="E44" t="inlineStr"/>
      <c r="F44" t="inlineStr"/>
      <c r="G44" t="inlineStr"/>
      <c r="H44" t="inlineStr"/>
      <c r="I44" t="inlineStr"/>
      <c r="J44" t="inlineStr"/>
      <c r="K44" t="inlineStr"/>
    </row>
    <row r="45">
      <c r="A45" t="inlineStr">
        <is>
          <t>aoa Ta UC5  Oe ey angel ea ‘ ae 4o e</t>
        </is>
      </c>
      <c r="B45" t="inlineStr">
        <is>
          <t>ee</t>
        </is>
      </c>
      <c r="C45" t="inlineStr"/>
      <c r="D45" t="inlineStr">
        <is>
          <t>875,620</t>
        </is>
      </c>
      <c r="E45" t="inlineStr">
        <is>
          <t>100.0</t>
        </is>
      </c>
      <c r="F45" t="inlineStr">
        <is>
          <t>70,814</t>
        </is>
      </c>
      <c r="G45" t="inlineStr">
        <is>
          <t>100.0</t>
        </is>
      </c>
      <c r="H45" t="inlineStr">
        <is>
          <t>43,869</t>
        </is>
      </c>
      <c r="I45" t="inlineStr">
        <is>
          <t>100.0</t>
        </is>
      </c>
      <c r="J45" t="inlineStr">
        <is>
          <t>990,303</t>
        </is>
      </c>
      <c r="K45" t="inlineStr">
        <is>
          <t>100.0</t>
        </is>
      </c>
    </row>
    <row r="46">
      <c r="A46" t="inlineStr">
        <is>
          <t>! 16. Net income (item 6 minus 15) —</t>
        </is>
      </c>
      <c r="B46" t="inlineStr">
        <is>
          <t>Revenu net (postes</t>
        </is>
      </c>
      <c r="C46" t="inlineStr"/>
      <c r="D46" t="inlineStr"/>
      <c r="E46" t="inlineStr"/>
      <c r="F46" t="inlineStr"/>
      <c r="G46" t="inlineStr"/>
      <c r="H46" t="inlineStr"/>
      <c r="I46" t="inlineStr"/>
      <c r="J46" t="inlineStr"/>
      <c r="K46" t="inlineStr">
        <is>
          <t>.</t>
        </is>
      </c>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Q38"/>
  <sheetViews>
    <sheetView workbookViewId="0">
      <selection activeCell="A1" sqref="A1"/>
    </sheetView>
  </sheetViews>
  <sheetFormatPr baseColWidth="8" defaultRowHeight="15"/>
  <sheetData>
    <row r="1">
      <c r="A1" s="1" t="inlineStr">
        <is>
          <t>(a) From Canadian</t>
        </is>
      </c>
      <c r="B1" s="1" t="inlineStr">
        <is>
          <t>members —</t>
        </is>
      </c>
      <c r="C1" s="1" t="inlineStr">
        <is>
          <t>De membres</t>
        </is>
      </c>
      <c r="D1" s="1" t="inlineStr">
        <is>
          <t>canadiens</t>
        </is>
      </c>
      <c r="E1" s="1" t="inlineStr">
        <is>
          <t>Unnamed: 0</t>
        </is>
      </c>
      <c r="F1" s="1" t="inlineStr">
        <is>
          <t>Unnamed: 1</t>
        </is>
      </c>
      <c r="G1" s="1" t="inlineStr">
        <is>
          <t>31,010</t>
        </is>
      </c>
      <c r="H1" s="1" t="inlineStr">
        <is>
          <t>90,404</t>
        </is>
      </c>
      <c r="I1" s="1" t="inlineStr">
        <is>
          <t>Unnamed: 2</t>
        </is>
      </c>
      <c r="J1" s="1" t="inlineStr">
        <is>
          <t>Unnamed: 3</t>
        </is>
      </c>
      <c r="K1" s="1" t="inlineStr">
        <is>
          <t>95,228</t>
        </is>
      </c>
      <c r="L1" s="1" t="inlineStr">
        <is>
          <t>Unnamed: 4</t>
        </is>
      </c>
      <c r="M1" s="1" t="inlineStr">
        <is>
          <t>110,072</t>
        </is>
      </c>
      <c r="N1" s="1" t="inlineStr">
        <is>
          <t>Unnamed: 5</t>
        </is>
      </c>
      <c r="O1" s="1" t="inlineStr">
        <is>
          <t>125,499</t>
        </is>
      </c>
      <c r="P1" s="1" t="inlineStr">
        <is>
          <t>146,511 178,280</t>
        </is>
      </c>
      <c r="Q1" s="1" t="inlineStr">
        <is>
          <t>198,376</t>
        </is>
      </c>
    </row>
    <row r="2">
      <c r="A2" t="inlineStr">
        <is>
          <t>(b) From other members</t>
        </is>
      </c>
      <c r="B2" t="inlineStr">
        <is>
          <t>— De tous autres membres.</t>
        </is>
      </c>
      <c r="C2" t="inlineStr"/>
      <c r="D2" t="inlineStr"/>
      <c r="E2" t="inlineStr">
        <is>
          <t>. .</t>
        </is>
      </c>
      <c r="F2" t="inlineStr"/>
      <c r="G2" t="inlineStr">
        <is>
          <t>324,156</t>
        </is>
      </c>
      <c r="H2" t="inlineStr">
        <is>
          <t>594,244</t>
        </is>
      </c>
      <c r="I2" t="inlineStr"/>
      <c r="J2" t="inlineStr"/>
      <c r="K2" t="inlineStr">
        <is>
          <t>605,151</t>
        </is>
      </c>
      <c r="L2" t="inlineStr"/>
      <c r="M2" t="inlineStr">
        <is>
          <t>641,480</t>
        </is>
      </c>
      <c r="N2" t="inlineStr"/>
      <c r="O2" t="inlineStr">
        <is>
          <t>679,812</t>
        </is>
      </c>
      <c r="P2" t="inlineStr">
        <is>
          <t>685,735 713,832</t>
        </is>
      </c>
      <c r="Q2" t="inlineStr">
        <is>
          <t>756,603</t>
        </is>
      </c>
    </row>
    <row r="3">
      <c r="A3" t="inlineStr">
        <is>
          <t>OMInteresti—aIniteTetst</t>
        </is>
      </c>
      <c r="B3">
        <f> 4 ky cnnaee ade ar ae.o ne</f>
        <v/>
      </c>
      <c r="C3" t="inlineStr"/>
      <c r="D3" t="inlineStr"/>
      <c r="E3" t="inlineStr"/>
      <c r="F3" t="inlineStr"/>
      <c r="G3" t="inlineStr">
        <is>
          <t>19,946</t>
        </is>
      </c>
      <c r="H3" t="inlineStr">
        <is>
          <t>56,151</t>
        </is>
      </c>
      <c r="I3" t="inlineStr"/>
      <c r="J3" t="inlineStr"/>
      <c r="K3" t="inlineStr">
        <is>
          <t>54,141</t>
        </is>
      </c>
      <c r="L3" t="inlineStr"/>
      <c r="M3" t="inlineStr">
        <is>
          <t>65,091</t>
        </is>
      </c>
      <c r="N3" t="inlineStr"/>
      <c r="O3" t="inlineStr">
        <is>
          <t>79,295</t>
        </is>
      </c>
      <c r="P3" t="inlineStr">
        <is>
          <t>90,930 95,064</t>
        </is>
      </c>
      <c r="Q3" t="inlineStr">
        <is>
          <t>94,054</t>
        </is>
      </c>
    </row>
    <row r="4">
      <c r="A4" t="inlineStr">
        <is>
          <t>3 Dividends» Dividendesmus</t>
        </is>
      </c>
      <c r="B4" t="inlineStr">
        <is>
          <t>eaten cm,</t>
        </is>
      </c>
      <c r="C4" t="inlineStr">
        <is>
          <t>o ease</t>
        </is>
      </c>
      <c r="D4" t="inlineStr">
        <is>
          <t>iat ie</t>
        </is>
      </c>
      <c r="E4" t="inlineStr">
        <is>
          <t>oe</t>
        </is>
      </c>
      <c r="F4" t="inlineStr"/>
      <c r="G4" t="inlineStr">
        <is>
          <t>2,893</t>
        </is>
      </c>
      <c r="H4" t="inlineStr">
        <is>
          <t>6,691</t>
        </is>
      </c>
      <c r="I4" t="inlineStr"/>
      <c r="J4" t="inlineStr"/>
      <c r="K4" t="inlineStr">
        <is>
          <t>6,961</t>
        </is>
      </c>
      <c r="L4" t="inlineStr"/>
      <c r="M4" t="inlineStr">
        <is>
          <t>7,396</t>
        </is>
      </c>
      <c r="N4" t="inlineStr"/>
      <c r="O4" t="inlineStr">
        <is>
          <t>8,030</t>
        </is>
      </c>
      <c r="P4" t="inlineStr">
        <is>
          <t>9,683 9,027</t>
        </is>
      </c>
      <c r="Q4" t="inlineStr">
        <is>
          <t>10,712</t>
        </is>
      </c>
    </row>
    <row r="5">
      <c r="A5" t="inlineStr">
        <is>
          <t>4 Rentse— Wovers aac. tachiecvesear eclesiancsc Mtoriehc east ils</t>
        </is>
      </c>
      <c r="B5" t="inlineStr"/>
      <c r="C5" t="inlineStr"/>
      <c r="D5" t="inlineStr"/>
      <c r="E5" t="inlineStr"/>
      <c r="F5" t="inlineStr"/>
      <c r="G5" t="inlineStr">
        <is>
          <t>3,570</t>
        </is>
      </c>
      <c r="H5" t="inlineStr">
        <is>
          <t>10,287</t>
        </is>
      </c>
      <c r="I5" t="inlineStr"/>
      <c r="J5" t="inlineStr"/>
      <c r="K5" t="inlineStr">
        <is>
          <t>9,692</t>
        </is>
      </c>
      <c r="L5" t="inlineStr"/>
      <c r="M5" t="inlineStr">
        <is>
          <t>9,946</t>
        </is>
      </c>
      <c r="N5" t="inlineStr"/>
      <c r="O5" t="inlineStr">
        <is>
          <t>10,581</t>
        </is>
      </c>
      <c r="P5" t="inlineStr">
        <is>
          <t>11,410 12,657</t>
        </is>
      </c>
      <c r="Q5" t="inlineStr">
        <is>
          <t>12,989</t>
        </is>
      </c>
    </row>
    <row r="6">
      <c r="A6" t="inlineStr">
        <is>
          <t>5. Otherincome-—-Autres-revenusa</t>
        </is>
      </c>
      <c r="B6" t="inlineStr"/>
      <c r="C6" t="inlineStr">
        <is>
          <t>as een</t>
        </is>
      </c>
      <c r="D6" t="inlineStr">
        <is>
          <t>«ese</t>
        </is>
      </c>
      <c r="E6" t="inlineStr">
        <is>
          <t>oo</t>
        </is>
      </c>
      <c r="F6" t="inlineStr"/>
      <c r="G6" t="inlineStr">
        <is>
          <t>24,378</t>
        </is>
      </c>
      <c r="H6" t="inlineStr">
        <is>
          <t>21,652</t>
        </is>
      </c>
      <c r="I6" t="inlineStr"/>
      <c r="J6" t="inlineStr"/>
      <c r="K6" t="inlineStr">
        <is>
          <t>29,273</t>
        </is>
      </c>
      <c r="L6" t="inlineStr"/>
      <c r="M6" t="inlineStr">
        <is>
          <t>MSN</t>
        </is>
      </c>
      <c r="N6" t="inlineStr"/>
      <c r="O6" t="inlineStr">
        <is>
          <t>27,615</t>
        </is>
      </c>
      <c r="P6" t="inlineStr">
        <is>
          <t>28,220 37,209</t>
        </is>
      </c>
      <c r="Q6" t="inlineStr">
        <is>
          <t>30,433</t>
        </is>
      </c>
    </row>
    <row r="7">
      <c r="A7" t="inlineStr">
        <is>
          <t>6. Total income (items</t>
        </is>
      </c>
      <c r="B7" t="inlineStr">
        <is>
          <t>1 to 5) — Revenu</t>
        </is>
      </c>
      <c r="C7" t="inlineStr">
        <is>
          <t>total</t>
        </is>
      </c>
      <c r="D7" t="inlineStr">
        <is>
          <t>(postes</t>
        </is>
      </c>
      <c r="E7" t="inlineStr"/>
      <c r="F7" t="inlineStr"/>
      <c r="G7" t="inlineStr"/>
      <c r="H7" t="inlineStr"/>
      <c r="I7" t="inlineStr"/>
      <c r="J7" t="inlineStr"/>
      <c r="K7" t="inlineStr"/>
      <c r="L7" t="inlineStr"/>
      <c r="M7" t="inlineStr"/>
      <c r="N7" t="inlineStr"/>
      <c r="O7" t="inlineStr"/>
      <c r="P7" t="inlineStr"/>
      <c r="Q7" t="inlineStr"/>
    </row>
    <row r="8">
      <c r="A8" t="inlineStr">
        <is>
          <t>SeatS) Oe, EGA Os</t>
        </is>
      </c>
      <c r="B8" t="inlineStr">
        <is>
          <t>a</t>
        </is>
      </c>
      <c r="C8" t="inlineStr">
        <is>
          <t>ch ee ee</t>
        </is>
      </c>
      <c r="D8" t="inlineStr">
        <is>
          <t>ne aes</t>
        </is>
      </c>
      <c r="E8" t="inlineStr"/>
      <c r="F8" t="inlineStr"/>
      <c r="G8" t="inlineStr">
        <is>
          <t>405,953</t>
        </is>
      </c>
      <c r="H8" t="inlineStr">
        <is>
          <t>779,429</t>
        </is>
      </c>
      <c r="I8" t="inlineStr"/>
      <c r="J8" t="inlineStr"/>
      <c r="K8" t="inlineStr">
        <is>
          <t>800,446</t>
        </is>
      </c>
      <c r="L8" t="inlineStr"/>
      <c r="M8" t="inlineStr">
        <is>
          <t>859,122</t>
        </is>
      </c>
      <c r="N8" t="inlineStr">
        <is>
          <t>|</t>
        </is>
      </c>
      <c r="O8" t="inlineStr">
        <is>
          <t>930,832</t>
        </is>
      </c>
      <c r="P8" t="inlineStr">
        <is>
          <t>972,489 | 1,046,069 | 1,103,167</t>
        </is>
      </c>
      <c r="Q8" t="inlineStr"/>
    </row>
    <row r="9">
      <c r="A9" t="inlineStr">
        <is>
          <t>Expenditure</t>
        </is>
      </c>
      <c r="B9" t="inlineStr">
        <is>
          <t>— Dépenses</t>
        </is>
      </c>
      <c r="C9" t="inlineStr"/>
      <c r="D9" t="inlineStr"/>
      <c r="E9" t="inlineStr"/>
      <c r="F9" t="inlineStr"/>
      <c r="G9" t="inlineStr"/>
      <c r="H9" t="inlineStr"/>
      <c r="I9" t="inlineStr"/>
      <c r="J9" t="inlineStr"/>
      <c r="K9" t="inlineStr"/>
      <c r="L9" t="inlineStr"/>
      <c r="M9" t="inlineStr"/>
      <c r="N9" t="inlineStr"/>
      <c r="O9" t="inlineStr"/>
      <c r="P9" t="inlineStr"/>
      <c r="Q9" t="inlineStr"/>
    </row>
    <row r="10">
      <c r="A10" t="inlineStr">
        <is>
          <t>7. Gross salaries, wages</t>
        </is>
      </c>
      <c r="B10" t="inlineStr">
        <is>
          <t>and other remuneration</t>
        </is>
      </c>
      <c r="C10" t="inlineStr"/>
      <c r="D10" t="inlineStr">
        <is>
          <t>— Traite-</t>
        </is>
      </c>
      <c r="E10" t="inlineStr"/>
      <c r="F10" t="inlineStr"/>
      <c r="G10" t="inlineStr"/>
      <c r="H10" t="inlineStr"/>
      <c r="I10" t="inlineStr"/>
      <c r="J10" t="inlineStr"/>
      <c r="K10" t="inlineStr"/>
      <c r="L10" t="inlineStr"/>
      <c r="M10" t="inlineStr"/>
      <c r="N10" t="inlineStr"/>
      <c r="O10" t="inlineStr"/>
      <c r="P10" t="inlineStr"/>
      <c r="Q10" t="inlineStr"/>
    </row>
    <row r="11">
      <c r="A11" t="inlineStr">
        <is>
          <t>ments, salaires et autres éléments de rémunération:</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row>
    <row r="12">
      <c r="A12" t="inlineStr">
        <is>
          <t>(a) Of officers and</t>
        </is>
      </c>
      <c r="B12" t="inlineStr">
        <is>
          <t>employees</t>
        </is>
      </c>
      <c r="C12" t="inlineStr">
        <is>
          <t>in Canada — Des</t>
        </is>
      </c>
      <c r="D12" t="inlineStr">
        <is>
          <t>diri-</t>
        </is>
      </c>
      <c r="E12" t="inlineStr"/>
      <c r="F12" t="inlineStr"/>
      <c r="G12" t="inlineStr"/>
      <c r="H12" t="inlineStr"/>
      <c r="I12" t="inlineStr"/>
      <c r="J12" t="inlineStr"/>
      <c r="K12" t="inlineStr"/>
      <c r="L12" t="inlineStr"/>
      <c r="M12" t="inlineStr"/>
      <c r="N12" t="inlineStr"/>
      <c r="O12" t="inlineStr"/>
      <c r="P12" t="inlineStr"/>
      <c r="Q12" t="inlineStr"/>
    </row>
    <row r="13">
      <c r="A13" t="inlineStr">
        <is>
          <t>geants et employés au Canada</t>
        </is>
      </c>
      <c r="B13" t="inlineStr"/>
      <c r="C13" t="inlineStr">
        <is>
          <t>............</t>
        </is>
      </c>
      <c r="D13" t="inlineStr"/>
      <c r="E13" t="inlineStr"/>
      <c r="F13" t="inlineStr"/>
      <c r="G13" t="inlineStr">
        <is>
          <t>11,250</t>
        </is>
      </c>
      <c r="H13" t="inlineStr">
        <is>
          <t>28,759</t>
        </is>
      </c>
      <c r="I13" t="inlineStr"/>
      <c r="J13" t="inlineStr"/>
      <c r="K13" t="inlineStr">
        <is>
          <t>30,746</t>
        </is>
      </c>
      <c r="L13" t="inlineStr"/>
      <c r="M13" t="inlineStr">
        <is>
          <t>34,690</t>
        </is>
      </c>
      <c r="N13" t="inlineStr"/>
      <c r="O13" t="inlineStr">
        <is>
          <t>40,058</t>
        </is>
      </c>
      <c r="P13" t="inlineStr">
        <is>
          <t>48,326 SSIS)</t>
        </is>
      </c>
      <c r="Q13" t="inlineStr">
        <is>
          <t>65,159</t>
        </is>
      </c>
    </row>
    <row r="14">
      <c r="A14" t="inlineStr">
        <is>
          <t>(b) Of other officers</t>
        </is>
      </c>
      <c r="B14" t="inlineStr">
        <is>
          <t>and employees</t>
        </is>
      </c>
      <c r="C14" t="inlineStr">
        <is>
          <t>— Des autres</t>
        </is>
      </c>
      <c r="D14" t="inlineStr">
        <is>
          <t>diri-</t>
        </is>
      </c>
      <c r="E14" t="inlineStr"/>
      <c r="F14" t="inlineStr"/>
      <c r="G14" t="inlineStr"/>
      <c r="H14" t="inlineStr"/>
      <c r="I14" t="inlineStr"/>
      <c r="J14" t="inlineStr"/>
      <c r="K14" t="inlineStr"/>
      <c r="L14" t="inlineStr"/>
      <c r="M14" t="inlineStr"/>
      <c r="N14" t="inlineStr"/>
      <c r="O14" t="inlineStr"/>
      <c r="P14" t="inlineStr"/>
      <c r="Q14" t="inlineStr"/>
    </row>
    <row r="15">
      <c r="A15" t="inlineStr">
        <is>
          <t>PENS CUONIN OMS</t>
        </is>
      </c>
      <c r="B15" t="inlineStr">
        <is>
          <t>G GoGo</t>
        </is>
      </c>
      <c r="C15" t="inlineStr">
        <is>
          <t>o body</t>
        </is>
      </c>
      <c r="D15" t="inlineStr">
        <is>
          <t>Ge bn</t>
        </is>
      </c>
      <c r="E15" t="inlineStr"/>
      <c r="F15" t="inlineStr"/>
      <c r="G15" t="inlineStr">
        <is>
          <t>112,403</t>
        </is>
      </c>
      <c r="H15" t="inlineStr">
        <is>
          <t>1i3e730)</t>
        </is>
      </c>
      <c r="I15" t="inlineStr"/>
      <c r="J15" t="inlineStr"/>
      <c r="K15" t="inlineStr">
        <is>
          <t>178,182</t>
        </is>
      </c>
      <c r="L15" t="inlineStr"/>
      <c r="M15" t="inlineStr">
        <is>
          <t>181,818</t>
        </is>
      </c>
      <c r="N15" t="inlineStr"/>
      <c r="O15" t="inlineStr">
        <is>
          <t>190,080</t>
        </is>
      </c>
      <c r="P15" t="inlineStr">
        <is>
          <t>PAN TI e} 220,344</t>
        </is>
      </c>
      <c r="Q15" t="inlineStr">
        <is>
          <t>235,981</t>
        </is>
      </c>
    </row>
    <row r="16">
      <c r="A16" t="inlineStr">
        <is>
          <t>8. Office and administrative</t>
        </is>
      </c>
      <c r="B16" t="inlineStr">
        <is>
          <t>expenditure</t>
        </is>
      </c>
      <c r="C16" t="inlineStr">
        <is>
          <t>— Dépenses</t>
        </is>
      </c>
      <c r="D16" t="inlineStr"/>
      <c r="E16" t="inlineStr">
        <is>
          <t>de</t>
        </is>
      </c>
      <c r="F16" t="inlineStr"/>
      <c r="G16" t="inlineStr"/>
      <c r="H16" t="inlineStr"/>
      <c r="I16" t="inlineStr"/>
      <c r="J16" t="inlineStr"/>
      <c r="K16" t="inlineStr"/>
      <c r="L16" t="inlineStr">
        <is>
          <t>|</t>
        </is>
      </c>
      <c r="M16" t="inlineStr"/>
      <c r="N16" t="inlineStr"/>
      <c r="O16" t="inlineStr"/>
      <c r="P16" t="inlineStr"/>
      <c r="Q16" t="inlineStr"/>
    </row>
    <row r="17">
      <c r="A17" t="inlineStr">
        <is>
          <t>puLeaw etid administration</t>
        </is>
      </c>
      <c r="B17" t="inlineStr">
        <is>
          <t>ese seen</t>
        </is>
      </c>
      <c r="C17" t="inlineStr">
        <is>
          <t>nen ens one</t>
        </is>
      </c>
      <c r="D17" t="inlineStr"/>
      <c r="E17" t="inlineStr"/>
      <c r="F17" t="inlineStr"/>
      <c r="G17" t="inlineStr">
        <is>
          <t>46,777</t>
        </is>
      </c>
      <c r="H17" t="inlineStr">
        <is>
          <t>95,693</t>
        </is>
      </c>
      <c r="I17" t="inlineStr"/>
      <c r="J17" t="inlineStr"/>
      <c r="K17" t="inlineStr">
        <is>
          <t>98,078</t>
        </is>
      </c>
      <c r="L17" t="inlineStr">
        <is>
          <t>|</t>
        </is>
      </c>
      <c r="M17" t="inlineStr">
        <is>
          <t>104,641</t>
        </is>
      </c>
      <c r="N17" t="inlineStr"/>
      <c r="O17" t="inlineStr">
        <is>
          <t>112,817</t>
        </is>
      </c>
      <c r="P17" t="inlineStr">
        <is>
          <t>122,203 138,048</t>
        </is>
      </c>
      <c r="Q17" t="inlineStr">
        <is>
          <t>146,771</t>
        </is>
      </c>
    </row>
    <row r="18">
      <c r="A18" t="inlineStr">
        <is>
          <t>9. Professional fees and</t>
        </is>
      </c>
      <c r="B18" t="inlineStr">
        <is>
          <t>expenses</t>
        </is>
      </c>
      <c r="C18" t="inlineStr">
        <is>
          <t>— Honoraires</t>
        </is>
      </c>
      <c r="D18" t="inlineStr">
        <is>
          <t>et frais</t>
        </is>
      </c>
      <c r="E18" t="inlineStr"/>
      <c r="F18" t="inlineStr">
        <is>
          <t>|</t>
        </is>
      </c>
      <c r="G18" t="inlineStr"/>
      <c r="H18" t="inlineStr"/>
      <c r="I18" t="inlineStr"/>
      <c r="J18" t="inlineStr"/>
      <c r="K18" t="inlineStr"/>
      <c r="L18" t="inlineStr"/>
      <c r="M18" t="inlineStr"/>
      <c r="N18" t="inlineStr"/>
      <c r="O18" t="inlineStr"/>
      <c r="P18" t="inlineStr"/>
      <c r="Q18" t="inlineStr"/>
    </row>
    <row r="19">
      <c r="A19" t="inlineStr">
        <is>
          <t>poumservicessprofessionnealses sseue. n.a e</t>
        </is>
      </c>
      <c r="B19" t="inlineStr"/>
      <c r="C19" t="inlineStr"/>
      <c r="D19" t="inlineStr"/>
      <c r="E19" t="inlineStr"/>
      <c r="F19" t="inlineStr"/>
      <c r="G19" t="inlineStr">
        <is>
          <t>7,588</t>
        </is>
      </c>
      <c r="H19" t="inlineStr">
        <is>
          <t>12,755</t>
        </is>
      </c>
      <c r="I19" t="inlineStr"/>
      <c r="J19" t="inlineStr"/>
      <c r="K19" t="inlineStr">
        <is>
          <t>14,360</t>
        </is>
      </c>
      <c r="L19" t="inlineStr"/>
      <c r="M19" t="inlineStr">
        <is>
          <t>16,372</t>
        </is>
      </c>
      <c r="N19" t="inlineStr"/>
      <c r="O19" t="inlineStr">
        <is>
          <t>19,946</t>
        </is>
      </c>
      <c r="P19" t="inlineStr">
        <is>
          <t>24,863 20,709</t>
        </is>
      </c>
      <c r="Q19" t="inlineStr">
        <is>
          <t>21,579</t>
        </is>
      </c>
    </row>
    <row r="20">
      <c r="A20" t="inlineStr">
        <is>
          <t>10. Strike benefit expenditure</t>
        </is>
      </c>
      <c r="B20" t="inlineStr">
        <is>
          <t>— Dépenses pour indemnités</t>
        </is>
      </c>
      <c r="C20" t="inlineStr"/>
      <c r="D20" t="inlineStr"/>
      <c r="E20" t="inlineStr"/>
      <c r="F20" t="inlineStr"/>
      <c r="G20" t="inlineStr"/>
      <c r="H20" t="inlineStr"/>
      <c r="I20" t="inlineStr"/>
      <c r="J20" t="inlineStr"/>
      <c r="K20" t="inlineStr"/>
      <c r="L20" t="inlineStr"/>
      <c r="M20" t="inlineStr"/>
      <c r="N20" t="inlineStr"/>
      <c r="O20" t="inlineStr"/>
      <c r="P20" t="inlineStr"/>
      <c r="Q20" t="inlineStr"/>
    </row>
    <row r="21">
      <c r="A21" t="inlineStr">
        <is>
          <t>de gréve:</t>
        </is>
      </c>
      <c r="B21" t="inlineStr"/>
      <c r="C21" t="inlineStr"/>
      <c r="D21" t="inlineStr"/>
      <c r="E21" t="inlineStr"/>
      <c r="F21" t="inlineStr">
        <is>
          <t>|</t>
        </is>
      </c>
      <c r="G21" t="inlineStr"/>
      <c r="H21" t="inlineStr"/>
      <c r="I21" t="inlineStr"/>
      <c r="J21" t="inlineStr"/>
      <c r="K21" t="inlineStr"/>
      <c r="L21" t="inlineStr"/>
      <c r="M21" t="inlineStr"/>
      <c r="N21" t="inlineStr"/>
      <c r="O21" t="inlineStr"/>
      <c r="P21" t="inlineStr"/>
      <c r="Q21" t="inlineStr"/>
    </row>
    <row r="22">
      <c r="A22" t="inlineStr">
        <is>
          <t>(a) To members and locals</t>
        </is>
      </c>
      <c r="B22" t="inlineStr">
        <is>
          <t>in Canada</t>
        </is>
      </c>
      <c r="C22" t="inlineStr">
        <is>
          <t>— A des membres</t>
        </is>
      </c>
      <c r="D22" t="inlineStr"/>
      <c r="E22" t="inlineStr"/>
      <c r="F22" t="inlineStr"/>
      <c r="G22" t="inlineStr"/>
      <c r="H22" t="inlineStr"/>
      <c r="I22" t="inlineStr">
        <is>
          <t>|</t>
        </is>
      </c>
      <c r="J22" t="inlineStr"/>
      <c r="K22" t="inlineStr"/>
      <c r="L22" t="inlineStr"/>
      <c r="M22" t="inlineStr"/>
      <c r="N22" t="inlineStr"/>
      <c r="O22" t="inlineStr"/>
      <c r="P22" t="inlineStr"/>
      <c r="Q22" t="inlineStr"/>
    </row>
    <row r="23">
      <c r="A23" t="inlineStr">
        <is>
          <t>et a des syndicats locaux au Canada.........</t>
        </is>
      </c>
      <c r="B23" t="inlineStr"/>
      <c r="C23" t="inlineStr"/>
      <c r="D23" t="inlineStr"/>
      <c r="E23" t="inlineStr"/>
      <c r="F23" t="inlineStr"/>
      <c r="G23" t="inlineStr">
        <is>
          <t>2,880</t>
        </is>
      </c>
      <c r="H23" t="inlineStr">
        <is>
          <t>10,380</t>
        </is>
      </c>
      <c r="I23" t="inlineStr"/>
      <c r="J23" t="inlineStr"/>
      <c r="K23" t="inlineStr">
        <is>
          <t>10,335</t>
        </is>
      </c>
      <c r="L23" t="inlineStr"/>
      <c r="M23" t="inlineStr">
        <is>
          <t>IBASS</t>
        </is>
      </c>
      <c r="N23" t="inlineStr"/>
      <c r="O23" t="inlineStr">
        <is>
          <t>18,297</t>
        </is>
      </c>
      <c r="P23" t="inlineStr">
        <is>
          <t>PAL STAPH 20,757</t>
        </is>
      </c>
      <c r="Q23" t="inlineStr">
        <is>
          <t>15,646</t>
        </is>
      </c>
    </row>
    <row r="24">
      <c r="A24" t="inlineStr">
        <is>
          <t>Kb) Poothers— A d'autres.</t>
        </is>
      </c>
      <c r="B24" t="inlineStr">
        <is>
          <t>5 2. oe</t>
        </is>
      </c>
      <c r="C24" t="inlineStr"/>
      <c r="D24" t="inlineStr"/>
      <c r="E24" t="inlineStr"/>
      <c r="F24" t="inlineStr"/>
      <c r="G24" t="inlineStr">
        <is>
          <t>26,792</t>
        </is>
      </c>
      <c r="H24" t="inlineStr">
        <is>
          <t>132,034</t>
        </is>
      </c>
      <c r="I24" t="inlineStr"/>
      <c r="J24" t="inlineStr"/>
      <c r="K24" t="inlineStr">
        <is>
          <t>73,683</t>
        </is>
      </c>
      <c r="L24" t="inlineStr">
        <is>
          <t>|</t>
        </is>
      </c>
      <c r="M24" t="inlineStr">
        <is>
          <t>55,106</t>
        </is>
      </c>
      <c r="N24" t="inlineStr"/>
      <c r="O24" t="inlineStr">
        <is>
          <t>101,317</t>
        </is>
      </c>
      <c r="P24" t="inlineStr">
        <is>
          <t>75,149 125,042</t>
        </is>
      </c>
      <c r="Q24" t="inlineStr">
        <is>
          <t>123,924</t>
        </is>
      </c>
    </row>
    <row r="25">
      <c r="A25" t="inlineStr">
        <is>
          <t>11. Pension and welfare</t>
        </is>
      </c>
      <c r="B25" t="inlineStr">
        <is>
          <t>benefits paid by unions</t>
        </is>
      </c>
      <c r="C25" t="inlineStr"/>
      <c r="D25" t="inlineStr">
        <is>
          <t>— Presta-</t>
        </is>
      </c>
      <c r="E25" t="inlineStr"/>
      <c r="F25" t="inlineStr"/>
      <c r="G25" t="inlineStr"/>
      <c r="H25" t="inlineStr"/>
      <c r="I25" t="inlineStr"/>
      <c r="J25" t="inlineStr"/>
      <c r="K25" t="inlineStr"/>
      <c r="L25" t="inlineStr"/>
      <c r="M25" t="inlineStr"/>
      <c r="N25" t="inlineStr"/>
      <c r="O25" t="inlineStr"/>
      <c r="P25" t="inlineStr"/>
      <c r="Q25" t="inlineStr"/>
    </row>
    <row r="26">
      <c r="A26" t="inlineStr">
        <is>
          <t>tions de pension</t>
        </is>
      </c>
      <c r="B26" t="inlineStr">
        <is>
          <t>et de bien-étre</t>
        </is>
      </c>
      <c r="C26" t="inlineStr">
        <is>
          <t>payées par</t>
        </is>
      </c>
      <c r="D26" t="inlineStr">
        <is>
          <t>le syn-</t>
        </is>
      </c>
      <c r="E26" t="inlineStr"/>
      <c r="F26" t="inlineStr">
        <is>
          <t>|</t>
        </is>
      </c>
      <c r="G26" t="inlineStr"/>
      <c r="H26" t="inlineStr"/>
      <c r="I26" t="inlineStr"/>
      <c r="J26" t="inlineStr"/>
      <c r="K26" t="inlineStr"/>
      <c r="L26" t="inlineStr"/>
      <c r="M26" t="inlineStr"/>
      <c r="N26" t="inlineStr"/>
      <c r="O26" t="inlineStr"/>
      <c r="P26" t="inlineStr"/>
      <c r="Q26" t="inlineStr"/>
    </row>
    <row r="27">
      <c r="A27" t="inlineStr">
        <is>
          <t>dicat:</t>
        </is>
      </c>
      <c r="B27" t="inlineStr"/>
      <c r="C27" t="inlineStr"/>
      <c r="D27" t="inlineStr"/>
      <c r="E27" t="inlineStr"/>
      <c r="F27" t="inlineStr"/>
      <c r="G27" t="inlineStr"/>
      <c r="H27" t="inlineStr"/>
      <c r="I27" t="inlineStr"/>
      <c r="J27" t="inlineStr"/>
      <c r="K27" t="inlineStr"/>
      <c r="L27" t="inlineStr"/>
      <c r="M27" t="inlineStr"/>
      <c r="N27" t="inlineStr"/>
      <c r="O27" t="inlineStr"/>
      <c r="P27" t="inlineStr"/>
      <c r="Q27" t="inlineStr"/>
    </row>
    <row r="28">
      <c r="A28" t="inlineStr">
        <is>
          <t>(a) To beneficiaires | residanitau/Canagay</t>
        </is>
      </c>
      <c r="B28" t="inlineStr">
        <is>
          <t>in Canada -:o\sc cst</t>
        </is>
      </c>
      <c r="C28" t="inlineStr">
        <is>
          <t>— A des ep ee ee bénéficiaires</t>
        </is>
      </c>
      <c r="D28" t="inlineStr"/>
      <c r="E28" t="inlineStr"/>
      <c r="F28" t="inlineStr"/>
      <c r="G28" t="inlineStr">
        <is>
          <t>2,404</t>
        </is>
      </c>
      <c r="H28" t="inlineStr">
        <is>
          <t>4,238</t>
        </is>
      </c>
      <c r="I28" t="inlineStr"/>
      <c r="J28" t="inlineStr"/>
      <c r="K28" t="inlineStr">
        <is>
          <t>4,485</t>
        </is>
      </c>
      <c r="L28" t="inlineStr"/>
      <c r="M28" t="inlineStr">
        <is>
          <t>5,039</t>
        </is>
      </c>
      <c r="N28" t="inlineStr"/>
      <c r="O28" t="inlineStr">
        <is>
          <t>4,695</t>
        </is>
      </c>
      <c r="P28" t="inlineStr">
        <is>
          <t>4,968 5,220</t>
        </is>
      </c>
      <c r="Q28" t="inlineStr">
        <is>
          <t>4,215</t>
        </is>
      </c>
    </row>
    <row r="29">
      <c r="A29" t="inlineStr">
        <is>
          <t>(b) To other beneficiaries</t>
        </is>
      </c>
      <c r="B29" t="inlineStr">
        <is>
          <t>— A tout</t>
        </is>
      </c>
      <c r="C29" t="inlineStr">
        <is>
          <t>autre bénéficiaire</t>
        </is>
      </c>
      <c r="D29" t="inlineStr"/>
      <c r="E29" t="inlineStr"/>
      <c r="F29" t="inlineStr"/>
      <c r="G29" t="inlineStr">
        <is>
          <t>51,004</t>
        </is>
      </c>
      <c r="H29" t="inlineStr">
        <is>
          <t>103,529</t>
        </is>
      </c>
      <c r="I29" t="inlineStr"/>
      <c r="J29" t="inlineStr"/>
      <c r="K29" t="inlineStr">
        <is>
          <t>111,844</t>
        </is>
      </c>
      <c r="L29" t="inlineStr"/>
      <c r="M29" t="inlineStr">
        <is>
          <t>117,396</t>
        </is>
      </c>
      <c r="N29" t="inlineStr"/>
      <c r="O29" t="inlineStr">
        <is>
          <t>124,350</t>
        </is>
      </c>
      <c r="P29" t="inlineStr">
        <is>
          <t>126,356 119,971</t>
        </is>
      </c>
      <c r="Q29" t="inlineStr">
        <is>
          <t>104,772</t>
        </is>
      </c>
    </row>
    <row r="30">
      <c r="A30" t="inlineStr">
        <is>
          <t>12. Union contributions</t>
        </is>
      </c>
      <c r="B30" t="inlineStr">
        <is>
          <t>to pension and welfare plans admi-</t>
        </is>
      </c>
      <c r="C30" t="inlineStr"/>
      <c r="D30" t="inlineStr"/>
      <c r="E30" t="inlineStr"/>
      <c r="F30" t="inlineStr"/>
      <c r="G30" t="inlineStr"/>
      <c r="H30" t="inlineStr"/>
      <c r="I30" t="inlineStr"/>
      <c r="J30" t="inlineStr"/>
      <c r="K30" t="inlineStr"/>
      <c r="L30" t="inlineStr"/>
      <c r="M30" t="inlineStr"/>
      <c r="N30" t="inlineStr"/>
      <c r="O30" t="inlineStr"/>
      <c r="P30" t="inlineStr"/>
      <c r="Q30" t="inlineStr"/>
    </row>
    <row r="31">
      <c r="A31" t="inlineStr">
        <is>
          <t>nistered by entities separate from unions</t>
        </is>
      </c>
      <c r="B31" t="inlineStr"/>
      <c r="C31" t="inlineStr">
        <is>
          <t>— Contribu-</t>
        </is>
      </c>
      <c r="D31" t="inlineStr"/>
      <c r="E31" t="inlineStr"/>
      <c r="F31" t="inlineStr"/>
      <c r="G31" t="inlineStr"/>
      <c r="H31" t="inlineStr"/>
      <c r="I31" t="inlineStr"/>
      <c r="J31" t="inlineStr"/>
      <c r="K31" t="inlineStr"/>
      <c r="L31" t="inlineStr"/>
      <c r="M31" t="inlineStr"/>
      <c r="N31" t="inlineStr"/>
      <c r="O31" t="inlineStr"/>
      <c r="P31" t="inlineStr"/>
      <c r="Q31" t="inlineStr"/>
    </row>
    <row r="32">
      <c r="A32" t="inlineStr">
        <is>
          <t>tions du syndicat a des plans de pension et de bien-étre</t>
        </is>
      </c>
      <c r="B32" t="inlineStr"/>
      <c r="C32" t="inlineStr"/>
      <c r="D32" t="inlineStr"/>
      <c r="E32" t="inlineStr"/>
      <c r="F32" t="inlineStr"/>
      <c r="G32" t="inlineStr"/>
      <c r="H32" t="inlineStr"/>
      <c r="I32" t="inlineStr"/>
      <c r="J32" t="inlineStr"/>
      <c r="K32" t="inlineStr"/>
      <c r="L32" t="inlineStr"/>
      <c r="M32" t="inlineStr"/>
      <c r="N32" t="inlineStr"/>
      <c r="O32" t="inlineStr"/>
      <c r="P32" t="inlineStr"/>
      <c r="Q32" t="inlineStr"/>
    </row>
    <row r="33">
      <c r="A33" t="inlineStr">
        <is>
          <t>administrés par des</t>
        </is>
      </c>
      <c r="B33" t="inlineStr">
        <is>
          <t>entités distinctes</t>
        </is>
      </c>
      <c r="C33" t="inlineStr">
        <is>
          <t>des</t>
        </is>
      </c>
      <c r="D33" t="inlineStr">
        <is>
          <t>syndicats</t>
        </is>
      </c>
      <c r="E33" t="inlineStr"/>
      <c r="F33" t="inlineStr"/>
      <c r="G33" t="inlineStr">
        <is>
          <t>16,378</t>
        </is>
      </c>
      <c r="H33" t="inlineStr">
        <is>
          <t>41,423</t>
        </is>
      </c>
      <c r="I33" t="inlineStr"/>
      <c r="J33" t="inlineStr"/>
      <c r="K33" t="inlineStr">
        <is>
          <t>46,936</t>
        </is>
      </c>
      <c r="L33" t="inlineStr"/>
      <c r="M33" t="inlineStr">
        <is>
          <t>52,367</t>
        </is>
      </c>
      <c r="N33" t="inlineStr"/>
      <c r="O33" t="inlineStr">
        <is>
          <t>60,322</t>
        </is>
      </c>
      <c r="P33" t="inlineStr">
        <is>
          <t>74,599 75,627</t>
        </is>
      </c>
      <c r="Q33" t="inlineStr">
        <is>
          <t>77,945</t>
        </is>
      </c>
    </row>
    <row r="34">
      <c r="A34" t="inlineStr">
        <is>
          <t>13. Depreciation on fixed assets</t>
        </is>
      </c>
      <c r="B34" t="inlineStr">
        <is>
          <t>— Dépréciation des immo-</t>
        </is>
      </c>
      <c r="C34" t="inlineStr"/>
      <c r="D34" t="inlineStr"/>
      <c r="E34" t="inlineStr"/>
      <c r="F34" t="inlineStr"/>
      <c r="G34" t="inlineStr"/>
      <c r="H34" t="inlineStr"/>
      <c r="I34" t="inlineStr"/>
      <c r="J34" t="inlineStr"/>
      <c r="K34" t="inlineStr"/>
      <c r="L34" t="inlineStr"/>
      <c r="M34" t="inlineStr"/>
      <c r="N34" t="inlineStr"/>
      <c r="O34" t="inlineStr"/>
      <c r="P34" t="inlineStr"/>
      <c r="Q34" t="inlineStr"/>
    </row>
    <row r="35">
      <c r="A35" t="inlineStr">
        <is>
          <t>bilisa tions». iswee, State. caret</t>
        </is>
      </c>
      <c r="B35" t="inlineStr"/>
      <c r="C35" t="inlineStr">
        <is>
          <t>keen eae eee</t>
        </is>
      </c>
      <c r="D35" t="inlineStr"/>
      <c r="E35" t="inlineStr"/>
      <c r="F35" t="inlineStr"/>
      <c r="G35" t="inlineStr">
        <is>
          <t>2,242</t>
        </is>
      </c>
      <c r="H35" t="inlineStr">
        <is>
          <t>4,286</t>
        </is>
      </c>
      <c r="I35" t="inlineStr"/>
      <c r="J35" t="inlineStr"/>
      <c r="K35" t="inlineStr">
        <is>
          <t>4,173</t>
        </is>
      </c>
      <c r="L35" t="inlineStr"/>
      <c r="M35" t="inlineStr">
        <is>
          <t>5,101</t>
        </is>
      </c>
      <c r="N35" t="inlineStr"/>
      <c r="O35" t="inlineStr">
        <is>
          <t>6,170</t>
        </is>
      </c>
      <c r="P35" t="inlineStr">
        <is>
          <t>6,840 7,949</t>
        </is>
      </c>
      <c r="Q35" t="inlineStr">
        <is>
          <t>9,192</t>
        </is>
      </c>
    </row>
    <row r="36">
      <c r="A36" t="inlineStr">
        <is>
          <t>14. Other expenditure —</t>
        </is>
      </c>
      <c r="B36" t="inlineStr">
        <is>
          <t>Autres dépenses...........</t>
        </is>
      </c>
      <c r="C36" t="inlineStr"/>
      <c r="D36" t="inlineStr"/>
      <c r="E36" t="inlineStr"/>
      <c r="F36" t="inlineStr"/>
      <c r="G36" t="inlineStr">
        <is>
          <t>94,563</t>
        </is>
      </c>
      <c r="H36" t="inlineStr">
        <is>
          <t>115,780</t>
        </is>
      </c>
      <c r="I36" t="inlineStr"/>
      <c r="J36" t="inlineStr"/>
      <c r="K36" t="inlineStr">
        <is>
          <t>123,982</t>
        </is>
      </c>
      <c r="L36" t="inlineStr"/>
      <c r="M36" t="inlineStr">
        <is>
          <t>135,875</t>
        </is>
      </c>
      <c r="N36" t="inlineStr"/>
      <c r="O36" t="inlineStr">
        <is>
          <t>150,639</t>
        </is>
      </c>
      <c r="P36" t="inlineStr">
        <is>
          <t>153,580 173,101</t>
        </is>
      </c>
      <c r="Q36" t="inlineStr">
        <is>
          <t>185,119</t>
        </is>
      </c>
    </row>
    <row r="37">
      <c r="A37" t="inlineStr">
        <is>
          <t>15. Total expenditures (items 7 to 14) — Dépenses totales</t>
        </is>
      </c>
      <c r="B37" t="inlineStr"/>
      <c r="C37" t="inlineStr"/>
      <c r="D37" t="inlineStr"/>
      <c r="E37" t="inlineStr"/>
      <c r="F37" t="inlineStr"/>
      <c r="G37" t="inlineStr"/>
      <c r="H37" t="inlineStr"/>
      <c r="I37" t="inlineStr"/>
      <c r="J37" t="inlineStr"/>
      <c r="K37" t="inlineStr"/>
      <c r="L37" t="inlineStr"/>
      <c r="M37" t="inlineStr"/>
      <c r="N37" t="inlineStr"/>
      <c r="O37" t="inlineStr"/>
      <c r="P37" t="inlineStr"/>
      <c r="Q37" t="inlineStr"/>
    </row>
    <row r="38">
      <c r="A38" t="inlineStr">
        <is>
          <t>(posts 7:4 14) ocsmeeey</t>
        </is>
      </c>
      <c r="B38" t="inlineStr">
        <is>
          <t>et Pe he</t>
        </is>
      </c>
      <c r="C38" t="inlineStr">
        <is>
          <t>stemeg Paso</t>
        </is>
      </c>
      <c r="D38" t="inlineStr"/>
      <c r="E38" t="inlineStr"/>
      <c r="F38" t="inlineStr"/>
      <c r="G38" t="inlineStr">
        <is>
          <t>374,281</t>
        </is>
      </c>
      <c r="H38" t="inlineStr">
        <is>
          <t>722,614</t>
        </is>
      </c>
      <c r="I38" t="inlineStr"/>
      <c r="J38" t="inlineStr"/>
      <c r="K38" t="inlineStr">
        <is>
          <t>696,804</t>
        </is>
      </c>
      <c r="L38" t="inlineStr"/>
      <c r="M38" t="inlineStr">
        <is>
          <t>721,560</t>
        </is>
      </c>
      <c r="N38" t="inlineStr"/>
      <c r="O38" t="inlineStr">
        <is>
          <t>828,691</t>
        </is>
      </c>
      <c r="P38" t="inlineStr">
        <is>
          <t>870,434 964,343</t>
        </is>
      </c>
      <c r="Q38" t="inlineStr">
        <is>
          <t>990,303</t>
        </is>
      </c>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O41"/>
  <sheetViews>
    <sheetView workbookViewId="0">
      <selection activeCell="A1" sqref="A1"/>
    </sheetView>
  </sheetViews>
  <sheetFormatPr baseColWidth="8" defaultRowHeight="15"/>
  <sheetData>
    <row r="1">
      <c r="A1" s="1" t="inlineStr">
        <is>
          <t>(a) From Canadian members —</t>
        </is>
      </c>
      <c r="B1" s="1" t="inlineStr">
        <is>
          <t>De membres</t>
        </is>
      </c>
      <c r="C1" s="1" t="inlineStr">
        <is>
          <t>canadiens</t>
        </is>
      </c>
      <c r="D1" s="1" t="inlineStr">
        <is>
          <t>22,123</t>
        </is>
      </c>
      <c r="E1" s="1" t="inlineStr">
        <is>
          <t>$0,519</t>
        </is>
      </c>
      <c r="F1" s="1" t="inlineStr">
        <is>
          <t>Unnamed: 0</t>
        </is>
      </c>
      <c r="G1" s="1" t="inlineStr">
        <is>
          <t>$2,457</t>
        </is>
      </c>
      <c r="H1" s="1" t="inlineStr">
        <is>
          <t>Unnamed: 1</t>
        </is>
      </c>
      <c r="I1" s="1" t="inlineStr">
        <is>
          <t>58,306</t>
        </is>
      </c>
      <c r="J1" s="1" t="inlineStr">
        <is>
          <t>63,286</t>
        </is>
      </c>
      <c r="K1" s="1" t="inlineStr">
        <is>
          <t>65,276</t>
        </is>
      </c>
      <c r="L1" s="1" t="inlineStr">
        <is>
          <t>Unnamed: 2</t>
        </is>
      </c>
      <c r="M1" s="1" t="inlineStr">
        <is>
          <t>72,452</t>
        </is>
      </c>
      <c r="N1" s="1" t="inlineStr">
        <is>
          <t>Unnamed: 3</t>
        </is>
      </c>
      <c r="O1" s="1" t="inlineStr">
        <is>
          <t>75,296</t>
        </is>
      </c>
    </row>
    <row r="2">
      <c r="A2" t="inlineStr">
        <is>
          <t>(b) From other members — De tous autres membres</t>
        </is>
      </c>
      <c r="B2" t="inlineStr"/>
      <c r="C2" t="inlineStr">
        <is>
          <t>..</t>
        </is>
      </c>
      <c r="D2" t="inlineStr">
        <is>
          <t>324,156</t>
        </is>
      </c>
      <c r="E2" t="inlineStr">
        <is>
          <t>594,222</t>
        </is>
      </c>
      <c r="F2" t="inlineStr"/>
      <c r="G2" t="inlineStr">
        <is>
          <t>605,136</t>
        </is>
      </c>
      <c r="H2" t="inlineStr"/>
      <c r="I2" t="inlineStr">
        <is>
          <t>641,439</t>
        </is>
      </c>
      <c r="J2" t="inlineStr">
        <is>
          <t>679,799</t>
        </is>
      </c>
      <c r="K2" t="inlineStr">
        <is>
          <t>685,721</t>
        </is>
      </c>
      <c r="L2" t="inlineStr"/>
      <c r="M2" t="inlineStr">
        <is>
          <t>713,815</t>
        </is>
      </c>
      <c r="N2" t="inlineStr"/>
      <c r="O2" t="inlineStr">
        <is>
          <t>756,587</t>
        </is>
      </c>
    </row>
    <row r="3">
      <c r="A3" t="inlineStr">
        <is>
          <t>Bmimiterest — Internets... 2d ser</t>
        </is>
      </c>
      <c r="B3" t="inlineStr">
        <is>
          <t>oe Me we</t>
        </is>
      </c>
      <c r="C3" t="inlineStr">
        <is>
          <t>wt BAT,</t>
        </is>
      </c>
      <c r="D3" t="inlineStr">
        <is>
          <t>19,831</t>
        </is>
      </c>
      <c r="E3" t="inlineStr">
        <is>
          <t>55,052</t>
        </is>
      </c>
      <c r="F3" t="inlineStr"/>
      <c r="G3" t="inlineStr">
        <is>
          <t>52,858</t>
        </is>
      </c>
      <c r="H3" t="inlineStr"/>
      <c r="I3" t="inlineStr">
        <is>
          <t>63,676</t>
        </is>
      </c>
      <c r="J3" t="inlineStr">
        <is>
          <t>Vlg u2d</t>
        </is>
      </c>
      <c r="K3" t="inlineStr">
        <is>
          <t>88,250</t>
        </is>
      </c>
      <c r="L3" t="inlineStr"/>
      <c r="M3" t="inlineStr">
        <is>
          <t>91,901</t>
        </is>
      </c>
      <c r="N3" t="inlineStr"/>
      <c r="O3" t="inlineStr">
        <is>
          <t>89,768</t>
        </is>
      </c>
    </row>
    <row r="4">
      <c r="A4" t="inlineStr">
        <is>
          <t>Bmbwvidends:— Dividendes 29.....2005%0 55%  *</t>
        </is>
      </c>
      <c r="B4" t="inlineStr"/>
      <c r="C4" t="inlineStr"/>
      <c r="D4" t="inlineStr">
        <is>
          <t>2,886</t>
        </is>
      </c>
      <c r="E4" t="inlineStr">
        <is>
          <t>6,676</t>
        </is>
      </c>
      <c r="F4" t="inlineStr"/>
      <c r="G4" t="inlineStr">
        <is>
          <t>6,927</t>
        </is>
      </c>
      <c r="H4" t="inlineStr"/>
      <c r="I4" t="inlineStr">
        <is>
          <t>7,345</t>
        </is>
      </c>
      <c r="J4" t="inlineStr">
        <is>
          <t>7,981</t>
        </is>
      </c>
      <c r="K4" t="inlineStr">
        <is>
          <t>9,642</t>
        </is>
      </c>
      <c r="L4" t="inlineStr"/>
      <c r="M4" t="inlineStr">
        <is>
          <t>8,969</t>
        </is>
      </c>
      <c r="N4" t="inlineStr"/>
      <c r="O4" t="inlineStr">
        <is>
          <t>10,660</t>
        </is>
      </c>
    </row>
    <row r="5">
      <c r="A5" t="inlineStr">
        <is>
          <t>EERE DTS E—ISOVEIS) seta Aa we) HG</t>
        </is>
      </c>
      <c r="B5" t="inlineStr">
        <is>
          <t>A wee</t>
        </is>
      </c>
      <c r="C5" t="inlineStr">
        <is>
          <t>NG</t>
        </is>
      </c>
      <c r="D5" t="inlineStr">
        <is>
          <t>! 3,496</t>
        </is>
      </c>
      <c r="E5" t="inlineStr">
        <is>
          <t>10,138</t>
        </is>
      </c>
      <c r="F5" t="inlineStr"/>
      <c r="G5" t="inlineStr">
        <is>
          <t>9512</t>
        </is>
      </c>
      <c r="H5" t="inlineStr"/>
      <c r="I5" t="inlineStr">
        <is>
          <t>9,482</t>
        </is>
      </c>
      <c r="J5" t="inlineStr">
        <is>
          <t>10,025</t>
        </is>
      </c>
      <c r="K5" t="inlineStr">
        <is>
          <t>10,728</t>
        </is>
      </c>
      <c r="L5" t="inlineStr"/>
      <c r="M5" t="inlineStr">
        <is>
          <t>11,982</t>
        </is>
      </c>
      <c r="N5" t="inlineStr"/>
      <c r="O5" t="inlineStr">
        <is>
          <t>11,869</t>
        </is>
      </c>
    </row>
    <row r="6">
      <c r="A6" t="inlineStr">
        <is>
          <t>ee</t>
        </is>
      </c>
      <c r="B6" t="inlineStr"/>
      <c r="C6" t="inlineStr"/>
      <c r="D6" t="inlineStr"/>
      <c r="E6" t="inlineStr"/>
      <c r="F6" t="inlineStr"/>
      <c r="G6" t="inlineStr"/>
      <c r="H6" t="inlineStr"/>
      <c r="I6" t="inlineStr"/>
      <c r="J6" t="inlineStr"/>
      <c r="K6" t="inlineStr"/>
      <c r="L6" t="inlineStr"/>
      <c r="M6" t="inlineStr"/>
      <c r="N6" t="inlineStr"/>
      <c r="O6" t="inlineStr"/>
    </row>
    <row r="7">
      <c r="A7" t="inlineStr">
        <is>
          <t>BeOterincome — Autresrevenus</t>
        </is>
      </c>
      <c r="B7" t="inlineStr">
        <is>
          <t>... iheee. i</t>
        </is>
      </c>
      <c r="C7" t="inlineStr"/>
      <c r="D7" t="inlineStr">
        <is>
          <t>23,843</t>
        </is>
      </c>
      <c r="E7" t="inlineStr">
        <is>
          <t>20,657</t>
        </is>
      </c>
      <c r="F7" t="inlineStr"/>
      <c r="G7" t="inlineStr">
        <is>
          <t>28,474</t>
        </is>
      </c>
      <c r="H7" t="inlineStr"/>
      <c r="I7" t="inlineStr">
        <is>
          <t>23,452</t>
        </is>
      </c>
      <c r="J7" t="inlineStr">
        <is>
          <t>25,781</t>
        </is>
      </c>
      <c r="K7" t="inlineStr">
        <is>
          <t>25,556</t>
        </is>
      </c>
      <c r="L7" t="inlineStr"/>
      <c r="M7" t="inlineStr">
        <is>
          <t>33,960</t>
        </is>
      </c>
      <c r="N7" t="inlineStr"/>
      <c r="O7" t="inlineStr">
        <is>
          <t>27,553</t>
        </is>
      </c>
    </row>
    <row r="8">
      <c r="A8" t="inlineStr">
        <is>
          <t>6. Total income (items 1 to 5) — Revenu</t>
        </is>
      </c>
      <c r="B8" t="inlineStr">
        <is>
          <t>total</t>
        </is>
      </c>
      <c r="C8" t="inlineStr">
        <is>
          <t>(postes</t>
        </is>
      </c>
      <c r="D8" t="inlineStr"/>
      <c r="E8" t="inlineStr"/>
      <c r="F8" t="inlineStr"/>
      <c r="G8" t="inlineStr"/>
      <c r="H8" t="inlineStr"/>
      <c r="I8" t="inlineStr"/>
      <c r="J8" t="inlineStr"/>
      <c r="K8" t="inlineStr"/>
      <c r="L8" t="inlineStr"/>
      <c r="M8" t="inlineStr"/>
      <c r="N8" t="inlineStr"/>
      <c r="O8" t="inlineStr"/>
    </row>
    <row r="9">
      <c r="A9" t="inlineStr">
        <is>
          <t>aS) be ee oy Pee</t>
        </is>
      </c>
      <c r="B9" t="inlineStr">
        <is>
          <t>cis peepee</t>
        </is>
      </c>
      <c r="C9" t="inlineStr">
        <is>
          <t>og PAM</t>
        </is>
      </c>
      <c r="D9" t="inlineStr">
        <is>
          <t>396,335</t>
        </is>
      </c>
      <c r="E9" t="inlineStr">
        <is>
          <t>737,264</t>
        </is>
      </c>
      <c r="F9" t="inlineStr"/>
      <c r="G9" t="inlineStr">
        <is>
          <t>755,364</t>
        </is>
      </c>
      <c r="H9" t="inlineStr"/>
      <c r="I9" t="inlineStr">
        <is>
          <t>803,700</t>
        </is>
      </c>
      <c r="J9" t="inlineStr">
        <is>
          <t>863,994</t>
        </is>
      </c>
      <c r="K9" t="inlineStr">
        <is>
          <t>885,173</t>
        </is>
      </c>
      <c r="L9" t="inlineStr"/>
      <c r="M9" t="inlineStr">
        <is>
          <t>933,079</t>
        </is>
      </c>
      <c r="N9" t="inlineStr"/>
      <c r="O9" t="inlineStr">
        <is>
          <t>971,733</t>
        </is>
      </c>
    </row>
    <row r="10">
      <c r="A10" t="inlineStr">
        <is>
          <t>Expenditure — Dépenses</t>
        </is>
      </c>
      <c r="B10" t="inlineStr"/>
      <c r="C10" t="inlineStr"/>
      <c r="D10" t="inlineStr"/>
      <c r="E10" t="inlineStr"/>
      <c r="F10" t="inlineStr"/>
      <c r="G10" t="inlineStr"/>
      <c r="H10" t="inlineStr"/>
      <c r="I10" t="inlineStr"/>
      <c r="J10" t="inlineStr"/>
      <c r="K10" t="inlineStr"/>
      <c r="L10" t="inlineStr"/>
      <c r="M10" t="inlineStr"/>
      <c r="N10" t="inlineStr"/>
      <c r="O10" t="inlineStr"/>
    </row>
    <row r="11">
      <c r="A11" t="inlineStr">
        <is>
          <t>7. Gross salaries, wages and other remuneration</t>
        </is>
      </c>
      <c r="B11" t="inlineStr"/>
      <c r="C11" t="inlineStr">
        <is>
          <t>— Traite-</t>
        </is>
      </c>
      <c r="D11" t="inlineStr"/>
      <c r="E11" t="inlineStr"/>
      <c r="F11" t="inlineStr"/>
      <c r="G11" t="inlineStr"/>
      <c r="H11" t="inlineStr"/>
      <c r="I11" t="inlineStr"/>
      <c r="J11" t="inlineStr"/>
      <c r="K11" t="inlineStr"/>
      <c r="L11" t="inlineStr"/>
      <c r="M11" t="inlineStr"/>
      <c r="N11" t="inlineStr"/>
      <c r="O11" t="inlineStr"/>
    </row>
    <row r="12">
      <c r="A12" t="inlineStr">
        <is>
          <t>ments, salaires et autres éléments de rémunération:</t>
        </is>
      </c>
      <c r="B12" t="inlineStr"/>
      <c r="C12" t="inlineStr"/>
      <c r="D12" t="inlineStr"/>
      <c r="E12" t="inlineStr"/>
      <c r="F12" t="inlineStr"/>
      <c r="G12" t="inlineStr"/>
      <c r="H12" t="inlineStr"/>
      <c r="I12" t="inlineStr"/>
      <c r="J12" t="inlineStr"/>
      <c r="K12" t="inlineStr"/>
      <c r="L12" t="inlineStr"/>
      <c r="M12" t="inlineStr"/>
      <c r="N12" t="inlineStr"/>
      <c r="O12" t="inlineStr"/>
    </row>
    <row r="13">
      <c r="A13" t="inlineStr">
        <is>
          <t>(a) Of officers and employees</t>
        </is>
      </c>
      <c r="B13" t="inlineStr">
        <is>
          <t>in Canada —</t>
        </is>
      </c>
      <c r="C13" t="inlineStr">
        <is>
          <t>Des diri-</t>
        </is>
      </c>
      <c r="D13" t="inlineStr"/>
      <c r="E13" t="inlineStr"/>
      <c r="F13" t="inlineStr"/>
      <c r="G13" t="inlineStr"/>
      <c r="H13" t="inlineStr"/>
      <c r="I13" t="inlineStr"/>
      <c r="J13" t="inlineStr"/>
      <c r="K13" t="inlineStr"/>
      <c r="L13" t="inlineStr"/>
      <c r="M13" t="inlineStr"/>
      <c r="N13" t="inlineStr"/>
      <c r="O13" t="inlineStr"/>
    </row>
    <row r="14">
      <c r="A14" t="inlineStr">
        <is>
          <t>geants et employés au Canada</t>
        </is>
      </c>
      <c r="B14" t="inlineStr">
        <is>
          <t>............</t>
        </is>
      </c>
      <c r="C14" t="inlineStr"/>
      <c r="D14" t="inlineStr">
        <is>
          <t>7,677</t>
        </is>
      </c>
      <c r="E14" t="inlineStr">
        <is>
          <t>135907</t>
        </is>
      </c>
      <c r="F14" t="inlineStr"/>
      <c r="G14" t="inlineStr">
        <is>
          <t>14,321</t>
        </is>
      </c>
      <c r="H14" t="inlineStr"/>
      <c r="I14" t="inlineStr">
        <is>
          <t>14,836</t>
        </is>
      </c>
      <c r="J14" t="inlineStr">
        <is>
          <t>52&gt;</t>
        </is>
      </c>
      <c r="K14" t="inlineStr">
        <is>
          <t>16,751</t>
        </is>
      </c>
      <c r="L14" t="inlineStr"/>
      <c r="M14" t="inlineStr">
        <is>
          <t>18,512</t>
        </is>
      </c>
      <c r="N14" t="inlineStr"/>
      <c r="O14" t="inlineStr">
        <is>
          <t>195222</t>
        </is>
      </c>
    </row>
    <row r="15">
      <c r="A15" t="inlineStr">
        <is>
          <t>(b) Of others officers and employees</t>
        </is>
      </c>
      <c r="B15" t="inlineStr">
        <is>
          <t>— Des autres</t>
        </is>
      </c>
      <c r="C15" t="inlineStr">
        <is>
          <t>diri-</t>
        </is>
      </c>
      <c r="D15" t="inlineStr"/>
      <c r="E15" t="inlineStr"/>
      <c r="F15" t="inlineStr"/>
      <c r="G15" t="inlineStr"/>
      <c r="H15" t="inlineStr"/>
      <c r="I15" t="inlineStr"/>
      <c r="J15" t="inlineStr"/>
      <c r="K15" t="inlineStr"/>
      <c r="L15" t="inlineStr"/>
      <c r="M15" t="inlineStr"/>
      <c r="N15" t="inlineStr"/>
      <c r="O15" t="inlineStr"/>
    </row>
    <row r="16">
      <c r="A16" t="inlineStr">
        <is>
          <t>PEATILSTOMEMIPIOVES MPR L-mshes</t>
        </is>
      </c>
      <c r="B16" t="inlineStr">
        <is>
          <t>AMiais isls ne nent ee</t>
        </is>
      </c>
      <c r="C16" t="inlineStr"/>
      <c r="D16" t="inlineStr">
        <is>
          <t>112,403</t>
        </is>
      </c>
      <c r="E16" t="inlineStr">
        <is>
          <t>173.37</t>
        </is>
      </c>
      <c r="F16" t="inlineStr"/>
      <c r="G16" t="inlineStr">
        <is>
          <t>178,161</t>
        </is>
      </c>
      <c r="H16" t="inlineStr"/>
      <c r="I16" t="inlineStr">
        <is>
          <t>181,792</t>
        </is>
      </c>
      <c r="J16" t="inlineStr">
        <is>
          <t>190,065</t>
        </is>
      </c>
      <c r="K16" t="inlineStr">
        <is>
          <t>211,669</t>
        </is>
      </c>
      <c r="L16" t="inlineStr"/>
      <c r="M16" t="inlineStr">
        <is>
          <t>220,247</t>
        </is>
      </c>
      <c r="N16" t="inlineStr"/>
      <c r="O16" t="inlineStr">
        <is>
          <t>235,937</t>
        </is>
      </c>
    </row>
    <row r="17">
      <c r="A17" t="inlineStr">
        <is>
          <t>8. Office and administrative expenditure</t>
        </is>
      </c>
      <c r="B17" t="inlineStr">
        <is>
          <t>— Dépenses</t>
        </is>
      </c>
      <c r="C17" t="inlineStr">
        <is>
          <t>de</t>
        </is>
      </c>
      <c r="D17" t="inlineStr"/>
      <c r="E17" t="inlineStr"/>
      <c r="F17" t="inlineStr"/>
      <c r="G17" t="inlineStr"/>
      <c r="H17" t="inlineStr"/>
      <c r="I17" t="inlineStr"/>
      <c r="J17" t="inlineStr"/>
      <c r="K17" t="inlineStr"/>
      <c r="L17" t="inlineStr"/>
      <c r="M17" t="inlineStr"/>
      <c r="N17" t="inlineStr"/>
      <c r="O17" t="inlineStr"/>
    </row>
    <row r="18">
      <c r="A18" t="inlineStr">
        <is>
          <t>bureau et diadministration- (.</t>
        </is>
      </c>
      <c r="B18" t="inlineStr">
        <is>
          <t>. aid Shite w=</t>
        </is>
      </c>
      <c r="C18" t="inlineStr">
        <is>
          <t>se Yoo</t>
        </is>
      </c>
      <c r="D18" t="inlineStr">
        <is>
          <t>44,162</t>
        </is>
      </c>
      <c r="E18" t="inlineStr">
        <is>
          <t>86,406</t>
        </is>
      </c>
      <c r="F18" t="inlineStr"/>
      <c r="G18" t="inlineStr">
        <is>
          <t>88,942</t>
        </is>
      </c>
      <c r="H18" t="inlineStr">
        <is>
          <t>|</t>
        </is>
      </c>
      <c r="I18" t="inlineStr">
        <is>
          <t>9295</t>
        </is>
      </c>
      <c r="J18" t="inlineStr">
        <is>
          <t>97,965</t>
        </is>
      </c>
      <c r="K18" t="inlineStr">
        <is>
          <t>104,290</t>
        </is>
      </c>
      <c r="L18" t="inlineStr"/>
      <c r="M18" t="inlineStr">
        <is>
          <t>M5 5299</t>
        </is>
      </c>
      <c r="N18" t="inlineStr"/>
      <c r="O18" t="inlineStr">
        <is>
          <t>121,734</t>
        </is>
      </c>
    </row>
    <row r="19">
      <c r="A19" t="inlineStr">
        <is>
          <t>9. Professional fees and expenses</t>
        </is>
      </c>
      <c r="B19" t="inlineStr">
        <is>
          <t>— Honoraires</t>
        </is>
      </c>
      <c r="C19" t="inlineStr">
        <is>
          <t>et frais</t>
        </is>
      </c>
      <c r="D19" t="inlineStr"/>
      <c r="E19" t="inlineStr"/>
      <c r="F19" t="inlineStr"/>
      <c r="G19" t="inlineStr"/>
      <c r="H19" t="inlineStr"/>
      <c r="I19" t="inlineStr"/>
      <c r="J19" t="inlineStr"/>
      <c r="K19" t="inlineStr"/>
      <c r="L19" t="inlineStr"/>
      <c r="M19" t="inlineStr"/>
      <c r="N19" t="inlineStr"/>
      <c r="O19" t="inlineStr"/>
    </row>
    <row r="20">
      <c r="A20" t="inlineStr">
        <is>
          <t>POUT serviceswprotessionnelse -.</t>
        </is>
      </c>
      <c r="B20">
        <f> 34 fe eke</f>
        <v/>
      </c>
      <c r="C20">
        <f> Gee</f>
        <v/>
      </c>
      <c r="D20" t="inlineStr">
        <is>
          <t>7,297</t>
        </is>
      </c>
      <c r="E20" t="inlineStr">
        <is>
          <t>11,986</t>
        </is>
      </c>
      <c r="F20" t="inlineStr"/>
      <c r="G20" t="inlineStr">
        <is>
          <t>13,714</t>
        </is>
      </c>
      <c r="H20" t="inlineStr"/>
      <c r="I20" t="inlineStr">
        <is>
          <t>T5550</t>
        </is>
      </c>
      <c r="J20" t="inlineStr">
        <is>
          <t>18,743</t>
        </is>
      </c>
      <c r="K20" t="inlineStr">
        <is>
          <t>23,298</t>
        </is>
      </c>
      <c r="L20" t="inlineStr"/>
      <c r="M20" t="inlineStr">
        <is>
          <t>18,360</t>
        </is>
      </c>
      <c r="N20" t="inlineStr"/>
      <c r="O20" t="inlineStr">
        <is>
          <t>18,776</t>
        </is>
      </c>
    </row>
    <row r="21">
      <c r="A21" t="inlineStr">
        <is>
          <t>10. Strike benefit expenditure — Dépenses pour indemnités</t>
        </is>
      </c>
      <c r="B21" t="inlineStr"/>
      <c r="C21" t="inlineStr"/>
      <c r="D21" t="inlineStr"/>
      <c r="E21" t="inlineStr"/>
      <c r="F21" t="inlineStr"/>
      <c r="G21" t="inlineStr"/>
      <c r="H21" t="inlineStr"/>
      <c r="I21" t="inlineStr"/>
      <c r="J21" t="inlineStr"/>
      <c r="K21" t="inlineStr"/>
      <c r="L21" t="inlineStr"/>
      <c r="M21" t="inlineStr"/>
      <c r="N21" t="inlineStr"/>
      <c r="O21" t="inlineStr"/>
    </row>
    <row r="22">
      <c r="A22" t="inlineStr">
        <is>
          <t>de greve:</t>
        </is>
      </c>
      <c r="B22" t="inlineStr"/>
      <c r="C22" t="inlineStr"/>
      <c r="D22" t="inlineStr"/>
      <c r="E22" t="inlineStr"/>
      <c r="F22" t="inlineStr"/>
      <c r="G22" t="inlineStr"/>
      <c r="H22" t="inlineStr"/>
      <c r="I22" t="inlineStr"/>
      <c r="J22" t="inlineStr"/>
      <c r="K22" t="inlineStr"/>
      <c r="L22" t="inlineStr"/>
      <c r="M22" t="inlineStr"/>
      <c r="N22" t="inlineStr"/>
      <c r="O22" t="inlineStr"/>
    </row>
    <row r="23">
      <c r="A23" t="inlineStr"/>
      <c r="B23" t="inlineStr">
        <is>
          <t>.</t>
        </is>
      </c>
      <c r="C23" t="inlineStr"/>
      <c r="D23" t="inlineStr"/>
      <c r="E23" t="inlineStr"/>
      <c r="F23" t="inlineStr"/>
      <c r="G23" t="inlineStr"/>
      <c r="H23" t="inlineStr"/>
      <c r="I23" t="inlineStr"/>
      <c r="J23" t="inlineStr"/>
      <c r="K23" t="inlineStr"/>
      <c r="L23" t="inlineStr"/>
      <c r="M23" t="inlineStr"/>
      <c r="N23" t="inlineStr">
        <is>
          <t>|</t>
        </is>
      </c>
      <c r="O23" t="inlineStr"/>
    </row>
    <row r="24">
      <c r="A24" t="inlineStr">
        <is>
          <t>(a) To members and locals in Canada</t>
        </is>
      </c>
      <c r="B24" t="inlineStr">
        <is>
          <t>— A des membres</t>
        </is>
      </c>
      <c r="C24" t="inlineStr"/>
      <c r="D24" t="inlineStr"/>
      <c r="E24" t="inlineStr"/>
      <c r="F24" t="inlineStr"/>
      <c r="G24" t="inlineStr"/>
      <c r="H24" t="inlineStr"/>
      <c r="I24" t="inlineStr"/>
      <c r="J24" t="inlineStr"/>
      <c r="K24" t="inlineStr"/>
      <c r="L24" t="inlineStr"/>
      <c r="M24" t="inlineStr"/>
      <c r="N24" t="inlineStr"/>
      <c r="O24" t="inlineStr"/>
    </row>
    <row r="25">
      <c r="A25" t="inlineStr">
        <is>
          <t>et a des syndicats locaux au Canada. ........</t>
        </is>
      </c>
      <c r="B25" t="inlineStr"/>
      <c r="C25" t="inlineStr"/>
      <c r="D25" t="inlineStr">
        <is>
          <t>2,575</t>
        </is>
      </c>
      <c r="E25" t="inlineStr">
        <is>
          <t>7,821</t>
        </is>
      </c>
      <c r="F25" t="inlineStr"/>
      <c r="G25" t="inlineStr">
        <is>
          <t>7,758</t>
        </is>
      </c>
      <c r="H25" t="inlineStr"/>
      <c r="I25" t="inlineStr">
        <is>
          <t>10,457</t>
        </is>
      </c>
      <c r="J25" t="inlineStr">
        <is>
          <t>14,176</t>
        </is>
      </c>
      <c r="K25" t="inlineStr">
        <is>
          <t>13,429</t>
        </is>
      </c>
      <c r="L25" t="inlineStr"/>
      <c r="M25" t="inlineStr">
        <is>
          <t>RAZ</t>
        </is>
      </c>
      <c r="N25" t="inlineStr">
        <is>
          <t>7a}</t>
        </is>
      </c>
      <c r="O25" t="inlineStr">
        <is>
          <t>7,130</t>
        </is>
      </c>
    </row>
    <row r="26">
      <c r="A26" t="inlineStr">
        <is>
          <t>(b) To others — GS AMES oh cs</t>
        </is>
      </c>
      <c r="B26" t="inlineStr">
        <is>
          <t>BAe aen k</t>
        </is>
      </c>
      <c r="C26" t="inlineStr"/>
      <c r="D26" t="inlineStr">
        <is>
          <t>26,792</t>
        </is>
      </c>
      <c r="E26" t="inlineStr">
        <is>
          <t>132,034</t>
        </is>
      </c>
      <c r="F26" t="inlineStr"/>
      <c r="G26" t="inlineStr">
        <is>
          <t>73,683</t>
        </is>
      </c>
      <c r="H26" t="inlineStr"/>
      <c r="I26" t="inlineStr">
        <is>
          <t>$5,106</t>
        </is>
      </c>
      <c r="J26" t="inlineStr">
        <is>
          <t>101,317</t>
        </is>
      </c>
      <c r="K26" t="inlineStr">
        <is>
          <t>75,149</t>
        </is>
      </c>
      <c r="L26" t="inlineStr"/>
      <c r="M26" t="inlineStr">
        <is>
          <t>125,042</t>
        </is>
      </c>
      <c r="N26" t="inlineStr"/>
      <c r="O26" t="inlineStr">
        <is>
          <t>123,924</t>
        </is>
      </c>
    </row>
    <row r="27">
      <c r="A27" t="inlineStr">
        <is>
          <t>11. Pension and welfare benefits paid by unions —</t>
        </is>
      </c>
      <c r="B27" t="inlineStr"/>
      <c r="C27" t="inlineStr">
        <is>
          <t>Presta-</t>
        </is>
      </c>
      <c r="D27" t="inlineStr"/>
      <c r="E27" t="inlineStr"/>
      <c r="F27" t="inlineStr"/>
      <c r="G27" t="inlineStr"/>
      <c r="H27" t="inlineStr"/>
      <c r="I27" t="inlineStr"/>
      <c r="J27" t="inlineStr"/>
      <c r="K27" t="inlineStr"/>
      <c r="L27" t="inlineStr"/>
      <c r="M27" t="inlineStr"/>
      <c r="N27" t="inlineStr"/>
      <c r="O27" t="inlineStr"/>
    </row>
    <row r="28">
      <c r="A28" t="inlineStr">
        <is>
          <t>tions de pension et de bien-étre</t>
        </is>
      </c>
      <c r="B28" t="inlineStr">
        <is>
          <t>payées par</t>
        </is>
      </c>
      <c r="C28" t="inlineStr">
        <is>
          <t>le syn-</t>
        </is>
      </c>
      <c r="D28" t="inlineStr"/>
      <c r="E28" t="inlineStr"/>
      <c r="F28" t="inlineStr"/>
      <c r="G28" t="inlineStr"/>
      <c r="H28" t="inlineStr"/>
      <c r="I28" t="inlineStr"/>
      <c r="J28" t="inlineStr"/>
      <c r="K28" t="inlineStr"/>
      <c r="L28" t="inlineStr"/>
      <c r="M28" t="inlineStr"/>
      <c r="N28" t="inlineStr"/>
      <c r="O28" t="inlineStr"/>
    </row>
    <row r="29">
      <c r="A29" t="inlineStr">
        <is>
          <t>dicat:</t>
        </is>
      </c>
      <c r="B29" t="inlineStr"/>
      <c r="C29" t="inlineStr"/>
      <c r="D29" t="inlineStr"/>
      <c r="E29" t="inlineStr"/>
      <c r="F29" t="inlineStr"/>
      <c r="G29" t="inlineStr"/>
      <c r="H29" t="inlineStr"/>
      <c r="I29" t="inlineStr"/>
      <c r="J29" t="inlineStr"/>
      <c r="K29" t="inlineStr"/>
      <c r="L29" t="inlineStr"/>
      <c r="M29" t="inlineStr"/>
      <c r="N29" t="inlineStr"/>
      <c r="O29" t="inlineStr"/>
    </row>
    <row r="30">
      <c r="A30" t="inlineStr">
        <is>
          <t>(a) To beneficiaries in Canada— A des</t>
        </is>
      </c>
      <c r="B30" t="inlineStr">
        <is>
          <t>bénéficiaires</t>
        </is>
      </c>
      <c r="C30" t="inlineStr"/>
      <c r="D30" t="inlineStr"/>
      <c r="E30" t="inlineStr"/>
      <c r="F30" t="inlineStr"/>
      <c r="G30" t="inlineStr"/>
      <c r="H30" t="inlineStr"/>
      <c r="I30" t="inlineStr"/>
      <c r="J30" t="inlineStr"/>
      <c r="K30" t="inlineStr"/>
      <c r="L30" t="inlineStr"/>
      <c r="M30" t="inlineStr"/>
      <c r="N30" t="inlineStr"/>
      <c r="O30" t="inlineStr"/>
    </row>
    <row r="31">
      <c r="A31" t="inlineStr">
        <is>
          <t>BOSIGaTIT All GANAG Armes cede ar tI</t>
        </is>
      </c>
      <c r="B31" t="inlineStr">
        <is>
          <t>eh wis: sca ee</t>
        </is>
      </c>
      <c r="C31" t="inlineStr"/>
      <c r="D31" t="inlineStr">
        <is>
          <t>2,360</t>
        </is>
      </c>
      <c r="E31" t="inlineStr">
        <is>
          <t>3,870</t>
        </is>
      </c>
      <c r="F31" t="inlineStr"/>
      <c r="G31" t="inlineStr">
        <is>
          <t>4,161</t>
        </is>
      </c>
      <c r="H31" t="inlineStr"/>
      <c r="I31" t="inlineStr">
        <is>
          <t>4,669</t>
        </is>
      </c>
      <c r="J31" t="inlineStr">
        <is>
          <t>4,355</t>
        </is>
      </c>
      <c r="K31" t="inlineStr">
        <is>
          <t>4,500</t>
        </is>
      </c>
      <c r="L31" t="inlineStr"/>
      <c r="M31" t="inlineStr">
        <is>
          <t>4,275</t>
        </is>
      </c>
      <c r="N31" t="inlineStr"/>
      <c r="O31" t="inlineStr">
        <is>
          <t>3,540</t>
        </is>
      </c>
    </row>
    <row r="32">
      <c r="A32" t="inlineStr">
        <is>
          <t>(b) To other beneficiaries — A tout</t>
        </is>
      </c>
      <c r="B32" t="inlineStr">
        <is>
          <t>autre bénéficiaire</t>
        </is>
      </c>
      <c r="C32" t="inlineStr"/>
      <c r="D32" t="inlineStr">
        <is>
          <t>51,004</t>
        </is>
      </c>
      <c r="E32" t="inlineStr">
        <is>
          <t>103,529</t>
        </is>
      </c>
      <c r="F32" t="inlineStr">
        <is>
          <t>|</t>
        </is>
      </c>
      <c r="G32" t="inlineStr">
        <is>
          <t>111,844</t>
        </is>
      </c>
      <c r="H32" t="inlineStr"/>
      <c r="I32" t="inlineStr">
        <is>
          <t>117,396</t>
        </is>
      </c>
      <c r="J32" t="inlineStr">
        <is>
          <t>124,350</t>
        </is>
      </c>
      <c r="K32" t="inlineStr">
        <is>
          <t>126,356</t>
        </is>
      </c>
      <c r="L32" t="inlineStr">
        <is>
          <t>|</t>
        </is>
      </c>
      <c r="M32" t="inlineStr">
        <is>
          <t>119,971</t>
        </is>
      </c>
      <c r="N32" t="inlineStr">
        <is>
          <t>|</t>
        </is>
      </c>
      <c r="O32" t="inlineStr">
        <is>
          <t>104,772</t>
        </is>
      </c>
    </row>
    <row r="33">
      <c r="A33" t="inlineStr">
        <is>
          <t>12. Union Contributions to pension and welfare plans admi-</t>
        </is>
      </c>
      <c r="B33" t="inlineStr"/>
      <c r="C33" t="inlineStr"/>
      <c r="D33" t="inlineStr"/>
      <c r="E33" t="inlineStr"/>
      <c r="F33" t="inlineStr"/>
      <c r="G33" t="inlineStr"/>
      <c r="H33" t="inlineStr"/>
      <c r="I33" t="inlineStr"/>
      <c r="J33" t="inlineStr"/>
      <c r="K33" t="inlineStr"/>
      <c r="L33" t="inlineStr"/>
      <c r="M33" t="inlineStr"/>
      <c r="N33" t="inlineStr"/>
      <c r="O33" t="inlineStr"/>
    </row>
    <row r="34">
      <c r="A34" t="inlineStr">
        <is>
          <t>nistered by entities separate from unions</t>
        </is>
      </c>
      <c r="B34" t="inlineStr">
        <is>
          <t>—</t>
        </is>
      </c>
      <c r="C34" t="inlineStr">
        <is>
          <t>Contribu-</t>
        </is>
      </c>
      <c r="D34" t="inlineStr"/>
      <c r="E34" t="inlineStr"/>
      <c r="F34" t="inlineStr"/>
      <c r="G34" t="inlineStr"/>
      <c r="H34" t="inlineStr"/>
      <c r="I34" t="inlineStr"/>
      <c r="J34" t="inlineStr"/>
      <c r="K34" t="inlineStr"/>
      <c r="L34" t="inlineStr"/>
      <c r="M34" t="inlineStr"/>
      <c r="N34" t="inlineStr"/>
      <c r="O34" t="inlineStr"/>
    </row>
    <row r="35">
      <c r="A35" t="inlineStr">
        <is>
          <t>tions du syndicat a des plans de pension et de bien-</t>
        </is>
      </c>
      <c r="B35" t="inlineStr"/>
      <c r="C35" t="inlineStr"/>
      <c r="D35" t="inlineStr"/>
      <c r="E35" t="inlineStr"/>
      <c r="F35" t="inlineStr">
        <is>
          <t>|</t>
        </is>
      </c>
      <c r="G35" t="inlineStr"/>
      <c r="H35" t="inlineStr"/>
      <c r="I35" t="inlineStr"/>
      <c r="J35" t="inlineStr"/>
      <c r="K35" t="inlineStr"/>
      <c r="L35" t="inlineStr"/>
      <c r="M35" t="inlineStr"/>
      <c r="N35" t="inlineStr"/>
      <c r="O35" t="inlineStr"/>
    </row>
    <row r="36">
      <c r="A36" t="inlineStr">
        <is>
          <t>étre administrés par des entités distinctes des syndicats</t>
        </is>
      </c>
      <c r="B36" t="inlineStr"/>
      <c r="C36" t="inlineStr"/>
      <c r="D36" t="inlineStr">
        <is>
          <t>15,980</t>
        </is>
      </c>
      <c r="E36" t="inlineStr">
        <is>
          <t>39,632</t>
        </is>
      </c>
      <c r="F36" t="inlineStr"/>
      <c r="G36" t="inlineStr">
        <is>
          <t>44,915</t>
        </is>
      </c>
      <c r="H36" t="inlineStr"/>
      <c r="I36" t="inlineStr">
        <is>
          <t>49,825</t>
        </is>
      </c>
      <c r="J36" t="inlineStr">
        <is>
          <t>57,114</t>
        </is>
      </c>
      <c r="K36" t="inlineStr">
        <is>
          <t>70,945</t>
        </is>
      </c>
      <c r="L36" t="inlineStr"/>
      <c r="M36" t="inlineStr">
        <is>
          <t>70,455</t>
        </is>
      </c>
      <c r="N36" t="inlineStr"/>
      <c r="O36" t="inlineStr">
        <is>
          <t>72,268</t>
        </is>
      </c>
    </row>
    <row r="37">
      <c r="A37" t="inlineStr">
        <is>
          <t>13. Depreciation on fixed assets —</t>
        </is>
      </c>
      <c r="B37" t="inlineStr">
        <is>
          <t>Dépréciation</t>
        </is>
      </c>
      <c r="C37" t="inlineStr">
        <is>
          <t>des immo-</t>
        </is>
      </c>
      <c r="D37" t="inlineStr"/>
      <c r="E37" t="inlineStr"/>
      <c r="F37" t="inlineStr"/>
      <c r="G37" t="inlineStr"/>
      <c r="H37" t="inlineStr"/>
      <c r="I37" t="inlineStr"/>
      <c r="J37" t="inlineStr"/>
      <c r="K37" t="inlineStr"/>
      <c r="L37" t="inlineStr"/>
      <c r="M37" t="inlineStr"/>
      <c r="N37" t="inlineStr"/>
      <c r="O37" t="inlineStr"/>
    </row>
    <row r="38">
      <c r="A38" t="inlineStr">
        <is>
          <t>biieations ya a ad</t>
        </is>
      </c>
      <c r="B38" t="inlineStr">
        <is>
          <t>SS gun ay3  cater</t>
        </is>
      </c>
      <c r="C38" t="inlineStr"/>
      <c r="D38" t="inlineStr">
        <is>
          <t>2,169</t>
        </is>
      </c>
      <c r="E38" t="inlineStr">
        <is>
          <t>3,893</t>
        </is>
      </c>
      <c r="F38" t="inlineStr"/>
      <c r="G38" t="inlineStr">
        <is>
          <t>3,716</t>
        </is>
      </c>
      <c r="H38" t="inlineStr"/>
      <c r="I38" t="inlineStr">
        <is>
          <t>4,656</t>
        </is>
      </c>
      <c r="J38" t="inlineStr">
        <is>
          <t>5,661</t>
        </is>
      </c>
      <c r="K38" t="inlineStr">
        <is>
          <t>6,192</t>
        </is>
      </c>
      <c r="L38" t="inlineStr"/>
      <c r="M38" t="inlineStr">
        <is>
          <t>6,554</t>
        </is>
      </c>
      <c r="N38" t="inlineStr"/>
      <c r="O38" t="inlineStr">
        <is>
          <t>F120</t>
        </is>
      </c>
    </row>
    <row r="39">
      <c r="A39" t="inlineStr">
        <is>
          <t>14. Other expenditure — Autres dépenses...........</t>
        </is>
      </c>
      <c r="B39" t="inlineStr"/>
      <c r="C39" t="inlineStr"/>
      <c r="D39" t="inlineStr">
        <is>
          <t>92,444</t>
        </is>
      </c>
      <c r="E39" t="inlineStr">
        <is>
          <t>108,953</t>
        </is>
      </c>
      <c r="F39" t="inlineStr"/>
      <c r="G39" t="inlineStr">
        <is>
          <t>113,949</t>
        </is>
      </c>
      <c r="H39" t="inlineStr"/>
      <c r="I39" t="inlineStr">
        <is>
          <t>124,153</t>
        </is>
      </c>
      <c r="J39" t="inlineStr">
        <is>
          <t>137,189</t>
        </is>
      </c>
      <c r="K39" t="inlineStr">
        <is>
          <t>137,376</t>
        </is>
      </c>
      <c r="L39" t="inlineStr"/>
      <c r="M39" t="inlineStr">
        <is>
          <t>151,528</t>
        </is>
      </c>
      <c r="N39" t="inlineStr"/>
      <c r="O39" t="inlineStr">
        <is>
          <t>160,541</t>
        </is>
      </c>
    </row>
    <row r="40">
      <c r="A40" t="inlineStr">
        <is>
          <t>1S. Total dit it 7 to</t>
        </is>
      </c>
      <c r="B40" t="inlineStr">
        <is>
          <t>14) — Dépenses</t>
        </is>
      </c>
      <c r="C40" t="inlineStr">
        <is>
          <t>totales</t>
        </is>
      </c>
      <c r="D40" t="inlineStr"/>
      <c r="E40" t="inlineStr"/>
      <c r="F40" t="inlineStr"/>
      <c r="G40" t="inlineStr"/>
      <c r="H40" t="inlineStr"/>
      <c r="I40" t="inlineStr"/>
      <c r="J40" t="inlineStr"/>
      <c r="K40" t="inlineStr"/>
      <c r="L40" t="inlineStr"/>
      <c r="M40" t="inlineStr"/>
      <c r="N40" t="inlineStr"/>
      <c r="O40" t="inlineStr"/>
    </row>
    <row r="41">
      <c r="A41" t="inlineStr">
        <is>
          <t>875,620 (ponies Ya 14). 4 TE, : ae sy o% co 4 ...|</t>
        </is>
      </c>
      <c r="B41" t="inlineStr"/>
      <c r="C41" t="inlineStr"/>
      <c r="D41" t="inlineStr">
        <is>
          <t>364,863</t>
        </is>
      </c>
      <c r="E41" t="inlineStr">
        <is>
          <t>685,778</t>
        </is>
      </c>
      <c r="F41" t="inlineStr"/>
      <c r="G41" t="inlineStr">
        <is>
          <t>655,164</t>
        </is>
      </c>
      <c r="H41" t="inlineStr"/>
      <c r="I41" t="inlineStr">
        <is>
          <t>671,202</t>
        </is>
      </c>
      <c r="J41" t="inlineStr">
        <is>
          <t>766,458</t>
        </is>
      </c>
      <c r="K41" t="inlineStr">
        <is>
          <t>789,955</t>
        </is>
      </c>
      <c r="L41" t="inlineStr"/>
      <c r="M41" t="inlineStr">
        <is>
          <t>861,460</t>
        </is>
      </c>
      <c r="N41" t="inlineStr"/>
      <c r="O41"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M39"/>
  <sheetViews>
    <sheetView workbookViewId="0">
      <selection activeCell="A1" sqref="A1"/>
    </sheetView>
  </sheetViews>
  <sheetFormatPr baseColWidth="8" defaultRowHeight="15"/>
  <sheetData>
    <row r="1">
      <c r="A1" s="1" t="inlineStr">
        <is>
          <t>(a) From Canadian</t>
        </is>
      </c>
      <c r="B1" s="1" t="inlineStr">
        <is>
          <t>members — De membres</t>
        </is>
      </c>
      <c r="C1" s="1" t="inlineStr">
        <is>
          <t>canadiens</t>
        </is>
      </c>
      <c r="D1" s="1" t="inlineStr">
        <is>
          <t>Unnamed: 0</t>
        </is>
      </c>
      <c r="E1" s="1" t="inlineStr">
        <is>
          <t>Unnamed: 1</t>
        </is>
      </c>
      <c r="F1" s="1" t="inlineStr">
        <is>
          <t>7,042</t>
        </is>
      </c>
      <c r="G1" s="1" t="inlineStr">
        <is>
          <t>26,721</t>
        </is>
      </c>
      <c r="H1" s="1" t="inlineStr">
        <is>
          <t>28,163</t>
        </is>
      </c>
      <c r="I1" s="1" t="inlineStr">
        <is>
          <t>30,843</t>
        </is>
      </c>
      <c r="J1" s="1" t="inlineStr">
        <is>
          <t>37,181</t>
        </is>
      </c>
      <c r="K1" s="1" t="inlineStr">
        <is>
          <t>52,488</t>
        </is>
      </c>
      <c r="L1" s="1" t="inlineStr">
        <is>
          <t>64,148</t>
        </is>
      </c>
      <c r="M1" s="1" t="inlineStr">
        <is>
          <t>Unnamed: 2</t>
        </is>
      </c>
    </row>
    <row r="2">
      <c r="A2" t="inlineStr">
        <is>
          <t>(b) From other members</t>
        </is>
      </c>
      <c r="B2" t="inlineStr">
        <is>
          <t>— De tous autres membres.</t>
        </is>
      </c>
      <c r="C2" t="inlineStr"/>
      <c r="D2" t="inlineStr">
        <is>
          <t>. .</t>
        </is>
      </c>
      <c r="E2" t="inlineStr"/>
      <c r="F2" t="inlineStr">
        <is>
          <t>-</t>
        </is>
      </c>
      <c r="G2" t="inlineStr">
        <is>
          <t>-</t>
        </is>
      </c>
      <c r="H2" t="inlineStr">
        <is>
          <t>-</t>
        </is>
      </c>
      <c r="I2" t="inlineStr">
        <is>
          <t>36</t>
        </is>
      </c>
      <c r="J2" t="inlineStr">
        <is>
          <t>=</t>
        </is>
      </c>
      <c r="K2" t="inlineStr">
        <is>
          <t>=</t>
        </is>
      </c>
      <c r="L2" t="inlineStr">
        <is>
          <t>=</t>
        </is>
      </c>
      <c r="M2" t="inlineStr"/>
    </row>
    <row r="3">
      <c r="A3" t="inlineStr">
        <is>
          <t>DMUMITELESE —&lt;INtETCLS..</t>
        </is>
      </c>
      <c r="B3" t="inlineStr">
        <is>
          <t>.. Sale suste cen «eee es</t>
        </is>
      </c>
      <c r="C3" t="inlineStr">
        <is>
          <t>6</t>
        </is>
      </c>
      <c r="D3" t="inlineStr"/>
      <c r="E3" t="inlineStr"/>
      <c r="F3" t="inlineStr">
        <is>
          <t>90</t>
        </is>
      </c>
      <c r="G3" t="inlineStr">
        <is>
          <t>658</t>
        </is>
      </c>
      <c r="H3" t="inlineStr">
        <is>
          <t>688</t>
        </is>
      </c>
      <c r="I3" t="inlineStr">
        <is>
          <t>718</t>
        </is>
      </c>
      <c r="J3" t="inlineStr">
        <is>
          <t>886</t>
        </is>
      </c>
      <c r="K3" t="inlineStr">
        <is>
          <t>1,183</t>
        </is>
      </c>
      <c r="L3" t="inlineStr">
        <is>
          <t>1,323</t>
        </is>
      </c>
      <c r="M3" t="inlineStr">
        <is>
          <t>1,607</t>
        </is>
      </c>
    </row>
    <row r="4">
      <c r="A4" t="inlineStr">
        <is>
          <t>SaDividends = Dividendesitwe.).</t>
        </is>
      </c>
      <c r="B4" t="inlineStr">
        <is>
          <t>a2 2c eensi ie</t>
        </is>
      </c>
      <c r="C4" t="inlineStr"/>
      <c r="D4" t="inlineStr"/>
      <c r="E4" t="inlineStr"/>
      <c r="F4" t="inlineStr">
        <is>
          <t>6</t>
        </is>
      </c>
      <c r="G4" t="inlineStr">
        <is>
          <t>15</t>
        </is>
      </c>
      <c r="H4" t="inlineStr">
        <is>
          <t>34</t>
        </is>
      </c>
      <c r="I4" t="inlineStr">
        <is>
          <t>50</t>
        </is>
      </c>
      <c r="J4" t="inlineStr">
        <is>
          <t>49</t>
        </is>
      </c>
      <c r="K4" t="inlineStr">
        <is>
          <t>41</t>
        </is>
      </c>
      <c r="L4" t="inlineStr">
        <is>
          <t>58</t>
        </is>
      </c>
      <c r="M4" t="inlineStr">
        <is>
          <t>52</t>
        </is>
      </c>
    </row>
    <row r="5">
      <c r="A5" t="inlineStr">
        <is>
          <t>BARRENS: =~ NOVCISe: teas: Aneonee SsY hoe</t>
        </is>
      </c>
      <c r="B5" t="inlineStr"/>
      <c r="C5" t="inlineStr"/>
      <c r="D5" t="inlineStr"/>
      <c r="E5" t="inlineStr"/>
      <c r="F5" t="inlineStr">
        <is>
          <t>67</t>
        </is>
      </c>
      <c r="G5" t="inlineStr">
        <is>
          <t>74</t>
        </is>
      </c>
      <c r="H5" t="inlineStr">
        <is>
          <t>86</t>
        </is>
      </c>
      <c r="I5" t="inlineStr">
        <is>
          <t>Tp)</t>
        </is>
      </c>
      <c r="J5" t="inlineStr">
        <is>
          <t>67</t>
        </is>
      </c>
      <c r="K5" t="inlineStr">
        <is>
          <t>7A</t>
        </is>
      </c>
      <c r="L5" t="inlineStr">
        <is>
          <t>48</t>
        </is>
      </c>
      <c r="M5" t="inlineStr">
        <is>
          <t>294</t>
        </is>
      </c>
    </row>
    <row r="6">
      <c r="A6" t="inlineStr">
        <is>
          <t>5. Other income — Autres revenus...............</t>
        </is>
      </c>
      <c r="B6" t="inlineStr"/>
      <c r="C6" t="inlineStr"/>
      <c r="D6" t="inlineStr"/>
      <c r="E6" t="inlineStr"/>
      <c r="F6" t="inlineStr">
        <is>
          <t>502</t>
        </is>
      </c>
      <c r="G6" t="inlineStr">
        <is>
          <t>720</t>
        </is>
      </c>
      <c r="H6" t="inlineStr">
        <is>
          <t>583</t>
        </is>
      </c>
      <c r="I6" t="inlineStr">
        <is>
          <t>1,348</t>
        </is>
      </c>
      <c r="J6" t="inlineStr">
        <is>
          <t>1,630</t>
        </is>
      </c>
      <c r="K6" t="inlineStr">
        <is>
          <t>2,501</t>
        </is>
      </c>
      <c r="L6" t="inlineStr">
        <is>
          <t>2,501</t>
        </is>
      </c>
      <c r="M6" t="inlineStr">
        <is>
          <t>2,703</t>
        </is>
      </c>
    </row>
    <row r="7">
      <c r="A7" t="inlineStr">
        <is>
          <t>6. Total income (items</t>
        </is>
      </c>
      <c r="B7" t="inlineStr">
        <is>
          <t>1 to 5) — Revenu total</t>
        </is>
      </c>
      <c r="C7" t="inlineStr">
        <is>
          <t>(postes</t>
        </is>
      </c>
      <c r="D7" t="inlineStr"/>
      <c r="E7" t="inlineStr"/>
      <c r="F7" t="inlineStr"/>
      <c r="G7" t="inlineStr"/>
      <c r="H7" t="inlineStr"/>
      <c r="I7" t="inlineStr"/>
      <c r="J7" t="inlineStr"/>
      <c r="K7" t="inlineStr"/>
      <c r="L7" t="inlineStr"/>
      <c r="M7" t="inlineStr"/>
    </row>
    <row r="8">
      <c r="A8" t="inlineStr">
        <is>
          <t>MaiS) Ace eae</t>
        </is>
      </c>
      <c r="B8" t="inlineStr">
        <is>
          <t>I, COLD ee as</t>
        </is>
      </c>
      <c r="C8" t="inlineStr">
        <is>
          <t>eee</t>
        </is>
      </c>
      <c r="D8" t="inlineStr"/>
      <c r="E8" t="inlineStr"/>
      <c r="F8" t="inlineStr">
        <is>
          <t>7,707</t>
        </is>
      </c>
      <c r="G8" t="inlineStr">
        <is>
          <t>28,188</t>
        </is>
      </c>
      <c r="H8" t="inlineStr">
        <is>
          <t>29,554</t>
        </is>
      </c>
      <c r="I8" t="inlineStr">
        <is>
          <t>33,070</t>
        </is>
      </c>
      <c r="J8" t="inlineStr">
        <is>
          <t>39,813</t>
        </is>
      </c>
      <c r="K8" t="inlineStr">
        <is>
          <t>56,284</t>
        </is>
      </c>
      <c r="L8" t="inlineStr">
        <is>
          <t>68,078</t>
        </is>
      </c>
      <c r="M8" t="inlineStr">
        <is>
          <t>78,467</t>
        </is>
      </c>
    </row>
    <row r="9">
      <c r="A9" t="inlineStr">
        <is>
          <t>Expenditure</t>
        </is>
      </c>
      <c r="B9" t="inlineStr">
        <is>
          <t>— Dépenses</t>
        </is>
      </c>
      <c r="C9" t="inlineStr"/>
      <c r="D9" t="inlineStr"/>
      <c r="E9" t="inlineStr"/>
      <c r="F9" t="inlineStr"/>
      <c r="G9" t="inlineStr"/>
      <c r="H9" t="inlineStr"/>
      <c r="I9" t="inlineStr"/>
      <c r="J9" t="inlineStr"/>
      <c r="K9" t="inlineStr"/>
      <c r="L9" t="inlineStr"/>
      <c r="M9" t="inlineStr"/>
    </row>
    <row r="10">
      <c r="A10" t="inlineStr">
        <is>
          <t>7. Gross salaries, wages</t>
        </is>
      </c>
      <c r="B10" t="inlineStr">
        <is>
          <t>and other remuneration</t>
        </is>
      </c>
      <c r="C10" t="inlineStr">
        <is>
          <t>— Traite-</t>
        </is>
      </c>
      <c r="D10" t="inlineStr"/>
      <c r="E10" t="inlineStr"/>
      <c r="F10" t="inlineStr"/>
      <c r="G10" t="inlineStr"/>
      <c r="H10" t="inlineStr"/>
      <c r="I10" t="inlineStr"/>
      <c r="J10" t="inlineStr"/>
      <c r="K10" t="inlineStr"/>
      <c r="L10" t="inlineStr"/>
      <c r="M10" t="inlineStr"/>
    </row>
    <row r="11">
      <c r="A11" t="inlineStr">
        <is>
          <t>ments, salaires et autres éléments de rémunération:</t>
        </is>
      </c>
      <c r="B11" t="inlineStr"/>
      <c r="C11" t="inlineStr"/>
      <c r="D11" t="inlineStr"/>
      <c r="E11" t="inlineStr"/>
      <c r="F11" t="inlineStr"/>
      <c r="G11" t="inlineStr"/>
      <c r="H11" t="inlineStr"/>
      <c r="I11" t="inlineStr"/>
      <c r="J11" t="inlineStr"/>
      <c r="K11" t="inlineStr"/>
      <c r="L11" t="inlineStr"/>
      <c r="M11" t="inlineStr"/>
    </row>
    <row r="12">
      <c r="A12" t="inlineStr">
        <is>
          <t>(a) Of officers and</t>
        </is>
      </c>
      <c r="B12" t="inlineStr">
        <is>
          <t>employees in Canada—  Des</t>
        </is>
      </c>
      <c r="C12" t="inlineStr">
        <is>
          <t>diri-</t>
        </is>
      </c>
      <c r="D12" t="inlineStr"/>
      <c r="E12" t="inlineStr"/>
      <c r="F12" t="inlineStr"/>
      <c r="G12" t="inlineStr"/>
      <c r="H12" t="inlineStr"/>
      <c r="I12" t="inlineStr"/>
      <c r="J12" t="inlineStr"/>
      <c r="K12" t="inlineStr"/>
      <c r="L12" t="inlineStr"/>
      <c r="M12" t="inlineStr"/>
    </row>
    <row r="13">
      <c r="A13" t="inlineStr">
        <is>
          <t>geants et employés au Canada. ............</t>
        </is>
      </c>
      <c r="B13" t="inlineStr"/>
      <c r="C13" t="inlineStr"/>
      <c r="D13" t="inlineStr"/>
      <c r="E13" t="inlineStr"/>
      <c r="F13" t="inlineStr">
        <is>
          <t>2,873</t>
        </is>
      </c>
      <c r="G13" t="inlineStr">
        <is>
          <t>10,048</t>
        </is>
      </c>
      <c r="H13" t="inlineStr">
        <is>
          <t>10,770</t>
        </is>
      </c>
      <c r="I13" t="inlineStr">
        <is>
          <t>12,391</t>
        </is>
      </c>
      <c r="J13" t="inlineStr">
        <is>
          <t>15,471</t>
        </is>
      </c>
      <c r="K13" t="inlineStr">
        <is>
          <t>20,259</t>
        </is>
      </c>
      <c r="L13" t="inlineStr">
        <is>
          <t>24,730</t>
        </is>
      </c>
      <c r="M13" t="inlineStr">
        <is>
          <t>28,871</t>
        </is>
      </c>
    </row>
    <row r="14">
      <c r="A14" t="inlineStr">
        <is>
          <t>(b) Of other officers</t>
        </is>
      </c>
      <c r="B14" t="inlineStr">
        <is>
          <t>and employees — Des autres</t>
        </is>
      </c>
      <c r="C14" t="inlineStr">
        <is>
          <t>diri-</t>
        </is>
      </c>
      <c r="D14" t="inlineStr"/>
      <c r="E14" t="inlineStr"/>
      <c r="F14" t="inlineStr"/>
      <c r="G14" t="inlineStr"/>
      <c r="H14" t="inlineStr"/>
      <c r="I14" t="inlineStr"/>
      <c r="J14" t="inlineStr"/>
      <c r="K14" t="inlineStr"/>
      <c r="L14" t="inlineStr"/>
      <c r="M14" t="inlineStr"/>
    </row>
    <row r="15">
      <c r="A15" t="inlineStr">
        <is>
          <t>Seantssevlemplovesnmins</t>
        </is>
      </c>
      <c r="B15" t="inlineStr">
        <is>
          <t>Sk. oe aet tien he</t>
        </is>
      </c>
      <c r="C15" t="inlineStr"/>
      <c r="D15" t="inlineStr"/>
      <c r="E15" t="inlineStr"/>
      <c r="F15" t="inlineStr">
        <is>
          <t>-</t>
        </is>
      </c>
      <c r="G15" t="inlineStr">
        <is>
          <t>=</t>
        </is>
      </c>
      <c r="H15" t="inlineStr">
        <is>
          <t>=</t>
        </is>
      </c>
      <c r="I15" t="inlineStr">
        <is>
          <t>=</t>
        </is>
      </c>
      <c r="J15" t="inlineStr">
        <is>
          <t>15</t>
        </is>
      </c>
      <c r="K15" t="inlineStr">
        <is>
          <t>104</t>
        </is>
      </c>
      <c r="L15" t="inlineStr">
        <is>
          <t>97</t>
        </is>
      </c>
      <c r="M15" t="inlineStr">
        <is>
          <t>44</t>
        </is>
      </c>
    </row>
    <row r="16">
      <c r="A16" t="inlineStr">
        <is>
          <t>8. Office and administrative</t>
        </is>
      </c>
      <c r="B16" t="inlineStr">
        <is>
          <t>expenditure — Dépenses</t>
        </is>
      </c>
      <c r="C16" t="inlineStr"/>
      <c r="D16" t="inlineStr">
        <is>
          <t>de</t>
        </is>
      </c>
      <c r="E16" t="inlineStr"/>
      <c r="F16" t="inlineStr"/>
      <c r="G16" t="inlineStr"/>
      <c r="H16" t="inlineStr"/>
      <c r="I16" t="inlineStr"/>
      <c r="J16" t="inlineStr"/>
      <c r="K16" t="inlineStr"/>
      <c r="L16" t="inlineStr"/>
      <c r="M16" t="inlineStr"/>
    </row>
    <row r="17">
      <c r="A17" t="inlineStr">
        <is>
          <t>bireawetidiadninistration</t>
        </is>
      </c>
      <c r="B17" t="inlineStr">
        <is>
          <t>eete eis een teen</t>
        </is>
      </c>
      <c r="C17" t="inlineStr">
        <is>
          <t>ne mee</t>
        </is>
      </c>
      <c r="D17" t="inlineStr"/>
      <c r="E17" t="inlineStr"/>
      <c r="F17" t="inlineStr">
        <is>
          <t>2,031</t>
        </is>
      </c>
      <c r="G17" t="inlineStr">
        <is>
          <t>6,091</t>
        </is>
      </c>
      <c r="H17" t="inlineStr">
        <is>
          <t>5,883</t>
        </is>
      </c>
      <c r="I17" t="inlineStr">
        <is>
          <t>6,370</t>
        </is>
      </c>
      <c r="J17" t="inlineStr">
        <is>
          <t>8,138</t>
        </is>
      </c>
      <c r="K17" t="inlineStr">
        <is>
          <t>10,494</t>
        </is>
      </c>
      <c r="L17" t="inlineStr">
        <is>
          <t>11,508</t>
        </is>
      </c>
      <c r="M17" t="inlineStr">
        <is>
          <t>13,542</t>
        </is>
      </c>
    </row>
    <row r="18">
      <c r="A18" t="inlineStr">
        <is>
          <t>9. Professional fees and</t>
        </is>
      </c>
      <c r="B18" t="inlineStr">
        <is>
          <t>expenses — Honoraires</t>
        </is>
      </c>
      <c r="C18" t="inlineStr">
        <is>
          <t>et frais</t>
        </is>
      </c>
      <c r="D18" t="inlineStr"/>
      <c r="E18" t="inlineStr"/>
      <c r="F18" t="inlineStr"/>
      <c r="G18" t="inlineStr"/>
      <c r="H18" t="inlineStr"/>
      <c r="I18" t="inlineStr"/>
      <c r="J18" t="inlineStr"/>
      <c r="K18" t="inlineStr"/>
      <c r="L18" t="inlineStr"/>
      <c r="M18" t="inlineStr"/>
    </row>
    <row r="19">
      <c r="A19" t="inlineStr">
        <is>
          <t>pour services professionnels.. ....-......50</t>
        </is>
      </c>
      <c r="B19" t="inlineStr"/>
      <c r="C19" t="inlineStr"/>
      <c r="D19" t="inlineStr"/>
      <c r="E19" t="inlineStr"/>
      <c r="F19" t="inlineStr">
        <is>
          <t>268</t>
        </is>
      </c>
      <c r="G19" t="inlineStr">
        <is>
          <t>619</t>
        </is>
      </c>
      <c r="H19" t="inlineStr">
        <is>
          <t>500</t>
        </is>
      </c>
      <c r="I19" t="inlineStr">
        <is>
          <t>605</t>
        </is>
      </c>
      <c r="J19" t="inlineStr">
        <is>
          <t>724</t>
        </is>
      </c>
      <c r="K19" t="inlineStr">
        <is>
          <t>1,044</t>
        </is>
      </c>
      <c r="L19" t="inlineStr">
        <is>
          <t>1,730</t>
        </is>
      </c>
      <c r="M19" t="inlineStr">
        <is>
          <t>1,898</t>
        </is>
      </c>
    </row>
    <row r="20">
      <c r="A20" t="inlineStr">
        <is>
          <t>10. Strike benefit expenditure</t>
        </is>
      </c>
      <c r="B20" t="inlineStr">
        <is>
          <t>— Dépenses pour indemnités</t>
        </is>
      </c>
      <c r="C20" t="inlineStr"/>
      <c r="D20" t="inlineStr"/>
      <c r="E20" t="inlineStr"/>
      <c r="F20" t="inlineStr"/>
      <c r="G20" t="inlineStr"/>
      <c r="H20" t="inlineStr"/>
      <c r="I20" t="inlineStr"/>
      <c r="J20" t="inlineStr"/>
      <c r="K20" t="inlineStr"/>
      <c r="L20" t="inlineStr"/>
      <c r="M20" t="inlineStr"/>
    </row>
    <row r="21">
      <c r="A21" t="inlineStr">
        <is>
          <t>de gréve:</t>
        </is>
      </c>
      <c r="B21" t="inlineStr"/>
      <c r="C21" t="inlineStr"/>
      <c r="D21" t="inlineStr"/>
      <c r="E21" t="inlineStr"/>
      <c r="F21" t="inlineStr"/>
      <c r="G21" t="inlineStr"/>
      <c r="H21" t="inlineStr"/>
      <c r="I21" t="inlineStr"/>
      <c r="J21" t="inlineStr"/>
      <c r="K21" t="inlineStr"/>
      <c r="L21" t="inlineStr"/>
      <c r="M21" t="inlineStr"/>
    </row>
    <row r="22">
      <c r="A22" t="inlineStr">
        <is>
          <t>(a) To members and locals in Canada</t>
        </is>
      </c>
      <c r="B22" t="inlineStr">
        <is>
          <t>— A des membres</t>
        </is>
      </c>
      <c r="C22" t="inlineStr"/>
      <c r="D22" t="inlineStr"/>
      <c r="E22" t="inlineStr"/>
      <c r="F22" t="inlineStr"/>
      <c r="G22" t="inlineStr"/>
      <c r="H22" t="inlineStr"/>
      <c r="I22" t="inlineStr"/>
      <c r="J22" t="inlineStr"/>
      <c r="K22" t="inlineStr"/>
      <c r="L22" t="inlineStr"/>
      <c r="M22" t="inlineStr"/>
    </row>
    <row r="23">
      <c r="A23" t="inlineStr">
        <is>
          <t>et a des syndicats locaux au Canada.........</t>
        </is>
      </c>
      <c r="B23" t="inlineStr"/>
      <c r="C23" t="inlineStr"/>
      <c r="D23" t="inlineStr"/>
      <c r="E23" t="inlineStr"/>
      <c r="F23" t="inlineStr">
        <is>
          <t>305</t>
        </is>
      </c>
      <c r="G23" t="inlineStr">
        <is>
          <t>2,558</t>
        </is>
      </c>
      <c r="H23" t="inlineStr">
        <is>
          <t>1]</t>
        </is>
      </c>
      <c r="I23" t="inlineStr">
        <is>
          <t>2,694</t>
        </is>
      </c>
      <c r="J23" t="inlineStr">
        <is>
          <t>4,057</t>
        </is>
      </c>
      <c r="K23" t="inlineStr">
        <is>
          <t>7,665</t>
        </is>
      </c>
      <c r="L23" t="inlineStr">
        <is>
          <t>8,302</t>
        </is>
      </c>
      <c r="M23" t="inlineStr">
        <is>
          <t>8,227</t>
        </is>
      </c>
    </row>
    <row r="24">
      <c r="A24" t="inlineStr">
        <is>
          <t>(®) To others A d’autress</t>
        </is>
      </c>
      <c r="B24" t="inlineStr">
        <is>
          <t>525... Fel)</t>
        </is>
      </c>
      <c r="C24" t="inlineStr">
        <is>
          <t>oa aa</t>
        </is>
      </c>
      <c r="D24" t="inlineStr"/>
      <c r="E24" t="inlineStr"/>
      <c r="F24" t="inlineStr">
        <is>
          <t>~</t>
        </is>
      </c>
      <c r="G24" t="inlineStr">
        <is>
          <t>=</t>
        </is>
      </c>
      <c r="H24" t="inlineStr">
        <is>
          <t>=</t>
        </is>
      </c>
      <c r="I24" t="inlineStr">
        <is>
          <t>=</t>
        </is>
      </c>
      <c r="J24" t="inlineStr">
        <is>
          <t>=</t>
        </is>
      </c>
      <c r="K24" t="inlineStr">
        <is>
          <t>=</t>
        </is>
      </c>
      <c r="L24" t="inlineStr">
        <is>
          <t>=</t>
        </is>
      </c>
      <c r="M24" t="inlineStr"/>
    </row>
    <row r="25">
      <c r="A25" t="inlineStr">
        <is>
          <t>11. Pension and welfare</t>
        </is>
      </c>
      <c r="B25" t="inlineStr">
        <is>
          <t>benefits paid by unions</t>
        </is>
      </c>
      <c r="C25" t="inlineStr">
        <is>
          <t>— Presta-</t>
        </is>
      </c>
      <c r="D25" t="inlineStr"/>
      <c r="E25" t="inlineStr">
        <is>
          <t>|</t>
        </is>
      </c>
      <c r="F25" t="inlineStr"/>
      <c r="G25" t="inlineStr"/>
      <c r="H25" t="inlineStr"/>
      <c r="I25" t="inlineStr"/>
      <c r="J25" t="inlineStr"/>
      <c r="K25" t="inlineStr"/>
      <c r="L25" t="inlineStr"/>
      <c r="M25" t="inlineStr"/>
    </row>
    <row r="26">
      <c r="A26" t="inlineStr">
        <is>
          <t>tions de pension</t>
        </is>
      </c>
      <c r="B26" t="inlineStr">
        <is>
          <t>et de bien-~€tre payées par</t>
        </is>
      </c>
      <c r="C26" t="inlineStr">
        <is>
          <t>le syn-</t>
        </is>
      </c>
      <c r="D26" t="inlineStr"/>
      <c r="E26" t="inlineStr"/>
      <c r="F26" t="inlineStr"/>
      <c r="G26" t="inlineStr"/>
      <c r="H26" t="inlineStr"/>
      <c r="I26" t="inlineStr"/>
      <c r="J26" t="inlineStr"/>
      <c r="K26" t="inlineStr"/>
      <c r="L26" t="inlineStr"/>
      <c r="M26" t="inlineStr"/>
    </row>
    <row r="27">
      <c r="A27" t="inlineStr">
        <is>
          <t>dicat:</t>
        </is>
      </c>
      <c r="B27" t="inlineStr"/>
      <c r="C27" t="inlineStr"/>
      <c r="D27" t="inlineStr"/>
      <c r="E27" t="inlineStr"/>
      <c r="F27" t="inlineStr"/>
      <c r="G27" t="inlineStr"/>
      <c r="H27" t="inlineStr"/>
      <c r="I27" t="inlineStr"/>
      <c r="J27" t="inlineStr"/>
      <c r="K27" t="inlineStr"/>
      <c r="L27" t="inlineStr"/>
      <c r="M27" t="inlineStr"/>
    </row>
    <row r="28">
      <c r="A28" t="inlineStr">
        <is>
          <t>(a) To beneficiaries</t>
        </is>
      </c>
      <c r="B28" t="inlineStr">
        <is>
          <t>in Canada —A des bénéficiaires</t>
        </is>
      </c>
      <c r="C28" t="inlineStr"/>
      <c r="D28" t="inlineStr"/>
      <c r="E28" t="inlineStr"/>
      <c r="F28" t="inlineStr"/>
      <c r="G28" t="inlineStr"/>
      <c r="H28" t="inlineStr"/>
      <c r="I28" t="inlineStr"/>
      <c r="J28" t="inlineStr"/>
      <c r="K28" t="inlineStr"/>
      <c r="L28" t="inlineStr"/>
      <c r="M28" t="inlineStr"/>
    </row>
    <row r="29">
      <c r="A29" t="inlineStr">
        <is>
          <t>residantauCanadayarsmn</t>
        </is>
      </c>
      <c r="B29" t="inlineStr">
        <is>
          <t>22 ae ee</t>
        </is>
      </c>
      <c r="C29" t="inlineStr">
        <is>
          <t>nen</t>
        </is>
      </c>
      <c r="D29" t="inlineStr"/>
      <c r="E29" t="inlineStr"/>
      <c r="F29" t="inlineStr">
        <is>
          <t>38</t>
        </is>
      </c>
      <c r="G29" t="inlineStr">
        <is>
          <t>ol</t>
        </is>
      </c>
      <c r="H29" t="inlineStr">
        <is>
          <t>317</t>
        </is>
      </c>
      <c r="I29" t="inlineStr">
        <is>
          <t>346</t>
        </is>
      </c>
      <c r="J29" t="inlineStr">
        <is>
          <t>337</t>
        </is>
      </c>
      <c r="K29" t="inlineStr">
        <is>
          <t>465</t>
        </is>
      </c>
      <c r="L29" t="inlineStr">
        <is>
          <t>938</t>
        </is>
      </c>
      <c r="M29" t="inlineStr">
        <is>
          <t>666</t>
        </is>
      </c>
    </row>
    <row r="30">
      <c r="A30" t="inlineStr">
        <is>
          <t>(b) To other beneficiaries</t>
        </is>
      </c>
      <c r="B30" t="inlineStr">
        <is>
          <t>— A tout autre bénéficiaire</t>
        </is>
      </c>
      <c r="C30" t="inlineStr"/>
      <c r="D30" t="inlineStr"/>
      <c r="E30" t="inlineStr"/>
      <c r="F30" t="inlineStr">
        <is>
          <t>—</t>
        </is>
      </c>
      <c r="G30" t="inlineStr">
        <is>
          <t>=</t>
        </is>
      </c>
      <c r="H30" t="inlineStr">
        <is>
          <t>=</t>
        </is>
      </c>
      <c r="I30" t="inlineStr">
        <is>
          <t>=</t>
        </is>
      </c>
      <c r="J30" t="inlineStr">
        <is>
          <t>=</t>
        </is>
      </c>
      <c r="K30" t="inlineStr">
        <is>
          <t>ee</t>
        </is>
      </c>
      <c r="L30" t="inlineStr">
        <is>
          <t>=</t>
        </is>
      </c>
      <c r="M30" t="inlineStr"/>
    </row>
    <row r="31">
      <c r="A31" t="inlineStr">
        <is>
          <t>12. Union contributions</t>
        </is>
      </c>
      <c r="B31" t="inlineStr">
        <is>
          <t>to pension and welfare plans admi-</t>
        </is>
      </c>
      <c r="C31" t="inlineStr"/>
      <c r="D31" t="inlineStr"/>
      <c r="E31" t="inlineStr"/>
      <c r="F31" t="inlineStr"/>
      <c r="G31" t="inlineStr"/>
      <c r="H31" t="inlineStr"/>
      <c r="I31" t="inlineStr"/>
      <c r="J31" t="inlineStr"/>
      <c r="K31" t="inlineStr"/>
      <c r="L31" t="inlineStr"/>
      <c r="M31" t="inlineStr"/>
    </row>
    <row r="32">
      <c r="A32" t="inlineStr">
        <is>
          <t>nistered by entities separate from unions</t>
        </is>
      </c>
      <c r="B32" t="inlineStr">
        <is>
          <t>— Contribu-</t>
        </is>
      </c>
      <c r="C32" t="inlineStr"/>
      <c r="D32" t="inlineStr"/>
      <c r="E32" t="inlineStr"/>
      <c r="F32" t="inlineStr"/>
      <c r="G32" t="inlineStr"/>
      <c r="H32" t="inlineStr"/>
      <c r="I32" t="inlineStr"/>
      <c r="J32" t="inlineStr"/>
      <c r="K32" t="inlineStr"/>
      <c r="L32" t="inlineStr"/>
      <c r="M32" t="inlineStr"/>
    </row>
    <row r="33">
      <c r="A33" t="inlineStr">
        <is>
          <t>tions du syndicat a des plans de pension et de bien-étre</t>
        </is>
      </c>
      <c r="B33" t="inlineStr"/>
      <c r="C33" t="inlineStr"/>
      <c r="D33" t="inlineStr"/>
      <c r="E33" t="inlineStr"/>
      <c r="F33" t="inlineStr"/>
      <c r="G33" t="inlineStr"/>
      <c r="H33" t="inlineStr"/>
      <c r="I33" t="inlineStr"/>
      <c r="J33" t="inlineStr"/>
      <c r="K33" t="inlineStr"/>
      <c r="L33" t="inlineStr"/>
      <c r="M33" t="inlineStr"/>
    </row>
    <row r="34">
      <c r="A34" t="inlineStr">
        <is>
          <t>administrés par des entités distinctes des syndicats.</t>
        </is>
      </c>
      <c r="B34" t="inlineStr"/>
      <c r="C34" t="inlineStr"/>
      <c r="D34" t="inlineStr">
        <is>
          <t>. .</t>
        </is>
      </c>
      <c r="E34" t="inlineStr"/>
      <c r="F34" t="inlineStr">
        <is>
          <t>376</t>
        </is>
      </c>
      <c r="G34" t="inlineStr">
        <is>
          <t>1,167</t>
        </is>
      </c>
      <c r="H34" t="inlineStr">
        <is>
          <t>1,320</t>
        </is>
      </c>
      <c r="I34" t="inlineStr">
        <is>
          <t>1,370</t>
        </is>
      </c>
      <c r="J34" t="inlineStr">
        <is>
          <t>1,657</t>
        </is>
      </c>
      <c r="K34" t="inlineStr">
        <is>
          <t>2,509</t>
        </is>
      </c>
      <c r="L34" t="inlineStr">
        <is>
          <t>3,215</t>
        </is>
      </c>
      <c r="M34" t="inlineStr"/>
    </row>
    <row r="35">
      <c r="A35" t="inlineStr">
        <is>
          <t>ifs 3 Depreciation on fixed</t>
        </is>
      </c>
      <c r="B35" t="inlineStr">
        <is>
          <t>assets — Dépréciation des immo-</t>
        </is>
      </c>
      <c r="C35" t="inlineStr"/>
      <c r="D35" t="inlineStr"/>
      <c r="E35" t="inlineStr"/>
      <c r="F35" t="inlineStr"/>
      <c r="G35" t="inlineStr"/>
      <c r="H35" t="inlineStr"/>
      <c r="I35" t="inlineStr"/>
      <c r="J35" t="inlineStr"/>
      <c r="K35" t="inlineStr"/>
      <c r="L35" t="inlineStr"/>
      <c r="M35" t="inlineStr"/>
    </row>
    <row r="36">
      <c r="A36" t="inlineStr">
        <is>
          <t>Dillsattonshaeeaye ce</t>
        </is>
      </c>
      <c r="B36" t="inlineStr">
        <is>
          <t>eae Ct So ee</t>
        </is>
      </c>
      <c r="C36" t="inlineStr">
        <is>
          <t>ee</t>
        </is>
      </c>
      <c r="D36" t="inlineStr"/>
      <c r="E36" t="inlineStr"/>
      <c r="F36" t="inlineStr">
        <is>
          <t>51</t>
        </is>
      </c>
      <c r="G36" t="inlineStr">
        <is>
          <t>219</t>
        </is>
      </c>
      <c r="H36" t="inlineStr">
        <is>
          <t>260</t>
        </is>
      </c>
      <c r="I36" t="inlineStr">
        <is>
          <t>265</t>
        </is>
      </c>
      <c r="J36" t="inlineStr">
        <is>
          <t>239</t>
        </is>
      </c>
      <c r="K36" t="inlineStr">
        <is>
          <t>300</t>
        </is>
      </c>
      <c r="L36" t="inlineStr">
        <is>
          <t>448</t>
        </is>
      </c>
      <c r="M36" t="inlineStr">
        <is>
          <t>514</t>
        </is>
      </c>
    </row>
    <row r="37">
      <c r="A37" t="inlineStr">
        <is>
          <t>14. Other expenditure —</t>
        </is>
      </c>
      <c r="B37" t="inlineStr">
        <is>
          <t>Autres dépenses...........</t>
        </is>
      </c>
      <c r="C37" t="inlineStr"/>
      <c r="D37" t="inlineStr"/>
      <c r="E37" t="inlineStr"/>
      <c r="F37" t="inlineStr">
        <is>
          <t>1,665</t>
        </is>
      </c>
      <c r="G37" t="inlineStr">
        <is>
          <t>5,204</t>
        </is>
      </c>
      <c r="H37" t="inlineStr">
        <is>
          <t>1ESO2</t>
        </is>
      </c>
      <c r="I37" t="inlineStr">
        <is>
          <t>8,332</t>
        </is>
      </c>
      <c r="J37" t="inlineStr">
        <is>
          <t>8,845</t>
        </is>
      </c>
      <c r="K37" t="inlineStr">
        <is>
          <t>9,409</t>
        </is>
      </c>
      <c r="L37" t="inlineStr">
        <is>
          <t>13,429</t>
        </is>
      </c>
      <c r="M37" t="inlineStr">
        <is>
          <t>13,130</t>
        </is>
      </c>
    </row>
    <row r="38">
      <c r="A38" t="inlineStr">
        <is>
          <t>1S. Total expenditures (items 7 to 14) — Dépenses totales</t>
        </is>
      </c>
      <c r="B38" t="inlineStr"/>
      <c r="C38" t="inlineStr"/>
      <c r="D38" t="inlineStr"/>
      <c r="E38" t="inlineStr"/>
      <c r="F38" t="inlineStr"/>
      <c r="G38" t="inlineStr"/>
      <c r="H38" t="inlineStr"/>
      <c r="I38" t="inlineStr"/>
      <c r="J38" t="inlineStr"/>
      <c r="K38" t="inlineStr"/>
      <c r="L38" t="inlineStr"/>
      <c r="M38" t="inlineStr"/>
    </row>
    <row r="39">
      <c r="A39" t="inlineStr">
        <is>
          <t>(Dostes ji. arl yg</t>
        </is>
      </c>
      <c r="B39" t="inlineStr">
        <is>
          <t>ie vs ae 7 e Wogett</t>
        </is>
      </c>
      <c r="C39" t="inlineStr">
        <is>
          <t>eta</t>
        </is>
      </c>
      <c r="D39" t="inlineStr"/>
      <c r="E39" t="inlineStr"/>
      <c r="F39" t="inlineStr">
        <is>
          <t>7,607</t>
        </is>
      </c>
      <c r="G39" t="inlineStr">
        <is>
          <t>26,257</t>
        </is>
      </c>
      <c r="H39" t="inlineStr">
        <is>
          <t>29,129</t>
        </is>
      </c>
      <c r="I39" t="inlineStr">
        <is>
          <t>32,373</t>
        </is>
      </c>
      <c r="J39" t="inlineStr">
        <is>
          <t>39,483</t>
        </is>
      </c>
      <c r="K39" t="inlineStr">
        <is>
          <t>$2,249</t>
        </is>
      </c>
      <c r="L39" t="inlineStr">
        <is>
          <t>64,397</t>
        </is>
      </c>
      <c r="M39" t="inlineStr">
        <is>
          <t>70,814</t>
        </is>
      </c>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R21"/>
  <sheetViews>
    <sheetView workbookViewId="0">
      <selection activeCell="A1" sqref="A1"/>
    </sheetView>
  </sheetViews>
  <sheetFormatPr baseColWidth="8" defaultRowHeight="15"/>
  <sheetData>
    <row r="1">
      <c r="A1" s="1" t="inlineStr">
        <is>
          <t>Bminverest —</t>
        </is>
      </c>
      <c r="B1" s="1" t="inlineStr">
        <is>
          <t>Intéréts :.. 3.6</t>
        </is>
      </c>
      <c r="C1" s="1" t="inlineStr">
        <is>
          <t>as</t>
        </is>
      </c>
      <c r="D1" s="1" t="inlineStr">
        <is>
          <t>eo</t>
        </is>
      </c>
      <c r="E1" s="1" t="inlineStr">
        <is>
          <t>Unnamed: 0</t>
        </is>
      </c>
      <c r="F1" s="1" t="inlineStr">
        <is>
          <t>Unnamed: 1</t>
        </is>
      </c>
      <c r="G1" s="1" t="inlineStr">
        <is>
          <t>we He</t>
        </is>
      </c>
      <c r="H1" s="1" t="inlineStr">
        <is>
          <t>Unnamed: 2</t>
        </is>
      </c>
      <c r="I1" s="1" t="inlineStr">
        <is>
          <t>een eT</t>
        </is>
      </c>
      <c r="J1" s="1" t="inlineStr">
        <is>
          <t>Unnamed: 3</t>
        </is>
      </c>
      <c r="K1" s="1" t="inlineStr">
        <is>
          <t>26</t>
        </is>
      </c>
      <c r="L1" s="1" t="inlineStr">
        <is>
          <t>441</t>
        </is>
      </c>
      <c r="M1" s="1" t="inlineStr">
        <is>
          <t>595</t>
        </is>
      </c>
      <c r="N1" s="1" t="inlineStr">
        <is>
          <t>697</t>
        </is>
      </c>
      <c r="O1" s="1" t="inlineStr">
        <is>
          <t>1,287</t>
        </is>
      </c>
      <c r="P1" s="1" t="inlineStr">
        <is>
          <t>1,497</t>
        </is>
      </c>
      <c r="Q1" s="1" t="inlineStr">
        <is>
          <t>1,840</t>
        </is>
      </c>
      <c r="R1" s="1" t="inlineStr">
        <is>
          <t>2,679</t>
        </is>
      </c>
    </row>
    <row r="2">
      <c r="A2" t="inlineStr">
        <is>
          <t>|B miividends</t>
        </is>
      </c>
      <c r="B2" t="inlineStr">
        <is>
          <t>— Dividendes</t>
        </is>
      </c>
      <c r="C2" t="inlineStr">
        <is>
          <t>. 5.v irucus</t>
        </is>
      </c>
      <c r="D2" t="inlineStr"/>
      <c r="E2" t="inlineStr">
        <is>
          <t>2</t>
        </is>
      </c>
      <c r="F2" t="inlineStr"/>
      <c r="G2" t="inlineStr">
        <is>
          <t>2 ene</t>
        </is>
      </c>
      <c r="H2" t="inlineStr"/>
      <c r="I2" t="inlineStr">
        <is>
          <t>ec ek</t>
        </is>
      </c>
      <c r="J2" t="inlineStr"/>
      <c r="K2" t="inlineStr">
        <is>
          <t>1</t>
        </is>
      </c>
      <c r="L2" t="inlineStr">
        <is>
          <t>—</t>
        </is>
      </c>
      <c r="M2" t="inlineStr">
        <is>
          <t>_</t>
        </is>
      </c>
      <c r="N2" t="inlineStr">
        <is>
          <t>i)</t>
        </is>
      </c>
      <c r="O2" t="inlineStr">
        <is>
          <t>=</t>
        </is>
      </c>
      <c r="P2" t="inlineStr">
        <is>
          <t>=</t>
        </is>
      </c>
      <c r="Q2" t="inlineStr">
        <is>
          <t>=</t>
        </is>
      </c>
      <c r="R2" t="inlineStr">
        <is>
          <t>=</t>
        </is>
      </c>
    </row>
    <row r="3">
      <c r="A3" t="inlineStr">
        <is>
          <t>PBRENTS —OVCLS 8%, ay.) or dense,</t>
        </is>
      </c>
      <c r="B3" t="inlineStr"/>
      <c r="C3" t="inlineStr"/>
      <c r="D3" t="inlineStr">
        <is>
          <t>a8</t>
        </is>
      </c>
      <c r="E3" t="inlineStr"/>
      <c r="F3" t="inlineStr"/>
      <c r="G3" t="inlineStr">
        <is>
          <t>Be So</t>
        </is>
      </c>
      <c r="H3" t="inlineStr"/>
      <c r="I3" t="inlineStr">
        <is>
          <t>He bee</t>
        </is>
      </c>
      <c r="J3" t="inlineStr"/>
      <c r="K3" t="inlineStr">
        <is>
          <t>6</t>
        </is>
      </c>
      <c r="L3" t="inlineStr">
        <is>
          <t>TS</t>
        </is>
      </c>
      <c r="M3" t="inlineStr">
        <is>
          <t>94</t>
        </is>
      </c>
      <c r="N3" t="inlineStr">
        <is>
          <t>389</t>
        </is>
      </c>
      <c r="O3" t="inlineStr">
        <is>
          <t>489</t>
        </is>
      </c>
      <c r="P3" t="inlineStr">
        <is>
          <t>611</t>
        </is>
      </c>
      <c r="Q3" t="inlineStr">
        <is>
          <t>627</t>
        </is>
      </c>
      <c r="R3" t="inlineStr">
        <is>
          <t>826</t>
        </is>
      </c>
    </row>
    <row r="4">
      <c r="A4" t="inlineStr">
        <is>
          <t>| 5. Other income</t>
        </is>
      </c>
      <c r="B4" t="inlineStr">
        <is>
          <t>— Autres revenus...............</t>
        </is>
      </c>
      <c r="C4" t="inlineStr"/>
      <c r="D4" t="inlineStr"/>
      <c r="E4" t="inlineStr"/>
      <c r="F4" t="inlineStr"/>
      <c r="G4" t="inlineStr"/>
      <c r="H4" t="inlineStr"/>
      <c r="I4" t="inlineStr"/>
      <c r="J4" t="inlineStr"/>
      <c r="K4" t="inlineStr">
        <is>
          <t>33</t>
        </is>
      </c>
      <c r="L4" t="inlineStr">
        <is>
          <t>QT</t>
        </is>
      </c>
      <c r="M4" t="inlineStr">
        <is>
          <t>216</t>
        </is>
      </c>
      <c r="N4" t="inlineStr">
        <is>
          <t>B37,</t>
        </is>
      </c>
      <c r="O4" t="inlineStr">
        <is>
          <t>204</t>
        </is>
      </c>
      <c r="P4" t="inlineStr">
        <is>
          <t>163</t>
        </is>
      </c>
      <c r="Q4" t="inlineStr">
        <is>
          <t>748</t>
        </is>
      </c>
      <c r="R4" t="inlineStr">
        <is>
          <t>Veh</t>
        </is>
      </c>
    </row>
    <row r="5">
      <c r="A5" t="inlineStr">
        <is>
          <t>6. Total income</t>
        </is>
      </c>
      <c r="B5" t="inlineStr">
        <is>
          <t>(items</t>
        </is>
      </c>
      <c r="C5" t="inlineStr">
        <is>
          <t>1 to 5) — Revenu</t>
        </is>
      </c>
      <c r="D5" t="inlineStr"/>
      <c r="E5" t="inlineStr"/>
      <c r="F5" t="inlineStr"/>
      <c r="G5" t="inlineStr"/>
      <c r="H5" t="inlineStr"/>
      <c r="I5" t="inlineStr">
        <is>
          <t>total (postes</t>
        </is>
      </c>
      <c r="J5" t="inlineStr"/>
      <c r="K5" t="inlineStr"/>
      <c r="L5" t="inlineStr"/>
      <c r="M5" t="inlineStr"/>
      <c r="N5" t="inlineStr"/>
      <c r="O5" t="inlineStr"/>
      <c r="P5" t="inlineStr"/>
      <c r="Q5" t="inlineStr"/>
      <c r="R5" t="inlineStr"/>
    </row>
    <row r="6">
      <c r="A6" t="inlineStr">
        <is>
          <t>UAVS)</t>
        </is>
      </c>
      <c r="B6" t="inlineStr">
        <is>
          <t>Cais aie mucha ene la leas Gis avn &amp;</t>
        </is>
      </c>
      <c r="C6" t="inlineStr"/>
      <c r="D6" t="inlineStr"/>
      <c r="E6" t="inlineStr"/>
      <c r="F6" t="inlineStr"/>
      <c r="G6" t="inlineStr">
        <is>
          <t>ag</t>
        </is>
      </c>
      <c r="H6" t="inlineStr"/>
      <c r="I6" t="inlineStr">
        <is>
          <t>ae</t>
        </is>
      </c>
      <c r="J6" t="inlineStr"/>
      <c r="K6" t="inlineStr">
        <is>
          <t>1,911</t>
        </is>
      </c>
      <c r="L6" t="inlineStr">
        <is>
          <t>13,977</t>
        </is>
      </c>
      <c r="M6" t="inlineStr">
        <is>
          <t>15,528</t>
        </is>
      </c>
      <c r="N6" t="inlineStr">
        <is>
          <t>ABER Ip:</t>
        </is>
      </c>
      <c r="O6" t="inlineStr">
        <is>
          <t>27,025</t>
        </is>
      </c>
      <c r="P6" t="inlineStr">
        <is>
          <t>31,032</t>
        </is>
      </c>
      <c r="Q6" t="inlineStr">
        <is>
          <t>44,912</t>
        </is>
      </c>
      <c r="R6" t="inlineStr">
        <is>
          <t>52,967</t>
        </is>
      </c>
    </row>
    <row r="7">
      <c r="A7" t="inlineStr"/>
      <c r="B7" t="inlineStr">
        <is>
          <t>Expenditure</t>
        </is>
      </c>
      <c r="C7" t="inlineStr">
        <is>
          <t>— Dépenses</t>
        </is>
      </c>
      <c r="D7" t="inlineStr"/>
      <c r="E7" t="inlineStr"/>
      <c r="F7" t="inlineStr"/>
      <c r="G7" t="inlineStr"/>
      <c r="H7" t="inlineStr"/>
      <c r="I7" t="inlineStr"/>
      <c r="J7" t="inlineStr"/>
      <c r="K7" t="inlineStr"/>
      <c r="L7" t="inlineStr"/>
      <c r="M7" t="inlineStr"/>
      <c r="N7" t="inlineStr"/>
      <c r="O7" t="inlineStr"/>
      <c r="P7" t="inlineStr"/>
      <c r="Q7" t="inlineStr"/>
      <c r="R7" t="inlineStr"/>
    </row>
    <row r="8">
      <c r="A8" t="inlineStr">
        <is>
          <t>7. Gross salaries,</t>
        </is>
      </c>
      <c r="B8" t="inlineStr">
        <is>
          <t>wages and other remuneration</t>
        </is>
      </c>
      <c r="C8" t="inlineStr"/>
      <c r="D8" t="inlineStr"/>
      <c r="E8" t="inlineStr"/>
      <c r="F8" t="inlineStr"/>
      <c r="G8" t="inlineStr"/>
      <c r="H8" t="inlineStr"/>
      <c r="I8" t="inlineStr">
        <is>
          <t>— Traite-</t>
        </is>
      </c>
      <c r="J8" t="inlineStr"/>
      <c r="K8" t="inlineStr"/>
      <c r="L8" t="inlineStr"/>
      <c r="M8" t="inlineStr"/>
      <c r="N8" t="inlineStr"/>
      <c r="O8" t="inlineStr"/>
      <c r="P8" t="inlineStr"/>
      <c r="Q8" t="inlineStr"/>
      <c r="R8" t="inlineStr"/>
    </row>
    <row r="9">
      <c r="A9" t="inlineStr">
        <is>
          <t>ments, salaires et autres éléments de rémunération:</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row>
    <row r="10">
      <c r="A10" t="inlineStr">
        <is>
          <t>(a) Of officers</t>
        </is>
      </c>
      <c r="B10" t="inlineStr">
        <is>
          <t>and employees</t>
        </is>
      </c>
      <c r="C10" t="inlineStr"/>
      <c r="D10" t="inlineStr">
        <is>
          <t>in Canada</t>
        </is>
      </c>
      <c r="E10" t="inlineStr"/>
      <c r="F10" t="inlineStr"/>
      <c r="G10" t="inlineStr"/>
      <c r="H10" t="inlineStr"/>
      <c r="I10" t="inlineStr">
        <is>
          <t>— Des diri-</t>
        </is>
      </c>
      <c r="J10" t="inlineStr"/>
      <c r="K10" t="inlineStr"/>
      <c r="L10" t="inlineStr"/>
      <c r="M10" t="inlineStr"/>
      <c r="N10" t="inlineStr"/>
      <c r="O10" t="inlineStr"/>
      <c r="P10" t="inlineStr"/>
      <c r="Q10" t="inlineStr"/>
      <c r="R10" t="inlineStr"/>
    </row>
    <row r="11">
      <c r="A11" t="inlineStr">
        <is>
          <t>geants et employés au Canada</t>
        </is>
      </c>
      <c r="B11" t="inlineStr"/>
      <c r="C11" t="inlineStr"/>
      <c r="D11" t="inlineStr"/>
      <c r="E11" t="inlineStr"/>
      <c r="F11" t="inlineStr"/>
      <c r="G11" t="inlineStr">
        <is>
          <t>............</t>
        </is>
      </c>
      <c r="H11" t="inlineStr"/>
      <c r="I11" t="inlineStr"/>
      <c r="J11" t="inlineStr"/>
      <c r="K11" t="inlineStr">
        <is>
          <t>700</t>
        </is>
      </c>
      <c r="L11" t="inlineStr">
        <is>
          <t>4,794</t>
        </is>
      </c>
      <c r="M11" t="inlineStr">
        <is>
          <t>5,655</t>
        </is>
      </c>
      <c r="N11" t="inlineStr">
        <is>
          <t>7,463</t>
        </is>
      </c>
      <c r="O11" t="inlineStr">
        <is>
          <t>9,064</t>
        </is>
      </c>
      <c r="P11" t="inlineStr">
        <is>
          <t>11,316</t>
        </is>
      </c>
      <c r="Q11" t="inlineStr">
        <is>
          <t>14,333</t>
        </is>
      </c>
      <c r="R11" t="inlineStr">
        <is>
          <t>17,066</t>
        </is>
      </c>
    </row>
    <row r="12">
      <c r="A12" t="inlineStr">
        <is>
          <t>(b) Of other</t>
        </is>
      </c>
      <c r="B12" t="inlineStr">
        <is>
          <t>officers and employees — Des autres</t>
        </is>
      </c>
      <c r="C12" t="inlineStr"/>
      <c r="D12" t="inlineStr"/>
      <c r="E12" t="inlineStr"/>
      <c r="F12" t="inlineStr"/>
      <c r="G12" t="inlineStr"/>
      <c r="H12" t="inlineStr"/>
      <c r="I12" t="inlineStr">
        <is>
          <t>diri-</t>
        </is>
      </c>
      <c r="J12" t="inlineStr"/>
      <c r="K12" t="inlineStr"/>
      <c r="L12" t="inlineStr"/>
      <c r="M12" t="inlineStr"/>
      <c r="N12" t="inlineStr"/>
      <c r="O12" t="inlineStr"/>
      <c r="P12" t="inlineStr"/>
      <c r="Q12" t="inlineStr"/>
      <c r="R12" t="inlineStr"/>
    </row>
    <row r="13">
      <c r="A13" t="inlineStr">
        <is>
          <t>Beantset CMplOovese</t>
        </is>
      </c>
      <c r="B13" t="inlineStr"/>
      <c r="C13" t="inlineStr">
        <is>
          <t>aj ssne ee</t>
        </is>
      </c>
      <c r="D13" t="inlineStr"/>
      <c r="E13" t="inlineStr"/>
      <c r="F13" t="inlineStr"/>
      <c r="G13" t="inlineStr">
        <is>
          <t>ole he</t>
        </is>
      </c>
      <c r="H13" t="inlineStr"/>
      <c r="I13" t="inlineStr">
        <is>
          <t>+ IE «</t>
        </is>
      </c>
      <c r="J13" t="inlineStr"/>
      <c r="K13" t="inlineStr">
        <is>
          <t>~</t>
        </is>
      </c>
      <c r="L13" t="inlineStr">
        <is>
          <t>—-</t>
        </is>
      </c>
      <c r="M13" t="inlineStr">
        <is>
          <t>21</t>
        </is>
      </c>
      <c r="N13" t="inlineStr">
        <is>
          <t>26</t>
        </is>
      </c>
      <c r="O13" t="inlineStr">
        <is>
          <t>-</t>
        </is>
      </c>
      <c r="P13" t="inlineStr">
        <is>
          <t>=</t>
        </is>
      </c>
      <c r="Q13" t="inlineStr">
        <is>
          <t>-</t>
        </is>
      </c>
      <c r="R13" t="inlineStr">
        <is>
          <t>~</t>
        </is>
      </c>
    </row>
    <row r="14">
      <c r="A14" t="inlineStr">
        <is>
          <t>|8 . Office and</t>
        </is>
      </c>
      <c r="B14" t="inlineStr">
        <is>
          <t>administrative</t>
        </is>
      </c>
      <c r="C14" t="inlineStr">
        <is>
          <t>expenditure</t>
        </is>
      </c>
      <c r="D14" t="inlineStr"/>
      <c r="E14" t="inlineStr"/>
      <c r="F14" t="inlineStr"/>
      <c r="G14" t="inlineStr">
        <is>
          <t>— Dépenses</t>
        </is>
      </c>
      <c r="H14" t="inlineStr"/>
      <c r="I14" t="inlineStr">
        <is>
          <t>de</t>
        </is>
      </c>
      <c r="J14" t="inlineStr"/>
      <c r="K14" t="inlineStr"/>
      <c r="L14" t="inlineStr"/>
      <c r="M14" t="inlineStr"/>
      <c r="N14" t="inlineStr"/>
      <c r="O14" t="inlineStr"/>
      <c r="P14" t="inlineStr"/>
      <c r="Q14" t="inlineStr"/>
      <c r="R14" t="inlineStr"/>
    </row>
    <row r="15">
      <c r="A15" t="inlineStr">
        <is>
          <t>| ureauliet G-admiInistration)</t>
        </is>
      </c>
      <c r="B15" t="inlineStr"/>
      <c r="C15" t="inlineStr">
        <is>
          <t>.n\. 15 swe «sce</t>
        </is>
      </c>
      <c r="D15" t="inlineStr"/>
      <c r="E15" t="inlineStr"/>
      <c r="F15" t="inlineStr"/>
      <c r="G15" t="inlineStr"/>
      <c r="H15" t="inlineStr"/>
      <c r="I15" t="inlineStr">
        <is>
          <t>cese se a</t>
        </is>
      </c>
      <c r="J15" t="inlineStr"/>
      <c r="K15" t="inlineStr">
        <is>
          <t>584</t>
        </is>
      </c>
      <c r="L15" t="inlineStr">
        <is>
          <t>3,196</t>
        </is>
      </c>
      <c r="M15" t="inlineStr">
        <is>
          <t>B55</t>
        </is>
      </c>
      <c r="N15" t="inlineStr">
        <is>
          <t>5,314</t>
        </is>
      </c>
      <c r="O15" t="inlineStr">
        <is>
          <t>6,714</t>
        </is>
      </c>
      <c r="P15" t="inlineStr">
        <is>
          <t>7,419</t>
        </is>
      </c>
      <c r="Q15" t="inlineStr">
        <is>
          <t>11,241</t>
        </is>
      </c>
      <c r="R15" t="inlineStr">
        <is>
          <t>11,495</t>
        </is>
      </c>
    </row>
    <row r="16">
      <c r="A16" t="inlineStr">
        <is>
          <t>| 9.Professional</t>
        </is>
      </c>
      <c r="B16" t="inlineStr">
        <is>
          <t>fees and</t>
        </is>
      </c>
      <c r="C16" t="inlineStr">
        <is>
          <t>expenses</t>
        </is>
      </c>
      <c r="D16" t="inlineStr"/>
      <c r="E16" t="inlineStr">
        <is>
          <t>— Honoraires</t>
        </is>
      </c>
      <c r="F16" t="inlineStr"/>
      <c r="G16" t="inlineStr"/>
      <c r="H16" t="inlineStr"/>
      <c r="I16" t="inlineStr">
        <is>
          <t>et frais</t>
        </is>
      </c>
      <c r="J16" t="inlineStr"/>
      <c r="K16" t="inlineStr"/>
      <c r="L16" t="inlineStr"/>
      <c r="M16" t="inlineStr"/>
      <c r="N16" t="inlineStr"/>
      <c r="O16" t="inlineStr"/>
      <c r="P16" t="inlineStr"/>
      <c r="Q16" t="inlineStr"/>
      <c r="R16" t="inlineStr"/>
    </row>
    <row r="17">
      <c r="A17" t="inlineStr">
        <is>
          <t>pourservices professionnels:.. 3°.4a. 24. a0.  UE</t>
        </is>
      </c>
      <c r="B17" t="inlineStr"/>
      <c r="C17" t="inlineStr"/>
      <c r="D17" t="inlineStr"/>
      <c r="E17" t="inlineStr"/>
      <c r="F17" t="inlineStr"/>
      <c r="G17" t="inlineStr"/>
      <c r="H17" t="inlineStr"/>
      <c r="I17" t="inlineStr"/>
      <c r="J17" t="inlineStr"/>
      <c r="K17" t="inlineStr">
        <is>
          <t>23</t>
        </is>
      </c>
      <c r="L17" t="inlineStr">
        <is>
          <t>150</t>
        </is>
      </c>
      <c r="M17" t="inlineStr">
        <is>
          <t>146</t>
        </is>
      </c>
      <c r="N17" t="inlineStr">
        <is>
          <t>412</t>
        </is>
      </c>
      <c r="O17" t="inlineStr">
        <is>
          <t>479</t>
        </is>
      </c>
      <c r="P17" t="inlineStr">
        <is>
          <t>oon</t>
        </is>
      </c>
      <c r="Q17" t="inlineStr">
        <is>
          <t>619</t>
        </is>
      </c>
      <c r="R17" t="inlineStr">
        <is>
          <t>905</t>
        </is>
      </c>
    </row>
    <row r="18">
      <c r="A18" t="inlineStr">
        <is>
          <t>| 10. Strike benefit expenditure</t>
        </is>
      </c>
      <c r="B18" t="inlineStr"/>
      <c r="C18" t="inlineStr">
        <is>
          <t>— Dépenses pour indemnités</t>
        </is>
      </c>
      <c r="D18" t="inlineStr"/>
      <c r="E18" t="inlineStr"/>
      <c r="F18" t="inlineStr"/>
      <c r="G18" t="inlineStr"/>
      <c r="H18" t="inlineStr"/>
      <c r="I18" t="inlineStr"/>
      <c r="J18" t="inlineStr"/>
      <c r="K18" t="inlineStr"/>
      <c r="L18" t="inlineStr"/>
      <c r="M18" t="inlineStr"/>
      <c r="N18" t="inlineStr"/>
      <c r="O18" t="inlineStr"/>
      <c r="P18" t="inlineStr"/>
      <c r="Q18" t="inlineStr"/>
      <c r="R18" t="inlineStr"/>
    </row>
    <row r="19">
      <c r="A19" t="inlineStr">
        <is>
          <t>de greve:</t>
        </is>
      </c>
      <c r="B19" t="inlineStr"/>
      <c r="C19" t="inlineStr"/>
      <c r="D19" t="inlineStr"/>
      <c r="E19" t="inlineStr"/>
      <c r="F19" t="inlineStr"/>
      <c r="G19" t="inlineStr"/>
      <c r="H19" t="inlineStr"/>
      <c r="I19" t="inlineStr"/>
      <c r="J19" t="inlineStr"/>
      <c r="K19" t="inlineStr"/>
      <c r="L19" t="inlineStr"/>
      <c r="M19" t="inlineStr"/>
      <c r="N19" t="inlineStr"/>
      <c r="O19" t="inlineStr"/>
      <c r="P19" t="inlineStr"/>
      <c r="Q19" t="inlineStr"/>
      <c r="R19" t="inlineStr"/>
    </row>
    <row r="20">
      <c r="A20" t="inlineStr">
        <is>
          <t>| (a) To members and locals in Canada</t>
        </is>
      </c>
      <c r="B20" t="inlineStr"/>
      <c r="C20" t="inlineStr"/>
      <c r="D20" t="inlineStr"/>
      <c r="E20" t="inlineStr"/>
      <c r="F20" t="inlineStr"/>
      <c r="G20" t="inlineStr">
        <is>
          <t>— A des membres</t>
        </is>
      </c>
      <c r="H20" t="inlineStr"/>
      <c r="I20" t="inlineStr"/>
      <c r="J20" t="inlineStr"/>
      <c r="K20" t="inlineStr"/>
      <c r="L20" t="inlineStr"/>
      <c r="M20" t="inlineStr"/>
      <c r="N20" t="inlineStr"/>
      <c r="O20" t="inlineStr"/>
      <c r="P20" t="inlineStr"/>
      <c r="Q20" t="inlineStr"/>
      <c r="R20" t="inlineStr"/>
    </row>
    <row r="21">
      <c r="A21" t="inlineStr">
        <is>
          <t>| et a des syndicats locaux au Canada.........</t>
        </is>
      </c>
      <c r="B21" t="inlineStr"/>
      <c r="C21" t="inlineStr"/>
      <c r="D21" t="inlineStr"/>
      <c r="E21" t="inlineStr"/>
      <c r="F21" t="inlineStr"/>
      <c r="G21" t="inlineStr"/>
      <c r="H21" t="inlineStr"/>
      <c r="I21" t="inlineStr"/>
      <c r="J21" t="inlineStr"/>
      <c r="K21" t="inlineStr">
        <is>
          <t>-</t>
        </is>
      </c>
      <c r="L21" t="inlineStr">
        <is>
          <t>i</t>
        </is>
      </c>
      <c r="M21" t="inlineStr">
        <is>
          <t>-</t>
        </is>
      </c>
      <c r="N21" t="inlineStr">
        <is>
          <t>4</t>
        </is>
      </c>
      <c r="O21" t="inlineStr">
        <is>
          <t>64</t>
        </is>
      </c>
      <c r="P21" t="inlineStr">
        <is>
          <t>683</t>
        </is>
      </c>
      <c r="Q21" t="inlineStr">
        <is>
          <t>1,238</t>
        </is>
      </c>
      <c r="R21" t="inlineStr">
        <is>
          <t>289</t>
        </is>
      </c>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N10"/>
  <sheetViews>
    <sheetView workbookViewId="0">
      <selection activeCell="A1" sqref="A1"/>
    </sheetView>
  </sheetViews>
  <sheetFormatPr baseColWidth="8" defaultRowHeight="15"/>
  <sheetData>
    <row r="1">
      <c r="A1" s="1" t="inlineStr">
        <is>
          <t>Unnamed: 0</t>
        </is>
      </c>
      <c r="B1" s="1" t="inlineStr">
        <is>
          <t>administrés par des entités distinctes des syndicats. .</t>
        </is>
      </c>
      <c r="C1" s="1" t="inlineStr">
        <is>
          <t>.</t>
        </is>
      </c>
      <c r="D1" s="1" t="inlineStr">
        <is>
          <t>Unnamed: 1</t>
        </is>
      </c>
      <c r="E1" s="1" t="inlineStr">
        <is>
          <t>22</t>
        </is>
      </c>
      <c r="F1" s="1" t="inlineStr">
        <is>
          <t>|</t>
        </is>
      </c>
      <c r="G1" s="1" t="inlineStr">
        <is>
          <t>624</t>
        </is>
      </c>
      <c r="H1" s="1" t="inlineStr">
        <is>
          <t>701</t>
        </is>
      </c>
      <c r="I1" s="1" t="inlineStr">
        <is>
          <t>Re</t>
        </is>
      </c>
      <c r="J1" s="1" t="inlineStr">
        <is>
          <t>Seyi |</t>
        </is>
      </c>
      <c r="K1" s="1" t="inlineStr">
        <is>
          <t>1,145</t>
        </is>
      </c>
      <c r="L1" s="1" t="inlineStr">
        <is>
          <t>Unnamed: 2</t>
        </is>
      </c>
      <c r="M1" s="1" t="inlineStr">
        <is>
          <t>1,957</t>
        </is>
      </c>
      <c r="N1" s="1" t="inlineStr">
        <is>
          <t>1155</t>
        </is>
      </c>
    </row>
    <row r="2">
      <c r="A2" t="inlineStr">
        <is>
          <t>|</t>
        </is>
      </c>
      <c r="B2" t="inlineStr">
        <is>
          <t>13. Depreciation on fixed assets — Dépréciation des immo-</t>
        </is>
      </c>
      <c r="C2" t="inlineStr"/>
      <c r="D2" t="inlineStr"/>
      <c r="E2" t="inlineStr"/>
      <c r="F2" t="inlineStr"/>
      <c r="G2" t="inlineStr"/>
      <c r="H2" t="inlineStr"/>
      <c r="I2" t="inlineStr"/>
      <c r="J2" t="inlineStr"/>
      <c r="K2" t="inlineStr"/>
      <c r="L2" t="inlineStr"/>
      <c r="M2" t="inlineStr"/>
      <c r="N2" t="inlineStr"/>
    </row>
    <row r="3">
      <c r="A3" t="inlineStr">
        <is>
          <t>}</t>
        </is>
      </c>
      <c r="B3" t="inlineStr">
        <is>
          <t>BRAUN Mice ae fae Bus he ee sR oes</t>
        </is>
      </c>
      <c r="C3" t="inlineStr"/>
      <c r="D3" t="inlineStr"/>
      <c r="E3" t="inlineStr">
        <is>
          <t>22</t>
        </is>
      </c>
      <c r="F3" t="inlineStr"/>
      <c r="G3" t="inlineStr">
        <is>
          <t>174</t>
        </is>
      </c>
      <c r="H3" t="inlineStr">
        <is>
          <t>197</t>
        </is>
      </c>
      <c r="I3" t="inlineStr">
        <is>
          <t>180</t>
        </is>
      </c>
      <c r="J3" t="inlineStr">
        <is>
          <t>270</t>
        </is>
      </c>
      <c r="K3" t="inlineStr">
        <is>
          <t>348</t>
        </is>
      </c>
      <c r="L3" t="inlineStr"/>
      <c r="M3" t="inlineStr">
        <is>
          <t>947</t>
        </is>
      </c>
      <c r="N3" t="inlineStr">
        <is>
          <t>902</t>
        </is>
      </c>
    </row>
    <row r="4">
      <c r="A4" t="inlineStr">
        <is>
          <t>}</t>
        </is>
      </c>
      <c r="B4" t="inlineStr"/>
      <c r="C4" t="inlineStr"/>
      <c r="D4" t="inlineStr"/>
      <c r="E4" t="inlineStr"/>
      <c r="F4" t="inlineStr"/>
      <c r="G4" t="inlineStr"/>
      <c r="H4" t="inlineStr"/>
      <c r="I4" t="inlineStr"/>
      <c r="J4" t="inlineStr"/>
      <c r="K4" t="inlineStr"/>
      <c r="L4" t="inlineStr"/>
      <c r="M4" t="inlineStr"/>
      <c r="N4" t="inlineStr"/>
    </row>
    <row r="5">
      <c r="A5" t="inlineStr">
        <is>
          <t>| 14. Other expenditure</t>
        </is>
      </c>
      <c r="B5" t="inlineStr">
        <is>
          <t>— Autres dépenses...........</t>
        </is>
      </c>
      <c r="C5" t="inlineStr"/>
      <c r="D5" t="inlineStr"/>
      <c r="E5" t="inlineStr">
        <is>
          <t>454</t>
        </is>
      </c>
      <c r="F5" t="inlineStr"/>
      <c r="G5" t="inlineStr">
        <is>
          <t>1,623</t>
        </is>
      </c>
      <c r="H5" t="inlineStr">
        <is>
          <t>Psy |</t>
        </is>
      </c>
      <c r="I5" t="inlineStr">
        <is>
          <t>3,390</t>
        </is>
      </c>
      <c r="J5" t="inlineStr">
        <is>
          <t>4,605</t>
        </is>
      </c>
      <c r="K5" t="inlineStr">
        <is>
          <t>6,795</t>
        </is>
      </c>
      <c r="L5" t="inlineStr"/>
      <c r="M5" t="inlineStr">
        <is>
          <t>8,144</t>
        </is>
      </c>
      <c r="N5" t="inlineStr">
        <is>
          <t>11,448</t>
        </is>
      </c>
    </row>
    <row r="6">
      <c r="A6" t="inlineStr">
        <is>
          <t>|</t>
        </is>
      </c>
      <c r="B6" t="inlineStr"/>
      <c r="C6" t="inlineStr"/>
      <c r="D6" t="inlineStr"/>
      <c r="E6" t="inlineStr"/>
      <c r="F6" t="inlineStr"/>
      <c r="G6" t="inlineStr"/>
      <c r="H6" t="inlineStr"/>
      <c r="I6" t="inlineStr"/>
      <c r="J6" t="inlineStr"/>
      <c r="K6" t="inlineStr"/>
      <c r="L6" t="inlineStr"/>
      <c r="M6" t="inlineStr"/>
      <c r="N6" t="inlineStr"/>
    </row>
    <row r="7">
      <c r="A7" t="inlineStr">
        <is>
          <t>|</t>
        </is>
      </c>
      <c r="B7" t="inlineStr"/>
      <c r="C7" t="inlineStr"/>
      <c r="D7" t="inlineStr"/>
      <c r="E7" t="inlineStr"/>
      <c r="F7" t="inlineStr"/>
      <c r="G7" t="inlineStr"/>
      <c r="H7" t="inlineStr"/>
      <c r="I7" t="inlineStr"/>
      <c r="J7" t="inlineStr"/>
      <c r="K7" t="inlineStr"/>
      <c r="L7" t="inlineStr"/>
      <c r="M7" t="inlineStr"/>
      <c r="N7" t="inlineStr"/>
    </row>
    <row r="8">
      <c r="A8" t="inlineStr"/>
      <c r="B8" t="inlineStr"/>
      <c r="C8" t="inlineStr"/>
      <c r="D8" t="inlineStr"/>
      <c r="E8" t="inlineStr"/>
      <c r="F8" t="inlineStr"/>
      <c r="G8" t="inlineStr"/>
      <c r="H8" t="inlineStr"/>
      <c r="I8" t="inlineStr"/>
      <c r="J8" t="inlineStr"/>
      <c r="K8" t="inlineStr"/>
      <c r="L8" t="inlineStr">
        <is>
          <t>i]</t>
        </is>
      </c>
      <c r="M8" t="inlineStr"/>
      <c r="N8" t="inlineStr"/>
    </row>
    <row r="9">
      <c r="A9" t="inlineStr"/>
      <c r="B9" t="inlineStr">
        <is>
          <t>15. Total expenditures (items 7 to 14) — Dépenses totales</t>
        </is>
      </c>
      <c r="C9" t="inlineStr"/>
      <c r="D9" t="inlineStr"/>
      <c r="E9" t="inlineStr"/>
      <c r="F9" t="inlineStr"/>
      <c r="G9" t="inlineStr"/>
      <c r="H9" t="inlineStr"/>
      <c r="I9" t="inlineStr"/>
      <c r="J9" t="inlineStr"/>
      <c r="K9" t="inlineStr"/>
      <c r="L9" t="inlineStr">
        <is>
          <t>|</t>
        </is>
      </c>
      <c r="M9" t="inlineStr"/>
      <c r="N9" t="inlineStr"/>
    </row>
    <row r="10">
      <c r="A10" t="inlineStr">
        <is>
          <t>|</t>
        </is>
      </c>
      <c r="B10" t="inlineStr">
        <is>
          <t>aie 7a 14). tP ane eee § ‘ e 4S eee Oh</t>
        </is>
      </c>
      <c r="C10" t="inlineStr"/>
      <c r="D10" t="inlineStr"/>
      <c r="E10" t="inlineStr">
        <is>
          <t>1,811</t>
        </is>
      </c>
      <c r="F10" t="inlineStr"/>
      <c r="G10" t="inlineStr">
        <is>
          <t>10,579</t>
        </is>
      </c>
      <c r="H10" t="inlineStr">
        <is>
          <t>12,511</t>
        </is>
      </c>
      <c r="I10" t="inlineStr">
        <is>
          <t>17,985</t>
        </is>
      </c>
      <c r="J10" t="inlineStr">
        <is>
          <t>22,750</t>
        </is>
      </c>
      <c r="K10" t="inlineStr">
        <is>
          <t>28,230</t>
        </is>
      </c>
      <c r="L10" t="inlineStr"/>
      <c r="M10" t="inlineStr">
        <is>
          <t>38,486</t>
        </is>
      </c>
      <c r="N10" t="inlineStr">
        <is>
          <t>43,869</t>
        </is>
      </c>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$73,811,000 representing</t>
        </is>
      </c>
      <c r="B1" s="1" t="inlineStr">
        <is>
          <t>94.1% of</t>
        </is>
      </c>
      <c r="C1" s="1" t="inlineStr">
        <is>
          <t>Unnamed: 0</t>
        </is>
      </c>
      <c r="D1" s="1" t="inlineStr">
        <is>
          <t>their total</t>
        </is>
      </c>
      <c r="E1" s="1" t="inlineStr">
        <is>
          <t>in-</t>
        </is>
      </c>
      <c r="F1" s="1" t="inlineStr">
        <is>
          <t>Unnamed: 1</t>
        </is>
      </c>
      <c r="G1" s="1" t="inlineStr">
        <is>
          <t>Unnamed: 2</t>
        </is>
      </c>
      <c r="H1" s="1" t="inlineStr">
        <is>
          <t>94.1 % de leur revenu total; et groupements de fonction-</t>
        </is>
      </c>
      <c r="I1" s="1" t="inlineStr">
        <is>
          <t>Unnamed: 3</t>
        </is>
      </c>
      <c r="J1" s="1" t="inlineStr">
        <is>
          <t>Unnamed: 4</t>
        </is>
      </c>
    </row>
    <row r="2">
      <c r="A2" t="inlineStr">
        <is>
          <t>comes; and government</t>
        </is>
      </c>
      <c r="B2" t="inlineStr">
        <is>
          <t>employees’</t>
        </is>
      </c>
      <c r="C2" t="inlineStr"/>
      <c r="D2" t="inlineStr">
        <is>
          <t>organizations,</t>
        </is>
      </c>
      <c r="E2" t="inlineStr"/>
      <c r="F2" t="inlineStr"/>
      <c r="G2" t="inlineStr"/>
      <c r="H2" t="inlineStr">
        <is>
          <t>naires publics, $49,285,000 ou 93.0% de leur revenu</t>
        </is>
      </c>
      <c r="I2" t="inlineStr"/>
      <c r="J2" t="inlineStr"/>
    </row>
    <row r="3">
      <c r="A3" t="inlineStr">
        <is>
          <t>$49,285,000 representing 93.0% of their total income.</t>
        </is>
      </c>
      <c r="B3" t="inlineStr"/>
      <c r="C3" t="inlineStr"/>
      <c r="D3" t="inlineStr"/>
      <c r="E3" t="inlineStr"/>
      <c r="F3" t="inlineStr"/>
      <c r="G3" t="inlineStr"/>
      <c r="H3" t="inlineStr">
        <is>
          <t>total. Dans le revenu de $831,883,000. pour les syndicats</t>
        </is>
      </c>
      <c r="I3" t="inlineStr"/>
      <c r="J3" t="inlineStr"/>
    </row>
    <row r="4">
      <c r="A4" t="inlineStr">
        <is>
          <t>Included in the income figure</t>
        </is>
      </c>
      <c r="B4" t="inlineStr">
        <is>
          <t>of $831,883,000</t>
        </is>
      </c>
      <c r="C4" t="inlineStr"/>
      <c r="D4" t="inlineStr"/>
      <c r="E4" t="inlineStr">
        <is>
          <t>for</t>
        </is>
      </c>
      <c r="F4" t="inlineStr"/>
      <c r="G4" t="inlineStr"/>
      <c r="H4" t="inlineStr">
        <is>
          <t>internationaux au titre des redevances et cotisations se</t>
        </is>
      </c>
      <c r="I4" t="inlineStr"/>
      <c r="J4" t="inlineStr"/>
    </row>
    <row r="5">
      <c r="A5" t="inlineStr">
        <is>
          <t>international unions on account</t>
        </is>
      </c>
      <c r="B5" t="inlineStr">
        <is>
          <t>of dues</t>
        </is>
      </c>
      <c r="C5" t="inlineStr"/>
      <c r="D5" t="inlineStr">
        <is>
          <t>and assess-</t>
        </is>
      </c>
      <c r="E5" t="inlineStr"/>
      <c r="F5" t="inlineStr"/>
      <c r="G5" t="inlineStr"/>
      <c r="H5" t="inlineStr">
        <is>
          <t>trouve incluse la somme de $75,296,000 ou 7.8% du</t>
        </is>
      </c>
      <c r="I5" t="inlineStr"/>
      <c r="J5" t="inlineStr"/>
    </row>
    <row r="6">
      <c r="A6" t="inlineStr">
        <is>
          <t>ments, was the sum of $75,296,000 representing 7.8%</t>
        </is>
      </c>
      <c r="B6" t="inlineStr"/>
      <c r="C6" t="inlineStr"/>
      <c r="D6" t="inlineStr"/>
      <c r="E6" t="inlineStr"/>
      <c r="F6" t="inlineStr"/>
      <c r="G6" t="inlineStr"/>
      <c r="H6" t="inlineStr">
        <is>
          <t>revenu total des syndicats internationaux percus des</t>
        </is>
      </c>
      <c r="I6" t="inlineStr"/>
      <c r="J6" t="inlineStr"/>
    </row>
    <row r="7">
      <c r="A7" t="inlineStr">
        <is>
          <t>of the total income of international</t>
        </is>
      </c>
      <c r="B7" t="inlineStr">
        <is>
          <t>unions</t>
        </is>
      </c>
      <c r="C7" t="inlineStr"/>
      <c r="D7" t="inlineStr">
        <is>
          <t>collected</t>
        </is>
      </c>
      <c r="E7" t="inlineStr"/>
      <c r="F7" t="inlineStr"/>
      <c r="G7" t="inlineStr"/>
      <c r="H7" t="inlineStr">
        <is>
          <t>membres canadiens. Les redevances et cotisations totales</t>
        </is>
      </c>
      <c r="I7" t="inlineStr"/>
      <c r="J7" t="inlineStr"/>
    </row>
    <row r="8">
      <c r="A8" t="inlineStr">
        <is>
          <t>from members in Canada. Total dues and assessments</t>
        </is>
      </c>
      <c r="B8" t="inlineStr"/>
      <c r="C8" t="inlineStr"/>
      <c r="D8" t="inlineStr"/>
      <c r="E8" t="inlineStr"/>
      <c r="F8" t="inlineStr"/>
      <c r="G8" t="inlineStr"/>
      <c r="H8" t="inlineStr">
        <is>
          <t>percues des membres canadiens en 1977 s’élevaient a</t>
        </is>
      </c>
      <c r="I8" t="inlineStr"/>
      <c r="J8" t="inlineStr"/>
    </row>
    <row r="9">
      <c r="A9" t="inlineStr">
        <is>
          <t>collected from Canadian members</t>
        </is>
      </c>
      <c r="B9" t="inlineStr">
        <is>
          <t>in 1977 amounted</t>
        </is>
      </c>
      <c r="C9" t="inlineStr"/>
      <c r="D9" t="inlineStr"/>
      <c r="E9" t="inlineStr"/>
      <c r="F9" t="inlineStr"/>
      <c r="G9" t="inlineStr"/>
      <c r="H9" t="inlineStr">
        <is>
          <t>$198,376,000, soit 18.0% du revenu total de tous les</t>
        </is>
      </c>
      <c r="I9" t="inlineStr"/>
      <c r="J9" t="inlineStr"/>
    </row>
    <row r="10">
      <c r="A10" t="inlineStr">
        <is>
          <t>to $198,376,000 representing</t>
        </is>
      </c>
      <c r="B10" t="inlineStr">
        <is>
          <t>18.0%</t>
        </is>
      </c>
      <c r="C10" t="inlineStr"/>
      <c r="D10" t="inlineStr">
        <is>
          <t>of the total</t>
        </is>
      </c>
      <c r="E10" t="inlineStr"/>
      <c r="F10" t="inlineStr"/>
      <c r="G10" t="inlineStr"/>
      <c r="H10" t="inlineStr">
        <is>
          <t>syndicats déclarants. D’autres sources de revenus rappor-</t>
        </is>
      </c>
      <c r="I10" t="inlineStr"/>
      <c r="J10" t="inlineStr"/>
    </row>
    <row r="11">
      <c r="A11" t="inlineStr">
        <is>
          <t>income of all labour organizations</t>
        </is>
      </c>
      <c r="B11" t="inlineStr">
        <is>
          <t>reporting.</t>
        </is>
      </c>
      <c r="C11" t="inlineStr"/>
      <c r="D11" t="inlineStr">
        <is>
          <t>Other</t>
        </is>
      </c>
      <c r="E11" t="inlineStr"/>
      <c r="F11" t="inlineStr"/>
      <c r="G11" t="inlineStr"/>
      <c r="H11" t="inlineStr">
        <is>
          <t>tant en tout $148,188,000 ou 13.4% du revenu total</t>
        </is>
      </c>
      <c r="I11" t="inlineStr"/>
      <c r="J11" t="inlineStr"/>
    </row>
    <row r="12">
      <c r="A12" t="inlineStr">
        <is>
          <t>sources of income aggregating $148,188,000</t>
        </is>
      </c>
      <c r="B12" t="inlineStr"/>
      <c r="C12" t="inlineStr"/>
      <c r="D12" t="inlineStr">
        <is>
          <t>or 13.4%</t>
        </is>
      </c>
      <c r="E12" t="inlineStr"/>
      <c r="F12" t="inlineStr"/>
      <c r="G12" t="inlineStr"/>
      <c r="H12" t="inlineStr">
        <is>
          <t>déclaré, se composaient d’intéréts (8.5 %), de dividendes</t>
        </is>
      </c>
      <c r="I12" t="inlineStr"/>
      <c r="J12" t="inlineStr"/>
    </row>
    <row r="13">
      <c r="A13" t="inlineStr">
        <is>
          <t>of the total income reported,</t>
        </is>
      </c>
      <c r="B13" t="inlineStr">
        <is>
          <t>were</t>
        </is>
      </c>
      <c r="C13" t="inlineStr"/>
      <c r="D13" t="inlineStr">
        <is>
          <t>composed</t>
        </is>
      </c>
      <c r="E13" t="inlineStr">
        <is>
          <t>of</t>
        </is>
      </c>
      <c r="F13" t="inlineStr"/>
      <c r="G13" t="inlineStr"/>
      <c r="H13" t="inlineStr">
        <is>
          <t>(1.0 %), de loyers (1.2 %) et “d’autres revenus” (2.7 %).</t>
        </is>
      </c>
      <c r="I13" t="inlineStr"/>
      <c r="J13" t="inlineStr"/>
    </row>
    <row r="14">
      <c r="A14" t="inlineStr">
        <is>
          <t>interest (8.5%), dividends</t>
        </is>
      </c>
      <c r="B14" t="inlineStr">
        <is>
          <t>(1.0%), rents</t>
        </is>
      </c>
      <c r="C14" t="inlineStr"/>
      <c r="D14" t="inlineStr">
        <is>
          <t>1.2%</t>
        </is>
      </c>
      <c r="E14" t="inlineStr">
        <is>
          <t>and</t>
        </is>
      </c>
      <c r="F14" t="inlineStr"/>
      <c r="G14" t="inlineStr"/>
      <c r="H14" t="inlineStr"/>
      <c r="I14" t="inlineStr"/>
      <c r="J14" t="inlineStr"/>
    </row>
    <row r="15">
      <c r="A15" t="inlineStr">
        <is>
          <t>“other income” (2.7%).</t>
        </is>
      </c>
      <c r="B15" t="inlineStr"/>
      <c r="C15" t="inlineStr"/>
      <c r="D15" t="inlineStr"/>
      <c r="E15" t="inlineStr"/>
      <c r="F15" t="inlineStr"/>
      <c r="G15" t="inlineStr"/>
      <c r="H15" t="inlineStr"/>
      <c r="I15" t="inlineStr"/>
      <c r="J15" t="inlineStr"/>
    </row>
    <row r="16">
      <c r="A16" t="inlineStr">
        <is>
          <t>Table 31 presents a summary of the total amount</t>
        </is>
      </c>
      <c r="B16" t="inlineStr"/>
      <c r="C16" t="inlineStr"/>
      <c r="D16" t="inlineStr"/>
      <c r="E16" t="inlineStr"/>
      <c r="F16" t="inlineStr"/>
      <c r="G16" t="inlineStr"/>
      <c r="H16" t="inlineStr">
        <is>
          <t>Le tableau 31 donne un résumé du total des droits,</t>
        </is>
      </c>
      <c r="I16" t="inlineStr"/>
      <c r="J16" t="inlineStr"/>
    </row>
    <row r="17">
      <c r="A17" t="inlineStr">
        <is>
          <t>of fees, dues and assessments</t>
        </is>
      </c>
      <c r="B17" t="inlineStr">
        <is>
          <t>collected from Canadian</t>
        </is>
      </c>
      <c r="C17" t="inlineStr"/>
      <c r="D17" t="inlineStr"/>
      <c r="E17" t="inlineStr"/>
      <c r="F17" t="inlineStr"/>
      <c r="G17" t="inlineStr"/>
      <c r="H17" t="inlineStr">
        <is>
          <t>redevances et cotisations, pergus des membres canadiens</t>
        </is>
      </c>
      <c r="I17" t="inlineStr"/>
      <c r="J17" t="inlineStr">
        <is>
          <t>—</t>
        </is>
      </c>
    </row>
    <row r="18">
      <c r="A18" t="inlineStr">
        <is>
          <t>members by international unions</t>
        </is>
      </c>
      <c r="B18" t="inlineStr">
        <is>
          <t>in the reporting year</t>
        </is>
      </c>
      <c r="C18" t="inlineStr"/>
      <c r="D18" t="inlineStr"/>
      <c r="E18" t="inlineStr"/>
      <c r="F18" t="inlineStr"/>
      <c r="G18" t="inlineStr"/>
      <c r="H18" t="inlineStr">
        <is>
          <t>par les syndicats internationaux dans l’année de déclara-</t>
        </is>
      </c>
      <c r="I18" t="inlineStr"/>
      <c r="J18" t="inlineStr"/>
    </row>
    <row r="19">
      <c r="A19" t="inlineStr">
        <is>
          <t>1977. The table shows</t>
        </is>
      </c>
      <c r="B19" t="inlineStr">
        <is>
          <t>that the total</t>
        </is>
      </c>
      <c r="C19" t="inlineStr"/>
      <c r="D19" t="inlineStr">
        <is>
          <t>dues</t>
        </is>
      </c>
      <c r="E19" t="inlineStr">
        <is>
          <t>and</t>
        </is>
      </c>
      <c r="F19" t="inlineStr"/>
      <c r="G19" t="inlineStr"/>
      <c r="H19" t="inlineStr">
        <is>
          <t>tion 1977. Le tableau indique que le total des redevances</t>
        </is>
      </c>
      <c r="I19" t="inlineStr"/>
      <c r="J19" t="inlineStr"/>
    </row>
    <row r="20">
      <c r="A20" t="inlineStr">
        <is>
          <t>assessments levied by international unions in respect of</t>
        </is>
      </c>
      <c r="B20" t="inlineStr"/>
      <c r="C20" t="inlineStr"/>
      <c r="D20" t="inlineStr"/>
      <c r="E20" t="inlineStr"/>
      <c r="F20" t="inlineStr"/>
      <c r="G20" t="inlineStr"/>
      <c r="H20" t="inlineStr">
        <is>
          <t>et des cotisations prélevées par les syndicats interna-</t>
        </is>
      </c>
      <c r="I20" t="inlineStr"/>
      <c r="J20" t="inlineStr"/>
    </row>
    <row r="21">
      <c r="A21" t="inlineStr">
        <is>
          <t>members resident in</t>
        </is>
      </c>
      <c r="B21" t="inlineStr">
        <is>
          <t>Canada</t>
        </is>
      </c>
      <c r="C21" t="inlineStr">
        <is>
          <t>amounted</t>
        </is>
      </c>
      <c r="D21" t="inlineStr"/>
      <c r="E21" t="inlineStr">
        <is>
          <t>to</t>
        </is>
      </c>
      <c r="F21" t="inlineStr"/>
      <c r="G21" t="inlineStr"/>
      <c r="H21" t="inlineStr">
        <is>
          <t>tionaux de membres demeurant au Canada s’élevait a</t>
        </is>
      </c>
      <c r="I21" t="inlineStr"/>
      <c r="J21" t="inlineStr"/>
    </row>
    <row r="22">
      <c r="A22" t="inlineStr">
        <is>
          <t>$88,500,000, an increase of $4,364,000</t>
        </is>
      </c>
      <c r="B22" t="inlineStr"/>
      <c r="C22" t="inlineStr"/>
      <c r="D22" t="inlineStr">
        <is>
          <t>or 5.2% over</t>
        </is>
      </c>
      <c r="E22" t="inlineStr"/>
      <c r="F22" t="inlineStr"/>
      <c r="G22" t="inlineStr"/>
      <c r="H22" t="inlineStr">
        <is>
          <t>$88,500,000 soit une augmentation de $4,364,000 ou</t>
        </is>
      </c>
      <c r="I22" t="inlineStr"/>
      <c r="J22" t="inlineStr"/>
    </row>
    <row r="23">
      <c r="A23" t="inlineStr">
        <is>
          <t>the corresponding figure for</t>
        </is>
      </c>
      <c r="B23" t="inlineStr">
        <is>
          <t>1976. Members</t>
        </is>
      </c>
      <c r="C23" t="inlineStr"/>
      <c r="D23" t="inlineStr">
        <is>
          <t>dues per</t>
        </is>
      </c>
      <c r="E23" t="inlineStr"/>
      <c r="F23" t="inlineStr"/>
      <c r="G23" t="inlineStr"/>
      <c r="H23" t="inlineStr">
        <is>
          <t>S.2% par rapport aux chiffres correspondants pour</t>
        </is>
      </c>
      <c r="I23" t="inlineStr"/>
      <c r="J23" t="inlineStr"/>
    </row>
    <row r="24">
      <c r="A24" t="inlineStr">
        <is>
          <t>capita ($62,349,000) accounted</t>
        </is>
      </c>
      <c r="B24" t="inlineStr">
        <is>
          <t>for 70.4% of the total</t>
        </is>
      </c>
      <c r="C24" t="inlineStr"/>
      <c r="D24" t="inlineStr"/>
      <c r="E24" t="inlineStr"/>
      <c r="F24" t="inlineStr"/>
      <c r="G24" t="inlineStr"/>
      <c r="H24" t="inlineStr">
        <is>
          <t>1976. Les cotisations per capita ($62,349,000) constitu-</t>
        </is>
      </c>
      <c r="I24" t="inlineStr"/>
      <c r="J24" t="inlineStr"/>
    </row>
    <row r="25">
      <c r="A25" t="inlineStr">
        <is>
          <t>union income from fees, dues</t>
        </is>
      </c>
      <c r="B25" t="inlineStr">
        <is>
          <t>and assessments; strike</t>
        </is>
      </c>
      <c r="C25" t="inlineStr"/>
      <c r="D25" t="inlineStr"/>
      <c r="E25" t="inlineStr"/>
      <c r="F25" t="inlineStr"/>
      <c r="G25" t="inlineStr"/>
      <c r="H25" t="inlineStr">
        <is>
          <t>aient pour 70.4 % du revenu total obtenu par les syndi-</t>
        </is>
      </c>
      <c r="I25" t="inlineStr"/>
      <c r="J25" t="inlineStr"/>
    </row>
    <row r="26">
      <c r="A26" t="inlineStr">
        <is>
          <t>benefit assessments ($13,938,000) amounting to 15.7%</t>
        </is>
      </c>
      <c r="B26" t="inlineStr"/>
      <c r="C26" t="inlineStr"/>
      <c r="D26" t="inlineStr"/>
      <c r="E26" t="inlineStr"/>
      <c r="F26" t="inlineStr"/>
      <c r="G26" t="inlineStr"/>
      <c r="H26" t="inlineStr">
        <is>
          <t>cats des droits, redevances et cotisations; les cotisations</t>
        </is>
      </c>
      <c r="I26" t="inlineStr"/>
      <c r="J26" t="inlineStr"/>
    </row>
    <row r="27">
      <c r="A27" t="inlineStr">
        <is>
          <t>came next, followed by health and welfare assessments</t>
        </is>
      </c>
      <c r="B27" t="inlineStr"/>
      <c r="C27" t="inlineStr"/>
      <c r="D27" t="inlineStr"/>
      <c r="E27" t="inlineStr"/>
      <c r="F27" t="inlineStr"/>
      <c r="G27" t="inlineStr"/>
      <c r="H27" t="inlineStr">
        <is>
          <t>pour indemnités de gréve ($13,938,000) constituant</t>
        </is>
      </c>
      <c r="I27" t="inlineStr"/>
      <c r="J27" t="inlineStr"/>
    </row>
    <row r="28">
      <c r="A28" t="inlineStr">
        <is>
          <t>($5,635,000) amounting to 6.4%. Death benefit assess-</t>
        </is>
      </c>
      <c r="B28" t="inlineStr"/>
      <c r="C28" t="inlineStr"/>
      <c r="D28" t="inlineStr"/>
      <c r="E28" t="inlineStr"/>
      <c r="F28" t="inlineStr"/>
      <c r="G28" t="inlineStr"/>
      <c r="H28" t="inlineStr">
        <is>
          <t>15.7 % venaient ensuite, suivies des cotisations pour pro-</t>
        </is>
      </c>
      <c r="I28" t="inlineStr"/>
      <c r="J28"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1" t="inlineStr">
        <is>
          <t>i</t>
        </is>
      </c>
      <c r="B1" s="1" t="inlineStr">
        <is>
          <t>—</t>
        </is>
      </c>
      <c r="C1" s="1" t="inlineStr">
        <is>
          <t>NPNANANANANANASN ONSNANANG</t>
        </is>
      </c>
      <c r="D1" s="1" t="inlineStr">
        <is>
          <t>Unnamed: 0</t>
        </is>
      </c>
      <c r="E1" s="1" t="inlineStr">
        <is>
          <t>40</t>
        </is>
      </c>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sheetData>
    <row r="1">
      <c r="A1" s="1" t="inlineStr">
        <is>
          <t>1. Initiation fees — Droits d’admission.......</t>
        </is>
      </c>
      <c r="B1" s="1" t="inlineStr">
        <is>
          <t>Unnamed: 0</t>
        </is>
      </c>
      <c r="C1" s="1" t="inlineStr">
        <is>
          <t>3,658</t>
        </is>
      </c>
      <c r="D1" s="1" t="inlineStr">
        <is>
          <t>4.3</t>
        </is>
      </c>
      <c r="E1" s="1" t="inlineStr">
        <is>
          <t>1,579</t>
        </is>
      </c>
      <c r="F1" s="1" t="inlineStr">
        <is>
          <t>1.8</t>
        </is>
      </c>
    </row>
    <row r="2">
      <c r="A2" t="inlineStr">
        <is>
          <t>2. Members dues per</t>
        </is>
      </c>
      <c r="B2" t="inlineStr">
        <is>
          <t>capita — Cotisations des</t>
        </is>
      </c>
      <c r="C2" t="inlineStr"/>
      <c r="D2" t="inlineStr"/>
      <c r="E2" t="inlineStr"/>
      <c r="F2" t="inlineStr"/>
    </row>
    <row r="3">
      <c r="A3" t="inlineStr">
        <is>
          <t>MOK MIAS OOO MOANA.</t>
        </is>
      </c>
      <c r="B3" t="inlineStr">
        <is>
          <t>| G5 a coe ee ou oe 4</t>
        </is>
      </c>
      <c r="C3" t="inlineStr">
        <is>
          <t>56,045</t>
        </is>
      </c>
      <c r="D3" t="n">
        <v>66.59999999999999</v>
      </c>
      <c r="E3" t="inlineStr">
        <is>
          <t>62,349</t>
        </is>
      </c>
      <c r="F3" t="n">
        <v>70.40000000000001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2"/>
  <sheetViews>
    <sheetView workbookViewId="0">
      <selection activeCell="A1" sqref="A1"/>
    </sheetView>
  </sheetViews>
  <sheetFormatPr baseColWidth="8" defaultRowHeight="15"/>
  <sheetData>
    <row r="1">
      <c r="A1" s="1" t="inlineStr">
        <is>
          <t>iT, Women Members of Reporting Labour Organizations,</t>
        </is>
      </c>
      <c r="B1" s="1" t="inlineStr">
        <is>
          <t>Unnamed: 0</t>
        </is>
      </c>
      <c r="C1" s="1" t="inlineStr">
        <is>
          <t>. Effectifs féminins</t>
        </is>
      </c>
      <c r="D1" s="1" t="inlineStr">
        <is>
          <t>des syndicats</t>
        </is>
      </c>
      <c r="E1" s="1" t="inlineStr">
        <is>
          <t>ouvriers</t>
        </is>
      </c>
      <c r="F1" s="1" t="inlineStr">
        <is>
          <t>déclarants, par</t>
        </is>
      </c>
      <c r="G1" s="1" t="inlineStr">
        <is>
          <t>Unnamed: 1</t>
        </is>
      </c>
      <c r="H1" s="1" t="inlineStr">
        <is>
          <t>Unnamed: 2</t>
        </is>
      </c>
      <c r="I1" s="1" t="inlineStr">
        <is>
          <t>Unnamed: 3</t>
        </is>
      </c>
    </row>
    <row r="2">
      <c r="A2" t="inlineStr">
        <is>
          <t>by Province, 1977</t>
        </is>
      </c>
      <c r="B2" t="inlineStr">
        <is>
          <t>5.</t>
        </is>
      </c>
      <c r="C2" t="inlineStr">
        <is>
          <t>PROVINCE; LOU. Tieew.</t>
        </is>
      </c>
      <c r="D2" t="inlineStr">
        <is>
          <t>Fe ke</t>
        </is>
      </c>
      <c r="E2" t="inlineStr">
        <is>
          <t>« ee</t>
        </is>
      </c>
      <c r="F2" t="inlineStr">
        <is>
          <t>eS ee ey</t>
        </is>
      </c>
      <c r="G2" t="inlineStr">
        <is>
          <t>A</t>
        </is>
      </c>
      <c r="H2" t="inlineStr"/>
      <c r="I2" t="n">
        <v>51</v>
      </c>
    </row>
    <row r="3">
      <c r="A3" t="inlineStr">
        <is>
          <t>12, Growth in Canadian Female Membership of Report-</t>
        </is>
      </c>
      <c r="B3" t="inlineStr"/>
      <c r="C3" t="inlineStr">
        <is>
          <t>. Accroissement des effectifs féminins canadiens des syndi-</t>
        </is>
      </c>
      <c r="D3" t="inlineStr"/>
      <c r="E3" t="inlineStr"/>
      <c r="F3" t="inlineStr"/>
      <c r="G3" t="inlineStr"/>
      <c r="H3" t="inlineStr"/>
      <c r="I3" t="inlineStr"/>
    </row>
    <row r="4">
      <c r="A4" t="inlineStr">
        <is>
          <t>ing Labour Organizations, 1962,1970-1977.....</t>
        </is>
      </c>
      <c r="B4" t="inlineStr">
        <is>
          <t>5]</t>
        </is>
      </c>
      <c r="C4" t="inlineStr">
        <is>
          <t>cats ouvriers déclarants, 1962, 1970-1977</t>
        </is>
      </c>
      <c r="D4" t="inlineStr"/>
      <c r="E4" t="inlineStr"/>
      <c r="F4" t="inlineStr"/>
      <c r="G4" t="inlineStr"/>
      <c r="H4" t="inlineStr"/>
      <c r="I4" t="n">
        <v>51</v>
      </c>
    </row>
    <row r="5">
      <c r="A5" t="inlineStr">
        <is>
          <t>133 Percentage Change in Women Members of Reporting</t>
        </is>
      </c>
      <c r="B5" t="inlineStr"/>
      <c r="C5" t="inlineStr">
        <is>
          <t>13: Changement procentuel</t>
        </is>
      </c>
      <c r="D5" t="inlineStr">
        <is>
          <t>des effectifs féminins des syndi-</t>
        </is>
      </c>
      <c r="E5" t="inlineStr"/>
      <c r="F5" t="inlineStr"/>
      <c r="G5" t="inlineStr"/>
      <c r="H5" t="inlineStr"/>
      <c r="I5" t="inlineStr"/>
    </row>
    <row r="6">
      <c r="A6" t="inlineStr">
        <is>
          <t>Labour Organizations, by Type of Labour Organi-</t>
        </is>
      </c>
      <c r="B6" t="inlineStr"/>
      <c r="C6" t="inlineStr">
        <is>
          <t>cats ouvriers déclarants,</t>
        </is>
      </c>
      <c r="D6" t="inlineStr">
        <is>
          <t>selon</t>
        </is>
      </c>
      <c r="E6" t="inlineStr">
        <is>
          <t>le genre</t>
        </is>
      </c>
      <c r="F6" t="inlineStr">
        <is>
          <t>de syndicat et</t>
        </is>
      </c>
      <c r="G6" t="inlineStr"/>
      <c r="H6" t="inlineStr"/>
      <c r="I6" t="inlineStr"/>
    </row>
    <row r="7">
      <c r="A7" t="inlineStr">
        <is>
          <t>zation and Affiliation, 1962 - 1977</t>
        </is>
      </c>
      <c r="B7" t="inlineStr">
        <is>
          <t>52</t>
        </is>
      </c>
      <c r="C7" t="inlineStr">
        <is>
          <t>Vaffiliation, 1962-1977</t>
        </is>
      </c>
      <c r="D7" t="inlineStr"/>
      <c r="E7" t="inlineStr"/>
      <c r="F7" t="inlineStr"/>
      <c r="G7" t="inlineStr"/>
      <c r="H7" t="inlineStr"/>
      <c r="I7" t="inlineStr"/>
    </row>
    <row r="8">
      <c r="A8" t="inlineStr">
        <is>
          <t>14. Women Members of Reporting Labour Organizations</t>
        </is>
      </c>
      <c r="B8" t="inlineStr"/>
      <c r="C8" t="inlineStr">
        <is>
          <t>14. Effectif féminin des</t>
        </is>
      </c>
      <c r="D8" t="inlineStr">
        <is>
          <t>syndicats ouvriers</t>
        </is>
      </c>
      <c r="E8" t="inlineStr">
        <is>
          <t>déclarants</t>
        </is>
      </c>
      <c r="F8" t="inlineStr">
        <is>
          <t>selon</t>
        </is>
      </c>
      <c r="G8" t="inlineStr"/>
      <c r="H8" t="inlineStr"/>
      <c r="I8" t="inlineStr"/>
    </row>
    <row r="9">
      <c r="A9" t="inlineStr">
        <is>
          <t>as a Percentage of Non-agricultural Paid Workers</t>
        </is>
      </c>
      <c r="B9" t="inlineStr"/>
      <c r="C9" t="inlineStr">
        <is>
          <t>le pourcentage des travailleurs payés non-agricole</t>
        </is>
      </c>
      <c r="D9" t="inlineStr"/>
      <c r="E9" t="inlineStr"/>
      <c r="F9" t="inlineStr">
        <is>
          <t>et de</t>
        </is>
      </c>
      <c r="G9" t="inlineStr"/>
      <c r="H9" t="inlineStr"/>
      <c r="I9" t="inlineStr"/>
    </row>
    <row r="10">
      <c r="A10" t="inlineStr">
        <is>
          <t>and Total Labour Force, 1962, 1970-1977......</t>
        </is>
      </c>
      <c r="B10" t="inlineStr">
        <is>
          <t>5s.</t>
        </is>
      </c>
      <c r="C10" t="inlineStr">
        <is>
          <t>la main-d’oeuvre totale, 1962, 1970-1977</t>
        </is>
      </c>
      <c r="D10" t="inlineStr"/>
      <c r="E10" t="inlineStr"/>
      <c r="F10" t="inlineStr"/>
      <c r="G10" t="inlineStr"/>
      <c r="H10" t="inlineStr"/>
      <c r="I10" t="inlineStr"/>
    </row>
    <row r="11">
      <c r="A11" t="inlineStr">
        <is>
          <t>15. Percentage Increase in Women Members of Reporting</t>
        </is>
      </c>
      <c r="B11" t="inlineStr"/>
      <c r="C11" t="inlineStr">
        <is>
          <t>. Accroissement procentuel</t>
        </is>
      </c>
      <c r="D11" t="inlineStr">
        <is>
          <t>des</t>
        </is>
      </c>
      <c r="E11" t="inlineStr">
        <is>
          <t>effectifs</t>
        </is>
      </c>
      <c r="F11" t="inlineStr">
        <is>
          <t>féminins des</t>
        </is>
      </c>
      <c r="G11" t="inlineStr"/>
      <c r="H11" t="inlineStr"/>
      <c r="I11" t="inlineStr"/>
    </row>
    <row r="12">
      <c r="A12" t="inlineStr">
        <is>
          <t>Labour Organizations, by Province, 1962-1977...</t>
        </is>
      </c>
      <c r="B12" t="inlineStr">
        <is>
          <t>54</t>
        </is>
      </c>
      <c r="C12" t="inlineStr">
        <is>
          <t>syndicats ouvriers</t>
        </is>
      </c>
      <c r="D12" t="inlineStr">
        <is>
          <t>déclarants par province, 1962-1977</t>
        </is>
      </c>
      <c r="E12" t="inlineStr"/>
      <c r="F12" t="inlineStr"/>
      <c r="G12" t="inlineStr"/>
      <c r="H12" t="inlineStr"/>
      <c r="I12" t="inlineStr"/>
    </row>
    <row r="13">
      <c r="A13" t="inlineStr">
        <is>
          <t>16. Number of Active Trusteeships, 1962 - 1977</t>
        </is>
      </c>
      <c r="B13" t="inlineStr">
        <is>
          <t>65</t>
        </is>
      </c>
      <c r="C13" t="inlineStr">
        <is>
          <t>. Nombres de tutelles en vigueur, 1962-1977..........</t>
        </is>
      </c>
      <c r="D13" t="inlineStr"/>
      <c r="E13" t="inlineStr"/>
      <c r="F13" t="inlineStr"/>
      <c r="G13" t="inlineStr"/>
      <c r="H13" t="inlineStr"/>
      <c r="I13" t="inlineStr"/>
    </row>
    <row r="14">
      <c r="A14" t="inlineStr">
        <is>
          <t>Vie Number of Active Trusteeships, by Duration, 1977. .</t>
        </is>
      </c>
      <c r="B14" t="inlineStr">
        <is>
          <t>66</t>
        </is>
      </c>
      <c r="C14" t="inlineStr">
        <is>
          <t>. Nombre de tutelles en vigueur, par durée, 1977</t>
        </is>
      </c>
      <c r="D14" t="inlineStr"/>
      <c r="E14" t="inlineStr"/>
      <c r="F14" t="inlineStr"/>
      <c r="G14" t="inlineStr"/>
      <c r="H14" t="inlineStr"/>
      <c r="I14" t="inlineStr"/>
    </row>
    <row r="15">
      <c r="A15" t="inlineStr">
        <is>
          <t>18. Percentage Distribution of Union Membership, 1977</t>
        </is>
      </c>
      <c r="B15" t="inlineStr">
        <is>
          <t>73</t>
        </is>
      </c>
      <c r="C15" t="inlineStr">
        <is>
          <t>. Répartition procentuelle de l’effectif syndical, 1977...</t>
        </is>
      </c>
      <c r="D15" t="inlineStr"/>
      <c r="E15" t="inlineStr"/>
      <c r="F15" t="inlineStr"/>
      <c r="G15" t="inlineStr">
        <is>
          <t>.</t>
        </is>
      </c>
      <c r="H15" t="inlineStr"/>
      <c r="I15" t="inlineStr"/>
    </row>
    <row r="16">
      <c r="A16" t="inlineStr">
        <is>
          <t>SE Degree of Union Organization by Industry, 1977</t>
        </is>
      </c>
      <c r="B16" t="inlineStr">
        <is>
          <t>75</t>
        </is>
      </c>
      <c r="C16" t="inlineStr">
        <is>
          <t>. Degré d’organisation syndicale, par industrie,1977.....</t>
        </is>
      </c>
      <c r="D16" t="inlineStr"/>
      <c r="E16" t="inlineStr"/>
      <c r="F16" t="inlineStr"/>
      <c r="G16" t="inlineStr"/>
      <c r="H16" t="inlineStr"/>
      <c r="I16" t="inlineStr"/>
    </row>
    <row r="17">
      <c r="A17" t="inlineStr">
        <is>
          <t>20. Total Assets and Liabilities of Reporting Labour</t>
        </is>
      </c>
      <c r="B17" t="inlineStr"/>
      <c r="C17" t="inlineStr">
        <is>
          <t>. Actif et passif des</t>
        </is>
      </c>
      <c r="D17" t="inlineStr">
        <is>
          <t>syndicats ouvriers</t>
        </is>
      </c>
      <c r="E17" t="inlineStr">
        <is>
          <t>déclarants,</t>
        </is>
      </c>
      <c r="F17" t="inlineStr">
        <is>
          <t>1962,</t>
        </is>
      </c>
      <c r="G17" t="inlineStr"/>
      <c r="H17" t="inlineStr"/>
      <c r="I17" t="inlineStr"/>
    </row>
    <row r="18">
      <c r="A18" t="inlineStr">
        <is>
          <t>Organizations, 1962, 1970-1977</t>
        </is>
      </c>
      <c r="B18" t="inlineStr">
        <is>
          <t>82</t>
        </is>
      </c>
      <c r="C18" t="inlineStr">
        <is>
          <t>1D TOOT iagte ota. opens eetd aemy Leechs naar. AEA</t>
        </is>
      </c>
      <c r="D18" t="inlineStr"/>
      <c r="E18" t="inlineStr"/>
      <c r="F18" t="inlineStr">
        <is>
          <t>ee</t>
        </is>
      </c>
      <c r="G18" t="inlineStr"/>
      <c r="H18" t="inlineStr"/>
      <c r="I18" t="inlineStr"/>
    </row>
    <row r="19">
      <c r="A19" t="inlineStr">
        <is>
          <t>2) — . Assets and Liabilities of International Unions, 1962,</t>
        </is>
      </c>
      <c r="B19" t="inlineStr"/>
      <c r="C19" t="inlineStr">
        <is>
          <t>. Actif et passif des syndicats internationaux, 1962, 1970-</t>
        </is>
      </c>
      <c r="D19" t="inlineStr"/>
      <c r="E19" t="inlineStr"/>
      <c r="F19" t="inlineStr"/>
      <c r="G19" t="inlineStr"/>
      <c r="H19" t="inlineStr"/>
      <c r="I19" t="inlineStr"/>
    </row>
    <row r="20">
      <c r="A20" t="inlineStr">
        <is>
          <t>INSAU)S TESTE, PR? Scare Fed ont, Sa cee eae ee eee</t>
        </is>
      </c>
      <c r="B20" t="inlineStr">
        <is>
          <t>83</t>
        </is>
      </c>
      <c r="C20" t="inlineStr">
        <is>
          <t>Logg,</t>
        </is>
      </c>
      <c r="D20" t="inlineStr"/>
      <c r="E20" t="inlineStr"/>
      <c r="F20" t="inlineStr"/>
      <c r="G20" t="inlineStr"/>
      <c r="H20" t="inlineStr"/>
      <c r="I20" t="inlineStr"/>
    </row>
    <row r="21">
      <c r="A21" t="inlineStr">
        <is>
          <t>oN Assets and Liabilities of National Unions, 1962,</t>
        </is>
      </c>
      <c r="B21" t="inlineStr"/>
      <c r="C21" t="inlineStr"/>
      <c r="D21" t="inlineStr"/>
      <c r="E21" t="inlineStr"/>
      <c r="F21" t="inlineStr"/>
      <c r="G21" t="inlineStr"/>
      <c r="H21" t="inlineStr"/>
      <c r="I21" t="inlineStr"/>
    </row>
    <row r="22">
      <c r="A22" t="inlineStr">
        <is>
          <t>LOR (es OM etiete Hira at bein: Woe tly, sul, Sous ic ove</t>
        </is>
      </c>
      <c r="B22" t="inlineStr">
        <is>
          <t>83</t>
        </is>
      </c>
      <c r="C22" t="inlineStr">
        <is>
          <t>LOG,</t>
        </is>
      </c>
      <c r="D22" t="inlineStr"/>
      <c r="E22" t="inlineStr"/>
      <c r="F22" t="inlineStr"/>
      <c r="G22" t="inlineStr"/>
      <c r="H22" t="inlineStr"/>
      <c r="I22" t="inlineStr"/>
    </row>
    <row r="23">
      <c r="A23" t="inlineStr">
        <is>
          <t>23: Total Assets of Reporting Labour Organizations, by</t>
        </is>
      </c>
      <c r="B23" t="inlineStr"/>
      <c r="C23" t="inlineStr">
        <is>
          <t>. Actif des syndicats</t>
        </is>
      </c>
      <c r="D23" t="inlineStr">
        <is>
          <t>ouvriers déclarants</t>
        </is>
      </c>
      <c r="E23" t="inlineStr"/>
      <c r="F23" t="inlineStr">
        <is>
          <t>par principaux</t>
        </is>
      </c>
      <c r="G23" t="inlineStr"/>
      <c r="H23" t="inlineStr"/>
      <c r="I23" t="inlineStr"/>
    </row>
    <row r="24">
      <c r="A24" t="inlineStr">
        <is>
          <t>Major Components, 1962,1970'-1977.........</t>
        </is>
      </c>
      <c r="B24" t="inlineStr">
        <is>
          <t>84</t>
        </is>
      </c>
      <c r="C24" t="inlineStr">
        <is>
          <t>elémentss1962519 70 s19t is ariGaieiess Ori.clad Oe</t>
        </is>
      </c>
      <c r="D24" t="inlineStr"/>
      <c r="E24" t="inlineStr"/>
      <c r="F24" t="inlineStr"/>
      <c r="G24" t="inlineStr"/>
      <c r="H24" t="inlineStr"/>
      <c r="I24" t="n">
        <v>84</v>
      </c>
    </row>
    <row r="25">
      <c r="A25" t="inlineStr">
        <is>
          <t>24. Assets in Canada of International Unions, by Sel-</t>
        </is>
      </c>
      <c r="B25" t="inlineStr"/>
      <c r="C25" t="inlineStr">
        <is>
          <t>.Actif au Canada</t>
        </is>
      </c>
      <c r="D25" t="inlineStr">
        <is>
          <t>des syndicats</t>
        </is>
      </c>
      <c r="E25" t="inlineStr">
        <is>
          <t>internationaux</t>
        </is>
      </c>
      <c r="F25" t="inlineStr">
        <is>
          <t>selon</t>
        </is>
      </c>
      <c r="G25" t="inlineStr"/>
      <c r="H25" t="inlineStr"/>
      <c r="I25" t="inlineStr"/>
    </row>
    <row r="26">
      <c r="A26" t="inlineStr">
        <is>
          <t>ected Components, 1962, 1970-1977</t>
        </is>
      </c>
      <c r="B26" t="inlineStr">
        <is>
          <t>84</t>
        </is>
      </c>
      <c r="C26" t="inlineStr">
        <is>
          <t>certains éléments, 1962, 1970-1977</t>
        </is>
      </c>
      <c r="D26" t="inlineStr"/>
      <c r="E26" t="inlineStr"/>
      <c r="F26" t="inlineStr"/>
      <c r="G26" t="inlineStr"/>
      <c r="H26" t="inlineStr"/>
      <c r="I26" t="inlineStr"/>
    </row>
    <row r="27">
      <c r="A27" t="inlineStr">
        <is>
          <t>2). Assets in Canada of National Unions by Major Com-</t>
        </is>
      </c>
      <c r="B27" t="inlineStr"/>
      <c r="C27" t="inlineStr">
        <is>
          <t>. Actif au Canada</t>
        </is>
      </c>
      <c r="D27" t="inlineStr">
        <is>
          <t>des syndicats</t>
        </is>
      </c>
      <c r="E27" t="inlineStr">
        <is>
          <t>nationaux</t>
        </is>
      </c>
      <c r="F27" t="inlineStr">
        <is>
          <t>par princi-</t>
        </is>
      </c>
      <c r="G27" t="inlineStr"/>
      <c r="H27" t="inlineStr"/>
      <c r="I27" t="inlineStr"/>
    </row>
    <row r="28">
      <c r="A28" t="inlineStr">
        <is>
          <t>ponents, 1962, 1970-1977</t>
        </is>
      </c>
      <c r="B28" t="inlineStr">
        <is>
          <t>85</t>
        </is>
      </c>
      <c r="C28" t="inlineStr">
        <is>
          <t>palxelomentss 19620197, 0 sO ey</t>
        </is>
      </c>
      <c r="D28" t="inlineStr"/>
      <c r="E28" t="inlineStr">
        <is>
          <t>aon</t>
        </is>
      </c>
      <c r="F28" t="inlineStr">
        <is>
          <t>eeu eh ba tes</t>
        </is>
      </c>
      <c r="G28" t="inlineStr"/>
      <c r="H28" t="inlineStr"/>
      <c r="I28" t="inlineStr"/>
    </row>
    <row r="29">
      <c r="A29" t="inlineStr">
        <is>
          <t>26. Canadian Investments of Reporting Labour Organiza-</t>
        </is>
      </c>
      <c r="B29" t="inlineStr"/>
      <c r="C29" t="inlineStr">
        <is>
          <t>. Placements canadiens</t>
        </is>
      </c>
      <c r="D29" t="inlineStr">
        <is>
          <t>des syndicats</t>
        </is>
      </c>
      <c r="E29" t="inlineStr">
        <is>
          <t>ouvriers</t>
        </is>
      </c>
      <c r="F29" t="inlineStr">
        <is>
          <t>déclarants</t>
        </is>
      </c>
      <c r="G29" t="inlineStr"/>
      <c r="H29" t="inlineStr"/>
      <c r="I29" t="inlineStr"/>
    </row>
    <row r="30">
      <c r="A30" t="inlineStr">
        <is>
          <t>tions by Major Components, 1962, 1970-1977...</t>
        </is>
      </c>
      <c r="B30" t="inlineStr">
        <is>
          <t>86</t>
        </is>
      </c>
      <c r="C30" t="inlineStr">
        <is>
          <t>par principaux éléments, 1962, 1970-1977.........</t>
        </is>
      </c>
      <c r="D30" t="inlineStr"/>
      <c r="E30" t="inlineStr"/>
      <c r="F30" t="inlineStr"/>
      <c r="G30" t="inlineStr"/>
      <c r="H30" t="inlineStr"/>
      <c r="I30" t="inlineStr"/>
    </row>
    <row r="31">
      <c r="A31" t="inlineStr">
        <is>
          <t>27. Canadian Investments of International Unions by</t>
        </is>
      </c>
      <c r="B31" t="inlineStr"/>
      <c r="C31" t="inlineStr">
        <is>
          <t>. Placements canadiens</t>
        </is>
      </c>
      <c r="D31" t="inlineStr">
        <is>
          <t>des syndicats</t>
        </is>
      </c>
      <c r="E31" t="inlineStr">
        <is>
          <t>internationaux</t>
        </is>
      </c>
      <c r="F31" t="inlineStr">
        <is>
          <t>par</t>
        </is>
      </c>
      <c r="G31" t="inlineStr"/>
      <c r="H31" t="inlineStr"/>
      <c r="I31" t="inlineStr"/>
    </row>
    <row r="32">
      <c r="A32" t="inlineStr">
        <is>
          <t>Major Components, 1962, 2970-1977. 33...</t>
        </is>
      </c>
      <c r="B32" t="inlineStr">
        <is>
          <t>87</t>
        </is>
      </c>
      <c r="C32" t="inlineStr">
        <is>
          <t>principaux éléments, 1962, 1970-1977</t>
        </is>
      </c>
      <c r="D32" t="inlineStr"/>
      <c r="E32" t="inlineStr"/>
      <c r="F32" t="inlineStr"/>
      <c r="G32" t="inlineStr"/>
      <c r="H32" t="inlineStr"/>
      <c r="I32" t="n">
        <v>87</v>
      </c>
    </row>
    <row r="33">
      <c r="A33" t="inlineStr">
        <is>
          <t>28. Canadian Investments of National Unions by Major</t>
        </is>
      </c>
      <c r="B33" t="inlineStr"/>
      <c r="C33" t="inlineStr">
        <is>
          <t>. Placements canadiens</t>
        </is>
      </c>
      <c r="D33" t="inlineStr">
        <is>
          <t>des syndicats nationaux</t>
        </is>
      </c>
      <c r="E33" t="inlineStr"/>
      <c r="F33" t="inlineStr">
        <is>
          <t>par princi-</t>
        </is>
      </c>
      <c r="G33" t="inlineStr"/>
      <c r="H33" t="inlineStr"/>
      <c r="I33" t="inlineStr"/>
    </row>
    <row r="34">
      <c r="A34" t="inlineStr">
        <is>
          <t>Components, 1962, 1970-1977</t>
        </is>
      </c>
      <c r="B34" t="inlineStr">
        <is>
          <t>88</t>
        </is>
      </c>
      <c r="C34" t="inlineStr">
        <is>
          <t>MAX CLEMENS gl 2o lI LO mule</t>
        </is>
      </c>
      <c r="D34" t="inlineStr"/>
      <c r="E34" t="inlineStr">
        <is>
          <t>or eet</t>
        </is>
      </c>
      <c r="F34" t="inlineStr">
        <is>
          <t>aise elot eli a</t>
        </is>
      </c>
      <c r="G34" t="inlineStr"/>
      <c r="H34" t="inlineStr"/>
      <c r="I34" t="inlineStr"/>
    </row>
    <row r="35">
      <c r="A35" t="inlineStr">
        <is>
          <t>29. Total Liabilities of Reporting Labour Organizations</t>
        </is>
      </c>
      <c r="B35" t="inlineStr"/>
      <c r="C35" t="inlineStr">
        <is>
          <t>.Passif des syndicats</t>
        </is>
      </c>
      <c r="D35" t="inlineStr">
        <is>
          <t>ouvriers déclarants</t>
        </is>
      </c>
      <c r="E35" t="inlineStr"/>
      <c r="F35" t="inlineStr">
        <is>
          <t>par principaux</t>
        </is>
      </c>
      <c r="G35" t="inlineStr"/>
      <c r="H35" t="inlineStr"/>
      <c r="I35" t="inlineStr"/>
    </row>
    <row r="36">
      <c r="A36" t="inlineStr">
        <is>
          <t>by Major Components, 1962, 1970-1977.......</t>
        </is>
      </c>
      <c r="B36" t="inlineStr">
        <is>
          <t>94</t>
        </is>
      </c>
      <c r="C36" t="inlineStr">
        <is>
          <t>ClSTISNISS (OO2 1 OG</t>
        </is>
      </c>
      <c r="D36" t="inlineStr">
        <is>
          <t>Lh bles ccs whee</t>
        </is>
      </c>
      <c r="E36" t="inlineStr">
        <is>
          <t>6 ott ecee late apace</t>
        </is>
      </c>
      <c r="F36" t="inlineStr"/>
      <c r="G36" t="inlineStr"/>
      <c r="H36" t="inlineStr"/>
      <c r="I36" t="inlineStr"/>
    </row>
    <row r="37">
      <c r="A37" t="inlineStr">
        <is>
          <t>30. Liabilities of International Unions by Major Com-</t>
        </is>
      </c>
      <c r="B37" t="inlineStr"/>
      <c r="C37" t="inlineStr">
        <is>
          <t>.Passif des syndicats</t>
        </is>
      </c>
      <c r="D37" t="inlineStr">
        <is>
          <t>internationaux</t>
        </is>
      </c>
      <c r="E37" t="inlineStr">
        <is>
          <t>par</t>
        </is>
      </c>
      <c r="F37" t="inlineStr">
        <is>
          <t>principaux élé-</t>
        </is>
      </c>
      <c r="G37" t="inlineStr"/>
      <c r="H37" t="inlineStr"/>
      <c r="I37" t="inlineStr"/>
    </row>
    <row r="38">
      <c r="A38" t="inlineStr"/>
      <c r="B38" t="inlineStr"/>
      <c r="C38" t="inlineStr"/>
      <c r="D38" t="inlineStr"/>
      <c r="E38" t="inlineStr"/>
      <c r="F38" t="inlineStr"/>
      <c r="G38" t="inlineStr"/>
      <c r="H38" t="inlineStr"/>
      <c r="I38" t="n">
        <v>94</v>
      </c>
    </row>
    <row r="39">
      <c r="A39" t="inlineStr">
        <is>
          <t>ponents, 1962, 1970-1977</t>
        </is>
      </c>
      <c r="B39" t="inlineStr">
        <is>
          <t>94</t>
        </is>
      </c>
      <c r="C39" t="inlineStr">
        <is>
          <t>MICUTS, LOGE wto A Lats</t>
        </is>
      </c>
      <c r="D39" t="inlineStr">
        <is>
          <t>wae gts) ie</t>
        </is>
      </c>
      <c r="E39" t="inlineStr">
        <is>
          <t>oy ce ee, ©</t>
        </is>
      </c>
      <c r="F39" t="inlineStr">
        <is>
          <t>ne rainls</t>
        </is>
      </c>
      <c r="G39" t="inlineStr"/>
      <c r="H39" t="inlineStr"/>
      <c r="I39" t="inlineStr"/>
    </row>
    <row r="40">
      <c r="A40" t="inlineStr">
        <is>
          <t>3 — . Liabilities of National Unions by Major Components,</t>
        </is>
      </c>
      <c r="B40" t="inlineStr"/>
      <c r="C40" t="inlineStr">
        <is>
          <t>.Passif des syndicats nationaux</t>
        </is>
      </c>
      <c r="D40" t="inlineStr">
        <is>
          <t>par principaux</t>
        </is>
      </c>
      <c r="E40" t="inlineStr"/>
      <c r="F40" t="inlineStr">
        <is>
          <t>éléments,</t>
        </is>
      </c>
      <c r="G40" t="inlineStr"/>
      <c r="H40" t="inlineStr"/>
      <c r="I40" t="inlineStr"/>
    </row>
    <row r="41">
      <c r="A41" t="inlineStr">
        <is>
          <t>1962, 1970 - 1977</t>
        </is>
      </c>
      <c r="B41" t="inlineStr">
        <is>
          <t>95</t>
        </is>
      </c>
      <c r="C41" t="inlineStr">
        <is>
          <t>1962, 1970-1977</t>
        </is>
      </c>
      <c r="D41" t="inlineStr"/>
      <c r="E41" t="inlineStr"/>
      <c r="F41" t="inlineStr"/>
      <c r="G41" t="inlineStr"/>
      <c r="H41" t="inlineStr"/>
      <c r="I41" t="inlineStr"/>
    </row>
    <row r="42">
      <c r="A42" t="inlineStr">
        <is>
          <t>32, Total Income and Expenditure of Reporting Labour</t>
        </is>
      </c>
      <c r="B42" t="inlineStr"/>
      <c r="C42" t="inlineStr">
        <is>
          <t>.Revenus et dépenses</t>
        </is>
      </c>
      <c r="D42" t="inlineStr">
        <is>
          <t>des syndicats</t>
        </is>
      </c>
      <c r="E42" t="inlineStr">
        <is>
          <t>ouvriers</t>
        </is>
      </c>
      <c r="F42" t="inlineStr">
        <is>
          <t>déclarants,</t>
        </is>
      </c>
      <c r="G42" t="inlineStr"/>
      <c r="H42" t="inlineStr"/>
      <c r="I42" t="inlineStr"/>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P42"/>
  <sheetViews>
    <sheetView workbookViewId="0">
      <selection activeCell="A1" sqref="A1"/>
    </sheetView>
  </sheetViews>
  <sheetFormatPr baseColWidth="8" defaultRowHeight="15"/>
  <sheetData>
    <row r="1">
      <c r="A1" s="1" t="inlineStr">
        <is>
          <t>| ranties du gouvernement du Canada . . .</t>
        </is>
      </c>
      <c r="B1" s="1" t="inlineStr">
        <is>
          <t>Unnamed: 0</t>
        </is>
      </c>
      <c r="C1" s="1" t="inlineStr">
        <is>
          <t>Unnamed: 1</t>
        </is>
      </c>
      <c r="D1" s="1" t="inlineStr">
        <is>
          <t>37,170</t>
        </is>
      </c>
      <c r="E1" s="1" t="inlineStr">
        <is>
          <t>97.8</t>
        </is>
      </c>
      <c r="F1" s="1" t="inlineStr">
        <is>
          <t>632</t>
        </is>
      </c>
      <c r="G1" s="1" t="inlineStr">
        <is>
          <t>Unnamed: 2</t>
        </is>
      </c>
      <c r="H1" s="1" t="inlineStr">
        <is>
          <t>17</t>
        </is>
      </c>
      <c r="I1" s="1" t="inlineStr">
        <is>
          <t>Unnamed: 3</t>
        </is>
      </c>
      <c r="J1" s="1" t="inlineStr">
        <is>
          <t>183</t>
        </is>
      </c>
      <c r="K1" s="1" t="inlineStr">
        <is>
          <t>Unnamed: 4</t>
        </is>
      </c>
      <c r="L1" s="1" t="inlineStr">
        <is>
          <t>0.5</t>
        </is>
      </c>
      <c r="M1" s="1" t="inlineStr">
        <is>
          <t>Unnamed: 5</t>
        </is>
      </c>
      <c r="N1" s="1" t="inlineStr">
        <is>
          <t>37,985</t>
        </is>
      </c>
      <c r="O1" s="1" t="inlineStr">
        <is>
          <t>Unnamed: 6</t>
        </is>
      </c>
      <c r="P1" s="1" t="inlineStr">
        <is>
          <t>100.0</t>
        </is>
      </c>
    </row>
    <row r="2">
      <c r="A2" t="inlineStr">
        <is>
          <t>(c) Direct and guaranteed debt of Canadian</t>
        </is>
      </c>
      <c r="B2" t="inlineStr"/>
      <c r="C2" t="inlineStr"/>
      <c r="D2" t="inlineStr"/>
      <c r="E2" t="inlineStr"/>
      <c r="F2" t="inlineStr"/>
      <c r="G2" t="inlineStr"/>
      <c r="H2" t="inlineStr"/>
      <c r="I2" t="inlineStr"/>
      <c r="J2" t="inlineStr"/>
      <c r="K2" t="inlineStr"/>
      <c r="L2" t="inlineStr"/>
      <c r="M2" t="inlineStr"/>
      <c r="N2" t="inlineStr"/>
      <c r="O2" t="inlineStr"/>
      <c r="P2" t="inlineStr"/>
    </row>
    <row r="3">
      <c r="A3" t="inlineStr">
        <is>
          <t>provinces and municipalities — Dettes</t>
        </is>
      </c>
      <c r="B3" t="inlineStr"/>
      <c r="C3" t="inlineStr"/>
      <c r="D3" t="inlineStr"/>
      <c r="E3" t="inlineStr"/>
      <c r="F3" t="inlineStr"/>
      <c r="G3" t="inlineStr"/>
      <c r="H3" t="inlineStr"/>
      <c r="I3" t="inlineStr"/>
      <c r="J3" t="inlineStr"/>
      <c r="K3" t="inlineStr"/>
      <c r="L3" t="inlineStr">
        <is>
          <t>|</t>
        </is>
      </c>
      <c r="M3" t="inlineStr"/>
      <c r="N3" t="inlineStr"/>
      <c r="O3" t="inlineStr"/>
      <c r="P3" t="inlineStr"/>
    </row>
    <row r="4">
      <c r="A4" t="inlineStr">
        <is>
          <t>directes et garanties des provinces et</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municipalites canadiennes .........</t>
        </is>
      </c>
      <c r="B5" t="inlineStr"/>
      <c r="C5" t="inlineStr"/>
      <c r="D5" t="inlineStr">
        <is>
          <t>34,955</t>
        </is>
      </c>
      <c r="E5" t="inlineStr">
        <is>
          <t>95.3}</t>
        </is>
      </c>
      <c r="F5" t="inlineStr">
        <is>
          <t>1,657</t>
        </is>
      </c>
      <c r="G5" t="inlineStr"/>
      <c r="H5" t="inlineStr">
        <is>
          <t>4.5</t>
        </is>
      </c>
      <c r="I5" t="inlineStr"/>
      <c r="J5" t="inlineStr">
        <is>
          <t>88</t>
        </is>
      </c>
      <c r="K5" t="inlineStr"/>
      <c r="L5" t="inlineStr">
        <is>
          <t>0.2</t>
        </is>
      </c>
      <c r="M5" t="inlineStr"/>
      <c r="N5" t="inlineStr">
        <is>
          <t>36,700 |</t>
        </is>
      </c>
      <c r="O5" t="inlineStr"/>
      <c r="P5" t="n">
        <v>100</v>
      </c>
    </row>
    <row r="6">
      <c r="A6" t="inlineStr">
        <is>
          <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(d) Bonds and debentures issued by corpora-</t>
        </is>
      </c>
      <c r="B7" t="inlineStr"/>
      <c r="C7" t="inlineStr"/>
      <c r="D7" t="inlineStr"/>
      <c r="E7" t="inlineStr"/>
      <c r="F7" t="inlineStr"/>
      <c r="G7" t="inlineStr"/>
      <c r="H7" t="inlineStr"/>
      <c r="I7" t="inlineStr"/>
      <c r="J7" t="inlineStr"/>
      <c r="K7" t="inlineStr"/>
      <c r="L7" t="inlineStr"/>
      <c r="M7" t="inlineStr"/>
      <c r="N7" t="inlineStr"/>
      <c r="O7" t="inlineStr"/>
      <c r="P7" t="inlineStr"/>
    </row>
    <row r="8">
      <c r="A8" t="inlineStr">
        <is>
          <t>tions resident in Canada — Obligations</t>
        </is>
      </c>
      <c r="B8" t="inlineStr"/>
      <c r="C8" t="inlineStr"/>
      <c r="D8" t="inlineStr"/>
      <c r="E8" t="inlineStr"/>
      <c r="F8" t="inlineStr"/>
      <c r="G8" t="inlineStr"/>
      <c r="H8" t="inlineStr"/>
      <c r="I8" t="inlineStr"/>
      <c r="J8" t="inlineStr"/>
      <c r="K8" t="inlineStr"/>
      <c r="L8" t="inlineStr"/>
      <c r="M8" t="inlineStr"/>
      <c r="N8" t="inlineStr"/>
      <c r="O8" t="inlineStr"/>
      <c r="P8" t="inlineStr"/>
    </row>
    <row r="9">
      <c r="A9" t="inlineStr">
        <is>
          <t>et débentures émises par des corporations</t>
        </is>
      </c>
      <c r="B9" t="inlineStr"/>
      <c r="C9" t="inlineStr"/>
      <c r="D9" t="inlineStr"/>
      <c r="E9" t="inlineStr"/>
      <c r="F9" t="inlineStr"/>
      <c r="G9" t="inlineStr"/>
      <c r="H9" t="inlineStr"/>
      <c r="I9" t="inlineStr"/>
      <c r="J9" t="inlineStr"/>
      <c r="K9" t="inlineStr"/>
      <c r="L9" t="inlineStr"/>
      <c r="M9" t="inlineStr"/>
      <c r="N9" t="inlineStr"/>
      <c r="O9" t="inlineStr"/>
      <c r="P9" t="inlineStr"/>
    </row>
    <row r="10">
      <c r="A10" t="inlineStr">
        <is>
          <t>residant au Canada .....-.....--</t>
        </is>
      </c>
      <c r="B10" t="inlineStr"/>
      <c r="C10" t="inlineStr"/>
      <c r="D10" t="inlineStr">
        <is>
          <t>12,028</t>
        </is>
      </c>
      <c r="E10" t="inlineStr">
        <is>
          <t>83.5</t>
        </is>
      </c>
      <c r="F10" t="inlineStr">
        <is>
          <t>1,293</t>
        </is>
      </c>
      <c r="G10" t="inlineStr"/>
      <c r="H10" t="inlineStr">
        <is>
          <t>9.0</t>
        </is>
      </c>
      <c r="I10" t="inlineStr"/>
      <c r="J10" t="inlineStr">
        <is>
          <t>1,087</t>
        </is>
      </c>
      <c r="K10" t="inlineStr"/>
      <c r="L10" t="inlineStr">
        <is>
          <t>(D)</t>
        </is>
      </c>
      <c r="M10" t="inlineStr"/>
      <c r="N10" t="inlineStr">
        <is>
          <t>14,408</t>
        </is>
      </c>
      <c r="O10" t="inlineStr"/>
      <c r="P10" t="n">
        <v>100</v>
      </c>
    </row>
    <row r="11">
      <c r="A11" t="inlineStr"/>
      <c r="B11" t="inlineStr"/>
      <c r="C11" t="inlineStr"/>
      <c r="D11" t="inlineStr"/>
      <c r="E11" t="inlineStr">
        <is>
          <t>|</t>
        </is>
      </c>
      <c r="F11" t="inlineStr"/>
      <c r="G11" t="inlineStr"/>
      <c r="H11" t="inlineStr"/>
      <c r="I11" t="inlineStr">
        <is>
          <t>|</t>
        </is>
      </c>
      <c r="J11" t="inlineStr"/>
      <c r="K11" t="inlineStr"/>
      <c r="L11" t="inlineStr"/>
      <c r="M11" t="inlineStr"/>
      <c r="N11" t="inlineStr"/>
      <c r="O11" t="inlineStr"/>
      <c r="P11" t="inlineStr"/>
    </row>
    <row r="12">
      <c r="A12" t="inlineStr">
        <is>
          <t>| (e) Stocks issued by corporations resident in</t>
        </is>
      </c>
      <c r="B12" t="inlineStr"/>
      <c r="C12" t="inlineStr"/>
      <c r="D12" t="inlineStr"/>
      <c r="E12" t="inlineStr"/>
      <c r="F12" t="inlineStr"/>
      <c r="G12" t="inlineStr"/>
      <c r="H12" t="inlineStr"/>
      <c r="I12" t="inlineStr"/>
      <c r="J12" t="inlineStr"/>
      <c r="K12" t="inlineStr"/>
      <c r="L12" t="inlineStr"/>
      <c r="M12" t="inlineStr"/>
      <c r="N12" t="inlineStr"/>
      <c r="O12" t="inlineStr"/>
      <c r="P12" t="inlineStr"/>
    </row>
    <row r="13">
      <c r="A13" t="inlineStr">
        <is>
          <t>| Canada — Actions émises par des corpo-</t>
        </is>
      </c>
      <c r="B13" t="inlineStr"/>
      <c r="C13" t="inlineStr"/>
      <c r="D13" t="inlineStr"/>
      <c r="E13" t="inlineStr"/>
      <c r="F13" t="inlineStr"/>
      <c r="G13" t="inlineStr"/>
      <c r="H13" t="inlineStr"/>
      <c r="I13" t="inlineStr"/>
      <c r="J13" t="inlineStr"/>
      <c r="K13" t="inlineStr"/>
      <c r="L13" t="inlineStr"/>
      <c r="M13" t="inlineStr"/>
      <c r="N13" t="inlineStr"/>
      <c r="O13" t="inlineStr"/>
      <c r="P13" t="inlineStr"/>
    </row>
    <row r="14">
      <c r="A14" t="inlineStr">
        <is>
          <t>} rations résidant au Canada.........</t>
        </is>
      </c>
      <c r="B14" t="inlineStr"/>
      <c r="C14" t="inlineStr"/>
      <c r="D14" t="inlineStr">
        <is>
          <t>2,682</t>
        </is>
      </c>
      <c r="E14" t="inlineStr">
        <is>
          <t>75.9</t>
        </is>
      </c>
      <c r="F14" t="inlineStr">
        <is>
          <t>827</t>
        </is>
      </c>
      <c r="G14" t="inlineStr"/>
      <c r="H14" t="inlineStr">
        <is>
          <t>23.4</t>
        </is>
      </c>
      <c r="I14" t="inlineStr"/>
      <c r="J14" t="inlineStr">
        <is>
          <t>25</t>
        </is>
      </c>
      <c r="K14" t="inlineStr"/>
      <c r="L14" t="inlineStr">
        <is>
          <t>0.7</t>
        </is>
      </c>
      <c r="M14" t="inlineStr"/>
      <c r="N14" t="inlineStr">
        <is>
          <t>3,534</t>
        </is>
      </c>
      <c r="O14" t="inlineStr"/>
      <c r="P14" t="n">
        <v>100</v>
      </c>
    </row>
    <row r="15">
      <c r="A15" t="inlineStr">
        <is>
          <t>;</t>
        </is>
      </c>
      <c r="B15" t="inlineStr"/>
      <c r="C15" t="inlineStr"/>
      <c r="D15" t="inlineStr"/>
      <c r="E15" t="inlineStr"/>
      <c r="F15" t="inlineStr"/>
      <c r="G15" t="inlineStr"/>
      <c r="H15" t="inlineStr"/>
      <c r="I15" t="inlineStr"/>
      <c r="J15" t="inlineStr"/>
      <c r="K15" t="inlineStr"/>
      <c r="L15" t="inlineStr"/>
      <c r="M15" t="inlineStr"/>
      <c r="N15" t="inlineStr"/>
      <c r="O15" t="inlineStr"/>
      <c r="P15" t="inlineStr"/>
    </row>
    <row r="16">
      <c r="A16" t="inlineStr">
        <is>
          <t>|</t>
        </is>
      </c>
      <c r="B16" t="inlineStr"/>
      <c r="C16" t="inlineStr"/>
      <c r="D16" t="inlineStr"/>
      <c r="E16" t="inlineStr"/>
      <c r="F16" t="inlineStr"/>
      <c r="G16" t="inlineStr"/>
      <c r="H16" t="inlineStr"/>
      <c r="I16" t="inlineStr"/>
      <c r="J16" t="inlineStr"/>
      <c r="K16" t="inlineStr"/>
      <c r="L16" t="inlineStr"/>
      <c r="M16" t="inlineStr"/>
      <c r="N16" t="inlineStr"/>
      <c r="O16" t="inlineStr"/>
      <c r="P16" t="inlineStr"/>
    </row>
    <row r="17">
      <c r="A17" t="inlineStr">
        <is>
          <t>MOtal eed ers c le. soy eee ote bees eee is,8</t>
        </is>
      </c>
      <c r="B17" t="inlineStr"/>
      <c r="C17" t="inlineStr"/>
      <c r="D17" t="inlineStr">
        <is>
          <t>124,269</t>
        </is>
      </c>
      <c r="E17" t="inlineStr">
        <is>
          <t>84.4</t>
        </is>
      </c>
      <c r="F17" t="inlineStr">
        <is>
          <t>14,858</t>
        </is>
      </c>
      <c r="G17" t="inlineStr"/>
      <c r="H17" t="inlineStr">
        <is>
          <t>10.1</t>
        </is>
      </c>
      <c r="I17" t="inlineStr"/>
      <c r="J17" t="inlineStr">
        <is>
          <t>8,143</t>
        </is>
      </c>
      <c r="K17" t="inlineStr">
        <is>
          <t>|</t>
        </is>
      </c>
      <c r="L17" t="inlineStr">
        <is>
          <t>AY)</t>
        </is>
      </c>
      <c r="M17" t="inlineStr"/>
      <c r="N17" t="inlineStr">
        <is>
          <t>147,270</t>
        </is>
      </c>
      <c r="O17" t="inlineStr"/>
      <c r="P17" t="n">
        <v>100</v>
      </c>
    </row>
    <row r="18">
      <c r="A18" t="inlineStr">
        <is>
          <t>1</t>
        </is>
      </c>
      <c r="B18" t="inlineStr"/>
      <c r="C18" t="inlineStr"/>
      <c r="D18" t="inlineStr"/>
      <c r="E18" t="inlineStr"/>
      <c r="F18" t="inlineStr"/>
      <c r="G18" t="inlineStr"/>
      <c r="H18" t="inlineStr"/>
      <c r="I18" t="inlineStr"/>
      <c r="J18" t="inlineStr"/>
      <c r="K18" t="inlineStr"/>
      <c r="L18" t="inlineStr"/>
      <c r="M18" t="inlineStr"/>
      <c r="N18" t="inlineStr"/>
      <c r="O18" t="inlineStr"/>
      <c r="P18" t="inlineStr"/>
    </row>
    <row r="19">
      <c r="A19" t="inlineStr">
        <is>
          <t>|</t>
        </is>
      </c>
      <c r="B19" t="inlineStr"/>
      <c r="C19" t="inlineStr"/>
      <c r="D19" t="inlineStr"/>
      <c r="E19" t="inlineStr"/>
      <c r="F19" t="inlineStr"/>
      <c r="G19" t="inlineStr">
        <is>
          <t>|</t>
        </is>
      </c>
      <c r="H19" t="inlineStr"/>
      <c r="I19" t="inlineStr"/>
      <c r="J19" t="inlineStr"/>
      <c r="K19" t="inlineStr"/>
      <c r="L19" t="inlineStr"/>
      <c r="M19" t="inlineStr"/>
      <c r="N19" t="inlineStr"/>
      <c r="O19" t="inlineStr"/>
      <c r="P19" t="inlineStr"/>
    </row>
    <row r="20">
      <c r="A20" t="inlineStr">
        <is>
          <t>|</t>
        </is>
      </c>
      <c r="B20" t="inlineStr"/>
      <c r="C20" t="inlineStr"/>
      <c r="D20" t="inlineStr"/>
      <c r="E20" t="inlineStr"/>
      <c r="F20" t="inlineStr"/>
      <c r="G20" t="inlineStr"/>
      <c r="H20" t="inlineStr"/>
      <c r="I20" t="inlineStr"/>
      <c r="J20" t="inlineStr"/>
      <c r="K20" t="inlineStr"/>
      <c r="L20" t="inlineStr"/>
      <c r="M20" t="inlineStr"/>
      <c r="N20" t="inlineStr"/>
      <c r="O20" t="inlineStr"/>
      <c r="P20" t="inlineStr"/>
    </row>
    <row r="21">
      <c r="A21" t="inlineStr">
        <is>
          <t>2. Income on account of net dues and assessments</t>
        </is>
      </c>
      <c r="B21" t="inlineStr"/>
      <c r="C21" t="inlineStr"/>
      <c r="D21" t="inlineStr"/>
      <c r="E21" t="inlineStr"/>
      <c r="F21" t="inlineStr"/>
      <c r="G21" t="inlineStr">
        <is>
          <t>|</t>
        </is>
      </c>
      <c r="H21" t="inlineStr"/>
      <c r="I21" t="inlineStr"/>
      <c r="J21" t="inlineStr"/>
      <c r="K21" t="inlineStr"/>
      <c r="L21" t="inlineStr"/>
      <c r="M21" t="inlineStr"/>
      <c r="N21" t="inlineStr"/>
      <c r="O21" t="inlineStr"/>
      <c r="P21" t="inlineStr"/>
    </row>
    <row r="22">
      <c r="A22" t="inlineStr">
        <is>
          <t>paid by or credited to persons resident in</t>
        </is>
      </c>
      <c r="B22" t="inlineStr"/>
      <c r="C22" t="inlineStr"/>
      <c r="D22" t="inlineStr"/>
      <c r="E22" t="inlineStr"/>
      <c r="F22" t="inlineStr"/>
      <c r="G22" t="inlineStr"/>
      <c r="H22" t="inlineStr"/>
      <c r="I22" t="inlineStr"/>
      <c r="J22" t="inlineStr"/>
      <c r="K22" t="inlineStr"/>
      <c r="L22" t="inlineStr"/>
      <c r="M22" t="inlineStr"/>
      <c r="N22" t="inlineStr"/>
      <c r="O22" t="inlineStr"/>
      <c r="P22" t="inlineStr"/>
    </row>
    <row r="23">
      <c r="A23" t="inlineStr">
        <is>
          <t>Canada — Revenu 4a titre de redevances et de</t>
        </is>
      </c>
      <c r="B23" t="inlineStr"/>
      <c r="C23" t="inlineStr"/>
      <c r="D23" t="inlineStr"/>
      <c r="E23" t="inlineStr"/>
      <c r="F23" t="inlineStr"/>
      <c r="G23" t="inlineStr"/>
      <c r="H23" t="inlineStr"/>
      <c r="I23" t="inlineStr"/>
      <c r="J23" t="inlineStr"/>
      <c r="K23" t="inlineStr"/>
      <c r="L23" t="inlineStr"/>
      <c r="M23" t="inlineStr"/>
      <c r="N23" t="inlineStr"/>
      <c r="O23" t="inlineStr"/>
      <c r="P23" t="inlineStr"/>
    </row>
    <row r="24">
      <c r="A24" t="inlineStr">
        <is>
          <t>cotisations nettes payées par ou créditées a</t>
        </is>
      </c>
      <c r="B24" t="inlineStr"/>
      <c r="C24" t="inlineStr"/>
      <c r="D24" t="inlineStr"/>
      <c r="E24" t="inlineStr"/>
      <c r="F24" t="inlineStr"/>
      <c r="G24" t="inlineStr"/>
      <c r="H24" t="inlineStr"/>
      <c r="I24" t="inlineStr"/>
      <c r="J24" t="inlineStr"/>
      <c r="K24" t="inlineStr">
        <is>
          <t>|</t>
        </is>
      </c>
      <c r="L24" t="inlineStr"/>
      <c r="M24" t="inlineStr"/>
      <c r="N24" t="inlineStr"/>
      <c r="O24" t="inlineStr"/>
      <c r="P24" t="inlineStr"/>
    </row>
    <row r="25">
      <c r="A25" t="inlineStr">
        <is>
          <t>des personnes résidant au Canada ......</t>
        </is>
      </c>
      <c r="B25" t="inlineStr"/>
      <c r="C25" t="inlineStr"/>
      <c r="D25" t="inlineStr">
        <is>
          <t>75,296</t>
        </is>
      </c>
      <c r="E25" t="inlineStr">
        <is>
          <t>38.0</t>
        </is>
      </c>
      <c r="F25" t="inlineStr">
        <is>
          <t>73,811</t>
        </is>
      </c>
      <c r="G25" t="inlineStr"/>
      <c r="H25" t="inlineStr">
        <is>
          <t>She</t>
        </is>
      </c>
      <c r="I25" t="inlineStr"/>
      <c r="J25" t="inlineStr">
        <is>
          <t>49,269</t>
        </is>
      </c>
      <c r="K25" t="inlineStr">
        <is>
          <t>|</t>
        </is>
      </c>
      <c r="L25" t="inlineStr">
        <is>
          <t>24.8</t>
        </is>
      </c>
      <c r="M25" t="inlineStr"/>
      <c r="N25" t="inlineStr">
        <is>
          <t>198,376</t>
        </is>
      </c>
      <c r="O25" t="inlineStr"/>
      <c r="P25" t="n">
        <v>100</v>
      </c>
    </row>
    <row r="26">
      <c r="A26" t="inlineStr"/>
      <c r="B26" t="inlineStr"/>
      <c r="C26" t="inlineStr"/>
      <c r="D26" t="inlineStr"/>
      <c r="E26" t="inlineStr"/>
      <c r="F26" t="inlineStr"/>
      <c r="G26" t="inlineStr"/>
      <c r="H26" t="inlineStr"/>
      <c r="I26" t="inlineStr"/>
      <c r="J26" t="inlineStr"/>
      <c r="K26" t="inlineStr">
        <is>
          <t>|</t>
        </is>
      </c>
      <c r="L26" t="inlineStr"/>
      <c r="M26" t="inlineStr"/>
      <c r="N26" t="inlineStr"/>
      <c r="O26" t="inlineStr"/>
      <c r="P26" t="inlineStr"/>
    </row>
    <row r="27">
      <c r="A27" t="inlineStr">
        <is>
          <t>|</t>
        </is>
      </c>
      <c r="B27" t="inlineStr"/>
      <c r="C27" t="inlineStr"/>
      <c r="D27" t="inlineStr"/>
      <c r="E27" t="inlineStr"/>
      <c r="F27" t="inlineStr"/>
      <c r="G27" t="inlineStr"/>
      <c r="H27" t="inlineStr"/>
      <c r="I27" t="inlineStr"/>
      <c r="J27" t="inlineStr"/>
      <c r="K27" t="inlineStr"/>
      <c r="L27" t="inlineStr"/>
      <c r="M27" t="inlineStr"/>
      <c r="N27" t="inlineStr"/>
      <c r="O27" t="inlineStr"/>
      <c r="P27" t="inlineStr"/>
    </row>
    <row r="28">
      <c r="A28" t="inlineStr">
        <is>
          <t>|</t>
        </is>
      </c>
      <c r="B28" t="inlineStr"/>
      <c r="C28" t="inlineStr"/>
      <c r="D28" t="inlineStr"/>
      <c r="E28" t="inlineStr"/>
      <c r="F28" t="inlineStr"/>
      <c r="G28" t="inlineStr">
        <is>
          <t>|</t>
        </is>
      </c>
      <c r="H28" t="inlineStr"/>
      <c r="I28" t="inlineStr"/>
      <c r="J28" t="inlineStr"/>
      <c r="K28" t="inlineStr">
        <is>
          <t>|</t>
        </is>
      </c>
      <c r="L28" t="inlineStr"/>
      <c r="M28" t="inlineStr"/>
      <c r="N28" t="inlineStr"/>
      <c r="O28" t="inlineStr"/>
      <c r="P28" t="inlineStr"/>
    </row>
    <row r="29">
      <c r="A29" t="inlineStr">
        <is>
          <t>:</t>
        </is>
      </c>
      <c r="B29" t="inlineStr"/>
      <c r="C29" t="inlineStr"/>
      <c r="D29" t="inlineStr"/>
      <c r="E29" t="inlineStr"/>
      <c r="F29" t="inlineStr"/>
      <c r="G29" t="inlineStr"/>
      <c r="H29" t="inlineStr"/>
      <c r="I29" t="inlineStr"/>
      <c r="J29" t="inlineStr"/>
      <c r="K29" t="inlineStr">
        <is>
          <t>|</t>
        </is>
      </c>
      <c r="L29" t="inlineStr"/>
      <c r="M29" t="inlineStr"/>
      <c r="N29" t="inlineStr"/>
      <c r="O29" t="inlineStr"/>
      <c r="P29" t="inlineStr"/>
    </row>
    <row r="30">
      <c r="A30" t="inlineStr">
        <is>
          <t>_ 3. Expenditure — Dépenses:</t>
        </is>
      </c>
      <c r="B30" t="inlineStr"/>
      <c r="C30" t="inlineStr"/>
      <c r="D30" t="inlineStr"/>
      <c r="E30" t="inlineStr"/>
      <c r="F30" t="inlineStr"/>
      <c r="G30" t="inlineStr"/>
      <c r="H30" t="inlineStr"/>
      <c r="I30" t="inlineStr"/>
      <c r="J30" t="inlineStr"/>
      <c r="K30" t="inlineStr"/>
      <c r="L30" t="inlineStr"/>
      <c r="M30" t="inlineStr"/>
      <c r="N30" t="inlineStr"/>
      <c r="O30" t="inlineStr"/>
      <c r="P30" t="inlineStr"/>
    </row>
    <row r="31">
      <c r="A31" t="inlineStr">
        <is>
          <t>| (a) Gross salaries, wages and other remunera-</t>
        </is>
      </c>
      <c r="B31" t="inlineStr"/>
      <c r="C31" t="inlineStr"/>
      <c r="D31" t="inlineStr"/>
      <c r="E31" t="inlineStr"/>
      <c r="F31" t="inlineStr"/>
      <c r="G31" t="inlineStr"/>
      <c r="H31" t="inlineStr"/>
      <c r="I31" t="inlineStr"/>
      <c r="J31" t="inlineStr"/>
      <c r="K31" t="inlineStr"/>
      <c r="L31" t="inlineStr"/>
      <c r="M31" t="inlineStr"/>
      <c r="N31" t="inlineStr"/>
      <c r="O31" t="inlineStr"/>
      <c r="P31" t="inlineStr"/>
    </row>
    <row r="32">
      <c r="A32" t="inlineStr">
        <is>
          <t>tion of officers and employees resident in</t>
        </is>
      </c>
      <c r="B32" t="inlineStr"/>
      <c r="C32" t="inlineStr"/>
      <c r="D32" t="inlineStr"/>
      <c r="E32" t="inlineStr"/>
      <c r="F32" t="inlineStr"/>
      <c r="G32" t="inlineStr"/>
      <c r="H32" t="inlineStr"/>
      <c r="I32" t="inlineStr"/>
      <c r="J32" t="inlineStr"/>
      <c r="K32" t="inlineStr"/>
      <c r="L32" t="inlineStr"/>
      <c r="M32" t="inlineStr"/>
      <c r="N32" t="inlineStr"/>
      <c r="O32" t="inlineStr"/>
      <c r="P32" t="inlineStr"/>
    </row>
    <row r="33">
      <c r="A33" t="inlineStr">
        <is>
          <t>) Canada — Traitements, salaires et autres</t>
        </is>
      </c>
      <c r="B33" t="inlineStr"/>
      <c r="C33" t="inlineStr"/>
      <c r="D33" t="inlineStr"/>
      <c r="E33" t="inlineStr"/>
      <c r="F33" t="inlineStr"/>
      <c r="G33" t="inlineStr"/>
      <c r="H33" t="inlineStr"/>
      <c r="I33" t="inlineStr"/>
      <c r="J33" t="inlineStr"/>
      <c r="K33" t="inlineStr">
        <is>
          <t>|</t>
        </is>
      </c>
      <c r="L33" t="inlineStr"/>
      <c r="M33" t="inlineStr"/>
      <c r="N33" t="inlineStr"/>
      <c r="O33" t="inlineStr"/>
      <c r="P33" t="inlineStr"/>
    </row>
    <row r="34">
      <c r="A34" t="inlineStr">
        <is>
          <t>éléments de rémunération bruts des diri-</t>
        </is>
      </c>
      <c r="B34" t="inlineStr"/>
      <c r="C34" t="inlineStr"/>
      <c r="D34" t="inlineStr"/>
      <c r="E34" t="inlineStr"/>
      <c r="F34" t="inlineStr"/>
      <c r="G34" t="inlineStr"/>
      <c r="H34" t="inlineStr"/>
      <c r="I34" t="inlineStr"/>
      <c r="J34" t="inlineStr"/>
      <c r="K34" t="inlineStr"/>
      <c r="L34" t="inlineStr"/>
      <c r="M34" t="inlineStr"/>
      <c r="N34" t="inlineStr">
        <is>
          <t>|</t>
        </is>
      </c>
      <c r="O34" t="inlineStr"/>
      <c r="P34" t="inlineStr"/>
    </row>
    <row r="35">
      <c r="A35" t="inlineStr"/>
      <c r="B35" t="inlineStr"/>
      <c r="C35" t="inlineStr"/>
      <c r="D35" t="inlineStr"/>
      <c r="E35" t="inlineStr"/>
      <c r="F35" t="inlineStr"/>
      <c r="G35" t="inlineStr"/>
      <c r="H35" t="inlineStr">
        <is>
          <t>44.3</t>
        </is>
      </c>
      <c r="I35" t="inlineStr"/>
      <c r="J35" t="inlineStr">
        <is>
          <t>17,066</t>
        </is>
      </c>
      <c r="K35" t="inlineStr"/>
      <c r="L35" t="inlineStr">
        <is>
          <t>26.2</t>
        </is>
      </c>
      <c r="M35" t="inlineStr"/>
      <c r="N35" t="inlineStr">
        <is>
          <t>65,159</t>
        </is>
      </c>
      <c r="O35" t="inlineStr"/>
      <c r="P35" t="n">
        <v>100</v>
      </c>
    </row>
    <row r="36">
      <c r="A36" t="inlineStr">
        <is>
          <t>| geants et employés résidant au Canada. .</t>
        </is>
      </c>
      <c r="B36" t="inlineStr"/>
      <c r="C36" t="inlineStr"/>
      <c r="D36" t="inlineStr">
        <is>
          <t>19,222</t>
        </is>
      </c>
      <c r="E36" t="inlineStr">
        <is>
          <t>29.5</t>
        </is>
      </c>
      <c r="F36" t="inlineStr">
        <is>
          <t>28,871</t>
        </is>
      </c>
      <c r="G36" t="inlineStr"/>
      <c r="H36" t="inlineStr"/>
      <c r="I36" t="inlineStr"/>
      <c r="J36" t="inlineStr"/>
      <c r="K36" t="inlineStr"/>
      <c r="L36" t="inlineStr"/>
      <c r="M36" t="inlineStr"/>
      <c r="N36" t="inlineStr"/>
      <c r="O36" t="inlineStr"/>
      <c r="P36" t="inlineStr"/>
    </row>
    <row r="37">
      <c r="A37" t="inlineStr">
        <is>
          <t>:</t>
        </is>
      </c>
      <c r="B37" t="inlineStr"/>
      <c r="C37" t="inlineStr"/>
      <c r="D37" t="inlineStr"/>
      <c r="E37" t="inlineStr"/>
      <c r="F37" t="inlineStr"/>
      <c r="G37" t="inlineStr"/>
      <c r="H37" t="inlineStr"/>
      <c r="I37" t="inlineStr"/>
      <c r="J37" t="inlineStr"/>
      <c r="K37" t="inlineStr"/>
      <c r="L37" t="inlineStr"/>
      <c r="M37" t="inlineStr"/>
      <c r="N37" t="inlineStr"/>
      <c r="O37" t="inlineStr"/>
      <c r="P37" t="inlineStr"/>
    </row>
    <row r="38">
      <c r="A38" t="inlineStr">
        <is>
          <t>| (b) Strike benefit expenditures to members re-</t>
        </is>
      </c>
      <c r="B38" t="inlineStr"/>
      <c r="C38" t="inlineStr"/>
      <c r="D38" t="inlineStr"/>
      <c r="E38" t="inlineStr"/>
      <c r="F38" t="inlineStr"/>
      <c r="G38" t="inlineStr"/>
      <c r="H38" t="inlineStr"/>
      <c r="I38" t="inlineStr"/>
      <c r="J38" t="inlineStr"/>
      <c r="K38" t="inlineStr"/>
      <c r="L38" t="inlineStr"/>
      <c r="M38" t="inlineStr"/>
      <c r="N38" t="inlineStr"/>
      <c r="O38" t="inlineStr"/>
      <c r="P38" t="inlineStr"/>
    </row>
    <row r="39">
      <c r="A39" t="inlineStr">
        <is>
          <t>sident in Canada and locals and branches</t>
        </is>
      </c>
      <c r="B39" t="inlineStr"/>
      <c r="C39" t="inlineStr"/>
      <c r="D39" t="inlineStr"/>
      <c r="E39" t="inlineStr"/>
      <c r="F39" t="inlineStr"/>
      <c r="G39" t="inlineStr"/>
      <c r="H39" t="inlineStr"/>
      <c r="I39" t="inlineStr"/>
      <c r="J39" t="inlineStr"/>
      <c r="K39" t="inlineStr"/>
      <c r="L39" t="inlineStr"/>
      <c r="M39" t="inlineStr"/>
      <c r="N39" t="inlineStr"/>
      <c r="O39" t="inlineStr"/>
      <c r="P39" t="inlineStr"/>
    </row>
    <row r="40">
      <c r="A40" t="inlineStr">
        <is>
          <t>| in Canada — Dépenses pour indemnités de</t>
        </is>
      </c>
      <c r="B40" t="inlineStr"/>
      <c r="C40" t="inlineStr"/>
      <c r="D40" t="inlineStr"/>
      <c r="E40" t="inlineStr"/>
      <c r="F40" t="inlineStr"/>
      <c r="G40" t="inlineStr"/>
      <c r="H40" t="inlineStr"/>
      <c r="I40" t="inlineStr"/>
      <c r="J40" t="inlineStr"/>
      <c r="K40" t="inlineStr"/>
      <c r="L40" t="inlineStr"/>
      <c r="M40" t="inlineStr"/>
      <c r="N40" t="inlineStr"/>
      <c r="O40" t="inlineStr"/>
      <c r="P40" t="inlineStr"/>
    </row>
    <row r="41">
      <c r="A41" t="inlineStr">
        <is>
          <t>gréye 4 des membres résidant au Canada</t>
        </is>
      </c>
      <c r="B41" t="inlineStr"/>
      <c r="C41" t="inlineStr"/>
      <c r="D41" t="inlineStr"/>
      <c r="E41" t="inlineStr"/>
      <c r="F41" t="inlineStr"/>
      <c r="G41" t="inlineStr"/>
      <c r="H41" t="inlineStr"/>
      <c r="I41" t="inlineStr"/>
      <c r="J41" t="inlineStr"/>
      <c r="K41" t="inlineStr"/>
      <c r="L41" t="inlineStr"/>
      <c r="M41" t="inlineStr"/>
      <c r="N41" t="inlineStr"/>
      <c r="O41" t="inlineStr"/>
      <c r="P41" t="inlineStr"/>
    </row>
    <row r="42">
      <c r="A42" t="inlineStr">
        <is>
          <t>Mista Cmas oe</t>
        </is>
      </c>
      <c r="B42" t="inlineStr"/>
      <c r="C42" t="inlineStr"/>
      <c r="D42" t="inlineStr">
        <is>
          <t>7,130</t>
        </is>
      </c>
      <c r="E42" t="inlineStr">
        <is>
          <t>45.6</t>
        </is>
      </c>
      <c r="F42" t="inlineStr">
        <is>
          <t>8,227</t>
        </is>
      </c>
      <c r="G42" t="inlineStr"/>
      <c r="H42" t="inlineStr">
        <is>
          <t>52.6</t>
        </is>
      </c>
      <c r="I42" t="inlineStr"/>
      <c r="J42" t="inlineStr">
        <is>
          <t>289</t>
        </is>
      </c>
      <c r="K42" t="inlineStr"/>
      <c r="L42" t="inlineStr">
        <is>
          <t>1.8</t>
        </is>
      </c>
      <c r="M42" t="inlineStr"/>
      <c r="N42" t="inlineStr">
        <is>
          <t>15,646)</t>
        </is>
      </c>
      <c r="O42" t="inlineStr"/>
      <c r="P42" t="n">
        <v>100</v>
      </c>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K4"/>
  <sheetViews>
    <sheetView workbookViewId="0">
      <selection activeCell="A1" sqref="A1"/>
    </sheetView>
  </sheetViews>
  <sheetFormatPr baseColWidth="8" defaultRowHeight="15"/>
  <sheetData>
    <row r="1">
      <c r="A1" s="1" t="inlineStr">
        <is>
          <t>fone En caisse</t>
        </is>
      </c>
      <c r="B1" s="1" t="inlineStr">
        <is>
          <t>et dépdts oe oe</t>
        </is>
      </c>
      <c r="C1" s="1" t="inlineStr">
        <is>
          <t>Unnamed: 0</t>
        </is>
      </c>
      <c r="D1" s="1" t="inlineStr">
        <is>
          <t>69</t>
        </is>
      </c>
      <c r="E1" s="1" t="inlineStr">
        <is>
          <t>34,152</t>
        </is>
      </c>
      <c r="F1" s="1" t="inlineStr">
        <is>
          <t>70</t>
        </is>
      </c>
      <c r="G1" s="1" t="inlineStr">
        <is>
          <t>37,434</t>
        </is>
      </c>
      <c r="H1" s="1" t="inlineStr">
        <is>
          <t>+ 96</t>
        </is>
      </c>
      <c r="I1" s="1" t="inlineStr">
        <is>
          <t>Unnamed: 1</t>
        </is>
      </c>
      <c r="J1" s="1" t="inlineStr">
        <is>
          <t>+</t>
        </is>
      </c>
      <c r="K1" s="1" t="inlineStr">
        <is>
          <t>3,283</t>
        </is>
      </c>
    </row>
    <row r="2">
      <c r="A2" t="inlineStr">
        <is>
          <t>irect and guaranteed</t>
        </is>
      </c>
      <c r="B2" t="inlineStr">
        <is>
          <t>debt of the Govern-</t>
        </is>
      </c>
      <c r="C2" t="inlineStr"/>
      <c r="D2" t="inlineStr"/>
      <c r="E2" t="inlineStr"/>
      <c r="F2" t="inlineStr"/>
      <c r="G2" t="inlineStr"/>
      <c r="H2" t="inlineStr"/>
      <c r="I2" t="inlineStr"/>
      <c r="J2" t="inlineStr"/>
      <c r="K2" t="inlineStr"/>
    </row>
    <row r="3">
      <c r="A3" t="inlineStr">
        <is>
          <t>ment of Canada — Dettes</t>
        </is>
      </c>
      <c r="B3" t="inlineStr">
        <is>
          <t>directes</t>
        </is>
      </c>
      <c r="C3" t="inlineStr">
        <is>
          <t>et ga-</t>
        </is>
      </c>
      <c r="D3" t="inlineStr"/>
      <c r="E3" t="inlineStr"/>
      <c r="F3" t="inlineStr"/>
      <c r="G3" t="inlineStr"/>
      <c r="H3" t="inlineStr"/>
      <c r="I3" t="inlineStr"/>
      <c r="J3" t="inlineStr"/>
      <c r="K3" t="inlineStr"/>
    </row>
    <row r="4">
      <c r="A4" t="inlineStr">
        <is>
          <t>ranties du gouvernement du Canada.</t>
        </is>
      </c>
      <c r="B4" t="inlineStr"/>
      <c r="C4" t="inlineStr">
        <is>
          <t>.</t>
        </is>
      </c>
      <c r="D4" t="n">
        <v>26</v>
      </c>
      <c r="E4" t="inlineStr">
        <is>
          <t>29,824</t>
        </is>
      </c>
      <c r="F4" t="n">
        <v>28</v>
      </c>
      <c r="G4" t="inlineStr">
        <is>
          <t>37,170</t>
        </is>
      </c>
      <c r="H4" t="inlineStr">
        <is>
          <t>+ 24.6</t>
        </is>
      </c>
      <c r="I4" t="inlineStr"/>
      <c r="J4" t="inlineStr">
        <is>
          <t>a</t>
        </is>
      </c>
      <c r="K4" t="inlineStr">
        <is>
          <t>7,346</t>
        </is>
      </c>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ranties du gouvernement du Canada... .</t>
        </is>
      </c>
      <c r="B1" s="1" t="inlineStr">
        <is>
          <t>Unnamed: 0</t>
        </is>
      </c>
      <c r="C1" s="1" t="inlineStr">
        <is>
          <t>10</t>
        </is>
      </c>
      <c r="D1" s="1" t="inlineStr">
        <is>
          <t>616</t>
        </is>
      </c>
      <c r="E1" s="1" t="inlineStr">
        <is>
          <t>8</t>
        </is>
      </c>
      <c r="F1" s="1" t="inlineStr">
        <is>
          <t>632</t>
        </is>
      </c>
      <c r="G1" s="1" t="inlineStr">
        <is>
          <t>32 BAS</t>
        </is>
      </c>
      <c r="H1" s="1" t="inlineStr">
        <is>
          <t>Unnamed: 1</t>
        </is>
      </c>
      <c r="I1" s="1" t="inlineStr">
        <is>
          <t>ae</t>
        </is>
      </c>
      <c r="J1" s="1" t="inlineStr">
        <is>
          <t>Its)</t>
        </is>
      </c>
    </row>
    <row r="2">
      <c r="A2" t="inlineStr">
        <is>
          <t>irect and guaranteed debt of Canadian</t>
        </is>
      </c>
      <c r="B2" t="inlineStr"/>
      <c r="C2" t="inlineStr"/>
      <c r="D2" t="inlineStr"/>
      <c r="E2" t="inlineStr"/>
      <c r="F2" t="inlineStr"/>
      <c r="G2" t="inlineStr"/>
      <c r="H2" t="inlineStr"/>
      <c r="I2" t="inlineStr"/>
      <c r="J2" t="inlineStr"/>
    </row>
    <row r="3">
      <c r="A3" t="inlineStr">
        <is>
          <t>provinces and municipalities — Dettes</t>
        </is>
      </c>
      <c r="B3" t="inlineStr"/>
      <c r="C3" t="inlineStr"/>
      <c r="D3" t="inlineStr"/>
      <c r="E3" t="inlineStr"/>
      <c r="F3" t="inlineStr"/>
      <c r="G3" t="inlineStr"/>
      <c r="H3" t="inlineStr"/>
      <c r="I3" t="inlineStr"/>
      <c r="J3" t="inlineStr"/>
    </row>
    <row r="4">
      <c r="A4" t="inlineStr">
        <is>
          <t>directes et garanties des provinces et</t>
        </is>
      </c>
      <c r="B4" t="inlineStr"/>
      <c r="C4" t="inlineStr"/>
      <c r="D4" t="inlineStr"/>
      <c r="E4" t="inlineStr"/>
      <c r="F4" t="inlineStr"/>
      <c r="G4" t="inlineStr"/>
      <c r="H4" t="inlineStr"/>
      <c r="I4" t="inlineStr"/>
      <c r="J4" t="inlineStr"/>
    </row>
    <row r="5">
      <c r="A5" t="inlineStr">
        <is>
          <t>municipalités canadiennes .........</t>
        </is>
      </c>
      <c r="B5" t="inlineStr"/>
      <c r="C5" t="n">
        <v>13</v>
      </c>
      <c r="D5" t="inlineStr">
        <is>
          <t>1,440</t>
        </is>
      </c>
      <c r="E5" t="n">
        <v>11</v>
      </c>
      <c r="F5" t="inlineStr">
        <is>
          <t>65:7</t>
        </is>
      </c>
      <c r="G5" t="inlineStr">
        <is>
          <t>Pale</t>
        </is>
      </c>
      <c r="H5" t="inlineStr"/>
      <c r="I5" t="inlineStr">
        <is>
          <t>ae</t>
        </is>
      </c>
      <c r="J5" t="inlineStr">
        <is>
          <t>PADS</t>
        </is>
      </c>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 isa SPE4 eRe e s os</t>
        </is>
      </c>
      <c r="B1" s="1" t="inlineStr">
        <is>
          <t>Unnamed: 0</t>
        </is>
      </c>
      <c r="C1" s="1" t="inlineStr">
        <is>
          <t>63</t>
        </is>
      </c>
      <c r="D1" s="1" t="inlineStr">
        <is>
          <t>7,947</t>
        </is>
      </c>
      <c r="E1" s="1" t="inlineStr">
        <is>
          <t>63.1</t>
        </is>
      </c>
      <c r="F1" s="1" t="inlineStr">
        <is>
          <t>10,449</t>
        </is>
      </c>
      <c r="G1" s="1" t="inlineStr">
        <is>
          <t>+31.5</t>
        </is>
      </c>
      <c r="H1" s="1" t="inlineStr">
        <is>
          <t>+ 2,502</t>
        </is>
      </c>
    </row>
    <row r="2">
      <c r="A2" t="inlineStr">
        <is>
          <t>(b) Direct and guaranteed debt of the Govern-</t>
        </is>
      </c>
      <c r="B2" t="inlineStr"/>
      <c r="C2" t="inlineStr"/>
      <c r="D2" t="inlineStr"/>
      <c r="E2" t="inlineStr"/>
      <c r="F2" t="inlineStr"/>
      <c r="G2" t="inlineStr"/>
      <c r="H2" t="inlineStr"/>
    </row>
    <row r="3">
      <c r="A3" t="inlineStr">
        <is>
          <t>ment of Canada — Dettes directes et ga-</t>
        </is>
      </c>
      <c r="B3" t="inlineStr"/>
      <c r="C3" t="inlineStr"/>
      <c r="D3" t="inlineStr"/>
      <c r="E3" t="inlineStr"/>
      <c r="F3" t="inlineStr"/>
      <c r="G3" t="inlineStr"/>
      <c r="H3" t="inlineStr"/>
    </row>
    <row r="4">
      <c r="A4" t="inlineStr">
        <is>
          <t>ranties du gouvernement du Canada... .</t>
        </is>
      </c>
      <c r="B4" t="inlineStr"/>
      <c r="C4" t="n">
        <v>10</v>
      </c>
      <c r="D4" t="inlineStr">
        <is>
          <t>616</t>
        </is>
      </c>
      <c r="E4" t="n">
        <v>8</v>
      </c>
      <c r="F4" t="inlineStr">
        <is>
          <t>632</t>
        </is>
      </c>
      <c r="G4" t="inlineStr">
        <is>
          <t>32 BAS</t>
        </is>
      </c>
      <c r="H4" t="inlineStr">
        <is>
          <t>ae Its)</t>
        </is>
      </c>
    </row>
    <row r="5">
      <c r="A5" t="inlineStr">
        <is>
          <t>(c) Direct and guaranteed debt of Canadian</t>
        </is>
      </c>
      <c r="B5" t="inlineStr"/>
      <c r="C5" t="inlineStr"/>
      <c r="D5" t="inlineStr"/>
      <c r="E5" t="inlineStr"/>
      <c r="F5" t="inlineStr"/>
      <c r="G5" t="inlineStr"/>
      <c r="H5" t="inlineStr"/>
    </row>
    <row r="6">
      <c r="A6" t="inlineStr">
        <is>
          <t>provinces and municipalities — Dettes</t>
        </is>
      </c>
      <c r="B6" t="inlineStr"/>
      <c r="C6" t="inlineStr"/>
      <c r="D6" t="inlineStr"/>
      <c r="E6" t="inlineStr"/>
      <c r="F6" t="inlineStr"/>
      <c r="G6" t="inlineStr"/>
      <c r="H6" t="inlineStr"/>
    </row>
    <row r="7">
      <c r="A7" t="inlineStr">
        <is>
          <t>directes et garanties des provinces et</t>
        </is>
      </c>
      <c r="B7" t="inlineStr"/>
      <c r="C7" t="inlineStr"/>
      <c r="D7" t="inlineStr"/>
      <c r="E7" t="inlineStr"/>
      <c r="F7" t="inlineStr"/>
      <c r="G7" t="inlineStr"/>
      <c r="H7" t="inlineStr"/>
    </row>
    <row r="8">
      <c r="A8" t="inlineStr">
        <is>
          <t>municipalités canadiennes .........</t>
        </is>
      </c>
      <c r="B8" t="inlineStr"/>
      <c r="C8" t="n">
        <v>13</v>
      </c>
      <c r="D8" t="inlineStr">
        <is>
          <t>1,440</t>
        </is>
      </c>
      <c r="E8" t="n">
        <v>11</v>
      </c>
      <c r="F8" t="inlineStr">
        <is>
          <t>65:7</t>
        </is>
      </c>
      <c r="G8" t="inlineStr">
        <is>
          <t>Pale</t>
        </is>
      </c>
      <c r="H8" t="inlineStr">
        <is>
          <t>ae PADS</t>
        </is>
      </c>
    </row>
    <row r="9">
      <c r="A9" t="inlineStr">
        <is>
          <t>(d) Bonds and debentures issued by corpora-</t>
        </is>
      </c>
      <c r="B9" t="inlineStr"/>
      <c r="C9" t="inlineStr"/>
      <c r="D9" t="inlineStr"/>
      <c r="E9" t="inlineStr"/>
      <c r="F9" t="inlineStr"/>
      <c r="G9" t="inlineStr"/>
      <c r="H9" t="inlineStr"/>
    </row>
    <row r="10">
      <c r="A10" t="inlineStr">
        <is>
          <t>tions resident in Canada — Obligations</t>
        </is>
      </c>
      <c r="B10" t="inlineStr"/>
      <c r="C10" t="inlineStr"/>
      <c r="D10" t="inlineStr"/>
      <c r="E10" t="inlineStr"/>
      <c r="F10" t="inlineStr"/>
      <c r="G10" t="inlineStr"/>
      <c r="H10" t="inlineStr"/>
    </row>
    <row r="11">
      <c r="A11" t="inlineStr">
        <is>
          <t>et débentures émises par des corporations</t>
        </is>
      </c>
      <c r="B11" t="inlineStr"/>
      <c r="C11" t="inlineStr"/>
      <c r="D11" t="inlineStr"/>
      <c r="E11" t="inlineStr"/>
      <c r="F11" t="inlineStr"/>
      <c r="G11" t="inlineStr"/>
      <c r="H11" t="inlineStr"/>
    </row>
    <row r="12">
      <c r="A12" t="inlineStr">
        <is>
          <t>fen autanads. |. s.. eae</t>
        </is>
      </c>
      <c r="B12" t="inlineStr"/>
      <c r="C12" t="n">
        <v>13</v>
      </c>
      <c r="D12" t="inlineStr">
        <is>
          <t>1,496</t>
        </is>
      </c>
      <c r="E12" t="n">
        <v>15</v>
      </c>
      <c r="F12" t="inlineStr">
        <is>
          <t>1,293</t>
        </is>
      </c>
      <c r="G12" t="inlineStr">
        <is>
          <t>- 13.6</t>
        </is>
      </c>
      <c r="H12" t="inlineStr">
        <is>
          <t>- 203</t>
        </is>
      </c>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s="1" t="inlineStr">
        <is>
          <t>Total</t>
        </is>
      </c>
      <c r="B1" s="1" t="inlineStr">
        <is>
          <t>2</t>
        </is>
      </c>
      <c r="C1" s="1" t="inlineStr">
        <is>
          <t>Unnamed: 0</t>
        </is>
      </c>
      <c r="D1" s="1" t="inlineStr">
        <is>
          <t>12,439</t>
        </is>
      </c>
      <c r="E1" s="1" t="inlineStr">
        <is>
          <t>2.1</t>
        </is>
      </c>
      <c r="F1" s="1" t="inlineStr">
        <is>
          <t>Unnamed: 1</t>
        </is>
      </c>
      <c r="G1" s="1" t="inlineStr">
        <is>
          <t>14,858</t>
        </is>
      </c>
      <c r="H1" s="1" t="inlineStr">
        <is>
          <t>+ 19.4</t>
        </is>
      </c>
      <c r="I1" s="1" t="inlineStr">
        <is>
          <t>+ 2,419</t>
        </is>
      </c>
    </row>
    <row r="2">
      <c r="A2" t="inlineStr">
        <is>
          <t>ncome on account of net dues and assessments</t>
        </is>
      </c>
      <c r="B2" t="inlineStr"/>
      <c r="C2" t="inlineStr"/>
      <c r="D2" t="inlineStr"/>
      <c r="E2" t="inlineStr"/>
      <c r="F2" t="inlineStr"/>
      <c r="G2" t="inlineStr"/>
      <c r="H2" t="inlineStr"/>
      <c r="I2" t="inlineStr"/>
    </row>
    <row r="3">
      <c r="A3" t="inlineStr">
        <is>
          <t>paid by or credited to persons resident in</t>
        </is>
      </c>
      <c r="B3" t="inlineStr"/>
      <c r="C3" t="inlineStr"/>
      <c r="D3" t="inlineStr"/>
      <c r="E3" t="inlineStr"/>
      <c r="F3" t="inlineStr"/>
      <c r="G3" t="inlineStr"/>
      <c r="H3" t="inlineStr"/>
      <c r="I3" t="inlineStr"/>
    </row>
    <row r="4">
      <c r="A4" t="inlineStr">
        <is>
          <t>Canada — Revenu a titre de redevances et de</t>
        </is>
      </c>
      <c r="B4" t="inlineStr"/>
      <c r="C4" t="inlineStr"/>
      <c r="D4" t="inlineStr"/>
      <c r="E4" t="inlineStr"/>
      <c r="F4" t="inlineStr"/>
      <c r="G4" t="inlineStr"/>
      <c r="H4" t="inlineStr"/>
      <c r="I4" t="inlineStr"/>
    </row>
    <row r="5">
      <c r="A5" t="inlineStr">
        <is>
          <t>cotisations nettes payées par ou créditées a</t>
        </is>
      </c>
      <c r="B5" t="inlineStr"/>
      <c r="C5" t="inlineStr"/>
      <c r="D5" t="inlineStr"/>
      <c r="E5" t="inlineStr"/>
      <c r="F5" t="inlineStr"/>
      <c r="G5" t="inlineStr"/>
      <c r="H5" t="inlineStr"/>
      <c r="I5" t="inlineStr"/>
    </row>
    <row r="6">
      <c r="A6" t="inlineStr">
        <is>
          <t>des personnes résidant au Canada</t>
        </is>
      </c>
      <c r="B6" t="inlineStr"/>
      <c r="C6" t="n">
        <v>64</v>
      </c>
      <c r="D6" t="inlineStr">
        <is>
          <t>64,148</t>
        </is>
      </c>
      <c r="E6" t="inlineStr"/>
      <c r="F6" t="n">
        <v>67</v>
      </c>
      <c r="G6" t="inlineStr">
        <is>
          <t>73,811</t>
        </is>
      </c>
      <c r="H6" t="inlineStr">
        <is>
          <t>vy ley</t>
        </is>
      </c>
      <c r="I6" t="inlineStr">
        <is>
          <t>+ 9,663</t>
        </is>
      </c>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e rency</t>
        </is>
      </c>
      <c r="B1" s="1" t="inlineStr">
        <is>
          <t>—</t>
        </is>
      </c>
      <c r="C1" s="1" t="inlineStr">
        <is>
          <t>En caisse</t>
        </is>
      </c>
      <c r="D1" s="1" t="inlineStr">
        <is>
          <t>et dépOts en dollars canadiens</t>
        </is>
      </c>
      <c r="E1" s="1" t="inlineStr">
        <is>
          <t>Unnamed: 0</t>
        </is>
      </c>
      <c r="F1" s="1" t="inlineStr">
        <is>
          <t>5,186</t>
        </is>
      </c>
      <c r="G1" s="1" t="inlineStr">
        <is>
          <t>6,760</t>
        </is>
      </c>
      <c r="H1" s="1" t="inlineStr">
        <is>
          <t>+</t>
        </is>
      </c>
      <c r="I1" s="1" t="inlineStr">
        <is>
          <t>30.4</t>
        </is>
      </c>
      <c r="J1" s="1" t="inlineStr">
        <is>
          <t>+ 1,574</t>
        </is>
      </c>
    </row>
    <row r="2">
      <c r="A2" t="inlineStr">
        <is>
          <t>(b) Direct and guaranteed</t>
        </is>
      </c>
      <c r="B2" t="inlineStr"/>
      <c r="C2" t="inlineStr"/>
      <c r="D2" t="inlineStr">
        <is>
          <t>debt of the Government of</t>
        </is>
      </c>
      <c r="E2" t="inlineStr"/>
      <c r="F2" t="inlineStr"/>
      <c r="G2" t="inlineStr"/>
      <c r="H2" t="inlineStr"/>
      <c r="I2" t="inlineStr"/>
      <c r="J2" t="inlineStr"/>
    </row>
    <row r="3">
      <c r="A3" t="inlineStr">
        <is>
          <t>Canada</t>
        </is>
      </c>
      <c r="B3" t="inlineStr"/>
      <c r="C3" t="inlineStr">
        <is>
          <t>— Dettes</t>
        </is>
      </c>
      <c r="D3" t="inlineStr">
        <is>
          <t>directes et</t>
        </is>
      </c>
      <c r="E3" t="inlineStr">
        <is>
          <t>garanties du gou-</t>
        </is>
      </c>
      <c r="F3" t="inlineStr"/>
      <c r="G3" t="inlineStr"/>
      <c r="H3" t="inlineStr">
        <is>
          <t>“a</t>
        </is>
      </c>
      <c r="I3" t="inlineStr"/>
      <c r="J3" t="inlineStr">
        <is>
          <t>&gt;</t>
        </is>
      </c>
    </row>
    <row r="4">
      <c r="A4" t="inlineStr">
        <is>
          <t>VATNU  TAGWNCENEGES</t>
        </is>
      </c>
      <c r="B4" t="inlineStr"/>
      <c r="C4" t="inlineStr"/>
      <c r="D4" t="inlineStr">
        <is>
          <t>oo on</t>
        </is>
      </c>
      <c r="E4" t="inlineStr">
        <is>
          <t>Gaon oppoo a</t>
        </is>
      </c>
      <c r="F4" t="n">
        <v>208</v>
      </c>
      <c r="G4" t="n">
        <v>183</v>
      </c>
      <c r="H4" t="inlineStr"/>
      <c r="I4" t="n">
        <v>12</v>
      </c>
      <c r="J4" t="inlineStr">
        <is>
          <t>25</t>
        </is>
      </c>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K30"/>
  <sheetViews>
    <sheetView workbookViewId="0">
      <selection activeCell="A1" sqref="A1"/>
    </sheetView>
  </sheetViews>
  <sheetFormatPr baseColWidth="8" defaultRowHeight="15"/>
  <sheetData>
    <row r="1">
      <c r="A1" s="1" t="inlineStr">
        <is>
          <t>Under $25,000 —</t>
        </is>
      </c>
      <c r="B1" s="1" t="inlineStr">
        <is>
          <t>Moins de $25,000...</t>
        </is>
      </c>
      <c r="C1" s="1" t="inlineStr">
        <is>
          <t>Unnamed: 0</t>
        </is>
      </c>
      <c r="D1" s="1" t="inlineStr">
        <is>
          <t>10</t>
        </is>
      </c>
      <c r="E1" s="1" t="inlineStr">
        <is>
          <t>88</t>
        </is>
      </c>
      <c r="F1" s="1" t="inlineStr">
        <is>
          <t>20</t>
        </is>
      </c>
      <c r="G1" s="1" t="inlineStr">
        <is>
          <t>Unnamed: 1</t>
        </is>
      </c>
      <c r="H1" s="1" t="inlineStr">
        <is>
          <t>186</t>
        </is>
      </c>
      <c r="I1" s="1" t="inlineStr">
        <is>
          <t>30</t>
        </is>
      </c>
      <c r="J1" s="1" t="inlineStr">
        <is>
          <t>|</t>
        </is>
      </c>
      <c r="K1" s="1" t="inlineStr">
        <is>
          <t>274</t>
        </is>
      </c>
    </row>
    <row r="2">
      <c r="A2" t="inlineStr">
        <is>
          <t>fees 000'-$. 49,999 oewe.e ew es</t>
        </is>
      </c>
      <c r="B2" t="inlineStr"/>
      <c r="C2" t="inlineStr"/>
      <c r="D2" t="inlineStr">
        <is>
          <t>13</t>
        </is>
      </c>
      <c r="E2" t="inlineStr">
        <is>
          <t>480</t>
        </is>
      </c>
      <c r="F2" t="inlineStr">
        <is>
          <t>12</t>
        </is>
      </c>
      <c r="G2" t="inlineStr"/>
      <c r="H2" t="inlineStr">
        <is>
          <t>433</t>
        </is>
      </c>
      <c r="I2" t="inlineStr">
        <is>
          <t>25</t>
        </is>
      </c>
      <c r="J2" t="inlineStr"/>
      <c r="K2" t="inlineStr">
        <is>
          <t>913</t>
        </is>
      </c>
    </row>
    <row r="3">
      <c r="A3" t="inlineStr">
        <is>
          <t>B0,000- 99,999</t>
        </is>
      </c>
      <c r="B3" t="inlineStr">
        <is>
          <t>............</t>
        </is>
      </c>
      <c r="C3" t="inlineStr"/>
      <c r="D3" t="inlineStr">
        <is>
          <t>8</t>
        </is>
      </c>
      <c r="E3" t="inlineStr">
        <is>
          <t>557</t>
        </is>
      </c>
      <c r="F3" t="inlineStr">
        <is>
          <t>8</t>
        </is>
      </c>
      <c r="G3" t="inlineStr"/>
      <c r="H3" t="inlineStr">
        <is>
          <t>636</t>
        </is>
      </c>
      <c r="I3" t="inlineStr">
        <is>
          <t>16</t>
        </is>
      </c>
      <c r="J3" t="inlineStr"/>
      <c r="K3" t="inlineStr">
        <is>
          <t>1,193</t>
        </is>
      </c>
    </row>
    <row r="4">
      <c r="A4" t="inlineStr">
        <is>
          <t>merO00= 199:999</t>
        </is>
      </c>
      <c r="B4" t="inlineStr">
        <is>
          <t>Os 0. ee nes</t>
        </is>
      </c>
      <c r="C4" t="inlineStr"/>
      <c r="D4" t="inlineStr">
        <is>
          <t>14</t>
        </is>
      </c>
      <c r="E4" t="inlineStr">
        <is>
          <t>1,980</t>
        </is>
      </c>
      <c r="F4" t="inlineStr">
        <is>
          <t>13</t>
        </is>
      </c>
      <c r="G4" t="inlineStr"/>
      <c r="H4" t="inlineStr">
        <is>
          <t>1,995</t>
        </is>
      </c>
      <c r="I4" t="inlineStr">
        <is>
          <t>21</t>
        </is>
      </c>
      <c r="J4" t="inlineStr"/>
      <c r="K4" t="inlineStr">
        <is>
          <t>3,975</t>
        </is>
      </c>
    </row>
    <row r="5">
      <c r="A5" t="inlineStr">
        <is>
          <t>mereroo0= 299'999</t>
        </is>
      </c>
      <c r="B5" t="inlineStr">
        <is>
          <t>AE ow cee</t>
        </is>
      </c>
      <c r="C5" t="inlineStr"/>
      <c r="D5" t="inlineStr">
        <is>
          <t>4</t>
        </is>
      </c>
      <c r="E5" t="inlineStr">
        <is>
          <t>934</t>
        </is>
      </c>
      <c r="F5" t="inlineStr">
        <is>
          <t>4</t>
        </is>
      </c>
      <c r="G5" t="inlineStr"/>
      <c r="H5" t="inlineStr">
        <is>
          <t>962</t>
        </is>
      </c>
      <c r="I5" t="inlineStr">
        <is>
          <t>8</t>
        </is>
      </c>
      <c r="J5" t="inlineStr"/>
      <c r="K5" t="inlineStr">
        <is>
          <t>1,896</t>
        </is>
      </c>
    </row>
    <row r="6">
      <c r="A6" t="inlineStr">
        <is>
          <t>| 300,000- 499,999</t>
        </is>
      </c>
      <c r="B6" t="inlineStr">
        <is>
          <t>...........</t>
        </is>
      </c>
      <c r="C6" t="inlineStr"/>
      <c r="D6" t="inlineStr">
        <is>
          <t>5</t>
        </is>
      </c>
      <c r="E6" t="inlineStr">
        <is>
          <t>1,961</t>
        </is>
      </c>
      <c r="F6" t="inlineStr">
        <is>
          <t>3</t>
        </is>
      </c>
      <c r="G6" t="inlineStr"/>
      <c r="H6" t="inlineStr">
        <is>
          <t>1,138</t>
        </is>
      </c>
      <c r="I6" t="inlineStr">
        <is>
          <t>8</t>
        </is>
      </c>
      <c r="J6" t="inlineStr"/>
      <c r="K6" t="inlineStr">
        <is>
          <t>3,099</t>
        </is>
      </c>
    </row>
    <row r="7">
      <c r="A7" t="inlineStr">
        <is>
          <t>§00,000 and over—etplus</t>
        </is>
      </c>
      <c r="B7" t="inlineStr">
        <is>
          <t>.......</t>
        </is>
      </c>
      <c r="C7" t="inlineStr"/>
      <c r="D7" t="inlineStr">
        <is>
          <t>16</t>
        </is>
      </c>
      <c r="E7" t="inlineStr">
        <is>
          <t>31,434</t>
        </is>
      </c>
      <c r="F7" t="inlineStr">
        <is>
          <t>3</t>
        </is>
      </c>
      <c r="G7" t="inlineStr"/>
      <c r="H7" t="inlineStr">
        <is>
          <t>5,099</t>
        </is>
      </c>
      <c r="I7" t="inlineStr">
        <is>
          <t>19</t>
        </is>
      </c>
      <c r="J7" t="inlineStr"/>
      <c r="K7" t="inlineStr">
        <is>
          <t>36,533</t>
        </is>
      </c>
    </row>
    <row r="8">
      <c r="A8" t="inlineStr">
        <is>
          <t>LOLS Ashe Beet a</t>
        </is>
      </c>
      <c r="B8" t="inlineStr">
        <is>
          <t>ee</t>
        </is>
      </c>
      <c r="C8" t="inlineStr"/>
      <c r="D8" t="inlineStr">
        <is>
          <t>78</t>
        </is>
      </c>
      <c r="E8" t="inlineStr">
        <is>
          <t>37,434</t>
        </is>
      </c>
      <c r="F8" t="inlineStr">
        <is>
          <t>67</t>
        </is>
      </c>
      <c r="G8" t="inlineStr"/>
      <c r="H8" t="inlineStr">
        <is>
          <t>10,449</t>
        </is>
      </c>
      <c r="I8" t="inlineStr">
        <is>
          <t>145</t>
        </is>
      </c>
      <c r="J8" t="inlineStr"/>
      <c r="K8" t="inlineStr">
        <is>
          <t>47,883</t>
        </is>
      </c>
    </row>
    <row r="9">
      <c r="A9" t="inlineStr">
        <is>
          <t>nvestments in Canada</t>
        </is>
      </c>
      <c r="B9" t="inlineStr">
        <is>
          <t>— Placements au</t>
        </is>
      </c>
      <c r="C9" t="inlineStr"/>
      <c r="D9" t="inlineStr"/>
      <c r="E9" t="inlineStr"/>
      <c r="F9" t="inlineStr">
        <is>
          <t>|</t>
        </is>
      </c>
      <c r="G9" t="inlineStr"/>
      <c r="H9" t="inlineStr"/>
      <c r="I9" t="inlineStr"/>
      <c r="J9" t="inlineStr"/>
      <c r="K9" t="inlineStr"/>
    </row>
    <row r="10">
      <c r="A10" t="inlineStr">
        <is>
          <t>Canada:</t>
        </is>
      </c>
      <c r="B10" t="inlineStr"/>
      <c r="C10" t="inlineStr"/>
      <c r="D10" t="inlineStr"/>
      <c r="E10" t="inlineStr"/>
      <c r="F10" t="inlineStr"/>
      <c r="G10" t="inlineStr"/>
      <c r="H10" t="inlineStr"/>
      <c r="I10" t="inlineStr"/>
      <c r="J10" t="inlineStr"/>
      <c r="K10" t="inlineStr"/>
    </row>
    <row r="11">
      <c r="A11" t="inlineStr">
        <is>
          <t>MEPEPAUCUIN. of fits ccs</t>
        </is>
      </c>
      <c r="B11" t="inlineStr">
        <is>
          <t>5k oe sk me</t>
        </is>
      </c>
      <c r="C11" t="inlineStr"/>
      <c r="D11" t="inlineStr">
        <is>
          <t>37</t>
        </is>
      </c>
      <c r="E11" t="inlineStr">
        <is>
          <t>-</t>
        </is>
      </c>
      <c r="F11" t="inlineStr">
        <is>
          <t>14</t>
        </is>
      </c>
      <c r="G11" t="inlineStr"/>
      <c r="H11" t="inlineStr">
        <is>
          <t>-</t>
        </is>
      </c>
      <c r="I11" t="inlineStr">
        <is>
          <t>$1</t>
        </is>
      </c>
      <c r="J11" t="inlineStr"/>
      <c r="K11" t="inlineStr">
        <is>
          <t>-</t>
        </is>
      </c>
    </row>
    <row r="12">
      <c r="A12" t="inlineStr">
        <is>
          <t>‘Under $25,000 — Moins de $25,000</t>
        </is>
      </c>
      <c r="B12" t="inlineStr">
        <is>
          <t>...</t>
        </is>
      </c>
      <c r="C12" t="inlineStr"/>
      <c r="D12" t="inlineStr">
        <is>
          <t>4</t>
        </is>
      </c>
      <c r="E12" t="inlineStr">
        <is>
          <t>115)</t>
        </is>
      </c>
      <c r="F12" t="inlineStr">
        <is>
          <t>15</t>
        </is>
      </c>
      <c r="G12" t="inlineStr"/>
      <c r="H12" t="inlineStr">
        <is>
          <t>146</t>
        </is>
      </c>
      <c r="I12" t="inlineStr">
        <is>
          <t>19</t>
        </is>
      </c>
      <c r="J12" t="inlineStr"/>
      <c r="K12" t="inlineStr">
        <is>
          <t>161</t>
        </is>
      </c>
    </row>
    <row r="13">
      <c r="A13" t="inlineStr">
        <is>
          <t>fmme25,000-$ 49,999 ...........</t>
        </is>
      </c>
      <c r="B13" t="inlineStr"/>
      <c r="C13" t="inlineStr"/>
      <c r="D13" t="inlineStr">
        <is>
          <t>6</t>
        </is>
      </c>
      <c r="E13" t="inlineStr">
        <is>
          <t>227</t>
        </is>
      </c>
      <c r="F13" t="inlineStr">
        <is>
          <t>54</t>
        </is>
      </c>
      <c r="G13" t="inlineStr"/>
      <c r="H13" t="inlineStr">
        <is>
          <t>186</t>
        </is>
      </c>
      <c r="I13" t="inlineStr">
        <is>
          <t>11</t>
        </is>
      </c>
      <c r="J13" t="inlineStr"/>
      <c r="K13" t="inlineStr">
        <is>
          <t>413</t>
        </is>
      </c>
    </row>
    <row r="14">
      <c r="A14" t="inlineStr">
        <is>
          <t>50,000- 99,999... ........</t>
        </is>
      </c>
      <c r="B14" t="inlineStr"/>
      <c r="C14" t="inlineStr"/>
      <c r="D14" t="inlineStr">
        <is>
          <t>3</t>
        </is>
      </c>
      <c r="E14" t="inlineStr">
        <is>
          <t>237</t>
        </is>
      </c>
      <c r="F14" t="inlineStr">
        <is>
          <t>5</t>
        </is>
      </c>
      <c r="G14" t="inlineStr"/>
      <c r="H14" t="inlineStr">
        <is>
          <t>377</t>
        </is>
      </c>
      <c r="I14" t="inlineStr">
        <is>
          <t>8</t>
        </is>
      </c>
      <c r="J14" t="inlineStr"/>
      <c r="K14" t="inlineStr">
        <is>
          <t>614</t>
        </is>
      </c>
    </row>
    <row r="15">
      <c r="A15" t="inlineStr">
        <is>
          <t>firi00,000- 199,999...........</t>
        </is>
      </c>
      <c r="B15" t="inlineStr"/>
      <c r="C15" t="inlineStr"/>
      <c r="D15" t="inlineStr">
        <is>
          <t>3</t>
        </is>
      </c>
      <c r="E15" t="inlineStr">
        <is>
          <t>419</t>
        </is>
      </c>
      <c r="F15" t="inlineStr">
        <is>
          <t>7</t>
        </is>
      </c>
      <c r="G15" t="inlineStr"/>
      <c r="H15" t="inlineStr">
        <is>
          <t>964</t>
        </is>
      </c>
      <c r="I15" t="inlineStr">
        <is>
          <t>10</t>
        </is>
      </c>
      <c r="J15" t="inlineStr"/>
      <c r="K15" t="inlineStr">
        <is>
          <t>1,383</t>
        </is>
      </c>
    </row>
    <row r="16">
      <c r="A16" t="inlineStr">
        <is>
          <t>Hamr200,000-- 299,999...</t>
        </is>
      </c>
      <c r="B16" t="inlineStr">
        <is>
          <t>eee</t>
        </is>
      </c>
      <c r="C16" t="inlineStr"/>
      <c r="D16" t="inlineStr">
        <is>
          <t>5</t>
        </is>
      </c>
      <c r="E16" t="inlineStr">
        <is>
          <t>1,186</t>
        </is>
      </c>
      <c r="F16" t="inlineStr">
        <is>
          <t>5</t>
        </is>
      </c>
      <c r="G16" t="inlineStr"/>
      <c r="H16" t="inlineStr">
        <is>
          <t>1,152</t>
        </is>
      </c>
      <c r="I16" t="inlineStr">
        <is>
          <t>10</t>
        </is>
      </c>
      <c r="J16" t="inlineStr"/>
      <c r="K16" t="inlineStr">
        <is>
          <t>2,338</t>
        </is>
      </c>
    </row>
    <row r="17">
      <c r="A17" t="inlineStr">
        <is>
          <t>| 300,000- 499,999...........</t>
        </is>
      </c>
      <c r="B17" t="inlineStr"/>
      <c r="C17" t="inlineStr"/>
      <c r="D17" t="inlineStr">
        <is>
          <t>5</t>
        </is>
      </c>
      <c r="E17" t="inlineStr">
        <is>
          <t>1,734</t>
        </is>
      </c>
      <c r="F17" t="inlineStr">
        <is>
          <t>5</t>
        </is>
      </c>
      <c r="G17" t="inlineStr"/>
      <c r="H17" t="inlineStr">
        <is>
          <t>2,061</t>
        </is>
      </c>
      <c r="I17" t="inlineStr">
        <is>
          <t>10</t>
        </is>
      </c>
      <c r="J17" t="inlineStr"/>
      <c r="K17" t="inlineStr">
        <is>
          <t>3,795</t>
        </is>
      </c>
    </row>
    <row r="18">
      <c r="A18" t="inlineStr">
        <is>
          <t>Waes00,000- 999,999</t>
        </is>
      </c>
      <c r="B18" t="inlineStr">
        <is>
          <t>... a tre was</t>
        </is>
      </c>
      <c r="C18" t="inlineStr"/>
      <c r="D18" t="inlineStr">
        <is>
          <t>6</t>
        </is>
      </c>
      <c r="E18" t="inlineStr">
        <is>
          <t>4,598</t>
        </is>
      </c>
      <c r="F18" t="inlineStr">
        <is>
          <t>4</t>
        </is>
      </c>
      <c r="G18" t="inlineStr"/>
      <c r="H18" t="inlineStr">
        <is>
          <t>3,068</t>
        </is>
      </c>
      <c r="I18" t="inlineStr">
        <is>
          <t>10</t>
        </is>
      </c>
      <c r="J18" t="inlineStr"/>
      <c r="K18" t="inlineStr">
        <is>
          <t>7,666</t>
        </is>
      </c>
    </row>
    <row r="19">
      <c r="A19" t="inlineStr">
        <is>
          <t>| 1,000,000 and over—etplus</t>
        </is>
      </c>
      <c r="B19" t="inlineStr">
        <is>
          <t>......</t>
        </is>
      </c>
      <c r="C19" t="inlineStr"/>
      <c r="D19" t="inlineStr">
        <is>
          <t>9</t>
        </is>
      </c>
      <c r="E19" t="inlineStr">
        <is>
          <t>78,419</t>
        </is>
      </c>
      <c r="F19" t="inlineStr">
        <is>
          <t>a</t>
        </is>
      </c>
      <c r="G19" t="inlineStr"/>
      <c r="H19" t="inlineStr">
        <is>
          <t>11,004</t>
        </is>
      </c>
      <c r="I19" t="inlineStr">
        <is>
          <t>16</t>
        </is>
      </c>
      <c r="J19" t="inlineStr"/>
      <c r="K19" t="inlineStr">
        <is>
          <t>89,423</t>
        </is>
      </c>
    </row>
    <row r="20">
      <c r="A20" t="inlineStr">
        <is>
          <t>ELL eS8 Ge  are</t>
        </is>
      </c>
      <c r="B20" t="inlineStr"/>
      <c r="C20" t="inlineStr"/>
      <c r="D20" t="inlineStr">
        <is>
          <t>78</t>
        </is>
      </c>
      <c r="E20" t="inlineStr">
        <is>
          <t>86,835</t>
        </is>
      </c>
      <c r="F20" t="inlineStr">
        <is>
          <t>67</t>
        </is>
      </c>
      <c r="G20" t="inlineStr"/>
      <c r="H20" t="inlineStr">
        <is>
          <t>18,958</t>
        </is>
      </c>
      <c r="I20" t="inlineStr">
        <is>
          <t>145</t>
        </is>
      </c>
      <c r="J20" t="inlineStr"/>
      <c r="K20" t="inlineStr">
        <is>
          <t>105,793</t>
        </is>
      </c>
    </row>
    <row r="21">
      <c r="A21" t="inlineStr">
        <is>
          <t>Dues and assessments</t>
        </is>
      </c>
      <c r="B21" t="inlineStr">
        <is>
          <t>from residents in</t>
        </is>
      </c>
      <c r="C21" t="inlineStr"/>
      <c r="D21" t="inlineStr"/>
      <c r="E21" t="inlineStr"/>
      <c r="F21" t="inlineStr"/>
      <c r="G21" t="inlineStr"/>
      <c r="H21" t="inlineStr"/>
      <c r="I21" t="inlineStr"/>
      <c r="J21" t="inlineStr"/>
      <c r="K21" t="inlineStr"/>
    </row>
    <row r="22">
      <c r="A22" t="inlineStr">
        <is>
          <t>Canada — Redevances</t>
        </is>
      </c>
      <c r="B22" t="inlineStr">
        <is>
          <t>et cotisations</t>
        </is>
      </c>
      <c r="C22" t="inlineStr"/>
      <c r="D22" t="inlineStr"/>
      <c r="E22" t="inlineStr"/>
      <c r="F22" t="inlineStr"/>
      <c r="G22" t="inlineStr"/>
      <c r="H22" t="inlineStr"/>
      <c r="I22" t="inlineStr"/>
      <c r="J22" t="inlineStr"/>
      <c r="K22" t="inlineStr"/>
    </row>
    <row r="23">
      <c r="A23" t="inlineStr">
        <is>
          <t>percues des résidents du Canada:</t>
        </is>
      </c>
      <c r="B23" t="inlineStr"/>
      <c r="C23" t="inlineStr"/>
      <c r="D23" t="inlineStr"/>
      <c r="E23" t="inlineStr"/>
      <c r="F23" t="inlineStr"/>
      <c r="G23" t="inlineStr"/>
      <c r="H23" t="inlineStr"/>
      <c r="I23" t="inlineStr"/>
      <c r="J23" t="inlineStr"/>
      <c r="K23" t="inlineStr"/>
    </row>
    <row r="24">
      <c r="A24" t="inlineStr">
        <is>
          <t>Me Ancen</t>
        </is>
      </c>
      <c r="B24" t="inlineStr">
        <is>
          <t>. .). ... ss oe</t>
        </is>
      </c>
      <c r="C24" t="inlineStr"/>
      <c r="D24" t="inlineStr">
        <is>
          <t>=</t>
        </is>
      </c>
      <c r="E24" t="inlineStr">
        <is>
          <t>=</t>
        </is>
      </c>
      <c r="F24" t="inlineStr">
        <is>
          <t>=</t>
        </is>
      </c>
      <c r="G24" t="inlineStr"/>
      <c r="H24" t="inlineStr">
        <is>
          <t>=</t>
        </is>
      </c>
      <c r="I24" t="inlineStr">
        <is>
          <t>=</t>
        </is>
      </c>
      <c r="J24" t="inlineStr"/>
      <c r="K24" t="inlineStr"/>
    </row>
    <row r="25">
      <c r="A25" t="inlineStr">
        <is>
          <t>Under $25,000 —</t>
        </is>
      </c>
      <c r="B25" t="inlineStr">
        <is>
          <t>Moins de $25,000 ...</t>
        </is>
      </c>
      <c r="C25" t="inlineStr"/>
      <c r="D25" t="inlineStr">
        <is>
          <t>10</t>
        </is>
      </c>
      <c r="E25" t="inlineStr">
        <is>
          <t>139</t>
        </is>
      </c>
      <c r="F25" t="inlineStr">
        <is>
          <t>4</t>
        </is>
      </c>
      <c r="G25" t="inlineStr"/>
      <c r="H25" t="inlineStr">
        <is>
          <t>71</t>
        </is>
      </c>
      <c r="I25" t="inlineStr">
        <is>
          <t>Lis</t>
        </is>
      </c>
      <c r="J25" t="inlineStr"/>
      <c r="K25" t="inlineStr">
        <is>
          <t>210</t>
        </is>
      </c>
    </row>
    <row r="26">
      <c r="A26" t="inlineStr">
        <is>
          <t>'§ 25,000= $ 491999, wnsee wee</t>
        </is>
      </c>
      <c r="B26" t="inlineStr"/>
      <c r="C26" t="inlineStr"/>
      <c r="D26" t="inlineStr">
        <is>
          <t>6</t>
        </is>
      </c>
      <c r="E26" t="inlineStr">
        <is>
          <t>242</t>
        </is>
      </c>
      <c r="F26" t="inlineStr">
        <is>
          <t>7</t>
        </is>
      </c>
      <c r="G26" t="inlineStr"/>
      <c r="H26" t="inlineStr">
        <is>
          <t>243</t>
        </is>
      </c>
      <c r="I26" t="inlineStr">
        <is>
          <t>13</t>
        </is>
      </c>
      <c r="J26" t="inlineStr"/>
      <c r="K26" t="inlineStr">
        <is>
          <t>485</t>
        </is>
      </c>
    </row>
    <row r="27">
      <c r="A27" t="inlineStr">
        <is>
          <t>LOO] 99,999</t>
        </is>
      </c>
      <c r="B27" t="inlineStr">
        <is>
          <t>oo nw ink tee ee</t>
        </is>
      </c>
      <c r="C27" t="inlineStr"/>
      <c r="D27" t="inlineStr">
        <is>
          <t>6</t>
        </is>
      </c>
      <c r="E27" t="inlineStr">
        <is>
          <t>458</t>
        </is>
      </c>
      <c r="F27" t="inlineStr">
        <is>
          <t>3</t>
        </is>
      </c>
      <c r="G27" t="inlineStr"/>
      <c r="H27" t="inlineStr">
        <is>
          <t>162</t>
        </is>
      </c>
      <c r="I27" t="inlineStr">
        <is>
          <t>9</t>
        </is>
      </c>
      <c r="J27" t="inlineStr"/>
      <c r="K27" t="inlineStr">
        <is>
          <t>620</t>
        </is>
      </c>
    </row>
    <row r="28">
      <c r="A28" t="inlineStr">
        <is>
          <t>| 100,000- 199,999...........</t>
        </is>
      </c>
      <c r="B28" t="inlineStr"/>
      <c r="C28" t="inlineStr"/>
      <c r="D28" t="inlineStr">
        <is>
          <t>7</t>
        </is>
      </c>
      <c r="E28" t="inlineStr">
        <is>
          <t>1,078</t>
        </is>
      </c>
      <c r="F28" t="inlineStr">
        <is>
          <t>9</t>
        </is>
      </c>
      <c r="G28" t="inlineStr"/>
      <c r="H28" t="inlineStr">
        <is>
          <t>1,405</t>
        </is>
      </c>
      <c r="I28" t="inlineStr">
        <is>
          <t>16</t>
        </is>
      </c>
      <c r="J28" t="inlineStr"/>
      <c r="K28" t="inlineStr">
        <is>
          <t>2,483</t>
        </is>
      </c>
    </row>
    <row r="29">
      <c r="A29" t="inlineStr">
        <is>
          <t>feeo0.000- 299,999... 1...e es</t>
        </is>
      </c>
      <c r="B29" t="inlineStr"/>
      <c r="C29" t="inlineStr"/>
      <c r="D29" t="inlineStr">
        <is>
          <t>5</t>
        </is>
      </c>
      <c r="E29" t="inlineStr">
        <is>
          <t>1,196</t>
        </is>
      </c>
      <c r="F29" t="inlineStr">
        <is>
          <t>5</t>
        </is>
      </c>
      <c r="G29" t="inlineStr"/>
      <c r="H29" t="inlineStr">
        <is>
          <t>ite lath</t>
        </is>
      </c>
      <c r="I29" t="inlineStr">
        <is>
          <t>10</t>
        </is>
      </c>
      <c r="J29" t="inlineStr"/>
      <c r="K29" t="inlineStr">
        <is>
          <t>2,507</t>
        </is>
      </c>
    </row>
    <row r="30">
      <c r="A30" t="inlineStr">
        <is>
          <t>| 300,000- 499,999...........</t>
        </is>
      </c>
      <c r="B30" t="inlineStr"/>
      <c r="C30" t="inlineStr"/>
      <c r="D30" t="inlineStr">
        <is>
          <t>10</t>
        </is>
      </c>
      <c r="E30" t="inlineStr">
        <is>
          <t>3,897</t>
        </is>
      </c>
      <c r="F30" t="inlineStr">
        <is>
          <t>9</t>
        </is>
      </c>
      <c r="G30" t="inlineStr"/>
      <c r="H30" t="inlineStr">
        <is>
          <t>3,603</t>
        </is>
      </c>
      <c r="I30" t="inlineStr">
        <is>
          <t>19</t>
        </is>
      </c>
      <c r="J30" t="inlineStr"/>
      <c r="K30" t="inlineStr">
        <is>
          <t>7,500</t>
        </is>
      </c>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Under $25,000 —</t>
        </is>
      </c>
      <c r="B1" s="1" t="inlineStr">
        <is>
          <t>Moins</t>
        </is>
      </c>
      <c r="C1" s="1" t="inlineStr">
        <is>
          <t>de $25,000</t>
        </is>
      </c>
      <c r="D1" s="1" t="inlineStr">
        <is>
          <t>Unnamed: 0</t>
        </is>
      </c>
      <c r="E1" s="1" t="inlineStr">
        <is>
          <t>15</t>
        </is>
      </c>
      <c r="F1" s="1" t="inlineStr">
        <is>
          <t>138</t>
        </is>
      </c>
      <c r="G1" s="1" t="inlineStr">
        <is>
          <t>13</t>
        </is>
      </c>
      <c r="H1" s="1" t="inlineStr">
        <is>
          <t>77</t>
        </is>
      </c>
      <c r="I1" s="1" t="inlineStr">
        <is>
          <t>28</t>
        </is>
      </c>
      <c r="J1" s="1" t="inlineStr">
        <is>
          <t>215</t>
        </is>
      </c>
    </row>
    <row r="2">
      <c r="A2" t="inlineStr">
        <is>
          <t>$25, 000232499)9  0) Aer ae</t>
        </is>
      </c>
      <c r="B2" t="inlineStr"/>
      <c r="C2" t="inlineStr">
        <is>
          <t>nan</t>
        </is>
      </c>
      <c r="D2" t="inlineStr"/>
      <c r="E2" t="n">
        <v>5</v>
      </c>
      <c r="F2" t="inlineStr">
        <is>
          <t>203</t>
        </is>
      </c>
      <c r="G2" t="n">
        <v>3</v>
      </c>
      <c r="H2" t="inlineStr">
        <is>
          <t>99</t>
        </is>
      </c>
      <c r="I2" t="inlineStr">
        <is>
          <t>8</t>
        </is>
      </c>
      <c r="J2" t="inlineStr">
        <is>
          <t>302</t>
        </is>
      </c>
    </row>
    <row r="3">
      <c r="A3" t="inlineStr">
        <is>
          <t>SMCS SERRE</t>
        </is>
      </c>
      <c r="B3" t="inlineStr">
        <is>
          <t>bi</t>
        </is>
      </c>
      <c r="C3" t="inlineStr">
        <is>
          <t>6a 5 oo 6</t>
        </is>
      </c>
      <c r="D3" t="inlineStr"/>
      <c r="E3" t="n">
        <v>10</v>
      </c>
      <c r="F3" t="inlineStr">
        <is>
          <t>709</t>
        </is>
      </c>
      <c r="G3" t="n">
        <v>9</v>
      </c>
      <c r="H3" t="inlineStr">
        <is>
          <t>688</t>
        </is>
      </c>
      <c r="I3" t="inlineStr">
        <is>
          <t>19</t>
        </is>
      </c>
      <c r="J3" t="inlineStr">
        <is>
          <t>1,397</t>
        </is>
      </c>
    </row>
    <row r="4">
      <c r="A4" t="inlineStr">
        <is>
          <t>TOO000 37199099</t>
        </is>
      </c>
      <c r="B4" t="inlineStr">
        <is>
          <t>Re anes</t>
        </is>
      </c>
      <c r="C4" t="inlineStr"/>
      <c r="D4" t="inlineStr"/>
      <c r="E4" t="n">
        <v>19</v>
      </c>
      <c r="F4" t="inlineStr">
        <is>
          <t>2.724</t>
        </is>
      </c>
      <c r="G4" t="n">
        <v>11</v>
      </c>
      <c r="H4" t="inlineStr">
        <is>
          <t>1,510</t>
        </is>
      </c>
      <c r="I4" t="inlineStr">
        <is>
          <t>30</t>
        </is>
      </c>
      <c r="J4" t="inlineStr">
        <is>
          <t>4,234</t>
        </is>
      </c>
    </row>
    <row r="5">
      <c r="A5" t="inlineStr">
        <is>
          <t>ZOOO00KS2995999</t>
        </is>
      </c>
      <c r="B5" t="inlineStr">
        <is>
          <t>es</t>
        </is>
      </c>
      <c r="C5" t="inlineStr">
        <is>
          <t>aes ere</t>
        </is>
      </c>
      <c r="D5" t="inlineStr"/>
      <c r="E5" t="n">
        <v>6</v>
      </c>
      <c r="F5" t="inlineStr">
        <is>
          <t>16580</t>
        </is>
      </c>
      <c r="G5" t="n">
        <v>10</v>
      </c>
      <c r="H5" t="inlineStr">
        <is>
          <t>2,491</t>
        </is>
      </c>
      <c r="I5" t="inlineStr">
        <is>
          <t>16</t>
        </is>
      </c>
      <c r="J5" t="inlineStr">
        <is>
          <t>4,023</t>
        </is>
      </c>
    </row>
    <row r="6">
      <c r="A6" t="inlineStr">
        <is>
          <t>300,000 and over</t>
        </is>
      </c>
      <c r="B6" t="inlineStr">
        <is>
          <t>— et plus rs</t>
        </is>
      </c>
      <c r="C6" t="inlineStr">
        <is>
          <t>sche Sa</t>
        </is>
      </c>
      <c r="D6" t="inlineStr"/>
      <c r="E6" t="n">
        <v>15</v>
      </c>
      <c r="F6" t="inlineStr">
        <is>
          <t>13,916</t>
        </is>
      </c>
      <c r="G6" t="n">
        <v>19</v>
      </c>
      <c r="H6" t="inlineStr">
        <is>
          <t>24,006</t>
        </is>
      </c>
      <c r="I6" t="inlineStr">
        <is>
          <t>34</t>
        </is>
      </c>
      <c r="J6" t="inlineStr">
        <is>
          <t>37,922</t>
        </is>
      </c>
    </row>
    <row r="7">
      <c r="A7" t="inlineStr">
        <is>
          <t>Total ............--..</t>
        </is>
      </c>
      <c r="B7" t="inlineStr"/>
      <c r="C7" t="inlineStr"/>
      <c r="D7" t="inlineStr"/>
      <c r="E7" t="n">
        <v>78</v>
      </c>
      <c r="F7" t="inlineStr">
        <is>
          <t>19,222</t>
        </is>
      </c>
      <c r="G7" t="n">
        <v>67</v>
      </c>
      <c r="H7" t="inlineStr">
        <is>
          <t>28,871</t>
        </is>
      </c>
      <c r="I7" t="inlineStr">
        <is>
          <t>145</t>
        </is>
      </c>
      <c r="J7" t="inlineStr">
        <is>
          <t>48,093</t>
        </is>
      </c>
    </row>
    <row r="8">
      <c r="A8" t="inlineStr">
        <is>
          <t>trike benefits paid</t>
        </is>
      </c>
      <c r="B8" t="inlineStr">
        <is>
          <t>to members</t>
        </is>
      </c>
      <c r="C8" t="inlineStr">
        <is>
          <t>in</t>
        </is>
      </c>
      <c r="D8" t="inlineStr"/>
      <c r="E8" t="inlineStr"/>
      <c r="F8" t="inlineStr"/>
      <c r="G8" t="inlineStr"/>
      <c r="H8" t="inlineStr"/>
      <c r="I8" t="inlineStr"/>
      <c r="J8" t="inlineStr"/>
    </row>
    <row r="9">
      <c r="A9" t="inlineStr">
        <is>
          <t>Canada — Indemnités</t>
        </is>
      </c>
      <c r="B9" t="inlineStr">
        <is>
          <t>de</t>
        </is>
      </c>
      <c r="C9" t="inlineStr">
        <is>
          <t>gréve ver-</t>
        </is>
      </c>
      <c r="D9" t="inlineStr"/>
      <c r="E9" t="inlineStr"/>
      <c r="F9" t="inlineStr"/>
      <c r="G9" t="inlineStr"/>
      <c r="H9" t="inlineStr"/>
      <c r="I9" t="inlineStr"/>
      <c r="J9" t="inlineStr"/>
    </row>
    <row r="10">
      <c r="A10" t="inlineStr">
        <is>
          <t>sés a des membres du Canada:</t>
        </is>
      </c>
      <c r="B10" t="inlineStr"/>
      <c r="C10" t="inlineStr"/>
      <c r="D10" t="inlineStr"/>
      <c r="E10" t="inlineStr"/>
      <c r="F10" t="inlineStr"/>
      <c r="G10" t="inlineStr"/>
      <c r="H10" t="inlineStr"/>
      <c r="I10" t="inlineStr"/>
      <c r="J10" t="inlineStr"/>
    </row>
    <row r="11">
      <c r="A11" t="inlineStr">
        <is>
          <t>NOne=vATICUT NG ieee</t>
        </is>
      </c>
      <c r="B11" t="inlineStr">
        <is>
          <t>eerie</t>
        </is>
      </c>
      <c r="C11" t="inlineStr">
        <is>
          <t>poeta</t>
        </is>
      </c>
      <c r="D11" t="inlineStr"/>
      <c r="E11" t="n">
        <v>50</v>
      </c>
      <c r="F11" t="inlineStr">
        <is>
          <t>=</t>
        </is>
      </c>
      <c r="G11" t="n">
        <v>49</v>
      </c>
      <c r="H11" t="inlineStr">
        <is>
          <t>D</t>
        </is>
      </c>
      <c r="I11" t="inlineStr">
        <is>
          <t>99</t>
        </is>
      </c>
      <c r="J11" t="inlineStr">
        <is>
          <t>a</t>
        </is>
      </c>
    </row>
    <row r="12">
      <c r="A12" t="inlineStr">
        <is>
          <t>Under $25,000 —</t>
        </is>
      </c>
      <c r="B12" t="inlineStr">
        <is>
          <t>Moins</t>
        </is>
      </c>
      <c r="C12" t="inlineStr">
        <is>
          <t>de $25,000</t>
        </is>
      </c>
      <c r="D12" t="inlineStr"/>
      <c r="E12" t="n">
        <v>8</v>
      </c>
      <c r="F12" t="inlineStr">
        <is>
          <t>100</t>
        </is>
      </c>
      <c r="G12" t="n">
        <v>9</v>
      </c>
      <c r="H12" t="inlineStr">
        <is>
          <t>45</t>
        </is>
      </c>
      <c r="I12" t="inlineStr">
        <is>
          <t>17</t>
        </is>
      </c>
      <c r="J12" t="inlineStr">
        <is>
          <t>145</t>
        </is>
      </c>
    </row>
    <row r="13">
      <c r="A13" t="inlineStr">
        <is>
          <t>‘y 2s QQe CN)</t>
        </is>
      </c>
      <c r="B13" t="inlineStr">
        <is>
          <t>boo</t>
        </is>
      </c>
      <c r="C13" t="inlineStr">
        <is>
          <t>nook</t>
        </is>
      </c>
      <c r="D13" t="inlineStr"/>
      <c r="E13" t="n">
        <v>6</v>
      </c>
      <c r="F13" t="inlineStr">
        <is>
          <t>234</t>
        </is>
      </c>
      <c r="G13" t="n">
        <v>2</v>
      </c>
      <c r="H13" t="inlineStr">
        <is>
          <t>70</t>
        </is>
      </c>
      <c r="I13" t="inlineStr">
        <is>
          <t>8</t>
        </is>
      </c>
      <c r="J13" t="inlineStr">
        <is>
          <t>304</t>
        </is>
      </c>
    </row>
    <row r="14">
      <c r="A14" t="inlineStr">
        <is>
          <t>50; 00099999</t>
        </is>
      </c>
      <c r="B14" t="inlineStr">
        <is>
          <t>ey)</t>
        </is>
      </c>
      <c r="C14" t="inlineStr">
        <is>
          <t>sscteees oe</t>
        </is>
      </c>
      <c r="D14" t="inlineStr"/>
      <c r="E14" t="n">
        <v>4</v>
      </c>
      <c r="F14" t="inlineStr">
        <is>
          <t>268</t>
        </is>
      </c>
      <c r="G14" t="n">
        <v>1</v>
      </c>
      <c r="H14" t="inlineStr">
        <is>
          <t>95</t>
        </is>
      </c>
      <c r="I14" t="inlineStr">
        <is>
          <t>5</t>
        </is>
      </c>
      <c r="J14" t="inlineStr">
        <is>
          <t>363</t>
        </is>
      </c>
    </row>
    <row r="15">
      <c r="A15" t="inlineStr">
        <is>
          <t>WOOKOOES SEES)</t>
        </is>
      </c>
      <c r="B15" t="inlineStr">
        <is>
          <t>5 shes</t>
        </is>
      </c>
      <c r="C15" t="inlineStr">
        <is>
          <t>Sear</t>
        </is>
      </c>
      <c r="D15" t="inlineStr"/>
      <c r="E15" t="n">
        <v>5</v>
      </c>
      <c r="F15" t="inlineStr">
        <is>
          <t>167</t>
        </is>
      </c>
      <c r="G15" t="n">
        <v>2</v>
      </c>
      <c r="H15" t="inlineStr">
        <is>
          <t>297</t>
        </is>
      </c>
      <c r="I15" t="inlineStr">
        <is>
          <t>7</t>
        </is>
      </c>
      <c r="J15" t="inlineStr">
        <is>
          <t>1,064</t>
        </is>
      </c>
    </row>
    <row r="16">
      <c r="A16" t="inlineStr">
        <is>
          <t>VOM S DOYS</t>
        </is>
      </c>
      <c r="B16" t="inlineStr">
        <is>
          <t>ys</t>
        </is>
      </c>
      <c r="C16" t="inlineStr">
        <is>
          <t>bo 5 ou</t>
        </is>
      </c>
      <c r="D16" t="inlineStr"/>
      <c r="E16" t="n">
        <v>1</v>
      </c>
      <c r="F16" t="inlineStr">
        <is>
          <t>299</t>
        </is>
      </c>
      <c r="G16" t="n">
        <v>1</v>
      </c>
      <c r="H16" t="inlineStr">
        <is>
          <t>D113</t>
        </is>
      </c>
      <c r="I16" t="inlineStr">
        <is>
          <t>5)</t>
        </is>
      </c>
      <c r="J16" t="inlineStr">
        <is>
          <t>512</t>
        </is>
      </c>
    </row>
    <row r="17">
      <c r="A17" t="inlineStr">
        <is>
          <t>300,000 and over —et plus</t>
        </is>
      </c>
      <c r="B17" t="inlineStr"/>
      <c r="C17" t="inlineStr">
        <is>
          <t>.....</t>
        </is>
      </c>
      <c r="D17" t="inlineStr"/>
      <c r="E17" t="n">
        <v>4</v>
      </c>
      <c r="F17" t="inlineStr">
        <is>
          <t>5,462</t>
        </is>
      </c>
      <c r="G17" t="n">
        <v>3</v>
      </c>
      <c r="H17" t="inlineStr">
        <is>
          <t>7,507</t>
        </is>
      </c>
      <c r="I17" t="inlineStr">
        <is>
          <t>7</t>
        </is>
      </c>
      <c r="J17" t="inlineStr">
        <is>
          <t>12,969</t>
        </is>
      </c>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Lota rs oe</t>
        </is>
      </c>
      <c r="B1" s="1" t="inlineStr">
        <is>
          <t>Unnamed: 0</t>
        </is>
      </c>
      <c r="C1" s="1" t="inlineStr">
        <is>
          <t>eee cass ee</t>
        </is>
      </c>
      <c r="D1" s="1" t="inlineStr">
        <is>
          <t>Unnamed: 1</t>
        </is>
      </c>
      <c r="E1" s="1" t="inlineStr">
        <is>
          <t>78</t>
        </is>
      </c>
      <c r="F1" s="1" t="inlineStr">
        <is>
          <t>7,130</t>
        </is>
      </c>
      <c r="G1" s="1" t="inlineStr">
        <is>
          <t>67</t>
        </is>
      </c>
      <c r="H1" s="1" t="inlineStr">
        <is>
          <t>8,227</t>
        </is>
      </c>
      <c r="I1" s="1" t="inlineStr">
        <is>
          <t>145</t>
        </is>
      </c>
      <c r="J1" s="1" t="inlineStr">
        <is>
          <t>15,357</t>
        </is>
      </c>
    </row>
    <row r="2">
      <c r="A2" t="inlineStr">
        <is>
          <t>ension and welfare</t>
        </is>
      </c>
      <c r="B2" t="inlineStr"/>
      <c r="C2" t="inlineStr">
        <is>
          <t>benefits to resi-</t>
        </is>
      </c>
      <c r="D2" t="inlineStr"/>
      <c r="E2" t="inlineStr"/>
      <c r="F2" t="inlineStr"/>
      <c r="G2" t="inlineStr"/>
      <c r="H2" t="inlineStr"/>
      <c r="I2" t="inlineStr"/>
      <c r="J2" t="inlineStr"/>
    </row>
    <row r="3">
      <c r="A3" t="inlineStr">
        <is>
          <t>dents in Canada — Prestations de pen-</t>
        </is>
      </c>
      <c r="B3" t="inlineStr"/>
      <c r="C3" t="inlineStr"/>
      <c r="D3" t="inlineStr"/>
      <c r="E3" t="inlineStr"/>
      <c r="F3" t="inlineStr"/>
      <c r="G3" t="inlineStr"/>
      <c r="H3" t="inlineStr"/>
      <c r="I3" t="inlineStr"/>
      <c r="J3" t="inlineStr">
        <is>
          <t>j</t>
        </is>
      </c>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Under $25,000 —</t>
        </is>
      </c>
      <c r="B1" s="1" t="inlineStr">
        <is>
          <t>Moins</t>
        </is>
      </c>
      <c r="C1" s="1" t="inlineStr">
        <is>
          <t>de $25,000</t>
        </is>
      </c>
      <c r="D1" s="1" t="inlineStr">
        <is>
          <t>Unnamed: 0</t>
        </is>
      </c>
      <c r="E1" s="1" t="inlineStr">
        <is>
          <t>20</t>
        </is>
      </c>
      <c r="F1" s="1" t="inlineStr">
        <is>
          <t>100</t>
        </is>
      </c>
      <c r="G1" s="1" t="inlineStr">
        <is>
          <t>9</t>
        </is>
      </c>
      <c r="H1" s="1" t="inlineStr">
        <is>
          <t>53</t>
        </is>
      </c>
      <c r="I1" s="1" t="inlineStr">
        <is>
          <t>29</t>
        </is>
      </c>
      <c r="J1" s="1" t="inlineStr">
        <is>
          <t>153</t>
        </is>
      </c>
    </row>
    <row r="2">
      <c r="A2" t="inlineStr">
        <is>
          <t>$7 25;000=$ 49°999).</t>
        </is>
      </c>
      <c r="B2" t="inlineStr">
        <is>
          <t>.</t>
        </is>
      </c>
      <c r="C2" t="inlineStr">
        <is>
          <t>outa eee</t>
        </is>
      </c>
      <c r="D2" t="inlineStr"/>
      <c r="E2" t="n">
        <v>6</v>
      </c>
      <c r="F2" t="inlineStr">
        <is>
          <t>239</t>
        </is>
      </c>
      <c r="G2" t="inlineStr">
        <is>
          <t>4</t>
        </is>
      </c>
      <c r="H2" t="inlineStr">
        <is>
          <t>140</t>
        </is>
      </c>
      <c r="I2" t="n">
        <v>10</v>
      </c>
      <c r="J2" t="inlineStr">
        <is>
          <t>379</t>
        </is>
      </c>
    </row>
    <row r="3">
      <c r="A3" t="inlineStr">
        <is>
          <t>5)0;00 -89 91999 es</t>
        </is>
      </c>
      <c r="B3" t="inlineStr"/>
      <c r="C3" t="inlineStr"/>
      <c r="D3" t="inlineStr"/>
      <c r="E3" t="n">
        <v>4</v>
      </c>
      <c r="F3" t="inlineStr">
        <is>
          <t>310</t>
        </is>
      </c>
      <c r="G3" t="inlineStr">
        <is>
          <t>=</t>
        </is>
      </c>
      <c r="H3" t="inlineStr">
        <is>
          <t>=</t>
        </is>
      </c>
      <c r="I3" t="n">
        <v>4</v>
      </c>
      <c r="J3" t="inlineStr">
        <is>
          <t>310</t>
        </is>
      </c>
    </row>
    <row r="4">
      <c r="A4" t="inlineStr">
        <is>
          <t>HOO, 00D-5199°999Ne</t>
        </is>
      </c>
      <c r="B4" t="inlineStr">
        <is>
          <t>sere</t>
        </is>
      </c>
      <c r="C4" t="inlineStr">
        <is>
          <t>cae</t>
        </is>
      </c>
      <c r="D4" t="inlineStr"/>
      <c r="E4" t="n">
        <v>7</v>
      </c>
      <c r="F4" t="inlineStr">
        <is>
          <t>1,091</t>
        </is>
      </c>
      <c r="G4" t="inlineStr">
        <is>
          <t>1</t>
        </is>
      </c>
      <c r="H4" t="inlineStr">
        <is>
          <t>139</t>
        </is>
      </c>
      <c r="I4" t="n">
        <v>8</v>
      </c>
      <c r="J4" t="inlineStr">
        <is>
          <t>1,230</t>
        </is>
      </c>
    </row>
    <row r="5">
      <c r="A5" t="inlineStr">
        <is>
          <t>200,000 and over —et plus</t>
        </is>
      </c>
      <c r="B5" t="inlineStr"/>
      <c r="C5" t="inlineStr">
        <is>
          <t>.....</t>
        </is>
      </c>
      <c r="D5" t="inlineStr"/>
      <c r="E5" t="n">
        <v>2</v>
      </c>
      <c r="F5" t="inlineStr">
        <is>
          <t>1,800</t>
        </is>
      </c>
      <c r="G5" t="inlineStr">
        <is>
          <t>1</t>
        </is>
      </c>
      <c r="H5" t="inlineStr">
        <is>
          <t>334</t>
        </is>
      </c>
      <c r="I5" t="n">
        <v>3</v>
      </c>
      <c r="J5" t="inlineStr">
        <is>
          <t>2,134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H13"/>
  <sheetViews>
    <sheetView workbookViewId="0">
      <selection activeCell="A1" sqref="A1"/>
    </sheetView>
  </sheetViews>
  <sheetFormatPr baseColWidth="8" defaultRowHeight="15"/>
  <sheetData>
    <row r="1">
      <c r="A1" s="1" t="inlineStr">
        <is>
          <t>. Membership of the Six Largest International Unions</t>
        </is>
      </c>
      <c r="B1" s="1" t="inlineStr">
        <is>
          <t>Unnamed: 0</t>
        </is>
      </c>
      <c r="C1" s="1" t="inlineStr">
        <is>
          <t>Unnamed: 1</t>
        </is>
      </c>
      <c r="D1" s="1" t="inlineStr">
        <is>
          <t>a Nombre de membres</t>
        </is>
      </c>
      <c r="E1" s="1" t="inlineStr">
        <is>
          <t>des</t>
        </is>
      </c>
      <c r="F1" s="1" t="inlineStr">
        <is>
          <t>six</t>
        </is>
      </c>
      <c r="G1" s="1" t="inlineStr">
        <is>
          <t>plus gros syndicats</t>
        </is>
      </c>
      <c r="H1" s="1" t="inlineStr">
        <is>
          <t>inter-</t>
        </is>
      </c>
    </row>
    <row r="2">
      <c r="A2" t="inlineStr">
        <is>
          <t>in Canada, 1962, 1970 -1977</t>
        </is>
      </c>
      <c r="B2" t="inlineStr"/>
      <c r="C2" t="n">
        <v>38</v>
      </c>
      <c r="D2" t="inlineStr">
        <is>
          <t>nationaux au Canada, 1962, 1970-1977</t>
        </is>
      </c>
      <c r="E2" t="inlineStr"/>
      <c r="F2" t="inlineStr"/>
      <c r="G2" t="inlineStr"/>
      <c r="H2" t="inlineStr"/>
    </row>
    <row r="3">
      <c r="A3" t="inlineStr">
        <is>
          <t>. Membership of the Six Largest National Unions in</t>
        </is>
      </c>
      <c r="B3" t="inlineStr"/>
      <c r="C3" t="inlineStr"/>
      <c r="D3" t="inlineStr">
        <is>
          <t>. Nombre de membres des six plus gros syndicats nationaux</t>
        </is>
      </c>
      <c r="E3" t="inlineStr"/>
      <c r="F3" t="inlineStr"/>
      <c r="G3" t="inlineStr"/>
      <c r="H3" t="inlineStr"/>
    </row>
    <row r="4">
      <c r="A4" t="inlineStr">
        <is>
          <t>Canadare oOo TO RN WH takboits nsoc. pete  den</t>
        </is>
      </c>
      <c r="B4" t="inlineStr"/>
      <c r="C4" t="n">
        <v>38</v>
      </c>
      <c r="D4" t="inlineStr">
        <is>
          <t>au Canada, 1962, 1970-1977</t>
        </is>
      </c>
      <c r="E4" t="inlineStr"/>
      <c r="F4" t="inlineStr"/>
      <c r="G4" t="inlineStr"/>
      <c r="H4" t="inlineStr"/>
    </row>
    <row r="5">
      <c r="A5" t="inlineStr">
        <is>
          <t>. Membership of Reporting Labour Organizations by</t>
        </is>
      </c>
      <c r="B5" t="inlineStr"/>
      <c r="C5" t="inlineStr"/>
      <c r="D5" t="inlineStr"/>
      <c r="E5" t="inlineStr"/>
      <c r="F5" t="inlineStr"/>
      <c r="G5" t="inlineStr"/>
      <c r="H5" t="inlineStr"/>
    </row>
    <row r="6">
      <c r="A6" t="inlineStr">
        <is>
          <t>PTOVINClN | ONe eee. POeE Ee, ot. me es</t>
        </is>
      </c>
      <c r="B6" t="inlineStr"/>
      <c r="C6" t="n">
        <v>42</v>
      </c>
      <c r="D6" t="inlineStr">
        <is>
          <t>1977</t>
        </is>
      </c>
      <c r="E6" t="inlineStr"/>
      <c r="F6" t="inlineStr"/>
      <c r="G6" t="inlineStr"/>
      <c r="H6" t="inlineStr"/>
    </row>
    <row r="7">
      <c r="A7" t="inlineStr">
        <is>
          <t>. Percentage Increase in Membership of Reporting</t>
        </is>
      </c>
      <c r="B7" t="inlineStr"/>
      <c r="C7" t="inlineStr"/>
      <c r="D7" t="inlineStr">
        <is>
          <t>. Accroissement procentuel</t>
        </is>
      </c>
      <c r="E7" t="inlineStr"/>
      <c r="F7" t="inlineStr">
        <is>
          <t>des</t>
        </is>
      </c>
      <c r="G7" t="inlineStr">
        <is>
          <t>effectifs des syndicats</t>
        </is>
      </c>
      <c r="H7" t="inlineStr"/>
    </row>
    <row r="8">
      <c r="A8" t="inlineStr">
        <is>
          <t>Labour Organizations by Province, 1962-1977...</t>
        </is>
      </c>
      <c r="B8" t="inlineStr"/>
      <c r="C8" t="n">
        <v>42</v>
      </c>
      <c r="D8" t="inlineStr">
        <is>
          <t>ouvriers déclarants par provinces, 1962-1977</t>
        </is>
      </c>
      <c r="E8" t="inlineStr"/>
      <c r="F8" t="inlineStr"/>
      <c r="G8" t="inlineStr"/>
      <c r="H8" t="inlineStr"/>
    </row>
    <row r="9">
      <c r="A9" t="inlineStr">
        <is>
          <t>. Numerical and Percentage Distribution of Women</t>
        </is>
      </c>
      <c r="B9" t="inlineStr"/>
      <c r="C9" t="inlineStr"/>
      <c r="D9" t="inlineStr">
        <is>
          <t>. Répartition numérique et procentuedle s effectifs féminins</t>
        </is>
      </c>
      <c r="E9" t="inlineStr"/>
      <c r="F9" t="inlineStr"/>
      <c r="G9" t="inlineStr"/>
      <c r="H9" t="inlineStr"/>
    </row>
    <row r="10">
      <c r="A10" t="inlineStr">
        <is>
          <t>Members of Reporting Labour Organizations in</t>
        </is>
      </c>
      <c r="B10" t="inlineStr"/>
      <c r="C10" t="inlineStr"/>
      <c r="D10" t="inlineStr">
        <is>
          <t>des syndicats ouvriers</t>
        </is>
      </c>
      <c r="E10" t="inlineStr"/>
      <c r="F10" t="inlineStr">
        <is>
          <t>déclarants</t>
        </is>
      </c>
      <c r="G10" t="inlineStr">
        <is>
          <t>au Canada,</t>
        </is>
      </c>
      <c r="H10" t="inlineStr">
        <is>
          <t>1962,</t>
        </is>
      </c>
    </row>
    <row r="11">
      <c r="A11" t="inlineStr">
        <is>
          <t>Canada iOOlMIOvOe On imeee .ee ee  en</t>
        </is>
      </c>
      <c r="B11" t="inlineStr"/>
      <c r="C11" t="n">
        <v>50</v>
      </c>
      <c r="D11" t="inlineStr">
        <is>
          <t>LS FO SUSJ e eames ae</t>
        </is>
      </c>
      <c r="E11" t="inlineStr">
        <is>
          <t>tnt CRTkee o er.</t>
        </is>
      </c>
      <c r="F11" t="inlineStr"/>
      <c r="G11" t="inlineStr"/>
      <c r="H11" t="inlineStr"/>
    </row>
    <row r="12">
      <c r="A12" t="inlineStr">
        <is>
          <t>10. Women Members as Percentage of Total Member-</t>
        </is>
      </c>
      <c r="B12" t="inlineStr"/>
      <c r="C12" t="inlineStr"/>
      <c r="D12" t="inlineStr">
        <is>
          <t>10. Effectif féminin selon</t>
        </is>
      </c>
      <c r="E12" t="inlineStr">
        <is>
          <t>le pourcentage</t>
        </is>
      </c>
      <c r="F12" t="inlineStr"/>
      <c r="G12" t="inlineStr">
        <is>
          <t>de l’effectif</t>
        </is>
      </c>
      <c r="H12" t="inlineStr">
        <is>
          <t>total</t>
        </is>
      </c>
    </row>
    <row r="13">
      <c r="A13" t="inlineStr">
        <is>
          <t>of Reporting Labour Organizations, 1962, 1970-</t>
        </is>
      </c>
      <c r="B13" t="inlineStr"/>
      <c r="C13" t="inlineStr"/>
      <c r="D13" t="inlineStr">
        <is>
          <t>des syndicats ouvriers déclarants, 1962,1970-1977...</t>
        </is>
      </c>
      <c r="E13" t="inlineStr"/>
      <c r="F13" t="inlineStr"/>
      <c r="G13" t="inlineStr"/>
      <c r="H13" t="inlineStr"/>
    </row>
  </sheetData>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N31"/>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Unnamed: 3</t>
        </is>
      </c>
      <c r="F1" s="1" t="inlineStr">
        <is>
          <t>Unnamed: 4</t>
        </is>
      </c>
      <c r="G1" s="1" t="inlineStr">
        <is>
          <t>Unnamed: 5</t>
        </is>
      </c>
      <c r="H1" s="1" t="inlineStr">
        <is>
          <t>Unnamed: 6</t>
        </is>
      </c>
      <c r="I1" s="1" t="inlineStr">
        <is>
          <t>Unnamed: 7</t>
        </is>
      </c>
      <c r="J1" s="1" t="inlineStr">
        <is>
          <t>Net dues</t>
        </is>
      </c>
      <c r="K1" s="1" t="inlineStr">
        <is>
          <t>Unnamed: 8</t>
        </is>
      </c>
      <c r="L1" s="1" t="inlineStr">
        <is>
          <t>Unnamed: 9</t>
        </is>
      </c>
      <c r="M1" s="1" t="inlineStr">
        <is>
          <t>Unnamed: 10</t>
        </is>
      </c>
      <c r="N1" s="1" t="inlineStr">
        <is>
          <t>Pension</t>
        </is>
      </c>
    </row>
    <row r="2">
      <c r="A2" t="inlineStr"/>
      <c r="B2" t="inlineStr"/>
      <c r="C2" t="inlineStr"/>
      <c r="D2" t="inlineStr"/>
      <c r="E2" t="inlineStr"/>
      <c r="F2" t="inlineStr">
        <is>
          <t>Cash on</t>
        </is>
      </c>
      <c r="G2" t="inlineStr"/>
      <c r="H2" t="inlineStr"/>
      <c r="I2" t="inlineStr"/>
      <c r="J2" t="inlineStr">
        <is>
          <t>and</t>
        </is>
      </c>
      <c r="K2" t="inlineStr"/>
      <c r="L2" t="inlineStr">
        <is>
          <t>Salaries</t>
        </is>
      </c>
      <c r="M2" t="inlineStr"/>
      <c r="N2" t="inlineStr">
        <is>
          <t>and</t>
        </is>
      </c>
    </row>
    <row r="3">
      <c r="A3" t="inlineStr"/>
      <c r="B3" t="inlineStr"/>
      <c r="C3" t="inlineStr"/>
      <c r="D3" t="inlineStr"/>
      <c r="E3" t="inlineStr"/>
      <c r="F3" t="inlineStr">
        <is>
          <t>hand</t>
        </is>
      </c>
      <c r="G3" t="inlineStr"/>
      <c r="H3" t="inlineStr"/>
      <c r="I3" t="inlineStr"/>
      <c r="J3" t="inlineStr">
        <is>
          <t>assess-</t>
        </is>
      </c>
      <c r="K3" t="inlineStr"/>
      <c r="L3" t="inlineStr">
        <is>
          <t>and</t>
        </is>
      </c>
      <c r="M3" t="inlineStr"/>
      <c r="N3" t="inlineStr">
        <is>
          <t>welfare</t>
        </is>
      </c>
    </row>
    <row r="4">
      <c r="A4" t="inlineStr"/>
      <c r="B4" t="inlineStr"/>
      <c r="C4" t="inlineStr"/>
      <c r="D4" t="inlineStr"/>
      <c r="E4" t="inlineStr"/>
      <c r="F4" t="inlineStr">
        <is>
          <t>and</t>
        </is>
      </c>
      <c r="G4" t="inlineStr"/>
      <c r="H4" t="inlineStr"/>
      <c r="I4" t="inlineStr"/>
      <c r="J4" t="inlineStr">
        <is>
          <t>ments</t>
        </is>
      </c>
      <c r="K4" t="inlineStr"/>
      <c r="L4" t="inlineStr">
        <is>
          <t>wages</t>
        </is>
      </c>
      <c r="M4" t="inlineStr">
        <is>
          <t>Strike</t>
        </is>
      </c>
      <c r="N4" t="inlineStr">
        <is>
          <t>benefits</t>
        </is>
      </c>
    </row>
    <row r="5">
      <c r="A5" t="inlineStr">
        <is>
          <t>Asset size group</t>
        </is>
      </c>
      <c r="B5" t="inlineStr"/>
      <c r="C5" t="inlineStr"/>
      <c r="D5" t="inlineStr">
        <is>
          <t>Number</t>
        </is>
      </c>
      <c r="E5" t="inlineStr"/>
      <c r="F5" t="inlineStr">
        <is>
          <t>deposit</t>
        </is>
      </c>
      <c r="G5" t="inlineStr">
        <is>
          <t>Invest- Total</t>
        </is>
      </c>
      <c r="H5" t="inlineStr"/>
      <c r="I5" t="inlineStr"/>
      <c r="J5" t="inlineStr">
        <is>
          <t>from</t>
        </is>
      </c>
      <c r="K5" t="inlineStr"/>
      <c r="L5" t="inlineStr">
        <is>
          <t>paid to</t>
        </is>
      </c>
      <c r="M5" t="inlineStr">
        <is>
          <t>benefits</t>
        </is>
      </c>
      <c r="N5" t="inlineStr">
        <is>
          <t>paid to</t>
        </is>
      </c>
    </row>
    <row r="6">
      <c r="A6" t="inlineStr">
        <is>
          <t>-</t>
        </is>
      </c>
      <c r="B6" t="inlineStr"/>
      <c r="C6" t="inlineStr"/>
      <c r="D6" t="inlineStr">
        <is>
          <t>of</t>
        </is>
      </c>
      <c r="E6" t="inlineStr"/>
      <c r="F6" t="inlineStr">
        <is>
          <t>in</t>
        </is>
      </c>
      <c r="G6" t="inlineStr">
        <is>
          <t>ments liabil-</t>
        </is>
      </c>
      <c r="H6" t="inlineStr"/>
      <c r="I6" t="inlineStr"/>
      <c r="J6" t="inlineStr">
        <is>
          <t>Cana-</t>
        </is>
      </c>
      <c r="K6" t="inlineStr"/>
      <c r="L6" t="inlineStr">
        <is>
          <t>Tesi-</t>
        </is>
      </c>
      <c r="M6" t="inlineStr">
        <is>
          <t>paid to</t>
        </is>
      </c>
      <c r="N6" t="inlineStr">
        <is>
          <t>residents</t>
        </is>
      </c>
    </row>
    <row r="7">
      <c r="A7" t="inlineStr">
        <is>
          <t>Tranche de taille</t>
        </is>
      </c>
      <c r="B7" t="inlineStr"/>
      <c r="C7" t="inlineStr"/>
      <c r="D7" t="inlineStr">
        <is>
          <t>unions</t>
        </is>
      </c>
      <c r="E7" t="inlineStr"/>
      <c r="F7" t="inlineStr">
        <is>
          <t>Canadian</t>
        </is>
      </c>
      <c r="G7" t="inlineStr">
        <is>
          <t>in ities</t>
        </is>
      </c>
      <c r="H7" t="inlineStr"/>
      <c r="I7" t="inlineStr"/>
      <c r="J7" t="inlineStr">
        <is>
          <t>dian</t>
        </is>
      </c>
      <c r="K7" t="inlineStr"/>
      <c r="L7" t="inlineStr">
        <is>
          <t>dents in</t>
        </is>
      </c>
      <c r="M7" t="inlineStr">
        <is>
          <t>Canadian</t>
        </is>
      </c>
      <c r="N7" t="inlineStr">
        <is>
          <t>in</t>
        </is>
      </c>
    </row>
    <row r="8">
      <c r="A8" t="inlineStr">
        <is>
          <t>| de l’actif</t>
        </is>
      </c>
      <c r="B8" t="inlineStr"/>
      <c r="C8" t="inlineStr"/>
      <c r="D8" t="inlineStr">
        <is>
          <t>=</t>
        </is>
      </c>
      <c r="E8" t="inlineStr"/>
      <c r="F8" t="inlineStr">
        <is>
          <t>currency</t>
        </is>
      </c>
      <c r="G8" t="inlineStr">
        <is>
          <t>Canada -</t>
        </is>
      </c>
      <c r="H8" t="inlineStr"/>
      <c r="I8" t="inlineStr"/>
      <c r="J8" t="inlineStr">
        <is>
          <t>members</t>
        </is>
      </c>
      <c r="K8" t="inlineStr"/>
      <c r="L8" t="inlineStr">
        <is>
          <t>Canada</t>
        </is>
      </c>
      <c r="M8" t="inlineStr">
        <is>
          <t>members</t>
        </is>
      </c>
      <c r="N8" t="inlineStr">
        <is>
          <t>Canada</t>
        </is>
      </c>
    </row>
    <row r="9">
      <c r="A9" t="inlineStr"/>
      <c r="B9" t="inlineStr"/>
      <c r="C9" t="inlineStr"/>
      <c r="D9" t="inlineStr">
        <is>
          <t>Nombre Total</t>
        </is>
      </c>
      <c r="E9" t="inlineStr"/>
      <c r="F9" t="inlineStr">
        <is>
          <t>-</t>
        </is>
      </c>
      <c r="G9" t="inlineStr">
        <is>
          <t>- Passif</t>
        </is>
      </c>
      <c r="H9" t="inlineStr"/>
      <c r="I9" t="inlineStr">
        <is>
          <t>Total</t>
        </is>
      </c>
      <c r="J9" t="inlineStr">
        <is>
          <t>-</t>
        </is>
      </c>
      <c r="K9" t="inlineStr">
        <is>
          <t>Total</t>
        </is>
      </c>
      <c r="L9" t="inlineStr">
        <is>
          <t>-</t>
        </is>
      </c>
      <c r="M9" t="inlineStr">
        <is>
          <t>_</t>
        </is>
      </c>
      <c r="N9" t="inlineStr">
        <is>
          <t>-</t>
        </is>
      </c>
    </row>
    <row r="10">
      <c r="A10" t="inlineStr"/>
      <c r="B10" t="inlineStr"/>
      <c r="C10" t="inlineStr"/>
      <c r="D10" t="inlineStr">
        <is>
          <t>de</t>
        </is>
      </c>
      <c r="E10" t="inlineStr"/>
      <c r="F10" t="inlineStr">
        <is>
          <t>En</t>
        </is>
      </c>
      <c r="G10" t="inlineStr">
        <is>
          <t>Place- total</t>
        </is>
      </c>
      <c r="H10" t="inlineStr"/>
      <c r="I10" t="inlineStr"/>
      <c r="J10" t="inlineStr">
        <is>
          <t>Rede-</t>
        </is>
      </c>
      <c r="K10" t="inlineStr"/>
      <c r="L10" t="inlineStr">
        <is>
          <t>Traite-</t>
        </is>
      </c>
      <c r="M10" t="inlineStr">
        <is>
          <t>Indem-</t>
        </is>
      </c>
      <c r="N10" t="inlineStr">
        <is>
          <t>Presta-</t>
        </is>
      </c>
    </row>
    <row r="11">
      <c r="A11" t="inlineStr"/>
      <c r="B11" t="inlineStr"/>
      <c r="C11" t="inlineStr"/>
      <c r="D11" t="inlineStr">
        <is>
          <t>syndicats</t>
        </is>
      </c>
      <c r="E11" t="inlineStr"/>
      <c r="F11" t="inlineStr">
        <is>
          <t>caisse</t>
        </is>
      </c>
      <c r="G11" t="inlineStr">
        <is>
          <t>ments</t>
        </is>
      </c>
      <c r="H11" t="inlineStr"/>
      <c r="I11" t="inlineStr"/>
      <c r="J11" t="inlineStr">
        <is>
          <t>vances et</t>
        </is>
      </c>
      <c r="K11" t="inlineStr"/>
      <c r="L11" t="inlineStr">
        <is>
          <t>ments et</t>
        </is>
      </c>
      <c r="M11" t="inlineStr">
        <is>
          <t>nités de</t>
        </is>
      </c>
      <c r="N11" t="inlineStr">
        <is>
          <t>tions de</t>
        </is>
      </c>
    </row>
    <row r="12">
      <c r="A12" t="inlineStr"/>
      <c r="B12" t="inlineStr"/>
      <c r="C12" t="inlineStr"/>
      <c r="D12" t="inlineStr"/>
      <c r="E12" t="inlineStr"/>
      <c r="F12" t="inlineStr">
        <is>
          <t>et</t>
        </is>
      </c>
      <c r="G12" t="inlineStr">
        <is>
          <t>au</t>
        </is>
      </c>
      <c r="H12" t="inlineStr"/>
      <c r="I12" t="inlineStr"/>
      <c r="J12" t="inlineStr">
        <is>
          <t>cotisa-</t>
        </is>
      </c>
      <c r="K12" t="inlineStr"/>
      <c r="L12" t="inlineStr">
        <is>
          <t>salaires</t>
        </is>
      </c>
      <c r="M12" t="inlineStr">
        <is>
          <t>gréve</t>
        </is>
      </c>
      <c r="N12" t="inlineStr">
        <is>
          <t>pension</t>
        </is>
      </c>
    </row>
    <row r="13">
      <c r="A13" t="inlineStr"/>
      <c r="B13" t="inlineStr"/>
      <c r="C13" t="inlineStr"/>
      <c r="D13" t="inlineStr"/>
      <c r="E13" t="inlineStr"/>
      <c r="F13" t="inlineStr">
        <is>
          <t>dépots</t>
        </is>
      </c>
      <c r="G13" t="inlineStr">
        <is>
          <t>Canada</t>
        </is>
      </c>
      <c r="H13" t="inlineStr"/>
      <c r="I13" t="inlineStr"/>
      <c r="J13" t="inlineStr">
        <is>
          <t>tions</t>
        </is>
      </c>
      <c r="K13" t="inlineStr"/>
      <c r="L13" t="inlineStr">
        <is>
          <t>versés a</t>
        </is>
      </c>
      <c r="M13" t="inlineStr">
        <is>
          <t>versés a</t>
        </is>
      </c>
      <c r="N13" t="inlineStr">
        <is>
          <t>et de</t>
        </is>
      </c>
    </row>
    <row r="14">
      <c r="A14" t="inlineStr">
        <is>
          <t>|</t>
        </is>
      </c>
      <c r="B14" t="inlineStr"/>
      <c r="C14" t="inlineStr"/>
      <c r="D14" t="inlineStr"/>
      <c r="E14" t="inlineStr"/>
      <c r="F14" t="inlineStr">
        <is>
          <t>en</t>
        </is>
      </c>
      <c r="G14" t="inlineStr"/>
      <c r="H14" t="inlineStr"/>
      <c r="I14" t="inlineStr"/>
      <c r="J14" t="inlineStr">
        <is>
          <t>nettes</t>
        </is>
      </c>
      <c r="K14" t="inlineStr"/>
      <c r="L14" t="inlineStr">
        <is>
          <t>des</t>
        </is>
      </c>
      <c r="M14" t="inlineStr">
        <is>
          <t>des</t>
        </is>
      </c>
      <c r="N14" t="inlineStr">
        <is>
          <t>bien-</t>
        </is>
      </c>
    </row>
    <row r="15">
      <c r="A15" t="inlineStr">
        <is>
          <t>}</t>
        </is>
      </c>
      <c r="B15" t="inlineStr"/>
      <c r="C15" t="inlineStr"/>
      <c r="D15" t="inlineStr"/>
      <c r="E15" t="inlineStr"/>
      <c r="F15" t="inlineStr">
        <is>
          <t>dollars</t>
        </is>
      </c>
      <c r="G15" t="inlineStr"/>
      <c r="H15" t="inlineStr"/>
      <c r="I15" t="inlineStr"/>
      <c r="J15" t="inlineStr">
        <is>
          <t>de</t>
        </is>
      </c>
      <c r="K15" t="inlineStr"/>
      <c r="L15" t="inlineStr">
        <is>
          <t>résidents</t>
        </is>
      </c>
      <c r="M15" t="inlineStr">
        <is>
          <t>membres</t>
        </is>
      </c>
      <c r="N15" t="inlineStr">
        <is>
          <t>étre</t>
        </is>
      </c>
    </row>
    <row r="16">
      <c r="A16" t="inlineStr">
        <is>
          <t>|</t>
        </is>
      </c>
      <c r="B16" t="inlineStr"/>
      <c r="C16" t="inlineStr"/>
      <c r="D16" t="inlineStr"/>
      <c r="E16" t="inlineStr"/>
      <c r="F16" t="inlineStr">
        <is>
          <t>cana-</t>
        </is>
      </c>
      <c r="G16" t="inlineStr"/>
      <c r="H16" t="inlineStr"/>
      <c r="I16" t="inlineStr"/>
      <c r="J16" t="inlineStr">
        <is>
          <t>membres</t>
        </is>
      </c>
      <c r="K16" t="inlineStr"/>
      <c r="L16" t="inlineStr">
        <is>
          <t>du</t>
        </is>
      </c>
      <c r="M16" t="inlineStr">
        <is>
          <t>du</t>
        </is>
      </c>
      <c r="N16" t="inlineStr">
        <is>
          <t>verses</t>
        </is>
      </c>
    </row>
    <row r="17">
      <c r="A17" t="inlineStr">
        <is>
          <t>{</t>
        </is>
      </c>
      <c r="B17" t="inlineStr"/>
      <c r="C17" t="inlineStr"/>
      <c r="D17" t="inlineStr"/>
      <c r="E17" t="inlineStr"/>
      <c r="F17" t="inlineStr">
        <is>
          <t>diens</t>
        </is>
      </c>
      <c r="G17" t="inlineStr"/>
      <c r="H17" t="inlineStr"/>
      <c r="I17" t="inlineStr"/>
      <c r="J17" t="inlineStr">
        <is>
          <t>cana-</t>
        </is>
      </c>
      <c r="K17" t="inlineStr"/>
      <c r="L17" t="inlineStr">
        <is>
          <t>Canada</t>
        </is>
      </c>
      <c r="M17" t="inlineStr">
        <is>
          <t>Canada</t>
        </is>
      </c>
      <c r="N17" t="inlineStr">
        <is>
          <t>a des</t>
        </is>
      </c>
    </row>
    <row r="18">
      <c r="A18" t="inlineStr"/>
      <c r="B18" t="inlineStr"/>
      <c r="C18" t="inlineStr"/>
      <c r="D18" t="inlineStr"/>
      <c r="E18" t="inlineStr"/>
      <c r="F18" t="inlineStr"/>
      <c r="G18" t="inlineStr"/>
      <c r="H18" t="inlineStr"/>
      <c r="I18" t="inlineStr"/>
      <c r="J18" t="inlineStr">
        <is>
          <t>diens</t>
        </is>
      </c>
      <c r="K18" t="inlineStr"/>
      <c r="L18" t="inlineStr"/>
      <c r="M18" t="inlineStr"/>
      <c r="N18" t="inlineStr">
        <is>
          <t>résidents</t>
        </is>
      </c>
    </row>
    <row r="19">
      <c r="A19" t="inlineStr">
        <is>
          <t>)</t>
        </is>
      </c>
      <c r="B19" t="inlineStr"/>
      <c r="C19" t="inlineStr"/>
      <c r="D19" t="inlineStr"/>
      <c r="E19" t="inlineStr"/>
      <c r="F19" t="inlineStr"/>
      <c r="G19" t="inlineStr"/>
      <c r="H19" t="inlineStr"/>
      <c r="I19" t="inlineStr"/>
      <c r="J19" t="inlineStr"/>
      <c r="K19" t="inlineStr"/>
      <c r="L19" t="inlineStr"/>
      <c r="M19" t="inlineStr"/>
      <c r="N19" t="inlineStr">
        <is>
          <t>du</t>
        </is>
      </c>
    </row>
    <row r="20">
      <c r="A20" t="inlineStr"/>
      <c r="B20" t="inlineStr"/>
      <c r="C20" t="inlineStr"/>
      <c r="D20" t="inlineStr"/>
      <c r="E20" t="inlineStr"/>
      <c r="F20" t="inlineStr"/>
      <c r="G20" t="inlineStr"/>
      <c r="H20" t="inlineStr"/>
      <c r="I20" t="inlineStr"/>
      <c r="J20" t="inlineStr"/>
      <c r="K20" t="inlineStr"/>
      <c r="L20" t="inlineStr"/>
      <c r="M20" t="inlineStr"/>
      <c r="N20" t="inlineStr">
        <is>
          <t>Canada</t>
        </is>
      </c>
    </row>
    <row r="21">
      <c r="A21" t="inlineStr">
        <is>
          <t>|</t>
        </is>
      </c>
      <c r="B21" t="inlineStr"/>
      <c r="C21" t="inlineStr"/>
      <c r="D21" t="inlineStr"/>
      <c r="E21" t="inlineStr"/>
      <c r="F21" t="inlineStr"/>
      <c r="G21" t="inlineStr"/>
      <c r="H21" t="inlineStr"/>
      <c r="I21" t="inlineStr">
        <is>
          <t>$000</t>
        </is>
      </c>
      <c r="J21" t="inlineStr"/>
      <c r="K21" t="inlineStr"/>
      <c r="L21" t="inlineStr"/>
      <c r="M21" t="inlineStr"/>
      <c r="N21" t="inlineStr"/>
    </row>
    <row r="22">
      <c r="A22" t="inlineStr">
        <is>
          <t>$250,000 -— Moins de</t>
        </is>
      </c>
      <c r="B22" t="inlineStr"/>
      <c r="C22" t="inlineStr"/>
      <c r="D22" t="inlineStr"/>
      <c r="E22" t="inlineStr"/>
      <c r="F22" t="inlineStr"/>
      <c r="G22" t="inlineStr"/>
      <c r="H22" t="inlineStr"/>
      <c r="I22" t="inlineStr"/>
      <c r="J22" t="inlineStr"/>
      <c r="K22" t="inlineStr"/>
      <c r="L22" t="inlineStr"/>
      <c r="M22" t="inlineStr"/>
      <c r="N22" t="inlineStr"/>
    </row>
    <row r="23">
      <c r="A23" t="inlineStr">
        <is>
          <t>POE ee. apes + ol 68</t>
        </is>
      </c>
      <c r="B23" t="inlineStr"/>
      <c r="C23" t="inlineStr"/>
      <c r="D23" t="inlineStr">
        <is>
          <t>8 1,258</t>
        </is>
      </c>
      <c r="E23" t="inlineStr"/>
      <c r="F23" t="inlineStr">
        <is>
          <t>61</t>
        </is>
      </c>
      <c r="G23" t="inlineStr">
        <is>
          <t>- 970</t>
        </is>
      </c>
      <c r="H23" t="inlineStr"/>
      <c r="I23" t="inlineStr">
        <is>
          <t>4,076</t>
        </is>
      </c>
      <c r="J23" t="inlineStr">
        <is>
          <t>330</t>
        </is>
      </c>
      <c r="K23" t="inlineStr">
        <is>
          <t>3,997</t>
        </is>
      </c>
      <c r="L23" t="inlineStr">
        <is>
          <t>Ve</t>
        </is>
      </c>
      <c r="M23" t="inlineStr">
        <is>
          <t>-</t>
        </is>
      </c>
      <c r="N23" t="inlineStr">
        <is>
          <t>,</t>
        </is>
      </c>
    </row>
    <row r="24">
      <c r="A24" t="inlineStr">
        <is>
          <t>(0,000-$ 499,999 .....</t>
        </is>
      </c>
      <c r="B24" t="inlineStr"/>
      <c r="C24" t="inlineStr"/>
      <c r="D24" t="inlineStr">
        <is>
          <t>1 445</t>
        </is>
      </c>
      <c r="E24" t="inlineStr"/>
      <c r="F24" t="inlineStr">
        <is>
          <t>13</t>
        </is>
      </c>
      <c r="G24" t="inlineStr">
        <is>
          <t>- 69</t>
        </is>
      </c>
      <c r="H24" t="inlineStr"/>
      <c r="I24" t="inlineStr">
        <is>
          <t>7175</t>
        </is>
      </c>
      <c r="J24" t="inlineStr">
        <is>
          <t>36</t>
        </is>
      </c>
      <c r="K24" t="inlineStr">
        <is>
          <t>764</t>
        </is>
      </c>
      <c r="L24" t="inlineStr">
        <is>
          <t>-</t>
        </is>
      </c>
      <c r="M24" t="inlineStr">
        <is>
          <t>-_</t>
        </is>
      </c>
      <c r="N24" t="inlineStr">
        <is>
          <t>-</t>
        </is>
      </c>
    </row>
    <row r="25">
      <c r="A25" t="inlineStr">
        <is>
          <t>10,000- OOO OOO ieb is 5»</t>
        </is>
      </c>
      <c r="B25" t="inlineStr"/>
      <c r="C25" t="inlineStr"/>
      <c r="D25" t="inlineStr">
        <is>
          <t>5 3,652</t>
        </is>
      </c>
      <c r="E25" t="inlineStr"/>
      <c r="F25" t="inlineStr">
        <is>
          <t>189</t>
        </is>
      </c>
      <c r="G25" t="inlineStr">
        <is>
          <t>49 678</t>
        </is>
      </c>
      <c r="H25" t="inlineStr"/>
      <c r="I25" t="inlineStr">
        <is>
          <t>Tg526</t>
        </is>
      </c>
      <c r="J25" t="inlineStr">
        <is>
          <t>1,191</t>
        </is>
      </c>
      <c r="K25" t="inlineStr">
        <is>
          <t>7,073</t>
        </is>
      </c>
      <c r="L25" t="inlineStr">
        <is>
          <t>126</t>
        </is>
      </c>
      <c r="M25" t="inlineStr">
        <is>
          <t>—</t>
        </is>
      </c>
      <c r="N25" t="inlineStr">
        <is>
          <t>1</t>
        </is>
      </c>
    </row>
    <row r="26">
      <c r="A26" t="inlineStr">
        <is>
          <t>W000- 4,999,999 .....</t>
        </is>
      </c>
      <c r="B26" t="inlineStr"/>
      <c r="C26" t="inlineStr"/>
      <c r="D26" t="inlineStr">
        <is>
          <t>26 59,526</t>
        </is>
      </c>
      <c r="E26" t="inlineStr"/>
      <c r="F26" t="inlineStr">
        <is>
          <t>3,083</t>
        </is>
      </c>
      <c r="G26" t="inlineStr">
        <is>
          <t>1,051 4,151</t>
        </is>
      </c>
      <c r="H26" t="inlineStr"/>
      <c r="I26" t="inlineStr">
        <is>
          <t>$3,637</t>
        </is>
      </c>
      <c r="J26" t="inlineStr">
        <is>
          <t>5,661</t>
        </is>
      </c>
      <c r="K26" t="inlineStr">
        <is>
          <t>48,648</t>
        </is>
      </c>
      <c r="L26" t="inlineStr">
        <is>
          <t>2,182</t>
        </is>
      </c>
      <c r="M26" t="inlineStr">
        <is>
          <t>427</t>
        </is>
      </c>
      <c r="N26" t="inlineStr">
        <is>
          <t>130</t>
        </is>
      </c>
    </row>
    <row r="27">
      <c r="A27" t="inlineStr">
        <is>
          <t>N0;000- 9,999,999 .....</t>
        </is>
      </c>
      <c r="B27" t="inlineStr"/>
      <c r="C27" t="inlineStr"/>
      <c r="D27" t="inlineStr">
        <is>
          <t>10 68,250</t>
        </is>
      </c>
      <c r="E27" t="inlineStr"/>
      <c r="F27" t="inlineStr">
        <is>
          <t>2,999</t>
        </is>
      </c>
      <c r="G27" t="inlineStr">
        <is>
          <t>1,266 4,435</t>
        </is>
      </c>
      <c r="H27" t="inlineStr"/>
      <c r="I27" t="inlineStr">
        <is>
          <t>74,126</t>
        </is>
      </c>
      <c r="J27" t="inlineStr">
        <is>
          <t>7,366</t>
        </is>
      </c>
      <c r="K27" t="inlineStr">
        <is>
          <t>74,596</t>
        </is>
      </c>
      <c r="L27" t="inlineStr">
        <is>
          <t>1,859</t>
        </is>
      </c>
      <c r="M27" t="inlineStr">
        <is>
          <t>1,706</t>
        </is>
      </c>
      <c r="N27" t="inlineStr">
        <is>
          <t>178</t>
        </is>
      </c>
    </row>
    <row r="28">
      <c r="A28" t="inlineStr">
        <is>
          <t>10,000- 24,999,999 .....</t>
        </is>
      </c>
      <c r="B28" t="inlineStr"/>
      <c r="C28" t="inlineStr"/>
      <c r="D28" t="inlineStr">
        <is>
          <t>14 236,527</t>
        </is>
      </c>
      <c r="E28" t="inlineStr"/>
      <c r="F28" t="inlineStr">
        <is>
          <t>4,663</t>
        </is>
      </c>
      <c r="G28" t="inlineStr">
        <is>
          <t>11,957 20,085</t>
        </is>
      </c>
      <c r="H28" t="inlineStr"/>
      <c r="I28" t="inlineStr">
        <is>
          <t>164,350</t>
        </is>
      </c>
      <c r="J28" t="inlineStr">
        <is>
          <t>10,898</t>
        </is>
      </c>
      <c r="K28" t="inlineStr">
        <is>
          <t>153,983</t>
        </is>
      </c>
      <c r="L28" t="inlineStr">
        <is>
          <t>2,648</t>
        </is>
      </c>
      <c r="M28" t="inlineStr">
        <is>
          <t>283</t>
        </is>
      </c>
      <c r="N28" t="inlineStr">
        <is>
          <t>702</t>
        </is>
      </c>
    </row>
    <row r="29">
      <c r="A29" t="inlineStr">
        <is>
          <t>N10,000- 49,999,999 .....</t>
        </is>
      </c>
      <c r="B29" t="inlineStr"/>
      <c r="C29" t="inlineStr"/>
      <c r="D29" t="inlineStr">
        <is>
          <t>7 242,406</t>
        </is>
      </c>
      <c r="E29" t="inlineStr"/>
      <c r="F29" t="inlineStr">
        <is>
          <t>4,958</t>
        </is>
      </c>
      <c r="G29" t="inlineStr">
        <is>
          <t>2,710 10,726</t>
        </is>
      </c>
      <c r="H29" t="inlineStr"/>
      <c r="I29" t="inlineStr">
        <is>
          <t>128,825</t>
        </is>
      </c>
      <c r="J29" t="inlineStr">
        <is>
          <t>10,737</t>
        </is>
      </c>
      <c r="K29" t="inlineStr">
        <is>
          <t>123,943</t>
        </is>
      </c>
      <c r="L29" t="inlineStr">
        <is>
          <t>BSI</t>
        </is>
      </c>
      <c r="M29" t="inlineStr">
        <is>
          <t>464</t>
        </is>
      </c>
      <c r="N29" t="inlineStr">
        <is>
          <t>793</t>
        </is>
      </c>
    </row>
    <row r="30">
      <c r="A30" t="inlineStr">
        <is>
          <t>10,000 and over — et plus. ...</t>
        </is>
      </c>
      <c r="B30" t="inlineStr"/>
      <c r="C30" t="inlineStr"/>
      <c r="D30" t="inlineStr">
        <is>
          <t>7 | 1,203,802</t>
        </is>
      </c>
      <c r="E30" t="inlineStr"/>
      <c r="F30" t="inlineStr">
        <is>
          <t>21,868</t>
        </is>
      </c>
      <c r="G30" t="inlineStr">
        <is>
          <t>69,802 | 332,472</t>
        </is>
      </c>
      <c r="H30" t="inlineStr"/>
      <c r="I30" t="inlineStr">
        <is>
          <t>538,418</t>
        </is>
      </c>
      <c r="J30" t="inlineStr">
        <is>
          <t>39,077</t>
        </is>
      </c>
      <c r="K30" t="inlineStr">
        <is>
          <t>402,616</t>
        </is>
      </c>
      <c r="L30" t="inlineStr">
        <is>
          <t>9,962</t>
        </is>
      </c>
      <c r="M30" t="inlineStr">
        <is>
          <t>4,250</t>
        </is>
      </c>
      <c r="N30" t="inlineStr">
        <is>
          <t>1,734</t>
        </is>
      </c>
    </row>
    <row r="31">
      <c r="A31" t="inlineStr">
        <is>
          <t>5 SIG ae ee</t>
        </is>
      </c>
      <c r="B31" t="inlineStr"/>
      <c r="C31" t="inlineStr"/>
      <c r="D31" t="inlineStr">
        <is>
          <t>78 | 1,815,866</t>
        </is>
      </c>
      <c r="E31" t="inlineStr"/>
      <c r="F31" t="inlineStr">
        <is>
          <t>37,434</t>
        </is>
      </c>
      <c r="G31" t="inlineStr">
        <is>
          <t>86,835 | 373,586</t>
        </is>
      </c>
      <c r="H31" t="inlineStr"/>
      <c r="I31" t="inlineStr">
        <is>
          <t>971,733</t>
        </is>
      </c>
      <c r="J31" t="inlineStr">
        <is>
          <t>75 296</t>
        </is>
      </c>
      <c r="K31" t="inlineStr">
        <is>
          <t>875,620</t>
        </is>
      </c>
      <c r="L31" t="inlineStr">
        <is>
          <t>19,222</t>
        </is>
      </c>
      <c r="M31" t="inlineStr">
        <is>
          <t>7,130</t>
        </is>
      </c>
      <c r="N31" t="inlineStr">
        <is>
          <t>3,540</t>
        </is>
      </c>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O20"/>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Assets —</t>
        </is>
      </c>
      <c r="F1" s="1" t="inlineStr">
        <is>
          <t>Actif</t>
        </is>
      </c>
      <c r="G1" s="1" t="inlineStr">
        <is>
          <t>Unnamed: 3</t>
        </is>
      </c>
      <c r="H1" s="1" t="inlineStr">
        <is>
          <t>Unnamed: 4</t>
        </is>
      </c>
      <c r="I1" s="1" t="inlineStr">
        <is>
          <t>Unnamed: 5</t>
        </is>
      </c>
      <c r="J1" s="1" t="inlineStr">
        <is>
          <t>Income</t>
        </is>
      </c>
      <c r="K1" s="1" t="inlineStr">
        <is>
          <t>— Revenu</t>
        </is>
      </c>
      <c r="L1" s="1" t="inlineStr">
        <is>
          <t>Unnamed: 6</t>
        </is>
      </c>
      <c r="M1" s="1" t="inlineStr">
        <is>
          <t>Expenditure</t>
        </is>
      </c>
      <c r="N1" s="1" t="inlineStr">
        <is>
          <t>— Dépenses</t>
        </is>
      </c>
      <c r="O1" s="1" t="inlineStr">
        <is>
          <t>Unnamed: 7</t>
        </is>
      </c>
    </row>
    <row r="2">
      <c r="A2" t="inlineStr">
        <is>
          <t>}</t>
        </is>
      </c>
      <c r="B2" t="inlineStr"/>
      <c r="C2" t="inlineStr"/>
      <c r="D2" t="inlineStr"/>
      <c r="E2" t="inlineStr"/>
      <c r="F2" t="inlineStr"/>
      <c r="G2" t="inlineStr"/>
      <c r="H2" t="inlineStr"/>
      <c r="I2" t="inlineStr"/>
      <c r="J2" t="inlineStr"/>
      <c r="K2" t="inlineStr">
        <is>
          <t>Net dues</t>
        </is>
      </c>
      <c r="L2" t="inlineStr"/>
      <c r="M2" t="inlineStr"/>
      <c r="N2" t="inlineStr"/>
      <c r="O2" t="inlineStr">
        <is>
          <t>|P ension</t>
        </is>
      </c>
    </row>
    <row r="3">
      <c r="A3" t="inlineStr">
        <is>
          <t>|</t>
        </is>
      </c>
      <c r="B3" t="inlineStr"/>
      <c r="C3" t="inlineStr"/>
      <c r="D3" t="inlineStr"/>
      <c r="E3" t="inlineStr">
        <is>
          <t>Cash on</t>
        </is>
      </c>
      <c r="F3" t="inlineStr"/>
      <c r="G3" t="inlineStr"/>
      <c r="H3" t="inlineStr"/>
      <c r="I3" t="inlineStr"/>
      <c r="J3" t="inlineStr"/>
      <c r="K3" t="inlineStr">
        <is>
          <t>and</t>
        </is>
      </c>
      <c r="L3" t="inlineStr"/>
      <c r="M3" t="inlineStr">
        <is>
          <t>Salaries</t>
        </is>
      </c>
      <c r="N3" t="inlineStr"/>
      <c r="O3" t="inlineStr">
        <is>
          <t>and</t>
        </is>
      </c>
    </row>
    <row r="4">
      <c r="A4" t="inlineStr"/>
      <c r="B4" t="inlineStr"/>
      <c r="C4" t="inlineStr"/>
      <c r="D4" t="inlineStr"/>
      <c r="E4" t="inlineStr">
        <is>
          <t>hand</t>
        </is>
      </c>
      <c r="F4" t="inlineStr"/>
      <c r="G4" t="inlineStr"/>
      <c r="H4" t="inlineStr"/>
      <c r="I4" t="inlineStr"/>
      <c r="J4" t="inlineStr"/>
      <c r="K4" t="inlineStr">
        <is>
          <t>assess-</t>
        </is>
      </c>
      <c r="L4" t="inlineStr"/>
      <c r="M4" t="inlineStr">
        <is>
          <t>and</t>
        </is>
      </c>
      <c r="N4" t="inlineStr"/>
      <c r="O4" t="inlineStr">
        <is>
          <t>welfare</t>
        </is>
      </c>
    </row>
    <row r="5">
      <c r="A5" t="inlineStr"/>
      <c r="B5" t="inlineStr"/>
      <c r="C5" t="inlineStr"/>
      <c r="D5" t="inlineStr"/>
      <c r="E5" t="inlineStr">
        <is>
          <t>and</t>
        </is>
      </c>
      <c r="F5" t="inlineStr"/>
      <c r="G5" t="inlineStr"/>
      <c r="H5" t="inlineStr"/>
      <c r="I5" t="inlineStr"/>
      <c r="J5" t="inlineStr"/>
      <c r="K5" t="inlineStr">
        <is>
          <t>ments</t>
        </is>
      </c>
      <c r="L5" t="inlineStr"/>
      <c r="M5" t="inlineStr">
        <is>
          <t>wages</t>
        </is>
      </c>
      <c r="N5" t="inlineStr">
        <is>
          <t>Strike</t>
        </is>
      </c>
      <c r="O5" t="inlineStr">
        <is>
          <t>benefits</t>
        </is>
      </c>
    </row>
    <row r="6">
      <c r="A6" t="inlineStr"/>
      <c r="B6" t="inlineStr">
        <is>
          <t>Asset size group</t>
        </is>
      </c>
      <c r="C6" t="inlineStr">
        <is>
          <t>Number</t>
        </is>
      </c>
      <c r="D6" t="inlineStr"/>
      <c r="E6" t="inlineStr">
        <is>
          <t>deposit</t>
        </is>
      </c>
      <c r="F6" t="inlineStr"/>
      <c r="G6" t="inlineStr"/>
      <c r="H6" t="inlineStr">
        <is>
          <t>Invest-</t>
        </is>
      </c>
      <c r="I6" t="inlineStr">
        <is>
          <t>Total</t>
        </is>
      </c>
      <c r="J6" t="inlineStr"/>
      <c r="K6" t="inlineStr">
        <is>
          <t>from</t>
        </is>
      </c>
      <c r="L6" t="inlineStr"/>
      <c r="M6" t="inlineStr">
        <is>
          <t>paid to</t>
        </is>
      </c>
      <c r="N6" t="inlineStr">
        <is>
          <t>benefits</t>
        </is>
      </c>
      <c r="O6" t="inlineStr">
        <is>
          <t>paid to</t>
        </is>
      </c>
    </row>
    <row r="7">
      <c r="A7" t="inlineStr"/>
      <c r="B7" t="inlineStr">
        <is>
          <t>=</t>
        </is>
      </c>
      <c r="C7" t="inlineStr">
        <is>
          <t>of</t>
        </is>
      </c>
      <c r="D7" t="inlineStr"/>
      <c r="E7" t="inlineStr">
        <is>
          <t>in</t>
        </is>
      </c>
      <c r="F7" t="inlineStr"/>
      <c r="G7" t="inlineStr"/>
      <c r="H7" t="inlineStr">
        <is>
          <t>ments</t>
        </is>
      </c>
      <c r="I7" t="inlineStr">
        <is>
          <t>liabil-</t>
        </is>
      </c>
      <c r="J7" t="inlineStr"/>
      <c r="K7" t="inlineStr">
        <is>
          <t>Cana-</t>
        </is>
      </c>
      <c r="L7" t="inlineStr"/>
      <c r="M7" t="inlineStr">
        <is>
          <t>Tesi-</t>
        </is>
      </c>
      <c r="N7" t="inlineStr">
        <is>
          <t>paid to</t>
        </is>
      </c>
      <c r="O7" t="inlineStr">
        <is>
          <t>residents</t>
        </is>
      </c>
    </row>
    <row r="8">
      <c r="A8" t="inlineStr"/>
      <c r="B8" t="inlineStr">
        <is>
          <t>Tranche de taille</t>
        </is>
      </c>
      <c r="C8" t="inlineStr">
        <is>
          <t>unions</t>
        </is>
      </c>
      <c r="D8" t="inlineStr"/>
      <c r="E8" t="inlineStr">
        <is>
          <t>Canadian</t>
        </is>
      </c>
      <c r="F8" t="inlineStr"/>
      <c r="G8" t="inlineStr"/>
      <c r="H8" t="inlineStr">
        <is>
          <t>in</t>
        </is>
      </c>
      <c r="I8" t="inlineStr">
        <is>
          <t>ities</t>
        </is>
      </c>
      <c r="J8" t="inlineStr"/>
      <c r="K8" t="inlineStr">
        <is>
          <t>dian</t>
        </is>
      </c>
      <c r="L8" t="inlineStr"/>
      <c r="M8" t="inlineStr">
        <is>
          <t>dents in</t>
        </is>
      </c>
      <c r="N8" t="inlineStr">
        <is>
          <t>Canadian</t>
        </is>
      </c>
      <c r="O8" t="inlineStr">
        <is>
          <t>in</t>
        </is>
      </c>
    </row>
    <row r="9">
      <c r="A9" t="inlineStr"/>
      <c r="B9" t="inlineStr">
        <is>
          <t>de l’actif</t>
        </is>
      </c>
      <c r="C9" t="inlineStr">
        <is>
          <t>—</t>
        </is>
      </c>
      <c r="D9" t="inlineStr"/>
      <c r="E9" t="inlineStr">
        <is>
          <t>currency</t>
        </is>
      </c>
      <c r="F9" t="inlineStr"/>
      <c r="G9" t="inlineStr"/>
      <c r="H9" t="inlineStr">
        <is>
          <t>Canada</t>
        </is>
      </c>
      <c r="I9" t="inlineStr">
        <is>
          <t>=</t>
        </is>
      </c>
      <c r="J9" t="inlineStr"/>
      <c r="K9" t="inlineStr">
        <is>
          <t>members</t>
        </is>
      </c>
      <c r="L9" t="inlineStr"/>
      <c r="M9" t="inlineStr">
        <is>
          <t>Canada</t>
        </is>
      </c>
      <c r="N9" t="inlineStr">
        <is>
          <t>members</t>
        </is>
      </c>
      <c r="O9" t="inlineStr">
        <is>
          <t>Canada</t>
        </is>
      </c>
    </row>
    <row r="10">
      <c r="A10" t="inlineStr"/>
      <c r="B10" t="inlineStr"/>
      <c r="C10" t="inlineStr">
        <is>
          <t>Nombre</t>
        </is>
      </c>
      <c r="D10" t="inlineStr">
        <is>
          <t>Total</t>
        </is>
      </c>
      <c r="E10" t="inlineStr">
        <is>
          <t>=</t>
        </is>
      </c>
      <c r="F10" t="inlineStr"/>
      <c r="G10" t="inlineStr"/>
      <c r="H10" t="inlineStr">
        <is>
          <t>~</t>
        </is>
      </c>
      <c r="I10" t="inlineStr">
        <is>
          <t>Passif</t>
        </is>
      </c>
      <c r="J10" t="inlineStr">
        <is>
          <t>Total</t>
        </is>
      </c>
      <c r="K10" t="inlineStr">
        <is>
          <t>-</t>
        </is>
      </c>
      <c r="L10" t="inlineStr">
        <is>
          <t>Total</t>
        </is>
      </c>
      <c r="M10" t="inlineStr">
        <is>
          <t>-</t>
        </is>
      </c>
      <c r="N10" t="inlineStr">
        <is>
          <t>~</t>
        </is>
      </c>
      <c r="O10" t="inlineStr">
        <is>
          <t>=</t>
        </is>
      </c>
    </row>
    <row r="11">
      <c r="A11" t="inlineStr"/>
      <c r="B11" t="inlineStr"/>
      <c r="C11" t="inlineStr">
        <is>
          <t>de</t>
        </is>
      </c>
      <c r="D11" t="inlineStr"/>
      <c r="E11" t="inlineStr">
        <is>
          <t>En</t>
        </is>
      </c>
      <c r="F11" t="inlineStr"/>
      <c r="G11" t="inlineStr"/>
      <c r="H11" t="inlineStr">
        <is>
          <t>Place-</t>
        </is>
      </c>
      <c r="I11" t="inlineStr">
        <is>
          <t>total</t>
        </is>
      </c>
      <c r="J11" t="inlineStr"/>
      <c r="K11" t="inlineStr">
        <is>
          <t>Rede-</t>
        </is>
      </c>
      <c r="L11" t="inlineStr"/>
      <c r="M11" t="inlineStr">
        <is>
          <t>Traite-</t>
        </is>
      </c>
      <c r="N11" t="inlineStr">
        <is>
          <t>Indem-</t>
        </is>
      </c>
      <c r="O11" t="inlineStr">
        <is>
          <t>Presta-</t>
        </is>
      </c>
    </row>
    <row r="12">
      <c r="A12" t="inlineStr"/>
      <c r="B12" t="inlineStr"/>
      <c r="C12" t="inlineStr">
        <is>
          <t>syndi-</t>
        </is>
      </c>
      <c r="D12" t="inlineStr"/>
      <c r="E12" t="inlineStr">
        <is>
          <t>caisse</t>
        </is>
      </c>
      <c r="F12" t="inlineStr"/>
      <c r="G12" t="inlineStr"/>
      <c r="H12" t="inlineStr">
        <is>
          <t>ments</t>
        </is>
      </c>
      <c r="I12" t="inlineStr"/>
      <c r="J12" t="inlineStr"/>
      <c r="K12" t="inlineStr">
        <is>
          <t>vances et</t>
        </is>
      </c>
      <c r="L12" t="inlineStr"/>
      <c r="M12" t="inlineStr">
        <is>
          <t>ments et</t>
        </is>
      </c>
      <c r="N12" t="inlineStr">
        <is>
          <t>nités de</t>
        </is>
      </c>
      <c r="O12" t="inlineStr">
        <is>
          <t>tions de</t>
        </is>
      </c>
    </row>
    <row r="13">
      <c r="A13" t="inlineStr">
        <is>
          <t>/</t>
        </is>
      </c>
      <c r="B13" t="inlineStr"/>
      <c r="C13" t="inlineStr">
        <is>
          <t>cats</t>
        </is>
      </c>
      <c r="D13" t="inlineStr"/>
      <c r="E13" t="inlineStr">
        <is>
          <t>et</t>
        </is>
      </c>
      <c r="F13" t="inlineStr"/>
      <c r="G13" t="inlineStr"/>
      <c r="H13" t="inlineStr">
        <is>
          <t>au</t>
        </is>
      </c>
      <c r="I13" t="inlineStr"/>
      <c r="J13" t="inlineStr"/>
      <c r="K13" t="inlineStr">
        <is>
          <t>cotisa-</t>
        </is>
      </c>
      <c r="L13" t="inlineStr"/>
      <c r="M13" t="inlineStr">
        <is>
          <t>salaires</t>
        </is>
      </c>
      <c r="N13" t="inlineStr">
        <is>
          <t>greve</t>
        </is>
      </c>
      <c r="O13" t="inlineStr">
        <is>
          <t>pension</t>
        </is>
      </c>
    </row>
    <row r="14">
      <c r="A14" t="inlineStr"/>
      <c r="B14" t="inlineStr"/>
      <c r="C14" t="inlineStr"/>
      <c r="D14" t="inlineStr"/>
      <c r="E14" t="inlineStr">
        <is>
          <t>dép6ts</t>
        </is>
      </c>
      <c r="F14" t="inlineStr"/>
      <c r="G14" t="inlineStr"/>
      <c r="H14" t="inlineStr">
        <is>
          <t>Canada</t>
        </is>
      </c>
      <c r="I14" t="inlineStr"/>
      <c r="J14" t="inlineStr"/>
      <c r="K14" t="inlineStr">
        <is>
          <t>tions</t>
        </is>
      </c>
      <c r="L14" t="inlineStr"/>
      <c r="M14" t="inlineStr">
        <is>
          <t>versés a</t>
        </is>
      </c>
      <c r="N14" t="inlineStr">
        <is>
          <t>versés a</t>
        </is>
      </c>
      <c r="O14" t="inlineStr">
        <is>
          <t>et de</t>
        </is>
      </c>
    </row>
    <row r="15">
      <c r="A15" t="inlineStr">
        <is>
          <t>|</t>
        </is>
      </c>
      <c r="B15" t="inlineStr"/>
      <c r="C15" t="inlineStr"/>
      <c r="D15" t="inlineStr"/>
      <c r="E15" t="inlineStr">
        <is>
          <t>en</t>
        </is>
      </c>
      <c r="F15" t="inlineStr"/>
      <c r="G15" t="inlineStr"/>
      <c r="H15" t="inlineStr"/>
      <c r="I15" t="inlineStr"/>
      <c r="J15" t="inlineStr"/>
      <c r="K15" t="inlineStr">
        <is>
          <t>nettes</t>
        </is>
      </c>
      <c r="L15" t="inlineStr"/>
      <c r="M15" t="inlineStr">
        <is>
          <t>des</t>
        </is>
      </c>
      <c r="N15" t="inlineStr">
        <is>
          <t>des</t>
        </is>
      </c>
      <c r="O15" t="inlineStr">
        <is>
          <t>bien-</t>
        </is>
      </c>
    </row>
    <row r="16">
      <c r="A16" t="inlineStr"/>
      <c r="B16" t="inlineStr"/>
      <c r="C16" t="inlineStr"/>
      <c r="D16" t="inlineStr"/>
      <c r="E16" t="inlineStr">
        <is>
          <t>dollars</t>
        </is>
      </c>
      <c r="F16" t="inlineStr"/>
      <c r="G16" t="inlineStr"/>
      <c r="H16" t="inlineStr"/>
      <c r="I16" t="inlineStr"/>
      <c r="J16" t="inlineStr"/>
      <c r="K16" t="inlineStr">
        <is>
          <t>de</t>
        </is>
      </c>
      <c r="L16" t="inlineStr"/>
      <c r="M16" t="inlineStr">
        <is>
          <t>résidents</t>
        </is>
      </c>
      <c r="N16" t="inlineStr">
        <is>
          <t>membres</t>
        </is>
      </c>
      <c r="O16" t="inlineStr">
        <is>
          <t>étre</t>
        </is>
      </c>
    </row>
    <row r="17">
      <c r="A17" t="inlineStr"/>
      <c r="B17" t="inlineStr"/>
      <c r="C17" t="inlineStr"/>
      <c r="D17" t="inlineStr"/>
      <c r="E17" t="inlineStr">
        <is>
          <t>cana-</t>
        </is>
      </c>
      <c r="F17" t="inlineStr"/>
      <c r="G17" t="inlineStr"/>
      <c r="H17" t="inlineStr"/>
      <c r="I17" t="inlineStr"/>
      <c r="J17" t="inlineStr"/>
      <c r="K17" t="inlineStr">
        <is>
          <t>membres</t>
        </is>
      </c>
      <c r="L17" t="inlineStr"/>
      <c r="M17" t="inlineStr">
        <is>
          <t>du</t>
        </is>
      </c>
      <c r="N17" t="inlineStr">
        <is>
          <t>du</t>
        </is>
      </c>
      <c r="O17" t="inlineStr">
        <is>
          <t>versés</t>
        </is>
      </c>
    </row>
    <row r="18">
      <c r="A18" t="inlineStr">
        <is>
          <t>|</t>
        </is>
      </c>
      <c r="B18" t="inlineStr"/>
      <c r="C18" t="inlineStr"/>
      <c r="D18" t="inlineStr"/>
      <c r="E18" t="inlineStr">
        <is>
          <t>diens</t>
        </is>
      </c>
      <c r="F18" t="inlineStr"/>
      <c r="G18" t="inlineStr"/>
      <c r="H18" t="inlineStr"/>
      <c r="I18" t="inlineStr"/>
      <c r="J18" t="inlineStr"/>
      <c r="K18" t="inlineStr">
        <is>
          <t>cana-</t>
        </is>
      </c>
      <c r="L18" t="inlineStr"/>
      <c r="M18" t="inlineStr">
        <is>
          <t>Canada</t>
        </is>
      </c>
      <c r="N18" t="inlineStr">
        <is>
          <t>Canada</t>
        </is>
      </c>
      <c r="O18" t="inlineStr">
        <is>
          <t>a des</t>
        </is>
      </c>
    </row>
    <row r="19">
      <c r="A19" t="inlineStr"/>
      <c r="B19" t="inlineStr"/>
      <c r="C19" t="inlineStr"/>
      <c r="D19" t="inlineStr"/>
      <c r="E19" t="inlineStr"/>
      <c r="F19" t="inlineStr"/>
      <c r="G19" t="inlineStr"/>
      <c r="H19" t="inlineStr"/>
      <c r="I19" t="inlineStr"/>
      <c r="J19" t="inlineStr"/>
      <c r="K19" t="inlineStr">
        <is>
          <t>diens</t>
        </is>
      </c>
      <c r="L19" t="inlineStr"/>
      <c r="M19" t="inlineStr"/>
      <c r="N19" t="inlineStr"/>
      <c r="O19" t="inlineStr">
        <is>
          <t>résidents</t>
        </is>
      </c>
    </row>
    <row r="20">
      <c r="A20" t="inlineStr">
        <is>
          <t>|</t>
        </is>
      </c>
      <c r="B20" t="inlineStr"/>
      <c r="C20" t="inlineStr"/>
      <c r="D20" t="inlineStr"/>
      <c r="E20" t="inlineStr"/>
      <c r="F20" t="inlineStr"/>
      <c r="G20" t="inlineStr"/>
      <c r="H20" t="inlineStr"/>
      <c r="I20" t="inlineStr"/>
      <c r="J20" t="inlineStr"/>
      <c r="K20" t="inlineStr"/>
      <c r="L20" t="inlineStr"/>
      <c r="M20" t="inlineStr"/>
      <c r="N20" t="inlineStr"/>
      <c r="O20" t="inlineStr">
        <is>
          <t>du</t>
        </is>
      </c>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inlineStr">
        <is>
          <t>St. John’s (Nfld.)</t>
        </is>
      </c>
      <c r="B1" s="1" t="inlineStr">
        <is>
          <t>(726-0713)</t>
        </is>
      </c>
      <c r="C1" s="1" t="inlineStr">
        <is>
          <t>St. John’s (T.-N.)</t>
        </is>
      </c>
      <c r="D1" s="1" t="inlineStr">
        <is>
          <t>(726-0713).1</t>
        </is>
      </c>
      <c r="E1" s="1" t="inlineStr">
        <is>
          <t>Unnamed: 0</t>
        </is>
      </c>
    </row>
    <row r="2">
      <c r="A2" t="inlineStr">
        <is>
          <t>Halifax</t>
        </is>
      </c>
      <c r="B2" t="inlineStr">
        <is>
          <t>(426-5331)</t>
        </is>
      </c>
      <c r="C2" t="inlineStr">
        <is>
          <t>Halifax</t>
        </is>
      </c>
      <c r="D2" t="inlineStr">
        <is>
          <t>(426-5331)</t>
        </is>
      </c>
      <c r="E2" t="inlineStr"/>
    </row>
    <row r="3">
      <c r="A3" t="inlineStr">
        <is>
          <t>Montréal</t>
        </is>
      </c>
      <c r="B3" t="inlineStr">
        <is>
          <t>(283-5725)</t>
        </is>
      </c>
      <c r="C3" t="inlineStr">
        <is>
          <t>Montréal</t>
        </is>
      </c>
      <c r="D3" t="inlineStr">
        <is>
          <t>(283-5725)</t>
        </is>
      </c>
      <c r="E3" t="inlineStr"/>
    </row>
    <row r="4">
      <c r="A4" t="inlineStr">
        <is>
          <t>Ottawa</t>
        </is>
      </c>
      <c r="B4" t="inlineStr">
        <is>
          <t>(992-4734)</t>
        </is>
      </c>
      <c r="C4" t="inlineStr">
        <is>
          <t>Ottawa</t>
        </is>
      </c>
      <c r="D4" t="inlineStr">
        <is>
          <t>(992-4734)</t>
        </is>
      </c>
      <c r="E4" t="inlineStr"/>
    </row>
    <row r="5">
      <c r="A5" t="inlineStr">
        <is>
          <t>Toronto</t>
        </is>
      </c>
      <c r="B5" t="inlineStr">
        <is>
          <t>(966-6586)</t>
        </is>
      </c>
      <c r="C5" t="inlineStr">
        <is>
          <t>Toronto</t>
        </is>
      </c>
      <c r="D5" t="inlineStr">
        <is>
          <t>(966-6586)</t>
        </is>
      </c>
      <c r="E5" t="inlineStr"/>
    </row>
    <row r="6">
      <c r="A6" t="inlineStr">
        <is>
          <t>Winnipeg</t>
        </is>
      </c>
      <c r="B6" t="inlineStr">
        <is>
          <t>(949-4020)</t>
        </is>
      </c>
      <c r="C6" t="inlineStr">
        <is>
          <t>Winnipeg</t>
        </is>
      </c>
      <c r="D6" t="inlineStr">
        <is>
          <t>(949-4020)</t>
        </is>
      </c>
      <c r="E6" t="inlineStr"/>
    </row>
    <row r="7">
      <c r="A7" t="inlineStr">
        <is>
          <t>Regina</t>
        </is>
      </c>
      <c r="B7" t="inlineStr">
        <is>
          <t>(359-5405)</t>
        </is>
      </c>
      <c r="C7" t="inlineStr">
        <is>
          <t>Regina</t>
        </is>
      </c>
      <c r="D7" t="inlineStr">
        <is>
          <t>(359-5405)</t>
        </is>
      </c>
      <c r="E7" t="inlineStr">
        <is>
          <t>|</t>
        </is>
      </c>
    </row>
    <row r="8">
      <c r="A8" t="inlineStr">
        <is>
          <t>Edmonton</t>
        </is>
      </c>
      <c r="B8" t="inlineStr">
        <is>
          <t>(420-3027)</t>
        </is>
      </c>
      <c r="C8" t="inlineStr">
        <is>
          <t>Edmonton</t>
        </is>
      </c>
      <c r="D8" t="inlineStr">
        <is>
          <t>(420-3027)</t>
        </is>
      </c>
      <c r="E8" t="inlineStr">
        <is>
          <t>|</t>
        </is>
      </c>
    </row>
    <row r="9">
      <c r="A9" t="inlineStr">
        <is>
          <t>Vancouver</t>
        </is>
      </c>
      <c r="B9" t="inlineStr">
        <is>
          <t>(666-3695)</t>
        </is>
      </c>
      <c r="C9" t="inlineStr">
        <is>
          <t>Vancouver</t>
        </is>
      </c>
      <c r="D9" t="inlineStr">
        <is>
          <t>(666-3695)</t>
        </is>
      </c>
      <c r="E9" t="inlineStr"/>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L36"/>
  <sheetViews>
    <sheetView workbookViewId="0">
      <selection activeCell="A1" sqref="A1"/>
    </sheetView>
  </sheetViews>
  <sheetFormatPr baseColWidth="8" defaultRowHeight="15"/>
  <sheetData>
    <row r="1">
      <c r="A1" s="1" t="inlineStr">
        <is>
          <t>unions carryimg om</t>
        </is>
      </c>
      <c r="B1" s="1" t="inlineStr">
        <is>
          <t>activities in</t>
        </is>
      </c>
      <c r="C1" s="1" t="inlineStr">
        <is>
          <t>Canada.</t>
        </is>
      </c>
      <c r="D1" s="1" t="inlineStr">
        <is>
          <t>Unnamed: 0</t>
        </is>
      </c>
      <c r="E1" s="1" t="inlineStr">
        <is>
          <t>Such</t>
        </is>
      </c>
      <c r="F1" s="1" t="inlineStr">
        <is>
          <t>Unnamed: 1</t>
        </is>
      </c>
      <c r="G1" s="1" t="inlineStr">
        <is>
          <t>in-</t>
        </is>
      </c>
      <c r="H1" s="1" t="inlineStr">
        <is>
          <t>Canada. Ces remseignernents</t>
        </is>
      </c>
      <c r="I1" s="1" t="inlineStr">
        <is>
          <t>sont</t>
        </is>
      </c>
      <c r="J1" s="1" t="inlineStr">
        <is>
          <t>jugés nécessaires</t>
        </is>
      </c>
      <c r="K1" s="1" t="inlineStr">
        <is>
          <t>Unnamed: 2</t>
        </is>
      </c>
      <c r="L1" s="1" t="inlineStr">
        <is>
          <t>pour</t>
        </is>
      </c>
    </row>
    <row r="2">
      <c r="A2" t="inlineStr">
        <is>
          <t>formation was considered</t>
        </is>
      </c>
      <c r="B2" t="inlineStr">
        <is>
          <t>necessary</t>
        </is>
      </c>
      <c r="C2" t="inlineStr"/>
      <c r="D2" t="inlineStr"/>
      <c r="E2" t="inlineStr">
        <is>
          <t>to evaluate</t>
        </is>
      </c>
      <c r="F2" t="inlineStr"/>
      <c r="G2" t="inlineStr">
        <is>
          <t>the</t>
        </is>
      </c>
      <c r="H2" t="inlineStr">
        <is>
          <t>évaluer la portée</t>
        </is>
      </c>
      <c r="I2" t="inlineStr">
        <is>
          <t>et les répercussions</t>
        </is>
      </c>
      <c r="J2" t="inlineStr">
        <is>
          <t>de la propriété</t>
        </is>
      </c>
      <c r="K2" t="inlineStr"/>
      <c r="L2" t="inlineStr">
        <is>
          <t>et du</t>
        </is>
      </c>
    </row>
    <row r="3">
      <c r="A3" t="inlineStr">
        <is>
          <t>extent and effects</t>
        </is>
      </c>
      <c r="B3" t="inlineStr">
        <is>
          <t>of non-resident</t>
        </is>
      </c>
      <c r="C3" t="inlineStr"/>
      <c r="D3" t="inlineStr"/>
      <c r="E3" t="inlineStr">
        <is>
          <t>ownership</t>
        </is>
      </c>
      <c r="F3" t="inlineStr"/>
      <c r="G3" t="inlineStr">
        <is>
          <t>and</t>
        </is>
      </c>
      <c r="H3" t="inlineStr">
        <is>
          <t>controle étrangers des corporations</t>
        </is>
      </c>
      <c r="I3" t="inlineStr"/>
      <c r="J3" t="inlineStr">
        <is>
          <t>ainsi que la portée</t>
        </is>
      </c>
      <c r="K3" t="inlineStr"/>
      <c r="L3" t="inlineStr">
        <is>
          <t>et les</t>
        </is>
      </c>
    </row>
    <row r="4">
      <c r="A4" t="inlineStr">
        <is>
          <t>control of corporations in Canada and the extent and</t>
        </is>
      </c>
      <c r="B4" t="inlineStr"/>
      <c r="C4" t="inlineStr"/>
      <c r="D4" t="inlineStr"/>
      <c r="E4" t="inlineStr"/>
      <c r="F4" t="inlineStr"/>
      <c r="G4" t="inlineStr"/>
      <c r="H4" t="inlineStr">
        <is>
          <t>répercussions de</t>
        </is>
      </c>
      <c r="I4" t="inlineStr">
        <is>
          <t>l’association des</t>
        </is>
      </c>
      <c r="J4" t="inlineStr">
        <is>
          <t>Canadiens avec des syn-</t>
        </is>
      </c>
      <c r="K4" t="inlineStr"/>
      <c r="L4" t="inlineStr"/>
    </row>
    <row r="5">
      <c r="A5" t="inlineStr">
        <is>
          <t>effects of the association of Canadians with interna-</t>
        </is>
      </c>
      <c r="B5" t="inlineStr"/>
      <c r="C5" t="inlineStr"/>
      <c r="D5" t="inlineStr"/>
      <c r="E5" t="inlineStr"/>
      <c r="F5" t="inlineStr"/>
      <c r="G5" t="inlineStr"/>
      <c r="H5" t="inlineStr">
        <is>
          <t>dicats ouvriers internationaux.</t>
        </is>
      </c>
      <c r="I5" t="inlineStr"/>
      <c r="J5" t="inlineStr"/>
      <c r="K5" t="inlineStr"/>
      <c r="L5" t="inlineStr"/>
    </row>
    <row r="6">
      <c r="A6" t="inlineStr">
        <is>
          <t>tional labour unions.</t>
        </is>
      </c>
      <c r="B6" t="inlineStr"/>
      <c r="C6" t="inlineStr"/>
      <c r="D6" t="inlineStr"/>
      <c r="E6" t="inlineStr"/>
      <c r="F6" t="inlineStr"/>
      <c r="G6" t="inlineStr"/>
      <c r="H6" t="inlineStr"/>
      <c r="I6" t="inlineStr"/>
      <c r="J6" t="inlineStr"/>
      <c r="K6" t="inlineStr"/>
      <c r="L6" t="inlineStr"/>
    </row>
    <row r="7">
      <c r="A7" t="inlineStr">
        <is>
          <t>The Act applies only to corporations</t>
        </is>
      </c>
      <c r="B7" t="inlineStr"/>
      <c r="C7" t="inlineStr"/>
      <c r="D7" t="inlineStr"/>
      <c r="E7" t="inlineStr">
        <is>
          <t>with gross</t>
        </is>
      </c>
      <c r="F7" t="inlineStr"/>
      <c r="G7" t="inlineStr"/>
      <c r="H7" t="inlineStr">
        <is>
          <t>La Loi ne s’applique qu’aux corporations dont les recettes</t>
        </is>
      </c>
      <c r="I7" t="inlineStr"/>
      <c r="J7" t="inlineStr"/>
      <c r="K7" t="inlineStr"/>
      <c r="L7" t="inlineStr"/>
    </row>
    <row r="8">
      <c r="A8" t="inlineStr">
        <is>
          <t>revenues during a</t>
        </is>
      </c>
      <c r="B8" t="inlineStr">
        <is>
          <t>reporting period</t>
        </is>
      </c>
      <c r="C8" t="inlineStr"/>
      <c r="D8" t="inlineStr"/>
      <c r="E8" t="inlineStr">
        <is>
          <t>in excess</t>
        </is>
      </c>
      <c r="F8" t="inlineStr"/>
      <c r="G8" t="inlineStr">
        <is>
          <t>of</t>
        </is>
      </c>
      <c r="H8" t="inlineStr">
        <is>
          <t>brutes au cours de la période visée par le rapport ont dépassé</t>
        </is>
      </c>
      <c r="I8" t="inlineStr"/>
      <c r="J8" t="inlineStr"/>
      <c r="K8" t="inlineStr"/>
      <c r="L8" t="inlineStr"/>
    </row>
    <row r="9">
      <c r="A9" t="inlineStr">
        <is>
          <t>$500,000 or assets</t>
        </is>
      </c>
      <c r="B9" t="inlineStr">
        <is>
          <t>in excess of $250,000.</t>
        </is>
      </c>
      <c r="C9" t="inlineStr"/>
      <c r="D9" t="inlineStr"/>
      <c r="E9" t="inlineStr">
        <is>
          <t>Crown</t>
        </is>
      </c>
      <c r="F9" t="inlineStr"/>
      <c r="G9" t="inlineStr"/>
      <c r="H9" t="inlineStr">
        <is>
          <t>$500,000 ou qui ont</t>
        </is>
      </c>
      <c r="I9" t="inlineStr">
        <is>
          <t>un actif supérieur</t>
        </is>
      </c>
      <c r="J9" t="inlineStr">
        <is>
          <t>a $250,000.</t>
        </is>
      </c>
      <c r="K9" t="inlineStr"/>
      <c r="L9" t="inlineStr">
        <is>
          <t>Les</t>
        </is>
      </c>
    </row>
    <row r="10">
      <c r="A10" t="inlineStr">
        <is>
          <t>corporations and corporations</t>
        </is>
      </c>
      <c r="B10" t="inlineStr">
        <is>
          <t>operating</t>
        </is>
      </c>
      <c r="C10" t="inlineStr"/>
      <c r="D10" t="inlineStr"/>
      <c r="E10" t="inlineStr">
        <is>
          <t>under</t>
        </is>
      </c>
      <c r="F10" t="inlineStr"/>
      <c r="G10" t="inlineStr">
        <is>
          <t>the</t>
        </is>
      </c>
      <c r="H10" t="inlineStr">
        <is>
          <t>corporations de</t>
        </is>
      </c>
      <c r="I10" t="inlineStr">
        <is>
          <t>la Couronne et les corporations</t>
        </is>
      </c>
      <c r="J10" t="inlineStr">
        <is>
          <t>régies par</t>
        </is>
      </c>
      <c r="K10" t="inlineStr"/>
      <c r="L10" t="inlineStr"/>
    </row>
    <row r="11">
      <c r="A11" t="inlineStr">
        <is>
          <t>authority of such Government of Canada statutes</t>
        </is>
      </c>
      <c r="B11" t="inlineStr"/>
      <c r="C11" t="inlineStr"/>
      <c r="D11" t="inlineStr"/>
      <c r="E11" t="inlineStr"/>
      <c r="F11" t="inlineStr"/>
      <c r="G11" t="inlineStr">
        <is>
          <t>as</t>
        </is>
      </c>
      <c r="H11" t="inlineStr">
        <is>
          <t>des lois du gouvernement</t>
        </is>
      </c>
      <c r="I11" t="inlineStr">
        <is>
          <t>du Canada comme</t>
        </is>
      </c>
      <c r="J11" t="inlineStr">
        <is>
          <t>la Loi sur</t>
        </is>
      </c>
      <c r="K11" t="inlineStr"/>
      <c r="L11" t="inlineStr">
        <is>
          <t>les</t>
        </is>
      </c>
    </row>
    <row r="12">
      <c r="A12" t="inlineStr">
        <is>
          <t>the Canadian and British</t>
        </is>
      </c>
      <c r="B12" t="inlineStr">
        <is>
          <t>Insurance</t>
        </is>
      </c>
      <c r="C12" t="inlineStr"/>
      <c r="D12" t="inlineStr"/>
      <c r="E12" t="inlineStr">
        <is>
          <t>Compamies</t>
        </is>
      </c>
      <c r="F12" t="inlineStr">
        <is>
          <t>Act,</t>
        </is>
      </c>
      <c r="G12" t="inlineStr"/>
      <c r="H12" t="inlineStr">
        <is>
          <t>compagmies d’assurarice</t>
        </is>
      </c>
      <c r="I12" t="inlineStr">
        <is>
          <t>canadiennes</t>
        </is>
      </c>
      <c r="J12" t="inlineStr">
        <is>
          <t>et britanniques,</t>
        </is>
      </c>
      <c r="K12" t="inlineStr"/>
      <c r="L12" t="inlineStr">
        <is>
          <t>la Loi</t>
        </is>
      </c>
    </row>
    <row r="13">
      <c r="A13" t="inlineStr">
        <is>
          <t>the Bank Act, the Loan Compamies</t>
        </is>
      </c>
      <c r="B13" t="inlineStr"/>
      <c r="C13" t="inlineStr"/>
      <c r="D13" t="inlineStr"/>
      <c r="E13" t="inlineStr">
        <is>
          <t>Act, the Srnall</t>
        </is>
      </c>
      <c r="F13" t="inlineStr"/>
      <c r="G13" t="inlineStr"/>
      <c r="H13" t="inlineStr">
        <is>
          <t>sur les banques, la Loi sur les compagnies de préts, la Loi sur</t>
        </is>
      </c>
      <c r="I13" t="inlineStr"/>
      <c r="J13" t="inlineStr"/>
      <c r="K13" t="inlineStr"/>
      <c r="L13" t="inlineStr"/>
    </row>
    <row r="14">
      <c r="A14" t="inlineStr">
        <is>
          <t>Lous Act, the Radio</t>
        </is>
      </c>
      <c r="B14" t="inlineStr">
        <is>
          <t>Act arid the Railway Act</t>
        </is>
      </c>
      <c r="C14" t="inlineStr"/>
      <c r="D14" t="inlineStr"/>
      <c r="E14" t="inlineStr"/>
      <c r="F14" t="inlineStr"/>
      <c r="G14" t="inlineStr">
        <is>
          <t>are</t>
        </is>
      </c>
      <c r="H14" t="inlineStr">
        <is>
          <t>les petits préts, la Loi sur la radio et la Loi sur les chemins de</t>
        </is>
      </c>
      <c r="I14" t="inlineStr"/>
      <c r="J14" t="inlineStr"/>
      <c r="K14" t="inlineStr"/>
      <c r="L14" t="inlineStr"/>
    </row>
    <row r="15">
      <c r="A15" t="inlineStr">
        <is>
          <t>exempted to avoid</t>
        </is>
      </c>
      <c r="B15" t="inlineStr">
        <is>
          <t>duplication</t>
        </is>
      </c>
      <c r="C15" t="inlineStr">
        <is>
          <t>of</t>
        </is>
      </c>
      <c r="D15" t="inlineStr"/>
      <c r="E15" t="inlineStr">
        <is>
          <t>returns where</t>
        </is>
      </c>
      <c r="F15" t="inlineStr"/>
      <c r="G15" t="inlineStr"/>
      <c r="H15" t="inlineStr">
        <is>
          <t>fer sont soustraites</t>
        </is>
      </c>
      <c r="I15" t="inlineStr">
        <is>
          <t>a l’application</t>
        </is>
      </c>
      <c r="J15" t="inlineStr">
        <is>
          <t>de la Loi sur les déclara-</t>
        </is>
      </c>
      <c r="K15" t="inlineStr"/>
      <c r="L15" t="inlineStr"/>
    </row>
    <row r="16">
      <c r="A16" t="inlineStr">
        <is>
          <t>substantially the same</t>
        </is>
      </c>
      <c r="B16" t="inlineStr">
        <is>
          <t>kind of information</t>
        </is>
      </c>
      <c r="C16" t="inlineStr"/>
      <c r="D16" t="inlineStr"/>
      <c r="E16" t="inlineStr"/>
      <c r="F16" t="inlineStr"/>
      <c r="G16" t="inlineStr">
        <is>
          <t>was</t>
        </is>
      </c>
      <c r="H16" t="inlineStr">
        <is>
          <t>tions des corporations</t>
        </is>
      </c>
      <c r="I16" t="inlineStr">
        <is>
          <t>et des syndicats ouvriers, étant donné</t>
        </is>
      </c>
      <c r="J16" t="inlineStr"/>
      <c r="K16" t="inlineStr"/>
      <c r="L16" t="inlineStr"/>
    </row>
    <row r="17">
      <c r="A17" t="inlineStr">
        <is>
          <t>considered to be available</t>
        </is>
      </c>
      <c r="B17" t="inlineStr">
        <is>
          <t>under</t>
        </is>
      </c>
      <c r="C17" t="inlineStr">
        <is>
          <t>other</t>
        </is>
      </c>
      <c r="D17" t="inlineStr"/>
      <c r="E17" t="inlineStr">
        <is>
          <t>federal legis-</t>
        </is>
      </c>
      <c r="F17" t="inlineStr"/>
      <c r="G17" t="inlineStr"/>
      <c r="H17" t="inlineStr">
        <is>
          <t>que l’on peut obtenir a peu prés les memes renseignements en</t>
        </is>
      </c>
      <c r="I17" t="inlineStr"/>
      <c r="J17" t="inlineStr"/>
      <c r="K17" t="inlineStr"/>
      <c r="L17" t="inlineStr"/>
    </row>
    <row r="18">
      <c r="A18" t="inlineStr">
        <is>
          <t>lation. Similarly, the</t>
        </is>
      </c>
      <c r="B18" t="inlineStr">
        <is>
          <t>legislation</t>
        </is>
      </c>
      <c r="C18" t="inlineStr">
        <is>
          <t>applies</t>
        </is>
      </c>
      <c r="D18" t="inlineStr"/>
      <c r="E18" t="inlineStr">
        <is>
          <t>to every</t>
        </is>
      </c>
      <c r="F18" t="inlineStr"/>
      <c r="G18" t="inlineStr"/>
      <c r="H18" t="inlineStr">
        <is>
          <t>vertu d’autres lois</t>
        </is>
      </c>
      <c r="I18" t="inlineStr">
        <is>
          <t>fédérales. De méme,</t>
        </is>
      </c>
      <c r="J18" t="inlineStr">
        <is>
          <t>la Loi s’applique</t>
        </is>
      </c>
      <c r="K18" t="inlineStr"/>
      <c r="L18" t="inlineStr">
        <is>
          <t>a</t>
        </is>
      </c>
    </row>
    <row r="19">
      <c r="A19" t="inlineStr">
        <is>
          <t>labour union in Canada having a local in Canada and</t>
        </is>
      </c>
      <c r="B19" t="inlineStr"/>
      <c r="C19" t="inlineStr"/>
      <c r="D19" t="inlineStr"/>
      <c r="E19" t="inlineStr"/>
      <c r="F19" t="inlineStr"/>
      <c r="G19" t="inlineStr"/>
      <c r="H19" t="inlineStr">
        <is>
          <t>chaque syndicat</t>
        </is>
      </c>
      <c r="I19" t="inlineStr">
        <is>
          <t>ouvrier au Canada</t>
        </is>
      </c>
      <c r="J19" t="inlineStr">
        <is>
          <t>qui a une succursale</t>
        </is>
      </c>
      <c r="K19" t="inlineStr"/>
      <c r="L19" t="inlineStr">
        <is>
          <t>au</t>
        </is>
      </c>
    </row>
    <row r="20">
      <c r="A20" t="inlineStr">
        <is>
          <t>100 or more members resident in Canada.</t>
        </is>
      </c>
      <c r="B20" t="inlineStr"/>
      <c r="C20" t="inlineStr"/>
      <c r="D20" t="inlineStr"/>
      <c r="E20" t="inlineStr"/>
      <c r="F20" t="inlineStr"/>
      <c r="G20" t="inlineStr"/>
      <c r="H20" t="inlineStr">
        <is>
          <t>Canada et qui compte</t>
        </is>
      </c>
      <c r="I20" t="inlineStr">
        <is>
          <t>100 membres</t>
        </is>
      </c>
      <c r="J20" t="inlineStr">
        <is>
          <t>ou plus résidant</t>
        </is>
      </c>
      <c r="K20" t="inlineStr"/>
      <c r="L20" t="inlineStr">
        <is>
          <t>au</t>
        </is>
      </c>
    </row>
    <row r="21">
      <c r="A21" t="inlineStr"/>
      <c r="B21" t="inlineStr"/>
      <c r="C21" t="inlineStr"/>
      <c r="D21" t="inlineStr"/>
      <c r="E21" t="inlineStr"/>
      <c r="F21" t="inlineStr"/>
      <c r="G21" t="inlineStr"/>
      <c r="H21" t="inlineStr">
        <is>
          <t>Canada.</t>
        </is>
      </c>
      <c r="I21" t="inlineStr"/>
      <c r="J21" t="inlineStr"/>
      <c r="K21" t="inlineStr"/>
      <c r="L21" t="inlineStr"/>
    </row>
    <row r="22">
      <c r="A22" t="inlineStr">
        <is>
          <t>The corporation</t>
        </is>
      </c>
      <c r="B22" t="inlineStr">
        <is>
          <t>returns are</t>
        </is>
      </c>
      <c r="C22" t="inlineStr">
        <is>
          <t>divided</t>
        </is>
      </c>
      <c r="D22" t="inlineStr"/>
      <c r="E22" t="inlineStr">
        <is>
          <t>into conti-</t>
        </is>
      </c>
      <c r="F22" t="inlineStr"/>
      <c r="G22" t="inlineStr"/>
      <c r="H22" t="inlineStr">
        <is>
          <t>Les déclarations</t>
        </is>
      </c>
      <c r="I22" t="inlineStr">
        <is>
          <t>des corporations comportent une section</t>
        </is>
      </c>
      <c r="J22" t="inlineStr"/>
      <c r="K22" t="inlineStr"/>
      <c r="L22" t="inlineStr"/>
    </row>
    <row r="23">
      <c r="A23" t="inlineStr">
        <is>
          <t>dential and non-confidential</t>
        </is>
      </c>
      <c r="B23" t="inlineStr">
        <is>
          <t>sections. The non-confi-</t>
        </is>
      </c>
      <c r="C23" t="inlineStr"/>
      <c r="D23" t="inlineStr"/>
      <c r="E23" t="inlineStr"/>
      <c r="F23" t="inlineStr"/>
      <c r="G23" t="inlineStr"/>
      <c r="H23" t="inlineStr">
        <is>
          <t>confidentielle et une</t>
        </is>
      </c>
      <c r="I23" t="inlineStr">
        <is>
          <t>section non</t>
        </is>
      </c>
      <c r="J23" t="inlineStr">
        <is>
          <t>contidentielle. La section</t>
        </is>
      </c>
      <c r="K23" t="inlineStr"/>
      <c r="L23" t="inlineStr"/>
    </row>
    <row r="24">
      <c r="A24" t="inlineStr">
        <is>
          <t>- dential section of the return includes information on</t>
        </is>
      </c>
      <c r="B24" t="inlineStr"/>
      <c r="C24" t="inlineStr"/>
      <c r="D24" t="inlineStr"/>
      <c r="E24" t="inlineStr"/>
      <c r="F24" t="inlineStr"/>
      <c r="G24" t="inlineStr"/>
      <c r="H24" t="inlineStr">
        <is>
          <t>confidentielle renferme</t>
        </is>
      </c>
      <c r="I24" t="inlineStr">
        <is>
          <t>des retiseignements</t>
        </is>
      </c>
      <c r="J24" t="inlineStr">
        <is>
          <t>sur la coistitu-</t>
        </is>
      </c>
      <c r="K24" t="inlineStr"/>
      <c r="L24" t="inlineStr"/>
    </row>
    <row r="25">
      <c r="A25" t="inlineStr">
        <is>
          <t>the incorporation, officers and directors, and owner-</t>
        </is>
      </c>
      <c r="B25" t="inlineStr"/>
      <c r="C25" t="inlineStr"/>
      <c r="D25" t="inlineStr"/>
      <c r="E25" t="inlineStr"/>
      <c r="F25" t="inlineStr"/>
      <c r="G25" t="inlineStr"/>
      <c r="H25" t="inlineStr">
        <is>
          <t>tion en corporation,</t>
        </is>
      </c>
      <c r="I25" t="inlineStr">
        <is>
          <t>sur les dirigeants</t>
        </is>
      </c>
      <c r="J25" t="inlineStr">
        <is>
          <t>et les administrateurs</t>
        </is>
      </c>
      <c r="K25" t="inlineStr"/>
      <c r="L25" t="inlineStr"/>
    </row>
    <row r="26">
      <c r="A26" t="inlineStr">
        <is>
          <t>ship of the corporation’s</t>
        </is>
      </c>
      <c r="B26" t="inlineStr">
        <is>
          <t>issued</t>
        </is>
      </c>
      <c r="C26" t="inlineStr">
        <is>
          <t>share</t>
        </is>
      </c>
      <c r="D26" t="inlineStr"/>
      <c r="E26" t="inlineStr">
        <is>
          <t>capital.</t>
        </is>
      </c>
      <c r="F26" t="inlineStr"/>
      <c r="G26" t="inlineStr">
        <is>
          <t>The</t>
        </is>
      </c>
      <c r="H26" t="inlineStr">
        <is>
          <t>et sur la propriété du capital-actions</t>
        </is>
      </c>
      <c r="I26" t="inlineStr"/>
      <c r="J26" t="inlineStr">
        <is>
          <t>émis. La section</t>
        </is>
      </c>
      <c r="K26" t="inlineStr"/>
      <c r="L26" t="inlineStr">
        <is>
          <t>confi-</t>
        </is>
      </c>
    </row>
    <row r="27">
      <c r="A27" t="inlineStr">
        <is>
          <t>confidential section</t>
        </is>
      </c>
      <c r="B27" t="inlineStr">
        <is>
          <t>of the return</t>
        </is>
      </c>
      <c r="C27" t="inlineStr">
        <is>
          <t>includes</t>
        </is>
      </c>
      <c r="D27" t="inlineStr"/>
      <c r="E27" t="inlineStr">
        <is>
          <t>financial</t>
        </is>
      </c>
      <c r="F27" t="inlineStr"/>
      <c r="G27" t="inlineStr"/>
      <c r="H27" t="inlineStr">
        <is>
          <t>dentielle comprend</t>
        </is>
      </c>
      <c r="I27" t="inlineStr">
        <is>
          <t>les états financiers</t>
        </is>
      </c>
      <c r="J27" t="inlineStr">
        <is>
          <t>de la corporation</t>
        </is>
      </c>
      <c r="K27" t="inlineStr"/>
      <c r="L27" t="inlineStr">
        <is>
          <t>et</t>
        </is>
      </c>
    </row>
    <row r="28">
      <c r="A28" t="inlineStr">
        <is>
          <t>Statements of the</t>
        </is>
      </c>
      <c r="B28" t="inlineStr">
        <is>
          <t>corporation</t>
        </is>
      </c>
      <c r="C28" t="inlineStr">
        <is>
          <t>and</t>
        </is>
      </c>
      <c r="D28" t="inlineStr"/>
      <c r="E28" t="inlineStr">
        <is>
          <t>a schedule</t>
        </is>
      </c>
      <c r="F28" t="inlineStr"/>
      <c r="G28" t="inlineStr">
        <is>
          <t>of</t>
        </is>
      </c>
      <c r="H28" t="inlineStr">
        <is>
          <t>une liste de paiements a des non-résidents au titre de dividen-</t>
        </is>
      </c>
      <c r="I28" t="inlineStr"/>
      <c r="J28" t="inlineStr"/>
      <c r="K28" t="inlineStr"/>
      <c r="L28" t="inlineStr"/>
    </row>
    <row r="29">
      <c r="A29" t="inlineStr">
        <is>
          <t>selected payments</t>
        </is>
      </c>
      <c r="B29" t="inlineStr">
        <is>
          <t>to non-residents</t>
        </is>
      </c>
      <c r="C29" t="inlineStr"/>
      <c r="D29" t="inlineStr"/>
      <c r="E29" t="inlineStr">
        <is>
          <t>for dividends,</t>
        </is>
      </c>
      <c r="F29" t="inlineStr"/>
      <c r="G29" t="inlineStr"/>
      <c r="H29" t="inlineStr">
        <is>
          <t>des, de l’intérét et de certains services commerciaux.</t>
        </is>
      </c>
      <c r="I29" t="inlineStr"/>
      <c r="J29" t="inlineStr"/>
      <c r="K29" t="inlineStr"/>
      <c r="L29" t="inlineStr"/>
    </row>
    <row r="30">
      <c r="A30" t="inlineStr">
        <is>
          <t>_ interest and certain business services.</t>
        </is>
      </c>
      <c r="B30" t="inlineStr"/>
      <c r="C30" t="inlineStr"/>
      <c r="D30" t="inlineStr"/>
      <c r="E30" t="inlineStr"/>
      <c r="F30" t="inlineStr"/>
      <c r="G30" t="inlineStr"/>
      <c r="H30" t="inlineStr"/>
      <c r="I30" t="inlineStr"/>
      <c r="J30" t="inlineStr"/>
      <c r="K30" t="inlineStr"/>
      <c r="L30" t="inlineStr"/>
    </row>
    <row r="31">
      <c r="A31" t="inlineStr">
        <is>
          <t>i Labour umons</t>
        </is>
      </c>
      <c r="B31" t="inlineStr">
        <is>
          <t>affected by</t>
        </is>
      </c>
      <c r="C31" t="inlineStr">
        <is>
          <t>the</t>
        </is>
      </c>
      <c r="D31" t="inlineStr"/>
      <c r="E31" t="inlineStr">
        <is>
          <t>legislation</t>
        </is>
      </c>
      <c r="F31" t="inlineStr"/>
      <c r="G31" t="inlineStr">
        <is>
          <t>are</t>
        </is>
      </c>
      <c r="H31" t="inlineStr">
        <is>
          <t>Les syndicats ouvriers</t>
        </is>
      </c>
      <c r="I31" t="inlineStr">
        <is>
          <t>qui tombent</t>
        </is>
      </c>
      <c r="J31" t="inlineStr">
        <is>
          <t>sous le coup de la Lo</t>
        </is>
      </c>
      <c r="K31" t="inlineStr"/>
      <c r="L31" t="inlineStr"/>
    </row>
    <row r="32">
      <c r="A32" t="inlineStr">
        <is>
          <t>e required to provide similar kinds of information, also</t>
        </is>
      </c>
      <c r="B32" t="inlineStr"/>
      <c r="C32" t="inlineStr"/>
      <c r="D32" t="inlineStr"/>
      <c r="E32" t="inlineStr"/>
      <c r="F32" t="inlineStr"/>
      <c r="G32" t="inlineStr"/>
      <c r="H32" t="inlineStr">
        <is>
          <t>sont tenus de fournir des renseignements semblables,</t>
        </is>
      </c>
      <c r="I32" t="inlineStr"/>
      <c r="J32" t="inlineStr"/>
      <c r="K32" t="inlineStr"/>
      <c r="L32" t="inlineStr">
        <is>
          <t>qui s</t>
        </is>
      </c>
    </row>
    <row r="33">
      <c r="A33" t="inlineStr">
        <is>
          <t>divided into the two</t>
        </is>
      </c>
      <c r="B33" t="inlineStr">
        <is>
          <t>parts. In the non-confidential</t>
        </is>
      </c>
      <c r="C33" t="inlineStr"/>
      <c r="D33" t="inlineStr"/>
      <c r="E33" t="inlineStr"/>
      <c r="F33" t="inlineStr"/>
      <c r="G33" t="inlineStr"/>
      <c r="H33" t="inlineStr">
        <is>
          <t>divisent également en deux parties. Dans la section non conti-</t>
        </is>
      </c>
      <c r="I33" t="inlineStr"/>
      <c r="J33" t="inlineStr"/>
      <c r="K33" t="inlineStr"/>
      <c r="L33" t="inlineStr"/>
    </row>
    <row r="34">
      <c r="A34" t="inlineStr">
        <is>
          <t>nstitu- section, the union</t>
        </is>
      </c>
      <c r="B34" t="inlineStr">
        <is>
          <t>furnishes a copy</t>
        </is>
      </c>
      <c r="C34" t="inlineStr"/>
      <c r="D34" t="inlineStr"/>
      <c r="E34" t="inlineStr">
        <is>
          <t>of its comnsti-</t>
        </is>
      </c>
      <c r="F34" t="inlineStr"/>
      <c r="G34" t="inlineStr"/>
      <c r="H34" t="inlineStr">
        <is>
          <t>dentielle, le syndicat</t>
        </is>
      </c>
      <c r="I34" t="inlineStr">
        <is>
          <t>fournit un exemplaire</t>
        </is>
      </c>
      <c r="J34" t="inlineStr">
        <is>
          <t>de sa co</t>
        </is>
      </c>
      <c r="K34" t="inlineStr"/>
      <c r="L34" t="inlineStr"/>
    </row>
    <row r="35">
      <c r="A35" t="inlineStr">
        <is>
          <t>membres tution, names of its officers, number of members and</t>
        </is>
      </c>
      <c r="B35" t="inlineStr"/>
      <c r="C35" t="inlineStr"/>
      <c r="D35" t="inlineStr"/>
      <c r="E35" t="inlineStr"/>
      <c r="F35" t="inlineStr"/>
      <c r="G35" t="inlineStr"/>
      <c r="H35" t="inlineStr">
        <is>
          <t>tion, les noms de</t>
        </is>
      </c>
      <c r="I35" t="inlineStr">
        <is>
          <t>ses dirigeants, le nombre</t>
        </is>
      </c>
      <c r="J35" t="inlineStr">
        <is>
          <t>de ses</t>
        </is>
      </c>
      <c r="K35" t="inlineStr"/>
      <c r="L35" t="inlineStr"/>
    </row>
    <row r="36">
      <c r="A36" t="inlineStr">
        <is>
          <t>certain information</t>
        </is>
      </c>
      <c r="B36" t="inlineStr">
        <is>
          <t>on locals,</t>
        </is>
      </c>
      <c r="C36" t="inlineStr">
        <is>
          <t>trusteeships</t>
        </is>
      </c>
      <c r="D36" t="inlineStr"/>
      <c r="E36" t="inlineStr"/>
      <c r="F36" t="inlineStr"/>
      <c r="G36" t="inlineStr">
        <is>
          <t>and</t>
        </is>
      </c>
      <c r="H36" t="inlineStr">
        <is>
          <t>et certains renseignements</t>
        </is>
      </c>
      <c r="I36" t="inlineStr">
        <is>
          <t>sur les syndicats</t>
        </is>
      </c>
      <c r="J36" t="inlineStr">
        <is>
          <t>locaux,</t>
        </is>
      </c>
      <c r="K36" t="inlineStr"/>
      <c r="L36" t="inlineStr">
        <is>
          <t>sur les</t>
        </is>
      </c>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sheetData>
    <row r="1">
      <c r="A1" s="1" t="inlineStr">
        <is>
          <t>zation and Affiliation, 1962, 1977 and 1978</t>
        </is>
      </c>
      <c r="B1" s="1" t="inlineStr">
        <is>
          <t>18</t>
        </is>
      </c>
      <c r="C1" s="1" t="inlineStr">
        <is>
          <t>1962, 1977 et 1978</t>
        </is>
      </c>
      <c r="D1" s="1" t="inlineStr">
        <is>
          <t>Unnamed: 0</t>
        </is>
      </c>
      <c r="E1" s="1" t="inlineStr">
        <is>
          <t>Unnamed: 1</t>
        </is>
      </c>
      <c r="F1" s="1" t="inlineStr">
        <is>
          <t>Unnamed: 2</t>
        </is>
      </c>
      <c r="G1" s="1" t="inlineStr">
        <is>
          <t>18.1</t>
        </is>
      </c>
    </row>
    <row r="2">
      <c r="A2" t="inlineStr">
        <is>
          <t>. Distribution of Canadian Membership of Reporting</t>
        </is>
      </c>
      <c r="B2" t="inlineStr"/>
      <c r="C2" t="inlineStr">
        <is>
          <t>II—.  Répartition de Veffectif canadien des syndicats ouvriers</t>
        </is>
      </c>
      <c r="D2" t="inlineStr"/>
      <c r="E2" t="inlineStr"/>
      <c r="F2" t="inlineStr"/>
      <c r="G2" t="inlineStr"/>
    </row>
    <row r="3">
      <c r="A3" t="inlineStr">
        <is>
          <t>Labour Organizations, by Congress Affiliation,</t>
        </is>
      </c>
      <c r="B3" t="inlineStr"/>
      <c r="C3" t="inlineStr">
        <is>
          <t>déclarants, selon laffiliation a la centrale, 1962,</t>
        </is>
      </c>
      <c r="D3" t="inlineStr">
        <is>
          <t>1977</t>
        </is>
      </c>
      <c r="E3" t="inlineStr"/>
      <c r="F3" t="inlineStr"/>
      <c r="G3" t="inlineStr"/>
    </row>
    <row r="4">
      <c r="A4" t="inlineStr">
        <is>
          <t>1962, 1977 and 1978</t>
        </is>
      </c>
      <c r="B4" t="inlineStr">
        <is>
          <t>19</t>
        </is>
      </c>
      <c r="C4" t="inlineStr">
        <is>
          <t>et 1978</t>
        </is>
      </c>
      <c r="D4" t="inlineStr"/>
      <c r="E4" t="inlineStr"/>
      <c r="F4" t="inlineStr"/>
      <c r="G4" t="n">
        <v>19</v>
      </c>
    </row>
    <row r="5">
      <c r="A5" t="inlineStr">
        <is>
          <t>II — . Reporting Labour Organizations Outside Canada, by</t>
        </is>
      </c>
      <c r="B5" t="inlineStr"/>
      <c r="C5" t="inlineStr">
        <is>
          <t>Il. Syndicats ouvriers déclarants ayant leur siége social</t>
        </is>
      </c>
      <c r="D5" t="inlineStr">
        <is>
          <t>situé</t>
        </is>
      </c>
      <c r="E5" t="inlineStr"/>
      <c r="F5" t="inlineStr"/>
      <c r="G5" t="inlineStr"/>
    </row>
    <row r="6">
      <c r="A6" t="inlineStr">
        <is>
          <t>Location and Affiliation, 1978</t>
        </is>
      </c>
      <c r="B6" t="inlineStr">
        <is>
          <t>20</t>
        </is>
      </c>
      <c r="C6" t="inlineStr">
        <is>
          <t>hors du Canada, selon emplacement et l’affiliation,</t>
        </is>
      </c>
      <c r="D6" t="inlineStr"/>
      <c r="E6" t="inlineStr"/>
      <c r="F6" t="inlineStr"/>
      <c r="G6" t="inlineStr"/>
    </row>
    <row r="7">
      <c r="A7" t="inlineStr"/>
      <c r="B7" t="inlineStr"/>
      <c r="C7" t="inlineStr">
        <is>
          <t>1978</t>
        </is>
      </c>
      <c r="D7" t="inlineStr"/>
      <c r="E7" t="inlineStr"/>
      <c r="F7" t="inlineStr"/>
      <c r="G7" t="n">
        <v>20</v>
      </c>
    </row>
    <row r="8">
      <c r="A8" t="inlineStr">
        <is>
          <t>. Reporting Labour Organizations in Canada, by Loca-</t>
        </is>
      </c>
      <c r="B8" t="inlineStr"/>
      <c r="C8" t="inlineStr">
        <is>
          <t>. Syndicats ouvriers déclarants ayant leur siége social situé</t>
        </is>
      </c>
      <c r="D8" t="inlineStr"/>
      <c r="E8" t="inlineStr"/>
      <c r="F8" t="inlineStr"/>
      <c r="G8" t="inlineStr"/>
    </row>
    <row r="9">
      <c r="A9" t="inlineStr">
        <is>
          <t>tion and Affiliation, 1978</t>
        </is>
      </c>
      <c r="B9" t="inlineStr">
        <is>
          <t>20</t>
        </is>
      </c>
      <c r="C9" t="inlineStr">
        <is>
          <t>au Canada, selon l’emplacement et laffiliation,</t>
        </is>
      </c>
      <c r="D9" t="inlineStr">
        <is>
          <t>1978</t>
        </is>
      </c>
      <c r="E9" t="inlineStr"/>
      <c r="F9" t="inlineStr"/>
      <c r="G9" t="n">
        <v>20</v>
      </c>
    </row>
    <row r="10">
      <c r="A10" t="inlineStr">
        <is>
          <t>. Distribution of Reporting Labour Organizations, by</t>
        </is>
      </c>
      <c r="B10" t="inlineStr"/>
      <c r="C10" t="inlineStr">
        <is>
          <t>. Répartition des syndicats ouvriers déclarants, selon</t>
        </is>
      </c>
      <c r="D10" t="inlineStr">
        <is>
          <t>le</t>
        </is>
      </c>
      <c r="E10" t="inlineStr"/>
      <c r="F10" t="inlineStr"/>
      <c r="G10" t="inlineStr"/>
    </row>
    <row r="11">
      <c r="A11" t="inlineStr">
        <is>
          <t>Number of Members Resident in Canada, 1978</t>
        </is>
      </c>
      <c r="B11" t="inlineStr">
        <is>
          <t>24</t>
        </is>
      </c>
      <c r="C11" t="inlineStr">
        <is>
          <t>nombre de membres résidant au Canada, 1978</t>
        </is>
      </c>
      <c r="D11" t="inlineStr"/>
      <c r="E11" t="inlineStr"/>
      <c r="F11" t="inlineStr"/>
      <c r="G11" t="n">
        <v>24</v>
      </c>
    </row>
    <row r="12">
      <c r="A12" t="inlineStr">
        <is>
          <t>. Distribution of Reporting Labour Organizations, by</t>
        </is>
      </c>
      <c r="B12" t="inlineStr"/>
      <c r="C12" t="inlineStr">
        <is>
          <t>Vv — . Répartition des syndicats ouvriers déclarants, selon</t>
        </is>
      </c>
      <c r="D12" t="inlineStr">
        <is>
          <t>le</t>
        </is>
      </c>
      <c r="E12" t="inlineStr"/>
      <c r="F12" t="inlineStr"/>
      <c r="G12" t="inlineStr"/>
    </row>
    <row r="13">
      <c r="A13" t="inlineStr">
        <is>
          <t>Per Cent Change in Membership Reported, Selected</t>
        </is>
      </c>
      <c r="B13" t="inlineStr"/>
      <c r="C13" t="inlineStr">
        <is>
          <t>changement procentuel de Ileffectif déclaré, périodes</t>
        </is>
      </c>
      <c r="D13" t="inlineStr"/>
      <c r="E13" t="inlineStr"/>
      <c r="F13" t="inlineStr"/>
      <c r="G13" t="inlineStr"/>
    </row>
    <row r="14">
      <c r="A14" t="inlineStr">
        <is>
          <t>Periods, 1962, 1977 and 1978</t>
        </is>
      </c>
      <c r="B14" t="inlineStr">
        <is>
          <t>US</t>
        </is>
      </c>
      <c r="C14" t="inlineStr">
        <is>
          <t>choisies, 1962, 1977 et 1978</t>
        </is>
      </c>
      <c r="D14" t="inlineStr"/>
      <c r="E14" t="inlineStr"/>
      <c r="F14" t="inlineStr"/>
      <c r="G14" t="n">
        <v>25</v>
      </c>
    </row>
    <row r="15">
      <c r="A15" t="inlineStr">
        <is>
          <t>VI. Distribution of Canadian Local Union Branches of</t>
        </is>
      </c>
      <c r="B15" t="inlineStr"/>
      <c r="C15" t="inlineStr">
        <is>
          <t>VI — . Répartition des syndicats locaux canadiens des syndicats</t>
        </is>
      </c>
      <c r="D15" t="inlineStr"/>
      <c r="E15" t="inlineStr"/>
      <c r="F15" t="inlineStr"/>
      <c r="G15" t="inlineStr"/>
    </row>
    <row r="16">
      <c r="A16" t="inlineStr">
        <is>
          <t>Reporting Labour Organizations, by Type of Labour</t>
        </is>
      </c>
      <c r="B16" t="inlineStr"/>
      <c r="C16" t="inlineStr">
        <is>
          <t>ouvriers déclarants, selon le genre de syndicat et d’affi-</t>
        </is>
      </c>
      <c r="D16" t="inlineStr"/>
      <c r="E16" t="inlineStr"/>
      <c r="F16" t="inlineStr"/>
      <c r="G16" t="inlineStr"/>
    </row>
    <row r="17">
      <c r="A17" t="inlineStr">
        <is>
          <t>Organization and Affiliation, 1962, 1977 and 1978</t>
        </is>
      </c>
      <c r="B17" t="inlineStr">
        <is>
          <t>BS)</t>
        </is>
      </c>
      <c r="C17" t="inlineStr">
        <is>
          <t>liation, 1962, 1977 et 1978</t>
        </is>
      </c>
      <c r="D17" t="inlineStr"/>
      <c r="E17" t="inlineStr"/>
      <c r="F17" t="inlineStr"/>
      <c r="G17" t="n">
        <v>29</v>
      </c>
    </row>
    <row r="18">
      <c r="A18" t="inlineStr">
        <is>
          <t>Vil. Distribution of Canadian Local Union Branches of</t>
        </is>
      </c>
      <c r="B18" t="inlineStr"/>
      <c r="C18" t="inlineStr">
        <is>
          <t>VIII. Répartition des syndicats locaux canadiens des syndicats</t>
        </is>
      </c>
      <c r="D18" t="inlineStr"/>
      <c r="E18" t="inlineStr"/>
      <c r="F18" t="inlineStr"/>
      <c r="G18" t="inlineStr"/>
    </row>
    <row r="19">
      <c r="A19" t="inlineStr">
        <is>
          <t>Reporting Labour Organizations, by Congress Affili-</t>
        </is>
      </c>
      <c r="B19" t="inlineStr"/>
      <c r="C19" t="inlineStr">
        <is>
          <t>ouvriers déclarants, selon l’affiliation a la centrale,</t>
        </is>
      </c>
      <c r="D19" t="inlineStr">
        <is>
          <t>1962,</t>
        </is>
      </c>
      <c r="E19" t="inlineStr"/>
      <c r="F19" t="inlineStr"/>
      <c r="G19" t="inlineStr"/>
    </row>
    <row r="20">
      <c r="A20" t="inlineStr">
        <is>
          <t>ation, 1962, 1977 and 1978</t>
        </is>
      </c>
      <c r="B20" t="inlineStr">
        <is>
          <t>30</t>
        </is>
      </c>
      <c r="C20" t="inlineStr">
        <is>
          <t>1977 et 1978</t>
        </is>
      </c>
      <c r="D20" t="inlineStr"/>
      <c r="E20" t="inlineStr"/>
      <c r="F20" t="inlineStr"/>
      <c r="G20" t="n">
        <v>30</v>
      </c>
    </row>
    <row r="21">
      <c r="A21" t="inlineStr">
        <is>
          <t>. Number of Local Branches and Canadian Membership</t>
        </is>
      </c>
      <c r="B21" t="inlineStr"/>
      <c r="C21" t="inlineStr">
        <is>
          <t>IX. Nombre de syndicats locaux et effectif canadien</t>
        </is>
      </c>
      <c r="D21" t="inlineStr">
        <is>
          <t>des</t>
        </is>
      </c>
      <c r="E21" t="inlineStr"/>
      <c r="F21" t="inlineStr"/>
      <c r="G21" t="inlineStr"/>
    </row>
    <row r="22">
      <c r="A22" t="inlineStr">
        <is>
          <t>of Reporting Labour Organizations in Canada, by</t>
        </is>
      </c>
      <c r="B22" t="inlineStr"/>
      <c r="C22" t="inlineStr">
        <is>
          <t>syndicats ouvriers déclarants, selon le genre de syndicat</t>
        </is>
      </c>
      <c r="D22" t="inlineStr"/>
      <c r="E22" t="inlineStr"/>
      <c r="F22" t="inlineStr"/>
      <c r="G22" t="inlineStr"/>
    </row>
    <row r="23">
      <c r="A23" t="inlineStr">
        <is>
          <t>Type of Organization Granting Charter, 1962, 1977</t>
        </is>
      </c>
      <c r="B23" t="inlineStr"/>
      <c r="C23" t="inlineStr">
        <is>
          <t>émettant la charte, 1962, 1977 et 1978</t>
        </is>
      </c>
      <c r="D23" t="inlineStr"/>
      <c r="E23" t="inlineStr"/>
      <c r="F23" t="inlineStr"/>
      <c r="G23" t="n">
        <v>31</v>
      </c>
    </row>
    <row r="24">
      <c r="A24" t="inlineStr">
        <is>
          <t>and 1978</t>
        </is>
      </c>
      <c r="B24" t="inlineStr">
        <is>
          <t>31</t>
        </is>
      </c>
      <c r="C24" t="inlineStr"/>
      <c r="D24" t="inlineStr"/>
      <c r="E24" t="inlineStr"/>
      <c r="F24" t="inlineStr"/>
      <c r="G24" t="inlineStr"/>
    </row>
    <row r="25">
      <c r="A25" t="inlineStr">
        <is>
          <t>. Distribution of Reporting Labour Organizations, by</t>
        </is>
      </c>
      <c r="B25" t="inlineStr"/>
      <c r="C25" t="inlineStr">
        <is>
          <t>. Répartition des syndicats ouvriers déclarants, selon</t>
        </is>
      </c>
      <c r="D25" t="inlineStr">
        <is>
          <t>le</t>
        </is>
      </c>
      <c r="E25" t="inlineStr"/>
      <c r="F25" t="inlineStr"/>
      <c r="G25" t="inlineStr"/>
    </row>
    <row r="26">
      <c r="A26" t="inlineStr">
        <is>
          <t>Number of Local Branches in Canada, 1978</t>
        </is>
      </c>
      <c r="B26" t="inlineStr">
        <is>
          <t>ey)</t>
        </is>
      </c>
      <c r="C26" t="inlineStr">
        <is>
          <t>nombre de syndicats locaux au Canada, 1978</t>
        </is>
      </c>
      <c r="D26" t="inlineStr"/>
      <c r="E26" t="inlineStr"/>
      <c r="F26" t="inlineStr"/>
      <c r="G26" t="n">
        <v>32</v>
      </c>
    </row>
    <row r="27">
      <c r="A27" t="inlineStr">
        <is>
          <t>xX —_.  Distribution of Canadian Local Branches of Report-</t>
        </is>
      </c>
      <c r="B27" t="inlineStr"/>
      <c r="C27" t="inlineStr">
        <is>
          <t>xX = . Répartition des syndicats locaux canadiens des syndicats</t>
        </is>
      </c>
      <c r="D27" t="inlineStr"/>
      <c r="E27" t="inlineStr"/>
      <c r="F27" t="inlineStr"/>
      <c r="G27" t="inlineStr"/>
    </row>
    <row r="28">
      <c r="A28" t="inlineStr">
        <is>
          <t>ing Labour Organizations, by Number of Members,</t>
        </is>
      </c>
      <c r="B28" t="inlineStr"/>
      <c r="C28" t="inlineStr">
        <is>
          <t>ouvriers déclarants, selon le nombre de membres, 1978</t>
        </is>
      </c>
      <c r="D28" t="inlineStr"/>
      <c r="E28" t="inlineStr"/>
      <c r="F28" t="inlineStr"/>
      <c r="G28" t="n">
        <v>33</v>
      </c>
    </row>
    <row r="29">
      <c r="A29" t="inlineStr">
        <is>
          <t>1978</t>
        </is>
      </c>
      <c r="B29" t="inlineStr">
        <is>
          <t>33</t>
        </is>
      </c>
      <c r="C29" t="inlineStr"/>
      <c r="D29" t="inlineStr"/>
      <c r="E29" t="inlineStr"/>
      <c r="F29" t="inlineStr"/>
      <c r="G29" t="inlineStr"/>
    </row>
    <row r="30">
      <c r="A30" t="inlineStr">
        <is>
          <t>XI i . Reporting Labour Organizations With 25,000 or More</t>
        </is>
      </c>
      <c r="B30" t="inlineStr"/>
      <c r="C30" t="inlineStr">
        <is>
          <t>XI — . Syndicats ouvriers déclarant au moins 25,000 membres</t>
        </is>
      </c>
      <c r="D30" t="inlineStr"/>
      <c r="E30" t="inlineStr"/>
      <c r="F30" t="inlineStr"/>
      <c r="G30" t="inlineStr"/>
    </row>
    <row r="31">
      <c r="A31" t="inlineStr">
        <is>
          <t>Members Resident in Canada, 1977 and 1978</t>
        </is>
      </c>
      <c r="B31" t="inlineStr">
        <is>
          <t>34</t>
        </is>
      </c>
      <c r="C31" t="inlineStr">
        <is>
          <t>résidant au Canada, 1977 et 1978</t>
        </is>
      </c>
      <c r="D31" t="inlineStr"/>
      <c r="E31" t="inlineStr"/>
      <c r="F31" t="inlineStr"/>
      <c r="G31" t="n">
        <v>34</v>
      </c>
    </row>
    <row r="32">
      <c r="A32" t="inlineStr">
        <is>
          <t>XU. Distribution of Membership and Local Union Bran-</t>
        </is>
      </c>
      <c r="B32" t="inlineStr"/>
      <c r="C32" t="inlineStr">
        <is>
          <t>XIII. Répartition de l’effectif et des syndicats locaux de tous</t>
        </is>
      </c>
      <c r="D32" t="inlineStr"/>
      <c r="E32" t="inlineStr"/>
      <c r="F32" t="inlineStr"/>
      <c r="G32" t="inlineStr"/>
    </row>
    <row r="33">
      <c r="A33" t="inlineStr">
        <is>
          <t>ches of All Reporting Labour Organizations, by</t>
        </is>
      </c>
      <c r="B33" t="inlineStr"/>
      <c r="C33" t="inlineStr">
        <is>
          <t>les syndicats ouvriers déclarants, par province,</t>
        </is>
      </c>
      <c r="D33" t="inlineStr">
        <is>
          <t>1962,</t>
        </is>
      </c>
      <c r="E33" t="inlineStr"/>
      <c r="F33" t="inlineStr"/>
      <c r="G33" t="inlineStr"/>
    </row>
    <row r="34">
      <c r="A34" t="inlineStr">
        <is>
          <t>Province, 1962, 1977 and 1978</t>
        </is>
      </c>
      <c r="B34" t="inlineStr">
        <is>
          <t>36</t>
        </is>
      </c>
      <c r="C34" t="inlineStr">
        <is>
          <t>1977 et 1978</t>
        </is>
      </c>
      <c r="D34" t="inlineStr"/>
      <c r="E34" t="inlineStr"/>
      <c r="F34" t="inlineStr"/>
      <c r="G34" t="n">
        <v>36</v>
      </c>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F7"/>
  <sheetViews>
    <sheetView workbookViewId="0">
      <selection activeCell="A1" sqref="A1"/>
    </sheetView>
  </sheetViews>
  <sheetFormatPr baseColWidth="8" defaultRowHeight="15"/>
  <sheetData>
    <row r="1">
      <c r="A1" s="1" t="inlineStr">
        <is>
          <t>XIV. Distribution of Membership and Local Union</t>
        </is>
      </c>
      <c r="B1" s="1" t="inlineStr">
        <is>
          <t>Bran-</t>
        </is>
      </c>
      <c r="C1" s="1" t="inlineStr">
        <is>
          <t>Unnamed: 0</t>
        </is>
      </c>
      <c r="D1" s="1" t="inlineStr">
        <is>
          <t>Unnamed: 1</t>
        </is>
      </c>
      <c r="E1" s="1" t="inlineStr">
        <is>
          <t>XIV. Répartition de l’effectif et des syndicats locaux des syndi-</t>
        </is>
      </c>
      <c r="F1" s="1" t="inlineStr">
        <is>
          <t>Unnamed: 2</t>
        </is>
      </c>
    </row>
    <row r="2">
      <c r="A2" t="inlineStr">
        <is>
          <t>ches of Reporting International</t>
        </is>
      </c>
      <c r="B2" t="inlineStr">
        <is>
          <t>Labour Organi-</t>
        </is>
      </c>
      <c r="C2" t="inlineStr"/>
      <c r="D2" t="inlineStr"/>
      <c r="E2" t="inlineStr">
        <is>
          <t>cats ouvriers internationaux déclarants, par province,</t>
        </is>
      </c>
      <c r="F2" t="inlineStr"/>
    </row>
    <row r="3">
      <c r="A3" t="inlineStr">
        <is>
          <t>zations, by Province, 1962, 1977 and 1978</t>
        </is>
      </c>
      <c r="B3" t="inlineStr"/>
      <c r="C3" t="inlineStr"/>
      <c r="D3" t="n">
        <v>36</v>
      </c>
      <c r="E3" t="inlineStr">
        <is>
          <t>1962, 1977 et 1978</t>
        </is>
      </c>
      <c r="F3" t="n">
        <v>36</v>
      </c>
    </row>
    <row r="4">
      <c r="A4" t="inlineStr">
        <is>
          <t>XV . Distribution of Membership and Local Union Bran-</t>
        </is>
      </c>
      <c r="B4" t="inlineStr"/>
      <c r="C4" t="inlineStr"/>
      <c r="D4" t="inlineStr"/>
      <c r="E4" t="inlineStr">
        <is>
          <t>XV. Répartition de l’effectif et des syndicats locaux des syndi-</t>
        </is>
      </c>
      <c r="F4" t="inlineStr"/>
    </row>
    <row r="5">
      <c r="A5" t="inlineStr">
        <is>
          <t>ches of Reporting National Labour</t>
        </is>
      </c>
      <c r="B5" t="inlineStr">
        <is>
          <t>Organizations,</t>
        </is>
      </c>
      <c r="C5" t="inlineStr"/>
      <c r="D5" t="inlineStr"/>
      <c r="E5" t="inlineStr">
        <is>
          <t>cats ouvriers nationaux déclarants, par province, 1962,</t>
        </is>
      </c>
      <c r="F5" t="inlineStr"/>
    </row>
    <row r="6">
      <c r="A6" t="inlineStr">
        <is>
          <t>by Province, 1962, 1977 and 1978</t>
        </is>
      </c>
      <c r="B6" t="inlineStr"/>
      <c r="C6" t="inlineStr"/>
      <c r="D6" t="n">
        <v>37</v>
      </c>
      <c r="E6" t="inlineStr">
        <is>
          <t>1977 et 1978</t>
        </is>
      </c>
      <c r="F6" t="inlineStr"/>
    </row>
    <row r="7">
      <c r="A7" t="inlineStr">
        <is>
          <t>XV —.  Distribution province, posed of Government Employees, by Province, 1962, des Branches 3H 1977 and 1978 of Reporting of Membership Labour Organizations and</t>
        </is>
      </c>
      <c r="B7" t="inlineStr">
        <is>
          <t>Local Union Com-</t>
        </is>
      </c>
      <c r="C7" t="inlineStr"/>
      <c r="D7" t="n">
        <v>37</v>
      </c>
      <c r="E7" t="inlineStr">
        <is>
          <t>XV — .Répartition groupements 1962, 1977 et 1978 de de Veffectif fonctionnaires et des publics, syndicats par locaux</t>
        </is>
      </c>
      <c r="F7" t="inlineStr"/>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M61"/>
  <sheetViews>
    <sheetView workbookViewId="0">
      <selection activeCell="A1" sqref="A1"/>
    </sheetView>
  </sheetViews>
  <sheetFormatPr baseColWidth="8" defaultRowHeight="15"/>
  <sheetData>
    <row r="1">
      <c r="A1" s="1" t="inlineStr">
        <is>
          <t>Unnamed: 0</t>
        </is>
      </c>
      <c r="B1" s="1" t="inlineStr">
        <is>
          <t>tional Labour</t>
        </is>
      </c>
      <c r="C1" s="1" t="inlineStr">
        <is>
          <t>Organizations,</t>
        </is>
      </c>
      <c r="D1" s="1" t="inlineStr">
        <is>
          <t>by</t>
        </is>
      </c>
      <c r="E1" s="1" t="inlineStr">
        <is>
          <t>Metropolitan</t>
        </is>
      </c>
      <c r="F1" s="1" t="inlineStr">
        <is>
          <t>Unnamed: 1</t>
        </is>
      </c>
      <c r="G1" s="1" t="inlineStr">
        <is>
          <t>tionaux déclarants,</t>
        </is>
      </c>
      <c r="H1" s="1" t="inlineStr">
        <is>
          <t>selon</t>
        </is>
      </c>
      <c r="I1" s="1" t="inlineStr">
        <is>
          <t>la zone métropolitaine</t>
        </is>
      </c>
      <c r="J1" s="1" t="inlineStr">
        <is>
          <t>et</t>
        </is>
      </c>
      <c r="K1" s="1" t="inlineStr">
        <is>
          <t>Unnamed: 2</t>
        </is>
      </c>
      <c r="L1" s="1" t="inlineStr">
        <is>
          <t>Unnamed: 3</t>
        </is>
      </c>
      <c r="M1" s="1" t="inlineStr">
        <is>
          <t>Unnamed: 4</t>
        </is>
      </c>
    </row>
    <row r="2">
      <c r="A2" t="inlineStr"/>
      <c r="B2" t="inlineStr">
        <is>
          <t>Area and Affiliation, 1978</t>
        </is>
      </c>
      <c r="C2" t="inlineStr"/>
      <c r="D2" t="inlineStr"/>
      <c r="E2" t="inlineStr"/>
      <c r="F2" t="inlineStr">
        <is>
          <t>42</t>
        </is>
      </c>
      <c r="G2" t="inlineStr">
        <is>
          <t>Vaffiliation, 1978</t>
        </is>
      </c>
      <c r="H2" t="inlineStr"/>
      <c r="I2" t="inlineStr"/>
      <c r="J2" t="inlineStr"/>
      <c r="K2" t="inlineStr"/>
      <c r="L2" t="inlineStr"/>
      <c r="M2" t="inlineStr">
        <is>
          <t>42</t>
        </is>
      </c>
    </row>
    <row r="3">
      <c r="A3" t="inlineStr"/>
      <c r="B3" t="inlineStr">
        <is>
          <t>XXIill. Distribution of Membership of Reporting National</t>
        </is>
      </c>
      <c r="C3" t="inlineStr"/>
      <c r="D3" t="inlineStr"/>
      <c r="E3" t="inlineStr"/>
      <c r="F3" t="inlineStr"/>
      <c r="G3" t="inlineStr">
        <is>
          <t>XXIII. Répartition de leffectif</t>
        </is>
      </c>
      <c r="H3" t="inlineStr"/>
      <c r="I3" t="inlineStr">
        <is>
          <t>des syndicats ouvriers</t>
        </is>
      </c>
      <c r="J3" t="inlineStr">
        <is>
          <t>na-</t>
        </is>
      </c>
      <c r="K3" t="inlineStr"/>
      <c r="L3" t="inlineStr"/>
      <c r="M3" t="inlineStr"/>
    </row>
    <row r="4">
      <c r="A4" t="inlineStr"/>
      <c r="B4" t="inlineStr">
        <is>
          <t>Labour Organizations, by Metropolitan</t>
        </is>
      </c>
      <c r="C4" t="inlineStr"/>
      <c r="D4" t="inlineStr"/>
      <c r="E4" t="inlineStr">
        <is>
          <t>Area and</t>
        </is>
      </c>
      <c r="F4" t="inlineStr"/>
      <c r="G4" t="inlineStr">
        <is>
          <t>tionaux déclarants,</t>
        </is>
      </c>
      <c r="H4" t="inlineStr">
        <is>
          <t>selon</t>
        </is>
      </c>
      <c r="I4" t="inlineStr">
        <is>
          <t>la zone métropolitaine</t>
        </is>
      </c>
      <c r="J4" t="inlineStr">
        <is>
          <t>et</t>
        </is>
      </c>
      <c r="K4" t="inlineStr"/>
      <c r="L4" t="inlineStr"/>
      <c r="M4" t="inlineStr"/>
    </row>
    <row r="5">
      <c r="A5" t="inlineStr"/>
      <c r="B5" t="inlineStr">
        <is>
          <t>Affiliation, 1978</t>
        </is>
      </c>
      <c r="C5" t="inlineStr"/>
      <c r="D5" t="inlineStr"/>
      <c r="E5" t="inlineStr"/>
      <c r="F5" t="inlineStr">
        <is>
          <t>43</t>
        </is>
      </c>
      <c r="G5" t="inlineStr">
        <is>
          <t>lVaffiliation, 1978</t>
        </is>
      </c>
      <c r="H5" t="inlineStr"/>
      <c r="I5" t="inlineStr"/>
      <c r="J5" t="inlineStr"/>
      <c r="K5" t="inlineStr"/>
      <c r="L5" t="inlineStr"/>
      <c r="M5" t="inlineStr">
        <is>
          <t>43</t>
        </is>
      </c>
    </row>
    <row r="6">
      <c r="A6" t="inlineStr">
        <is>
          <t>|</t>
        </is>
      </c>
      <c r="B6" t="inlineStr">
        <is>
          <t>exXXIv. Distribution of Membership of Reporting Labour</t>
        </is>
      </c>
      <c r="C6" t="inlineStr"/>
      <c r="D6" t="inlineStr"/>
      <c r="E6" t="inlineStr"/>
      <c r="F6" t="inlineStr"/>
      <c r="G6" t="inlineStr">
        <is>
          <t>XXIV . Répartition de leffectif des syndicats</t>
        </is>
      </c>
      <c r="H6" t="inlineStr"/>
      <c r="I6" t="inlineStr">
        <is>
          <t>ouvriers décla-</t>
        </is>
      </c>
      <c r="J6" t="inlineStr"/>
      <c r="K6" t="inlineStr"/>
      <c r="L6" t="inlineStr"/>
      <c r="M6" t="inlineStr"/>
    </row>
    <row r="7">
      <c r="A7" t="inlineStr"/>
      <c r="B7" t="inlineStr">
        <is>
          <t>Organizations</t>
        </is>
      </c>
      <c r="C7" t="inlineStr">
        <is>
          <t>Composed of</t>
        </is>
      </c>
      <c r="D7" t="inlineStr">
        <is>
          <t>Government</t>
        </is>
      </c>
      <c r="E7" t="inlineStr">
        <is>
          <t>Em-</t>
        </is>
      </c>
      <c r="F7" t="inlineStr"/>
      <c r="G7" t="inlineStr">
        <is>
          <t>rants composés de fonctionnaires publics, selon la zone</t>
        </is>
      </c>
      <c r="H7" t="inlineStr"/>
      <c r="I7" t="inlineStr"/>
      <c r="J7" t="inlineStr"/>
      <c r="K7" t="inlineStr"/>
      <c r="L7" t="inlineStr"/>
      <c r="M7" t="inlineStr"/>
    </row>
    <row r="8">
      <c r="A8" t="inlineStr"/>
      <c r="B8" t="inlineStr">
        <is>
          <t>ployees, by Metropolitan</t>
        </is>
      </c>
      <c r="C8" t="inlineStr">
        <is>
          <t>Area</t>
        </is>
      </c>
      <c r="D8" t="inlineStr">
        <is>
          <t>and</t>
        </is>
      </c>
      <c r="E8" t="inlineStr">
        <is>
          <t>Affiliation,</t>
        </is>
      </c>
      <c r="F8" t="inlineStr"/>
      <c r="G8" t="inlineStr">
        <is>
          <t>métropolitaine et l’affiliation, 1978</t>
        </is>
      </c>
      <c r="H8" t="inlineStr"/>
      <c r="I8" t="inlineStr"/>
      <c r="J8" t="inlineStr"/>
      <c r="K8" t="inlineStr"/>
      <c r="L8" t="inlineStr"/>
      <c r="M8" t="inlineStr">
        <is>
          <t>43</t>
        </is>
      </c>
    </row>
    <row r="9">
      <c r="A9" t="inlineStr"/>
      <c r="B9" t="inlineStr">
        <is>
          <t>1978</t>
        </is>
      </c>
      <c r="C9" t="inlineStr"/>
      <c r="D9" t="inlineStr"/>
      <c r="E9" t="inlineStr"/>
      <c r="F9" t="inlineStr">
        <is>
          <t>43</t>
        </is>
      </c>
      <c r="G9" t="inlineStr"/>
      <c r="H9" t="inlineStr"/>
      <c r="I9" t="inlineStr"/>
      <c r="J9" t="inlineStr"/>
      <c r="K9" t="inlineStr"/>
      <c r="L9" t="inlineStr"/>
      <c r="M9" t="inlineStr"/>
    </row>
    <row r="10">
      <c r="A10" t="inlineStr"/>
      <c r="B10" t="inlineStr">
        <is>
          <t>XXV. Male and Female</t>
        </is>
      </c>
      <c r="C10" t="inlineStr">
        <is>
          <t>Membership</t>
        </is>
      </c>
      <c r="D10" t="inlineStr"/>
      <c r="E10" t="inlineStr">
        <is>
          <t>of Reporting</t>
        </is>
      </c>
      <c r="F10" t="inlineStr"/>
      <c r="G10" t="inlineStr">
        <is>
          <t>XXV. Effectif masculin</t>
        </is>
      </c>
      <c r="H10" t="inlineStr">
        <is>
          <t>et effectif</t>
        </is>
      </c>
      <c r="I10" t="inlineStr">
        <is>
          <t>féminin des syndicats</t>
        </is>
      </c>
      <c r="J10" t="inlineStr"/>
      <c r="K10" t="inlineStr"/>
      <c r="L10" t="inlineStr"/>
      <c r="M10" t="inlineStr"/>
    </row>
    <row r="11">
      <c r="A11" t="inlineStr"/>
      <c r="B11" t="inlineStr">
        <is>
          <t>Labour Organizations</t>
        </is>
      </c>
      <c r="C11" t="inlineStr">
        <is>
          <t>in Canada,</t>
        </is>
      </c>
      <c r="D11" t="inlineStr"/>
      <c r="E11" t="inlineStr">
        <is>
          <t>by Type of</t>
        </is>
      </c>
      <c r="F11" t="inlineStr"/>
      <c r="G11" t="inlineStr">
        <is>
          <t>ouvriers déclarants</t>
        </is>
      </c>
      <c r="H11" t="inlineStr">
        <is>
          <t>au Canada,</t>
        </is>
      </c>
      <c r="I11" t="inlineStr">
        <is>
          <t>par genre de syndicats</t>
        </is>
      </c>
      <c r="J11" t="inlineStr"/>
      <c r="K11" t="inlineStr"/>
      <c r="L11" t="inlineStr"/>
      <c r="M11" t="inlineStr"/>
    </row>
    <row r="12">
      <c r="A12" t="inlineStr"/>
      <c r="B12" t="inlineStr">
        <is>
          <t>Union and Locals, 1978</t>
        </is>
      </c>
      <c r="C12" t="inlineStr"/>
      <c r="D12" t="inlineStr"/>
      <c r="E12" t="inlineStr"/>
      <c r="F12" t="inlineStr">
        <is>
          <t>44</t>
        </is>
      </c>
      <c r="G12" t="inlineStr">
        <is>
          <t>locaux, 1978</t>
        </is>
      </c>
      <c r="H12" t="inlineStr"/>
      <c r="I12" t="inlineStr"/>
      <c r="J12" t="inlineStr"/>
      <c r="K12" t="inlineStr"/>
      <c r="L12" t="inlineStr"/>
      <c r="M12" t="inlineStr">
        <is>
          <t>44</t>
        </is>
      </c>
    </row>
    <row r="13">
      <c r="A13" t="inlineStr"/>
      <c r="B13" t="inlineStr">
        <is>
          <t>Reporting Labour</t>
        </is>
      </c>
      <c r="C13" t="inlineStr">
        <is>
          <t>Organizations,</t>
        </is>
      </c>
      <c r="D13" t="inlineStr">
        <is>
          <t>by Proportion</t>
        </is>
      </c>
      <c r="E13" t="inlineStr"/>
      <c r="F13" t="inlineStr"/>
      <c r="G13" t="inlineStr">
        <is>
          <t>XXVI . Syndicats ouvriers</t>
        </is>
      </c>
      <c r="H13" t="inlineStr">
        <is>
          <t>déclarants,</t>
        </is>
      </c>
      <c r="I13" t="inlineStr">
        <is>
          <t>selon la proportion</t>
        </is>
      </c>
      <c r="J13" t="inlineStr">
        <is>
          <t>de</t>
        </is>
      </c>
      <c r="K13" t="inlineStr"/>
      <c r="L13" t="inlineStr"/>
      <c r="M13" t="inlineStr"/>
    </row>
    <row r="14">
      <c r="A14" t="inlineStr"/>
      <c r="B14" t="inlineStr">
        <is>
          <t>of Women Members in Canada, 1978</t>
        </is>
      </c>
      <c r="C14" t="inlineStr"/>
      <c r="D14" t="inlineStr"/>
      <c r="E14" t="inlineStr"/>
      <c r="F14" t="inlineStr">
        <is>
          <t>45</t>
        </is>
      </c>
      <c r="G14" t="inlineStr">
        <is>
          <t>membres féminins au Canada, 1978</t>
        </is>
      </c>
      <c r="H14" t="inlineStr"/>
      <c r="I14" t="inlineStr"/>
      <c r="J14" t="inlineStr"/>
      <c r="K14" t="inlineStr"/>
      <c r="L14" t="inlineStr"/>
      <c r="M14" t="inlineStr">
        <is>
          <t>45</t>
        </is>
      </c>
    </row>
    <row r="15">
      <c r="A15" t="inlineStr"/>
      <c r="B15" t="inlineStr">
        <is>
          <t>Women Members of All Reporting Labour Organi-</t>
        </is>
      </c>
      <c r="C15" t="inlineStr"/>
      <c r="D15" t="inlineStr"/>
      <c r="E15" t="inlineStr"/>
      <c r="F15" t="inlineStr"/>
      <c r="G15" t="inlineStr">
        <is>
          <t>XXVII. Effectif féminin de tous</t>
        </is>
      </c>
      <c r="H15" t="inlineStr"/>
      <c r="I15" t="inlineStr">
        <is>
          <t>les syndicats ouvriers décla-</t>
        </is>
      </c>
      <c r="J15" t="inlineStr"/>
      <c r="K15" t="inlineStr"/>
      <c r="L15" t="inlineStr"/>
      <c r="M15" t="inlineStr"/>
    </row>
    <row r="16">
      <c r="A16" t="inlineStr"/>
      <c r="B16" t="inlineStr">
        <is>
          <t>zations in Canada, by Province, 1978</t>
        </is>
      </c>
      <c r="C16" t="inlineStr"/>
      <c r="D16" t="inlineStr"/>
      <c r="E16" t="inlineStr"/>
      <c r="F16" t="inlineStr">
        <is>
          <t>48</t>
        </is>
      </c>
      <c r="G16" t="inlineStr">
        <is>
          <t>rants au Canada, par province, 1978</t>
        </is>
      </c>
      <c r="H16" t="inlineStr"/>
      <c r="I16" t="inlineStr"/>
      <c r="J16" t="inlineStr"/>
      <c r="K16" t="inlineStr"/>
      <c r="L16" t="inlineStr"/>
      <c r="M16" t="inlineStr">
        <is>
          <t>48</t>
        </is>
      </c>
    </row>
    <row r="17">
      <c r="A17" t="inlineStr"/>
      <c r="B17" t="inlineStr">
        <is>
          <t>Women Members</t>
        </is>
      </c>
      <c r="C17" t="inlineStr">
        <is>
          <t>of Reporting</t>
        </is>
      </c>
      <c r="D17" t="inlineStr"/>
      <c r="E17" t="inlineStr">
        <is>
          <t>International</t>
        </is>
      </c>
      <c r="F17" t="inlineStr"/>
      <c r="G17" t="inlineStr">
        <is>
          <t>XXVIII. Effectif féminin des</t>
        </is>
      </c>
      <c r="H17" t="inlineStr">
        <is>
          <t>syndicats</t>
        </is>
      </c>
      <c r="I17" t="inlineStr">
        <is>
          <t>internationaux décla-</t>
        </is>
      </c>
      <c r="J17" t="inlineStr"/>
      <c r="K17" t="inlineStr"/>
      <c r="L17" t="inlineStr"/>
      <c r="M17" t="inlineStr"/>
    </row>
    <row r="18">
      <c r="A18" t="inlineStr"/>
      <c r="B18" t="inlineStr">
        <is>
          <t>Unions in Canada, by Province, 1978</t>
        </is>
      </c>
      <c r="C18" t="inlineStr"/>
      <c r="D18" t="inlineStr"/>
      <c r="E18" t="inlineStr"/>
      <c r="F18" t="inlineStr">
        <is>
          <t>48</t>
        </is>
      </c>
      <c r="G18" t="inlineStr">
        <is>
          <t>rants au Canada, par province, 1978</t>
        </is>
      </c>
      <c r="H18" t="inlineStr"/>
      <c r="I18" t="inlineStr"/>
      <c r="J18" t="inlineStr"/>
      <c r="K18" t="inlineStr"/>
      <c r="L18" t="inlineStr"/>
      <c r="M18" t="inlineStr">
        <is>
          <t>48</t>
        </is>
      </c>
    </row>
    <row r="19">
      <c r="A19" t="inlineStr"/>
      <c r="B19" t="inlineStr">
        <is>
          <t>. Women Members of Reporting National Unions in</t>
        </is>
      </c>
      <c r="C19" t="inlineStr"/>
      <c r="D19" t="inlineStr"/>
      <c r="E19" t="inlineStr"/>
      <c r="F19" t="inlineStr"/>
      <c r="G19" t="inlineStr">
        <is>
          <t>XXIX. Effectif féminin des syndicats nationaux</t>
        </is>
      </c>
      <c r="H19" t="inlineStr"/>
      <c r="I19" t="inlineStr">
        <is>
          <t>déclarants au</t>
        </is>
      </c>
      <c r="J19" t="inlineStr"/>
      <c r="K19" t="inlineStr"/>
      <c r="L19" t="inlineStr"/>
      <c r="M19" t="inlineStr"/>
    </row>
    <row r="20">
      <c r="A20" t="inlineStr"/>
      <c r="B20" t="inlineStr">
        <is>
          <t>Canada, by Province, 1978</t>
        </is>
      </c>
      <c r="C20" t="inlineStr"/>
      <c r="D20" t="inlineStr"/>
      <c r="E20" t="inlineStr"/>
      <c r="F20" t="inlineStr">
        <is>
          <t>49</t>
        </is>
      </c>
      <c r="G20" t="inlineStr">
        <is>
          <t>Canada, par province, 1978</t>
        </is>
      </c>
      <c r="H20" t="inlineStr"/>
      <c r="I20" t="inlineStr"/>
      <c r="J20" t="inlineStr"/>
      <c r="K20" t="inlineStr"/>
      <c r="L20" t="inlineStr"/>
      <c r="M20" t="inlineStr">
        <is>
          <t>49</t>
        </is>
      </c>
    </row>
    <row r="21">
      <c r="A21" t="inlineStr"/>
      <c r="B21" t="inlineStr">
        <is>
          <t>.Women Members</t>
        </is>
      </c>
      <c r="C21" t="inlineStr">
        <is>
          <t>of Reporting Government</t>
        </is>
      </c>
      <c r="D21" t="inlineStr"/>
      <c r="E21" t="inlineStr">
        <is>
          <t>Em-</t>
        </is>
      </c>
      <c r="F21" t="inlineStr"/>
      <c r="G21" t="inlineStr">
        <is>
          <t>XXX . Effectif féminin des</t>
        </is>
      </c>
      <c r="H21" t="inlineStr">
        <is>
          <t>groupements</t>
        </is>
      </c>
      <c r="I21" t="inlineStr">
        <is>
          <t>de fonctionnaires</t>
        </is>
      </c>
      <c r="J21" t="inlineStr"/>
      <c r="K21" t="inlineStr"/>
      <c r="L21" t="inlineStr"/>
      <c r="M21" t="inlineStr"/>
    </row>
    <row r="22">
      <c r="A22" t="inlineStr"/>
      <c r="B22" t="inlineStr">
        <is>
          <t>ployees’ Organizations</t>
        </is>
      </c>
      <c r="C22" t="inlineStr">
        <is>
          <t>in Canada,</t>
        </is>
      </c>
      <c r="D22" t="inlineStr"/>
      <c r="E22" t="inlineStr">
        <is>
          <t>by Province,</t>
        </is>
      </c>
      <c r="F22" t="inlineStr"/>
      <c r="G22" t="inlineStr">
        <is>
          <t>publics déclarants au Canada, par province, 1978</t>
        </is>
      </c>
      <c r="H22" t="inlineStr"/>
      <c r="I22" t="inlineStr"/>
      <c r="J22" t="inlineStr"/>
      <c r="K22" t="inlineStr"/>
      <c r="L22" t="inlineStr"/>
      <c r="M22" t="inlineStr">
        <is>
          <t>49</t>
        </is>
      </c>
    </row>
    <row r="23">
      <c r="A23" t="inlineStr"/>
      <c r="B23" t="inlineStr">
        <is>
          <t>1978</t>
        </is>
      </c>
      <c r="C23" t="inlineStr"/>
      <c r="D23" t="inlineStr"/>
      <c r="E23" t="inlineStr"/>
      <c r="F23" t="inlineStr">
        <is>
          <t>49</t>
        </is>
      </c>
      <c r="G23" t="inlineStr"/>
      <c r="H23" t="inlineStr"/>
      <c r="I23" t="inlineStr"/>
      <c r="J23" t="inlineStr"/>
      <c r="K23" t="inlineStr"/>
      <c r="L23" t="inlineStr"/>
      <c r="M23" t="inlineStr"/>
    </row>
    <row r="24">
      <c r="A24" t="inlineStr"/>
      <c r="B24" t="inlineStr">
        <is>
          <t>XXXI. Women Members of All Reporting Labour Organi-</t>
        </is>
      </c>
      <c r="C24" t="inlineStr"/>
      <c r="D24" t="inlineStr"/>
      <c r="E24" t="inlineStr"/>
      <c r="F24" t="inlineStr"/>
      <c r="G24" t="inlineStr">
        <is>
          <t>XXX —_.—  Effectif féminin de tous</t>
        </is>
      </c>
      <c r="H24" t="inlineStr"/>
      <c r="I24" t="inlineStr">
        <is>
          <t>les syndicats ouvriers décla-</t>
        </is>
      </c>
      <c r="J24" t="inlineStr"/>
      <c r="K24" t="inlineStr"/>
      <c r="L24" t="inlineStr"/>
      <c r="M24" t="inlineStr"/>
    </row>
    <row r="25">
      <c r="A25" t="inlineStr"/>
      <c r="B25" t="inlineStr">
        <is>
          <t>zations in Canada, by Metropolitan Area, 1978</t>
        </is>
      </c>
      <c r="C25" t="inlineStr"/>
      <c r="D25" t="inlineStr"/>
      <c r="E25" t="inlineStr"/>
      <c r="F25" t="inlineStr">
        <is>
          <t>50</t>
        </is>
      </c>
      <c r="G25" t="inlineStr">
        <is>
          <t>rants au Canada, selon la zone métropolitaine, 1978</t>
        </is>
      </c>
      <c r="H25" t="inlineStr"/>
      <c r="I25" t="inlineStr"/>
      <c r="J25" t="inlineStr"/>
      <c r="K25" t="inlineStr"/>
      <c r="L25" t="inlineStr"/>
      <c r="M25" t="inlineStr">
        <is>
          <t>50</t>
        </is>
      </c>
    </row>
    <row r="26">
      <c r="A26" t="inlineStr"/>
      <c r="B26" t="inlineStr">
        <is>
          <t>XXXII. Women Members</t>
        </is>
      </c>
      <c r="C26" t="inlineStr">
        <is>
          <t>of Reporting</t>
        </is>
      </c>
      <c r="D26" t="inlineStr"/>
      <c r="E26" t="inlineStr">
        <is>
          <t>International</t>
        </is>
      </c>
      <c r="F26" t="inlineStr"/>
      <c r="G26" t="inlineStr">
        <is>
          <t>XXXII. Effectif féminin des</t>
        </is>
      </c>
      <c r="H26" t="inlineStr">
        <is>
          <t>syndicats</t>
        </is>
      </c>
      <c r="I26" t="inlineStr">
        <is>
          <t>internationaux décla-</t>
        </is>
      </c>
      <c r="J26" t="inlineStr"/>
      <c r="K26" t="inlineStr"/>
      <c r="L26" t="inlineStr"/>
      <c r="M26" t="inlineStr"/>
    </row>
    <row r="27">
      <c r="A27" t="inlineStr"/>
      <c r="B27" t="inlineStr">
        <is>
          <t>Labour Organizations in Canada, by Metropolitan</t>
        </is>
      </c>
      <c r="C27" t="inlineStr"/>
      <c r="D27" t="inlineStr"/>
      <c r="E27" t="inlineStr"/>
      <c r="F27" t="inlineStr"/>
      <c r="G27" t="inlineStr">
        <is>
          <t>rants au Canada, selon la zone métropolitaine, 1978</t>
        </is>
      </c>
      <c r="H27" t="inlineStr"/>
      <c r="I27" t="inlineStr"/>
      <c r="J27" t="inlineStr"/>
      <c r="K27" t="inlineStr"/>
      <c r="L27" t="inlineStr"/>
      <c r="M27" t="inlineStr">
        <is>
          <t>50</t>
        </is>
      </c>
    </row>
    <row r="28">
      <c r="A28" t="inlineStr"/>
      <c r="B28" t="inlineStr">
        <is>
          <t>Area, 1978</t>
        </is>
      </c>
      <c r="C28" t="inlineStr"/>
      <c r="D28" t="inlineStr"/>
      <c r="E28" t="inlineStr"/>
      <c r="F28" t="inlineStr">
        <is>
          <t>50</t>
        </is>
      </c>
      <c r="G28" t="inlineStr"/>
      <c r="H28" t="inlineStr"/>
      <c r="I28" t="inlineStr"/>
      <c r="J28" t="inlineStr"/>
      <c r="K28" t="inlineStr"/>
      <c r="L28" t="inlineStr"/>
      <c r="M28" t="inlineStr"/>
    </row>
    <row r="29">
      <c r="A29" t="inlineStr"/>
      <c r="B29" t="inlineStr">
        <is>
          <t>XXXIll. Women Members</t>
        </is>
      </c>
      <c r="C29" t="inlineStr">
        <is>
          <t>of Reporting</t>
        </is>
      </c>
      <c r="D29" t="inlineStr">
        <is>
          <t>National</t>
        </is>
      </c>
      <c r="E29" t="inlineStr">
        <is>
          <t>Labour</t>
        </is>
      </c>
      <c r="F29" t="inlineStr"/>
      <c r="G29" t="inlineStr">
        <is>
          <t>XXXIII. Effectif féminin des</t>
        </is>
      </c>
      <c r="H29" t="inlineStr">
        <is>
          <t>syndicats</t>
        </is>
      </c>
      <c r="I29" t="inlineStr">
        <is>
          <t>nationaux déclarants</t>
        </is>
      </c>
      <c r="J29" t="inlineStr"/>
      <c r="K29" t="inlineStr"/>
      <c r="L29" t="inlineStr"/>
      <c r="M29" t="inlineStr"/>
    </row>
    <row r="30">
      <c r="A30" t="inlineStr"/>
      <c r="B30" t="inlineStr">
        <is>
          <t>Organizations</t>
        </is>
      </c>
      <c r="C30" t="inlineStr">
        <is>
          <t>in Canada, by Metropolitan</t>
        </is>
      </c>
      <c r="D30" t="inlineStr"/>
      <c r="E30" t="inlineStr">
        <is>
          <t>Area,</t>
        </is>
      </c>
      <c r="F30" t="inlineStr"/>
      <c r="G30" t="inlineStr">
        <is>
          <t>au Canada, selon la zone métropolitaine,</t>
        </is>
      </c>
      <c r="H30" t="inlineStr"/>
      <c r="I30" t="inlineStr">
        <is>
          <t>1978</t>
        </is>
      </c>
      <c r="J30" t="inlineStr"/>
      <c r="K30" t="inlineStr"/>
      <c r="L30" t="inlineStr"/>
      <c r="M30" t="inlineStr">
        <is>
          <t>51</t>
        </is>
      </c>
    </row>
    <row r="31">
      <c r="A31" t="inlineStr"/>
      <c r="B31" t="inlineStr">
        <is>
          <t>1978</t>
        </is>
      </c>
      <c r="C31" t="inlineStr"/>
      <c r="D31" t="inlineStr"/>
      <c r="E31" t="inlineStr"/>
      <c r="F31" t="inlineStr">
        <is>
          <t>3</t>
        </is>
      </c>
      <c r="G31" t="inlineStr"/>
      <c r="H31" t="inlineStr"/>
      <c r="I31" t="inlineStr"/>
      <c r="J31" t="inlineStr"/>
      <c r="K31" t="inlineStr"/>
      <c r="L31" t="inlineStr"/>
      <c r="M31" t="inlineStr"/>
    </row>
    <row r="32">
      <c r="A32" t="inlineStr"/>
      <c r="B32" t="inlineStr">
        <is>
          <t>XXXIV. Women Members</t>
        </is>
      </c>
      <c r="C32" t="inlineStr">
        <is>
          <t>of Reporting Government</t>
        </is>
      </c>
      <c r="D32" t="inlineStr"/>
      <c r="E32" t="inlineStr">
        <is>
          <t>Em-</t>
        </is>
      </c>
      <c r="F32" t="inlineStr"/>
      <c r="G32" t="inlineStr">
        <is>
          <t>XXXIV. Effectif féminin des</t>
        </is>
      </c>
      <c r="H32" t="inlineStr">
        <is>
          <t>groupements</t>
        </is>
      </c>
      <c r="I32" t="inlineStr">
        <is>
          <t>de fonctionnaires</t>
        </is>
      </c>
      <c r="J32" t="inlineStr"/>
      <c r="K32" t="inlineStr"/>
      <c r="L32" t="inlineStr"/>
      <c r="M32" t="inlineStr"/>
    </row>
    <row r="33">
      <c r="A33" t="inlineStr"/>
      <c r="B33" t="inlineStr">
        <is>
          <t>ployees’ Organizations in Canada, by Metropolitan</t>
        </is>
      </c>
      <c r="C33" t="inlineStr"/>
      <c r="D33" t="inlineStr"/>
      <c r="E33" t="inlineStr"/>
      <c r="F33" t="inlineStr"/>
      <c r="G33" t="inlineStr">
        <is>
          <t>publics déclarants au Canada, selon la zone métropoli-</t>
        </is>
      </c>
      <c r="H33" t="inlineStr"/>
      <c r="I33" t="inlineStr"/>
      <c r="J33" t="inlineStr"/>
      <c r="K33" t="inlineStr"/>
      <c r="L33" t="inlineStr"/>
      <c r="M33" t="inlineStr"/>
    </row>
    <row r="34">
      <c r="A34" t="inlineStr"/>
      <c r="B34" t="inlineStr">
        <is>
          <t>Area, 1978</t>
        </is>
      </c>
      <c r="C34" t="inlineStr"/>
      <c r="D34" t="inlineStr"/>
      <c r="E34" t="inlineStr"/>
      <c r="F34" t="inlineStr">
        <is>
          <t>51</t>
        </is>
      </c>
      <c r="G34" t="inlineStr">
        <is>
          <t>taine, 1978</t>
        </is>
      </c>
      <c r="H34" t="inlineStr"/>
      <c r="I34" t="inlineStr"/>
      <c r="J34" t="inlineStr"/>
      <c r="K34" t="inlineStr"/>
      <c r="L34" t="inlineStr"/>
      <c r="M34" t="inlineStr">
        <is>
          <t>51</t>
        </is>
      </c>
    </row>
    <row r="35">
      <c r="A35" t="inlineStr">
        <is>
          <t>PX</t>
        </is>
      </c>
      <c r="B35" t="inlineStr">
        <is>
          <t>XV. Executive Board Members of All Reporting Orga-</t>
        </is>
      </c>
      <c r="C35" t="inlineStr"/>
      <c r="D35" t="inlineStr"/>
      <c r="E35" t="inlineStr"/>
      <c r="F35" t="inlineStr"/>
      <c r="G35" t="inlineStr">
        <is>
          <t>XXXV. Membres des conseils</t>
        </is>
      </c>
      <c r="H35" t="inlineStr">
        <is>
          <t>exécutifs</t>
        </is>
      </c>
      <c r="I35" t="inlineStr">
        <is>
          <t>de tous les syndicats</t>
        </is>
      </c>
      <c r="J35" t="inlineStr"/>
      <c r="K35" t="inlineStr"/>
      <c r="L35" t="inlineStr"/>
      <c r="M35" t="inlineStr"/>
    </row>
    <row r="36">
      <c r="A36" t="inlineStr"/>
      <c r="B36" t="inlineStr">
        <is>
          <t>nizations, 1978</t>
        </is>
      </c>
      <c r="C36" t="inlineStr"/>
      <c r="D36" t="inlineStr"/>
      <c r="E36" t="inlineStr"/>
      <c r="F36" t="inlineStr">
        <is>
          <t>52</t>
        </is>
      </c>
      <c r="G36" t="inlineStr">
        <is>
          <t>ouvriers déclarants, 1978</t>
        </is>
      </c>
      <c r="H36" t="inlineStr"/>
      <c r="I36" t="inlineStr"/>
      <c r="J36" t="inlineStr"/>
      <c r="K36" t="inlineStr"/>
      <c r="L36" t="inlineStr"/>
      <c r="M36" t="inlineStr">
        <is>
          <t>52</t>
        </is>
      </c>
    </row>
    <row r="37">
      <c r="A37" t="inlineStr">
        <is>
          <t>52 |</t>
        </is>
      </c>
      <c r="B37" t="inlineStr">
        <is>
          <t>XXXVI. Number of Active Trusteeships, 1978</t>
        </is>
      </c>
      <c r="C37" t="inlineStr"/>
      <c r="D37" t="inlineStr"/>
      <c r="E37" t="inlineStr"/>
      <c r="F37" t="inlineStr">
        <is>
          <t>52</t>
        </is>
      </c>
      <c r="G37" t="inlineStr">
        <is>
          <t>XXXVI. Nombre de tutelles en vigueur, 1978</t>
        </is>
      </c>
      <c r="H37" t="inlineStr"/>
      <c r="I37" t="inlineStr"/>
      <c r="J37" t="inlineStr"/>
      <c r="K37" t="inlineStr"/>
      <c r="L37" t="inlineStr"/>
      <c r="M37" t="inlineStr"/>
    </row>
    <row r="38">
      <c r="A38" t="inlineStr">
        <is>
          <t>| XXXVII. Reasons</t>
        </is>
      </c>
      <c r="B38" t="inlineStr">
        <is>
          <t>Reported</t>
        </is>
      </c>
      <c r="C38" t="inlineStr">
        <is>
          <t>by Labour</t>
        </is>
      </c>
      <c r="D38" t="inlineStr">
        <is>
          <t>Organizations</t>
        </is>
      </c>
      <c r="E38" t="inlineStr">
        <is>
          <t>for</t>
        </is>
      </c>
      <c r="F38" t="inlineStr"/>
      <c r="G38" t="inlineStr">
        <is>
          <t>XXXVI. Les motifs de l’imposition ou du maintien de la tutelle,</t>
        </is>
      </c>
      <c r="H38" t="inlineStr"/>
      <c r="I38" t="inlineStr"/>
      <c r="J38" t="inlineStr"/>
      <c r="K38" t="inlineStr"/>
      <c r="L38" t="inlineStr"/>
      <c r="M38" t="inlineStr"/>
    </row>
    <row r="39">
      <c r="A39" t="inlineStr"/>
      <c r="B39" t="inlineStr">
        <is>
          <t>Imposing or Continuing Trusteeships, 1978</t>
        </is>
      </c>
      <c r="C39" t="inlineStr"/>
      <c r="D39" t="inlineStr"/>
      <c r="E39" t="inlineStr"/>
      <c r="F39" t="inlineStr">
        <is>
          <t>53</t>
        </is>
      </c>
      <c r="G39" t="inlineStr">
        <is>
          <t>1978</t>
        </is>
      </c>
      <c r="H39" t="inlineStr"/>
      <c r="I39" t="inlineStr"/>
      <c r="J39" t="inlineStr"/>
      <c r="K39" t="inlineStr"/>
      <c r="L39" t="inlineStr"/>
      <c r="M39" t="inlineStr">
        <is>
          <t>BS:</t>
        </is>
      </c>
    </row>
    <row r="40">
      <c r="A40" t="inlineStr">
        <is>
          <t>-XXXVIIL Distribution</t>
        </is>
      </c>
      <c r="B40" t="inlineStr">
        <is>
          <t>of Reporting</t>
        </is>
      </c>
      <c r="C40" t="inlineStr">
        <is>
          <t>Labour</t>
        </is>
      </c>
      <c r="D40" t="inlineStr"/>
      <c r="E40" t="inlineStr">
        <is>
          <t>Organizations,</t>
        </is>
      </c>
      <c r="F40" t="inlineStr"/>
      <c r="G40" t="inlineStr">
        <is>
          <t>XXXVII. Répartition des syndicats</t>
        </is>
      </c>
      <c r="H40" t="inlineStr"/>
      <c r="I40" t="inlineStr">
        <is>
          <t>ouvriers déclarants, selon le</t>
        </is>
      </c>
      <c r="J40" t="inlineStr"/>
      <c r="K40" t="inlineStr"/>
      <c r="L40" t="inlineStr"/>
      <c r="M40" t="inlineStr"/>
    </row>
    <row r="41">
      <c r="A41" t="inlineStr"/>
      <c r="B41" t="inlineStr">
        <is>
          <t>by Number of Collective Bargaining Agreements in</t>
        </is>
      </c>
      <c r="C41" t="inlineStr"/>
      <c r="D41" t="inlineStr"/>
      <c r="E41" t="inlineStr"/>
      <c r="F41" t="inlineStr"/>
      <c r="G41" t="inlineStr">
        <is>
          <t>nombre de conventions collectives au Canada, 1978</t>
        </is>
      </c>
      <c r="H41" t="inlineStr"/>
      <c r="I41" t="inlineStr"/>
      <c r="J41" t="inlineStr"/>
      <c r="K41" t="inlineStr"/>
      <c r="L41" t="inlineStr"/>
      <c r="M41" t="inlineStr">
        <is>
          <t>ai/</t>
        </is>
      </c>
    </row>
    <row r="42">
      <c r="A42" t="inlineStr"/>
      <c r="B42" t="inlineStr">
        <is>
          <t>Canada, 1978</t>
        </is>
      </c>
      <c r="C42" t="inlineStr"/>
      <c r="D42" t="inlineStr"/>
      <c r="E42" t="inlineStr"/>
      <c r="F42" t="inlineStr">
        <is>
          <t>Sif</t>
        </is>
      </c>
      <c r="G42" t="inlineStr"/>
      <c r="H42" t="inlineStr"/>
      <c r="I42" t="inlineStr"/>
      <c r="J42" t="inlineStr"/>
      <c r="K42" t="inlineStr"/>
      <c r="L42" t="inlineStr"/>
      <c r="M42" t="inlineStr"/>
    </row>
    <row r="43">
      <c r="A43" t="inlineStr"/>
      <c r="B43" t="inlineStr">
        <is>
          <t>. Distribution of Collective</t>
        </is>
      </c>
      <c r="C43" t="inlineStr">
        <is>
          <t>Agreements</t>
        </is>
      </c>
      <c r="D43" t="inlineStr"/>
      <c r="E43" t="inlineStr">
        <is>
          <t>of All Re-</t>
        </is>
      </c>
      <c r="F43" t="inlineStr"/>
      <c r="G43" t="inlineStr">
        <is>
          <t>XXXIX. Répartition des conventions</t>
        </is>
      </c>
      <c r="H43" t="inlineStr"/>
      <c r="I43" t="inlineStr">
        <is>
          <t>collectives de tous</t>
        </is>
      </c>
      <c r="J43" t="inlineStr">
        <is>
          <t>les</t>
        </is>
      </c>
      <c r="K43" t="inlineStr"/>
      <c r="L43" t="inlineStr"/>
      <c r="M43" t="inlineStr"/>
    </row>
    <row r="44">
      <c r="A44" t="inlineStr"/>
      <c r="B44" t="inlineStr">
        <is>
          <t>porting Labour Organizations,</t>
        </is>
      </c>
      <c r="C44" t="inlineStr"/>
      <c r="D44" t="inlineStr">
        <is>
          <t>by Province,</t>
        </is>
      </c>
      <c r="E44" t="inlineStr">
        <is>
          <t>1978</t>
        </is>
      </c>
      <c r="F44" t="inlineStr">
        <is>
          <t>Syl</t>
        </is>
      </c>
      <c r="G44" t="inlineStr">
        <is>
          <t>syndicats ouvriers déclarants, par province, 1978</t>
        </is>
      </c>
      <c r="H44" t="inlineStr"/>
      <c r="I44" t="inlineStr"/>
      <c r="J44" t="inlineStr"/>
      <c r="K44" t="inlineStr"/>
      <c r="L44" t="inlineStr"/>
      <c r="M44" t="inlineStr">
        <is>
          <t>57</t>
        </is>
      </c>
    </row>
    <row r="45">
      <c r="A45" t="inlineStr"/>
      <c r="B45" t="inlineStr">
        <is>
          <t>Distribution of</t>
        </is>
      </c>
      <c r="C45" t="inlineStr">
        <is>
          <t>Collective Agreements</t>
        </is>
      </c>
      <c r="D45" t="inlineStr"/>
      <c r="E45" t="inlineStr">
        <is>
          <t>of All</t>
        </is>
      </c>
      <c r="F45" t="inlineStr"/>
      <c r="G45" t="inlineStr">
        <is>
          <t>XL. Répartition des conventions</t>
        </is>
      </c>
      <c r="H45" t="inlineStr"/>
      <c r="I45" t="inlineStr">
        <is>
          <t>collectives de tous</t>
        </is>
      </c>
      <c r="J45" t="inlineStr">
        <is>
          <t>les</t>
        </is>
      </c>
      <c r="K45" t="inlineStr"/>
      <c r="L45" t="inlineStr"/>
      <c r="M45" t="inlineStr"/>
    </row>
    <row r="46">
      <c r="A46" t="inlineStr"/>
      <c r="B46" t="inlineStr">
        <is>
          <t>Reporting Labour Organizations, by Metropolitan</t>
        </is>
      </c>
      <c r="C46" t="inlineStr"/>
      <c r="D46" t="inlineStr"/>
      <c r="E46" t="inlineStr"/>
      <c r="F46" t="inlineStr"/>
      <c r="G46" t="inlineStr">
        <is>
          <t>syndicats ouvriers</t>
        </is>
      </c>
      <c r="H46" t="inlineStr">
        <is>
          <t>déclarants,</t>
        </is>
      </c>
      <c r="I46" t="inlineStr">
        <is>
          <t>selon la zone métropo-</t>
        </is>
      </c>
      <c r="J46" t="inlineStr"/>
      <c r="K46" t="inlineStr"/>
      <c r="L46" t="inlineStr"/>
      <c r="M46" t="inlineStr"/>
    </row>
    <row r="47">
      <c r="A47" t="inlineStr"/>
      <c r="B47" t="inlineStr"/>
      <c r="C47" t="inlineStr"/>
      <c r="D47" t="inlineStr"/>
      <c r="E47" t="inlineStr"/>
      <c r="F47" t="inlineStr"/>
      <c r="G47" t="inlineStr"/>
      <c r="H47" t="inlineStr"/>
      <c r="I47" t="inlineStr"/>
      <c r="J47" t="inlineStr"/>
      <c r="K47" t="inlineStr"/>
      <c r="L47" t="inlineStr"/>
      <c r="M47" t="inlineStr">
        <is>
          <t>58</t>
        </is>
      </c>
    </row>
    <row r="48">
      <c r="A48" t="inlineStr"/>
      <c r="B48" t="inlineStr">
        <is>
          <t>Area, 1978</t>
        </is>
      </c>
      <c r="C48" t="inlineStr"/>
      <c r="D48" t="inlineStr"/>
      <c r="E48" t="inlineStr"/>
      <c r="F48" t="inlineStr">
        <is>
          <t>58</t>
        </is>
      </c>
      <c r="G48" t="inlineStr">
        <is>
          <t>litaine, 1978</t>
        </is>
      </c>
      <c r="H48" t="inlineStr"/>
      <c r="I48" t="inlineStr"/>
      <c r="J48" t="inlineStr"/>
      <c r="K48" t="inlineStr"/>
      <c r="L48" t="inlineStr"/>
      <c r="M48" t="inlineStr"/>
    </row>
    <row r="49">
      <c r="A49" t="inlineStr">
        <is>
          <t>i</t>
        </is>
      </c>
      <c r="B49" t="inlineStr">
        <is>
          <t>XL. Distribution of Local Union Branches</t>
        </is>
      </c>
      <c r="C49" t="inlineStr"/>
      <c r="D49" t="inlineStr"/>
      <c r="E49" t="inlineStr">
        <is>
          <t>and Mem-</t>
        </is>
      </c>
      <c r="F49" t="inlineStr"/>
      <c r="G49" t="inlineStr">
        <is>
          <t>XL ol.  Répartition des syndicats locaux‘et de l’effectif de tous</t>
        </is>
      </c>
      <c r="H49" t="inlineStr"/>
      <c r="I49" t="inlineStr"/>
      <c r="J49" t="inlineStr"/>
      <c r="K49" t="inlineStr"/>
      <c r="L49" t="inlineStr"/>
      <c r="M49" t="inlineStr"/>
    </row>
    <row r="50">
      <c r="A50" t="inlineStr"/>
      <c r="B50" t="inlineStr">
        <is>
          <t>bership of All Reporting Labour Organizations in</t>
        </is>
      </c>
      <c r="C50" t="inlineStr"/>
      <c r="D50" t="inlineStr"/>
      <c r="E50" t="inlineStr"/>
      <c r="F50" t="inlineStr"/>
      <c r="G50" t="inlineStr">
        <is>
          <t>les syndicats ouvriers</t>
        </is>
      </c>
      <c r="H50" t="inlineStr">
        <is>
          <t>déclarants</t>
        </is>
      </c>
      <c r="I50" t="inlineStr">
        <is>
          <t>au Canada, selon</t>
        </is>
      </c>
      <c r="J50" t="inlineStr">
        <is>
          <t>le</t>
        </is>
      </c>
      <c r="K50" t="inlineStr"/>
      <c r="L50" t="inlineStr"/>
      <c r="M50" t="inlineStr"/>
    </row>
    <row r="51">
      <c r="A51" t="inlineStr"/>
      <c r="B51" t="inlineStr">
        <is>
          <t>Canada, by Industry Group, 1978</t>
        </is>
      </c>
      <c r="C51" t="inlineStr"/>
      <c r="D51" t="inlineStr"/>
      <c r="E51" t="inlineStr"/>
      <c r="F51" t="inlineStr">
        <is>
          <t>62</t>
        </is>
      </c>
      <c r="G51" t="inlineStr">
        <is>
          <t>groupe d’industries, 1978</t>
        </is>
      </c>
      <c r="H51" t="inlineStr"/>
      <c r="I51" t="inlineStr"/>
      <c r="J51" t="inlineStr"/>
      <c r="K51" t="inlineStr"/>
      <c r="L51" t="inlineStr"/>
      <c r="M51" t="inlineStr"/>
    </row>
    <row r="52">
      <c r="A52" t="inlineStr"/>
      <c r="B52" t="inlineStr">
        <is>
          <t>XLII. Distribution of Local Union Branches</t>
        </is>
      </c>
      <c r="C52" t="inlineStr"/>
      <c r="D52" t="inlineStr"/>
      <c r="E52" t="inlineStr">
        <is>
          <t>and Mem-</t>
        </is>
      </c>
      <c r="F52" t="inlineStr"/>
      <c r="G52" t="inlineStr">
        <is>
          <t>XLII. Répartition des syndicats</t>
        </is>
      </c>
      <c r="H52" t="inlineStr"/>
      <c r="I52" t="inlineStr">
        <is>
          <t>locaux et de leffectif</t>
        </is>
      </c>
      <c r="J52" t="inlineStr">
        <is>
          <t>des</t>
        </is>
      </c>
      <c r="K52" t="inlineStr"/>
      <c r="L52" t="inlineStr"/>
      <c r="M52" t="inlineStr"/>
    </row>
    <row r="53">
      <c r="A53" t="inlineStr"/>
      <c r="B53" t="inlineStr">
        <is>
          <t>bership of Reporting International Labour Organi-</t>
        </is>
      </c>
      <c r="C53" t="inlineStr"/>
      <c r="D53" t="inlineStr"/>
      <c r="E53" t="inlineStr"/>
      <c r="F53" t="inlineStr"/>
      <c r="G53" t="inlineStr">
        <is>
          <t>syndicats ouvriers internationaux déclarants au Canada,</t>
        </is>
      </c>
      <c r="H53" t="inlineStr"/>
      <c r="I53" t="inlineStr"/>
      <c r="J53" t="inlineStr"/>
      <c r="K53" t="inlineStr"/>
      <c r="L53" t="inlineStr"/>
      <c r="M53" t="inlineStr"/>
    </row>
    <row r="54">
      <c r="A54" t="inlineStr"/>
      <c r="B54" t="inlineStr">
        <is>
          <t>63 zations in Canada, by Industry Group, 1978</t>
        </is>
      </c>
      <c r="C54" t="inlineStr"/>
      <c r="D54" t="inlineStr"/>
      <c r="E54" t="inlineStr"/>
      <c r="F54" t="inlineStr">
        <is>
          <t>63</t>
        </is>
      </c>
      <c r="G54" t="inlineStr">
        <is>
          <t>selon le groupe d’industries, 1978</t>
        </is>
      </c>
      <c r="H54" t="inlineStr"/>
      <c r="I54" t="inlineStr"/>
      <c r="J54" t="inlineStr"/>
      <c r="K54" t="inlineStr"/>
      <c r="L54" t="inlineStr"/>
      <c r="M54" t="inlineStr"/>
    </row>
    <row r="55">
      <c r="A55" t="inlineStr"/>
      <c r="B55" t="inlineStr">
        <is>
          <t>XLII. Distribution of Local Union</t>
        </is>
      </c>
      <c r="C55" t="inlineStr"/>
      <c r="D55" t="inlineStr">
        <is>
          <t>Branches</t>
        </is>
      </c>
      <c r="E55" t="inlineStr">
        <is>
          <t>and Mem-</t>
        </is>
      </c>
      <c r="F55" t="inlineStr"/>
      <c r="G55" t="inlineStr">
        <is>
          <t>XLIIl. Répartition des syndicats</t>
        </is>
      </c>
      <c r="H55" t="inlineStr"/>
      <c r="I55" t="inlineStr">
        <is>
          <t>locaux et de leffectif</t>
        </is>
      </c>
      <c r="J55" t="inlineStr">
        <is>
          <t>des</t>
        </is>
      </c>
      <c r="K55" t="inlineStr"/>
      <c r="L55" t="inlineStr"/>
      <c r="M55" t="inlineStr"/>
    </row>
    <row r="56">
      <c r="A56" t="inlineStr"/>
      <c r="B56" t="inlineStr">
        <is>
          <t>bership of Reporting</t>
        </is>
      </c>
      <c r="C56" t="inlineStr">
        <is>
          <t>National</t>
        </is>
      </c>
      <c r="D56" t="inlineStr">
        <is>
          <t>Labour Organiza-</t>
        </is>
      </c>
      <c r="E56" t="inlineStr"/>
      <c r="F56" t="inlineStr"/>
      <c r="G56" t="inlineStr">
        <is>
          <t>syndicats ouvriers</t>
        </is>
      </c>
      <c r="H56" t="inlineStr">
        <is>
          <t>nationaux</t>
        </is>
      </c>
      <c r="I56" t="inlineStr">
        <is>
          <t>déclarants au Canada,</t>
        </is>
      </c>
      <c r="J56" t="inlineStr"/>
      <c r="K56" t="inlineStr"/>
      <c r="L56" t="inlineStr"/>
      <c r="M56" t="inlineStr"/>
    </row>
    <row r="57">
      <c r="A57" t="inlineStr"/>
      <c r="B57" t="inlineStr"/>
      <c r="C57" t="inlineStr"/>
      <c r="D57" t="inlineStr"/>
      <c r="E57" t="inlineStr"/>
      <c r="F57" t="inlineStr"/>
      <c r="G57" t="inlineStr"/>
      <c r="H57" t="inlineStr"/>
      <c r="I57" t="inlineStr"/>
      <c r="J57" t="inlineStr"/>
      <c r="K57" t="inlineStr"/>
      <c r="L57" t="inlineStr"/>
      <c r="M57" t="inlineStr">
        <is>
          <t>64</t>
        </is>
      </c>
    </row>
    <row r="58">
      <c r="A58" t="inlineStr"/>
      <c r="B58" t="inlineStr">
        <is>
          <t>tions in Canada, by Industry Group, 1978</t>
        </is>
      </c>
      <c r="C58" t="inlineStr"/>
      <c r="D58" t="inlineStr"/>
      <c r="E58" t="inlineStr"/>
      <c r="F58" t="inlineStr">
        <is>
          <t>64</t>
        </is>
      </c>
      <c r="G58" t="inlineStr">
        <is>
          <t>selon le groupe d’industries,</t>
        </is>
      </c>
      <c r="H58" t="inlineStr"/>
      <c r="I58" t="inlineStr">
        <is>
          <t>1978</t>
        </is>
      </c>
      <c r="J58" t="inlineStr"/>
      <c r="K58" t="inlineStr"/>
      <c r="L58" t="inlineStr"/>
      <c r="M58" t="inlineStr"/>
    </row>
    <row r="59">
      <c r="A59" t="inlineStr">
        <is>
          <t>|</t>
        </is>
      </c>
      <c r="B59" t="inlineStr">
        <is>
          <t>MeXLIV .Paid Workers</t>
        </is>
      </c>
      <c r="C59" t="inlineStr">
        <is>
          <t>and Membership</t>
        </is>
      </c>
      <c r="D59" t="inlineStr">
        <is>
          <t>of All Reporting</t>
        </is>
      </c>
      <c r="E59" t="inlineStr"/>
      <c r="F59" t="inlineStr"/>
      <c r="G59" t="inlineStr">
        <is>
          <t>XLIV. Travailleurs payés</t>
        </is>
      </c>
      <c r="H59" t="inlineStr">
        <is>
          <t>et l’effectif</t>
        </is>
      </c>
      <c r="I59" t="inlineStr">
        <is>
          <t>de tous les syndicats</t>
        </is>
      </c>
      <c r="J59" t="inlineStr"/>
      <c r="K59" t="inlineStr"/>
      <c r="L59" t="inlineStr"/>
      <c r="M59" t="inlineStr"/>
    </row>
    <row r="60">
      <c r="A60" t="inlineStr"/>
      <c r="B60" t="inlineStr">
        <is>
          <t>Labour Organizations</t>
        </is>
      </c>
      <c r="C60" t="inlineStr">
        <is>
          <t>in Canada,</t>
        </is>
      </c>
      <c r="D60" t="inlineStr"/>
      <c r="E60" t="inlineStr">
        <is>
          <t>Classified by</t>
        </is>
      </c>
      <c r="F60" t="inlineStr"/>
      <c r="G60" t="inlineStr">
        <is>
          <t>ouvriers déclarants</t>
        </is>
      </c>
      <c r="H60" t="inlineStr">
        <is>
          <t>au Canada,</t>
        </is>
      </c>
      <c r="I60" t="inlineStr">
        <is>
          <t>classifiés par groupe</t>
        </is>
      </c>
      <c r="J60" t="inlineStr"/>
      <c r="K60" t="inlineStr"/>
      <c r="L60" t="inlineStr"/>
      <c r="M60" t="inlineStr"/>
    </row>
    <row r="61">
      <c r="A61" t="inlineStr"/>
      <c r="B61" t="inlineStr">
        <is>
          <t>Industry Group, 1978</t>
        </is>
      </c>
      <c r="C61" t="inlineStr"/>
      <c r="D61" t="inlineStr"/>
      <c r="E61" t="inlineStr"/>
      <c r="F61" t="inlineStr">
        <is>
          <t>65</t>
        </is>
      </c>
      <c r="G61" t="inlineStr">
        <is>
          <t>d’industries, 1978</t>
        </is>
      </c>
      <c r="H61" t="inlineStr"/>
      <c r="I61" t="inlineStr"/>
      <c r="J61" t="inlineStr"/>
      <c r="K61" t="inlineStr"/>
      <c r="L61" t="inlineStr"/>
      <c r="M61" t="inlineStr">
        <is>
          <t>65</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XLVI. Assets and</t>
        </is>
      </c>
      <c r="B1" s="1" t="inlineStr">
        <is>
          <t>Liabilities</t>
        </is>
      </c>
      <c r="C1" s="1" t="inlineStr">
        <is>
          <t>of</t>
        </is>
      </c>
      <c r="D1" s="1" t="inlineStr">
        <is>
          <t>All</t>
        </is>
      </c>
      <c r="E1" s="1" t="inlineStr">
        <is>
          <t>Reporting Labour</t>
        </is>
      </c>
      <c r="F1" s="1" t="inlineStr">
        <is>
          <t>Unnamed: 0</t>
        </is>
      </c>
      <c r="G1" s="1" t="inlineStr">
        <is>
          <t>Unnamed: 1</t>
        </is>
      </c>
      <c r="H1" s="1" t="inlineStr">
        <is>
          <t>XLVII. Actif et passif de tous les syndicats ouvriers déclarants,</t>
        </is>
      </c>
      <c r="I1" s="1" t="inlineStr">
        <is>
          <t>Unnamed: 2</t>
        </is>
      </c>
      <c r="J1" s="1" t="inlineStr">
        <is>
          <t>Unnamed: 3</t>
        </is>
      </c>
    </row>
    <row r="2">
      <c r="A2" t="inlineStr">
        <is>
          <t>Organizations, 1978</t>
        </is>
      </c>
      <c r="B2" t="inlineStr"/>
      <c r="C2" t="inlineStr"/>
      <c r="D2" t="inlineStr"/>
      <c r="E2" t="inlineStr"/>
      <c r="F2" t="inlineStr"/>
      <c r="G2" t="inlineStr">
        <is>
          <t>a</t>
        </is>
      </c>
      <c r="H2" t="inlineStr">
        <is>
          <t>1978</t>
        </is>
      </c>
      <c r="I2" t="inlineStr"/>
      <c r="J2" t="inlineStr">
        <is>
          <t>71</t>
        </is>
      </c>
    </row>
    <row r="3">
      <c r="A3" t="inlineStr">
        <is>
          <t>XLVII. Assets and</t>
        </is>
      </c>
      <c r="B3" t="inlineStr">
        <is>
          <t>Liabilities</t>
        </is>
      </c>
      <c r="C3" t="inlineStr">
        <is>
          <t>of</t>
        </is>
      </c>
      <c r="D3" t="inlineStr">
        <is>
          <t>All</t>
        </is>
      </c>
      <c r="E3" t="inlineStr">
        <is>
          <t>Reporting Labour</t>
        </is>
      </c>
      <c r="F3" t="inlineStr"/>
      <c r="G3" t="inlineStr"/>
      <c r="H3" t="inlineStr">
        <is>
          <t>XLVIIU. Actif et passif de tous les syndicats ouvriers déclarants,</t>
        </is>
      </c>
      <c r="I3" t="inlineStr"/>
      <c r="J3" t="inlineStr"/>
    </row>
    <row r="4">
      <c r="A4" t="inlineStr">
        <is>
          <t>Organizations, 1962, 1972-1978</t>
        </is>
      </c>
      <c r="B4" t="inlineStr"/>
      <c r="C4" t="inlineStr"/>
      <c r="D4" t="inlineStr"/>
      <c r="E4" t="inlineStr"/>
      <c r="F4" t="inlineStr"/>
      <c r="G4" t="inlineStr">
        <is>
          <t>71</t>
        </is>
      </c>
      <c r="H4" t="inlineStr">
        <is>
          <t>1962, 1972-1978</t>
        </is>
      </c>
      <c r="I4" t="inlineStr"/>
      <c r="J4" t="inlineStr">
        <is>
          <t>qi</t>
        </is>
      </c>
    </row>
    <row r="5">
      <c r="A5" t="inlineStr">
        <is>
          <t>XLIX. Assets and</t>
        </is>
      </c>
      <c r="B5" t="inlineStr">
        <is>
          <t>Liabilities</t>
        </is>
      </c>
      <c r="C5" t="inlineStr">
        <is>
          <t>of Reporting</t>
        </is>
      </c>
      <c r="D5" t="inlineStr"/>
      <c r="E5" t="inlineStr">
        <is>
          <t>International</t>
        </is>
      </c>
      <c r="F5" t="inlineStr"/>
      <c r="G5" t="inlineStr"/>
      <c r="H5" t="inlineStr">
        <is>
          <t>XLIX. Actif et passif des syndicats ouvriers internationaux</t>
        </is>
      </c>
      <c r="I5" t="inlineStr"/>
      <c r="J5" t="inlineStr"/>
    </row>
    <row r="6">
      <c r="A6" t="inlineStr">
        <is>
          <t>Labour Organizations,</t>
        </is>
      </c>
      <c r="B6" t="inlineStr">
        <is>
          <t>1962, 1972-1978</t>
        </is>
      </c>
      <c r="C6" t="inlineStr"/>
      <c r="D6" t="inlineStr"/>
      <c r="E6" t="inlineStr"/>
      <c r="F6" t="inlineStr"/>
      <c r="G6" t="inlineStr">
        <is>
          <t>72</t>
        </is>
      </c>
      <c r="H6" t="inlineStr">
        <is>
          <t>déclarants, 1962, 1972-1978</t>
        </is>
      </c>
      <c r="I6" t="inlineStr"/>
      <c r="J6" t="inlineStr">
        <is>
          <t>TZ</t>
        </is>
      </c>
    </row>
    <row r="7">
      <c r="A7" t="inlineStr">
        <is>
          <t>IG; Assets and Liabilities of Reporting National Labour</t>
        </is>
      </c>
      <c r="B7" t="inlineStr"/>
      <c r="C7" t="inlineStr"/>
      <c r="D7" t="inlineStr"/>
      <c r="E7" t="inlineStr"/>
      <c r="F7" t="inlineStr"/>
      <c r="G7" t="inlineStr"/>
      <c r="H7" t="inlineStr">
        <is>
          <t>ie Actif et passif des syndicats ouvriers nationaux décla-</t>
        </is>
      </c>
      <c r="I7" t="inlineStr"/>
      <c r="J7" t="inlineStr"/>
    </row>
    <row r="8">
      <c r="A8" t="inlineStr">
        <is>
          <t>Organizations, 1962, 1972-1978</t>
        </is>
      </c>
      <c r="B8" t="inlineStr"/>
      <c r="C8" t="inlineStr"/>
      <c r="D8" t="inlineStr"/>
      <c r="E8" t="inlineStr"/>
      <c r="F8" t="inlineStr"/>
      <c r="G8" t="inlineStr">
        <is>
          <t>VP</t>
        </is>
      </c>
      <c r="H8" t="inlineStr">
        <is>
          <t>rants, 1962, 1972-1978</t>
        </is>
      </c>
      <c r="I8" t="inlineStr"/>
      <c r="J8" t="inlineStr">
        <is>
          <t>72</t>
        </is>
      </c>
    </row>
    <row r="9">
      <c r="A9" t="inlineStr">
        <is>
          <t>. Assets and</t>
        </is>
      </c>
      <c r="B9" t="inlineStr">
        <is>
          <t>Liabilities</t>
        </is>
      </c>
      <c r="C9" t="inlineStr">
        <is>
          <t>of Reporting</t>
        </is>
      </c>
      <c r="D9" t="inlineStr"/>
      <c r="E9" t="inlineStr">
        <is>
          <t>Government</t>
        </is>
      </c>
      <c r="F9" t="inlineStr"/>
      <c r="G9" t="inlineStr"/>
      <c r="H9" t="inlineStr">
        <is>
          <t>. Actif et passif des groupements de fonctionnaires pu-</t>
        </is>
      </c>
      <c r="I9" t="inlineStr"/>
      <c r="J9" t="inlineStr"/>
    </row>
    <row r="10">
      <c r="A10" t="inlineStr">
        <is>
          <t>Employees’ Organizations, 1962, 1972-1978</t>
        </is>
      </c>
      <c r="B10" t="inlineStr"/>
      <c r="C10" t="inlineStr"/>
      <c r="D10" t="inlineStr"/>
      <c r="E10" t="inlineStr"/>
      <c r="F10" t="inlineStr"/>
      <c r="G10" t="inlineStr">
        <is>
          <t>74</t>
        </is>
      </c>
      <c r="H10" t="inlineStr">
        <is>
          <t>blics déclarants, 1962, 1972 - 1978</t>
        </is>
      </c>
      <c r="I10" t="inlineStr"/>
      <c r="J10" t="inlineStr">
        <is>
          <t>74</t>
        </is>
      </c>
    </row>
    <row r="11">
      <c r="A11" t="inlineStr">
        <is>
          <t>. Income and Expenditure</t>
        </is>
      </c>
      <c r="B11" t="inlineStr"/>
      <c r="C11" t="inlineStr">
        <is>
          <t>of All Reporting Labour</t>
        </is>
      </c>
      <c r="D11" t="inlineStr"/>
      <c r="E11" t="inlineStr"/>
      <c r="F11" t="inlineStr"/>
      <c r="G11" t="inlineStr"/>
      <c r="H11" t="inlineStr">
        <is>
          <t>. Revenus et dépenses de tous les syndicats ouvriers</t>
        </is>
      </c>
      <c r="I11" t="inlineStr"/>
      <c r="J11" t="inlineStr"/>
    </row>
    <row r="12">
      <c r="A12" t="inlineStr">
        <is>
          <t>Organizations, 1978</t>
        </is>
      </c>
      <c r="B12" t="inlineStr"/>
      <c r="C12" t="inlineStr"/>
      <c r="D12" t="inlineStr"/>
      <c r="E12" t="inlineStr"/>
      <c r="F12" t="inlineStr"/>
      <c r="G12" t="inlineStr">
        <is>
          <t>Ws</t>
        </is>
      </c>
      <c r="H12" t="inlineStr">
        <is>
          <t>déclarants, 1978</t>
        </is>
      </c>
      <c r="I12" t="inlineStr"/>
      <c r="J12" t="inlineStr">
        <is>
          <t>75</t>
        </is>
      </c>
    </row>
    <row r="13">
      <c r="A13" t="inlineStr">
        <is>
          <t>. Income and Expenditure</t>
        </is>
      </c>
      <c r="B13" t="inlineStr"/>
      <c r="C13" t="inlineStr">
        <is>
          <t>of All Reporting Labour</t>
        </is>
      </c>
      <c r="D13" t="inlineStr"/>
      <c r="E13" t="inlineStr"/>
      <c r="F13" t="inlineStr"/>
      <c r="G13" t="inlineStr"/>
      <c r="H13" t="inlineStr">
        <is>
          <t>. Revenus et dépenses de tous les syndicats ouvriers décla-</t>
        </is>
      </c>
      <c r="I13" t="inlineStr"/>
      <c r="J13" t="inlineStr"/>
    </row>
    <row r="14">
      <c r="A14" t="inlineStr">
        <is>
          <t>Organizations,</t>
        </is>
      </c>
      <c r="B14" t="inlineStr">
        <is>
          <t>1962, 1972-1978</t>
        </is>
      </c>
      <c r="C14" t="inlineStr"/>
      <c r="D14" t="inlineStr"/>
      <c r="E14" t="inlineStr"/>
      <c r="F14" t="inlineStr"/>
      <c r="G14" t="inlineStr">
        <is>
          <t>76</t>
        </is>
      </c>
      <c r="H14" t="inlineStr">
        <is>
          <t>rants, 1962, 1972-1978</t>
        </is>
      </c>
      <c r="I14" t="inlineStr"/>
      <c r="J14" t="inlineStr">
        <is>
          <t>76</t>
        </is>
      </c>
    </row>
    <row r="15">
      <c r="A15" t="inlineStr">
        <is>
          <t>LIV. Income and Expenditure of Reporting International</t>
        </is>
      </c>
      <c r="B15" t="inlineStr"/>
      <c r="C15" t="inlineStr"/>
      <c r="D15" t="inlineStr"/>
      <c r="E15" t="inlineStr"/>
      <c r="F15" t="inlineStr"/>
      <c r="G15" t="inlineStr"/>
      <c r="H15" t="inlineStr">
        <is>
          <t>. Revenus et dépenses des syndicats ouvriers interna-</t>
        </is>
      </c>
      <c r="I15" t="inlineStr"/>
      <c r="J15" t="inlineStr"/>
    </row>
    <row r="16">
      <c r="A16" t="inlineStr">
        <is>
          <t>Labour Organizations,</t>
        </is>
      </c>
      <c r="B16" t="inlineStr">
        <is>
          <t>1962, 1972-1978</t>
        </is>
      </c>
      <c r="C16" t="inlineStr"/>
      <c r="D16" t="inlineStr"/>
      <c r="E16" t="inlineStr"/>
      <c r="F16" t="inlineStr"/>
      <c r="G16" t="inlineStr">
        <is>
          <t>Ul</t>
        </is>
      </c>
      <c r="H16" t="inlineStr">
        <is>
          <t>tionaux déclarants, 1962, 1972-1978</t>
        </is>
      </c>
      <c r="I16" t="inlineStr"/>
      <c r="J16" t="inlineStr">
        <is>
          <t>77</t>
        </is>
      </c>
    </row>
    <row r="17">
      <c r="A17" t="inlineStr">
        <is>
          <t>.Income and</t>
        </is>
      </c>
      <c r="B17" t="inlineStr">
        <is>
          <t>Expenditure</t>
        </is>
      </c>
      <c r="C17" t="inlineStr"/>
      <c r="D17" t="inlineStr">
        <is>
          <t>of Reporting</t>
        </is>
      </c>
      <c r="E17" t="inlineStr">
        <is>
          <t>National</t>
        </is>
      </c>
      <c r="F17" t="inlineStr"/>
      <c r="G17" t="inlineStr"/>
      <c r="H17" t="inlineStr">
        <is>
          <t>. Revenus et dépenses des syndicats ouvriers nationaux</t>
        </is>
      </c>
      <c r="I17" t="inlineStr"/>
      <c r="J17" t="inlineStr"/>
    </row>
    <row r="18">
      <c r="A18" t="inlineStr">
        <is>
          <t>Labour Organizations,</t>
        </is>
      </c>
      <c r="B18" t="inlineStr">
        <is>
          <t>1962, 1972-1978</t>
        </is>
      </c>
      <c r="C18" t="inlineStr"/>
      <c r="D18" t="inlineStr"/>
      <c r="E18" t="inlineStr"/>
      <c r="F18" t="inlineStr"/>
      <c r="G18" t="inlineStr">
        <is>
          <t>78</t>
        </is>
      </c>
      <c r="H18" t="inlineStr">
        <is>
          <t>déclarants, 1962, 1972-1978</t>
        </is>
      </c>
      <c r="I18" t="inlineStr"/>
      <c r="J18" t="inlineStr">
        <is>
          <t>78</t>
        </is>
      </c>
    </row>
    <row r="19">
      <c r="A19" t="inlineStr">
        <is>
          <t>Vile Income and Expenditure of Reporting Government</t>
        </is>
      </c>
      <c r="B19" t="inlineStr"/>
      <c r="C19" t="inlineStr"/>
      <c r="D19" t="inlineStr"/>
      <c r="E19" t="inlineStr"/>
      <c r="F19" t="inlineStr"/>
      <c r="G19" t="inlineStr"/>
      <c r="H19" t="inlineStr">
        <is>
          <t>. Revenus et dépenses des groupements de fonctionnaires</t>
        </is>
      </c>
      <c r="I19" t="inlineStr"/>
      <c r="J19" t="inlineStr"/>
    </row>
    <row r="20">
      <c r="A20" t="inlineStr">
        <is>
          <t>Employees’ Organizations, 1962, 1972-1978</t>
        </is>
      </c>
      <c r="B20" t="inlineStr"/>
      <c r="C20" t="inlineStr"/>
      <c r="D20" t="inlineStr"/>
      <c r="E20" t="inlineStr"/>
      <c r="F20" t="inlineStr"/>
      <c r="G20" t="inlineStr">
        <is>
          <t>ww</t>
        </is>
      </c>
      <c r="H20" t="inlineStr">
        <is>
          <t>publics déclarants, 1962, 1972 - 1978</t>
        </is>
      </c>
      <c r="I20" t="inlineStr"/>
      <c r="J20" t="inlineStr">
        <is>
          <t>79</t>
        </is>
      </c>
    </row>
    <row r="21">
      <c r="A21" t="inlineStr">
        <is>
          <t>LVI. Total Dues</t>
        </is>
      </c>
      <c r="B21" t="inlineStr">
        <is>
          <t>and Assessments</t>
        </is>
      </c>
      <c r="C21" t="inlineStr"/>
      <c r="D21" t="inlineStr">
        <is>
          <t>Levied by Reporting</t>
        </is>
      </c>
      <c r="E21" t="inlineStr"/>
      <c r="F21" t="inlineStr"/>
      <c r="G21" t="inlineStr"/>
      <c r="H21" t="inlineStr">
        <is>
          <t>. Total des redevances et cotisations percues par les</t>
        </is>
      </c>
      <c r="I21" t="inlineStr"/>
      <c r="J21" t="inlineStr"/>
    </row>
    <row r="22">
      <c r="A22" t="inlineStr">
        <is>
          <t>International</t>
        </is>
      </c>
      <c r="B22" t="inlineStr">
        <is>
          <t>Labour Organizations,</t>
        </is>
      </c>
      <c r="C22" t="inlineStr"/>
      <c r="D22" t="inlineStr"/>
      <c r="E22" t="inlineStr">
        <is>
          <t>by Category,</t>
        </is>
      </c>
      <c r="F22" t="inlineStr"/>
      <c r="G22" t="inlineStr"/>
      <c r="H22" t="inlineStr">
        <is>
          <t>syndicats ouvriers internationaux déclarants, selon la</t>
        </is>
      </c>
      <c r="I22" t="inlineStr"/>
      <c r="J22" t="inlineStr"/>
    </row>
    <row r="23">
      <c r="A23" t="inlineStr">
        <is>
          <t>1977 and 1978</t>
        </is>
      </c>
      <c r="B23" t="inlineStr"/>
      <c r="C23" t="inlineStr"/>
      <c r="D23" t="inlineStr"/>
      <c r="E23" t="inlineStr"/>
      <c r="F23" t="inlineStr"/>
      <c r="G23" t="inlineStr">
        <is>
          <t>81</t>
        </is>
      </c>
      <c r="H23" t="inlineStr">
        <is>
          <t>catégorie, 1977 et 1978</t>
        </is>
      </c>
      <c r="I23" t="inlineStr"/>
      <c r="J23" t="inlineStr">
        <is>
          <t>81</t>
        </is>
      </c>
    </row>
    <row r="24">
      <c r="A24" t="inlineStr">
        <is>
          <t>LVIII. Selected Financial</t>
        </is>
      </c>
      <c r="B24" t="inlineStr">
        <is>
          <t>Data</t>
        </is>
      </c>
      <c r="C24" t="inlineStr">
        <is>
          <t>Relating</t>
        </is>
      </c>
      <c r="D24" t="inlineStr"/>
      <c r="E24" t="inlineStr">
        <is>
          <t>to the Canadian</t>
        </is>
      </c>
      <c r="F24" t="inlineStr"/>
      <c r="G24" t="inlineStr"/>
      <c r="H24" t="inlineStr">
        <is>
          <t>LVI. Certaines données financiéres se rapportant uniquement</t>
        </is>
      </c>
      <c r="I24" t="inlineStr"/>
      <c r="J24" t="inlineStr"/>
    </row>
    <row r="25">
      <c r="A25" t="inlineStr">
        <is>
          <t>Operations of All Reporting Labour Organizations,</t>
        </is>
      </c>
      <c r="B25" t="inlineStr"/>
      <c r="C25" t="inlineStr"/>
      <c r="D25" t="inlineStr"/>
      <c r="E25" t="inlineStr"/>
      <c r="F25" t="inlineStr"/>
      <c r="G25" t="inlineStr"/>
      <c r="H25" t="inlineStr">
        <is>
          <t>aux opérations canadiennes de tous les syndicats ouvriers</t>
        </is>
      </c>
      <c r="I25" t="inlineStr"/>
      <c r="J25" t="inlineStr"/>
    </row>
    <row r="26">
      <c r="A26" t="inlineStr">
        <is>
          <t>1978</t>
        </is>
      </c>
      <c r="B26" t="inlineStr"/>
      <c r="C26" t="inlineStr"/>
      <c r="D26" t="inlineStr"/>
      <c r="E26" t="inlineStr"/>
      <c r="F26" t="inlineStr"/>
      <c r="G26" t="inlineStr">
        <is>
          <t>89</t>
        </is>
      </c>
      <c r="H26" t="inlineStr">
        <is>
          <t>déclarants, 1978</t>
        </is>
      </c>
      <c r="I26" t="inlineStr"/>
      <c r="J26" t="inlineStr">
        <is>
          <t>89</t>
        </is>
      </c>
    </row>
    <row r="27">
      <c r="A27" t="inlineStr">
        <is>
          <t>LIX. Selected Financial</t>
        </is>
      </c>
      <c r="B27" t="inlineStr">
        <is>
          <t>Data</t>
        </is>
      </c>
      <c r="C27" t="inlineStr">
        <is>
          <t>Relating</t>
        </is>
      </c>
      <c r="D27" t="inlineStr"/>
      <c r="E27" t="inlineStr">
        <is>
          <t>to the Canadian</t>
        </is>
      </c>
      <c r="F27" t="inlineStr"/>
      <c r="G27" t="inlineStr"/>
      <c r="H27" t="inlineStr">
        <is>
          <t>LIX. Certaines données financiéres se rapportant uniquement</t>
        </is>
      </c>
      <c r="I27" t="inlineStr"/>
      <c r="J27" t="inlineStr"/>
    </row>
    <row r="28">
      <c r="A28" t="inlineStr">
        <is>
          <t>Operations</t>
        </is>
      </c>
      <c r="B28" t="inlineStr">
        <is>
          <t>of All Reporting</t>
        </is>
      </c>
      <c r="C28" t="inlineStr"/>
      <c r="D28" t="inlineStr"/>
      <c r="E28" t="inlineStr">
        <is>
          <t>Labour Organiza-</t>
        </is>
      </c>
      <c r="F28" t="inlineStr"/>
      <c r="G28" t="inlineStr"/>
      <c r="H28" t="inlineStr">
        <is>
          <t>aux opérations canadiennes de tous les syndicats ouvriers</t>
        </is>
      </c>
      <c r="I28" t="inlineStr"/>
      <c r="J28" t="inlineStr"/>
    </row>
    <row r="29">
      <c r="A29" t="inlineStr">
        <is>
          <t>tions, 1978</t>
        </is>
      </c>
      <c r="B29" t="inlineStr"/>
      <c r="C29" t="inlineStr"/>
      <c r="D29" t="inlineStr"/>
      <c r="E29" t="inlineStr"/>
      <c r="F29" t="inlineStr"/>
      <c r="G29" t="inlineStr">
        <is>
          <t>90</t>
        </is>
      </c>
      <c r="H29" t="inlineStr">
        <is>
          <t>déclarants, 1978</t>
        </is>
      </c>
      <c r="I29" t="inlineStr"/>
      <c r="J29" t="inlineStr">
        <is>
          <t>90</t>
        </is>
      </c>
    </row>
    <row r="30">
      <c r="A30" t="inlineStr">
        <is>
          <t>1D.€ Selected Financial</t>
        </is>
      </c>
      <c r="B30" t="inlineStr">
        <is>
          <t>Data</t>
        </is>
      </c>
      <c r="C30" t="inlineStr">
        <is>
          <t>Relating</t>
        </is>
      </c>
      <c r="D30" t="inlineStr"/>
      <c r="E30" t="inlineStr">
        <is>
          <t>to the Canadian</t>
        </is>
      </c>
      <c r="F30" t="inlineStr"/>
      <c r="G30" t="inlineStr"/>
      <c r="H30" t="inlineStr">
        <is>
          <t>IL Certaines données financiéres se rapportant uniquement</t>
        </is>
      </c>
      <c r="I30" t="inlineStr"/>
      <c r="J30" t="inlineStr"/>
    </row>
    <row r="31">
      <c r="A31" t="inlineStr">
        <is>
          <t>Operations</t>
        </is>
      </c>
      <c r="B31" t="inlineStr">
        <is>
          <t>of Reporting</t>
        </is>
      </c>
      <c r="C31" t="inlineStr"/>
      <c r="D31" t="inlineStr">
        <is>
          <t>International</t>
        </is>
      </c>
      <c r="E31" t="inlineStr">
        <is>
          <t>Labour</t>
        </is>
      </c>
      <c r="F31" t="inlineStr"/>
      <c r="G31" t="inlineStr"/>
      <c r="H31" t="inlineStr">
        <is>
          <t>aux opérations canadiennes des syndicats ouvriers inter-</t>
        </is>
      </c>
      <c r="I31" t="inlineStr"/>
      <c r="J31" t="inlineStr"/>
    </row>
    <row r="32">
      <c r="A32" t="inlineStr">
        <is>
          <t>Organizations, 1977 and 1978</t>
        </is>
      </c>
      <c r="B32" t="inlineStr"/>
      <c r="C32" t="inlineStr"/>
      <c r="D32" t="inlineStr"/>
      <c r="E32" t="inlineStr"/>
      <c r="F32" t="inlineStr"/>
      <c r="G32" t="inlineStr">
        <is>
          <t>91</t>
        </is>
      </c>
      <c r="H32" t="inlineStr">
        <is>
          <t>nationaux déclarants, 1977 et 1978</t>
        </is>
      </c>
      <c r="I32" t="inlineStr"/>
      <c r="J32" t="inlineStr">
        <is>
          <t>on</t>
        </is>
      </c>
    </row>
    <row r="33">
      <c r="A33" t="inlineStr">
        <is>
          <t>LX — . Selected se rapportant uniquement of Reporting National Financial</t>
        </is>
      </c>
      <c r="B33" t="inlineStr">
        <is>
          <t>Data Labour Organizations,</t>
        </is>
      </c>
      <c r="C33" t="inlineStr">
        <is>
          <t>Relating to the Operations</t>
        </is>
      </c>
      <c r="D33" t="inlineStr"/>
      <c r="E33" t="inlineStr">
        <is>
          <t>1977</t>
        </is>
      </c>
      <c r="F33" t="inlineStr"/>
      <c r="G33" t="inlineStr"/>
      <c r="H33" t="inlineStr">
        <is>
          <t>LX — .Certaines aux opérations données financiéres des syndicats ouvriers nationaux décla-</t>
        </is>
      </c>
      <c r="I33" t="inlineStr"/>
      <c r="J33" t="inlineStr"/>
    </row>
    <row r="34">
      <c r="A34" t="inlineStr">
        <is>
          <t>and 1978</t>
        </is>
      </c>
      <c r="B34" t="inlineStr"/>
      <c r="C34" t="inlineStr"/>
      <c r="D34" t="inlineStr"/>
      <c r="E34" t="inlineStr"/>
      <c r="F34" t="inlineStr"/>
      <c r="G34" t="inlineStr">
        <is>
          <t>Sy</t>
        </is>
      </c>
      <c r="H34" t="inlineStr">
        <is>
          <t>rants, 1977 et 1978</t>
        </is>
      </c>
      <c r="I34" t="inlineStr"/>
      <c r="J34" t="inlineStr">
        <is>
          <t>92</t>
        </is>
      </c>
    </row>
    <row r="35">
      <c r="A35" t="inlineStr">
        <is>
          <t>LXIL. Selected se rapportant uniquo fonctionna1 ef i977 and 19 m eR nte  porting Government Employees’ Organizations, Financial re7</t>
        </is>
      </c>
      <c r="B35" t="inlineStr">
        <is>
          <t>Data Relating to the Operations s8</t>
        </is>
      </c>
      <c r="C35" t="inlineStr"/>
      <c r="D35" t="inlineStr"/>
      <c r="E35" t="inlineStr"/>
      <c r="F35" t="inlineStr"/>
      <c r="G35" t="inlineStr">
        <is>
          <t>38,</t>
        </is>
      </c>
      <c r="H35" t="inlineStr">
        <is>
          <t>LXII. Certaines publics déclarants, 1977 et 1978 aux opérations données financiéres des groupements de</t>
        </is>
      </c>
      <c r="I35" t="inlineStr"/>
      <c r="J35" t="inlineStr">
        <is>
          <t>93</t>
        </is>
      </c>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A1" s="1" t="inlineStr">
        <is>
          <t>VI. Women Members</t>
        </is>
      </c>
      <c r="B1" s="1" t="inlineStr">
        <is>
          <t>Unnamed: 0</t>
        </is>
      </c>
      <c r="C1" s="1" t="inlineStr">
        <is>
          <t>of Reporting Labour Organizations,</t>
        </is>
      </c>
      <c r="D1" s="1" t="inlineStr">
        <is>
          <t>Unnamed: 1</t>
        </is>
      </c>
      <c r="E1" s="1" t="inlineStr">
        <is>
          <t>. Effectifs féminins</t>
        </is>
      </c>
      <c r="F1" s="1" t="inlineStr">
        <is>
          <t>Unnamed: 2</t>
        </is>
      </c>
      <c r="G1" s="1" t="inlineStr">
        <is>
          <t>des</t>
        </is>
      </c>
      <c r="H1" s="1" t="inlineStr">
        <is>
          <t>syndicats</t>
        </is>
      </c>
      <c r="I1" s="1" t="inlineStr">
        <is>
          <t>ouvriers</t>
        </is>
      </c>
      <c r="J1" s="1" t="inlineStr">
        <is>
          <t>déclarants,</t>
        </is>
      </c>
      <c r="K1" s="1" t="inlineStr">
        <is>
          <t>par</t>
        </is>
      </c>
      <c r="L1" s="1" t="inlineStr">
        <is>
          <t>Unnamed: 3</t>
        </is>
      </c>
    </row>
    <row r="2">
      <c r="A2" t="inlineStr">
        <is>
          <t>by Province, 1978</t>
        </is>
      </c>
      <c r="B2" t="inlineStr"/>
      <c r="C2" t="inlineStr"/>
      <c r="D2" t="n">
        <v>46</v>
      </c>
      <c r="E2" t="inlineStr">
        <is>
          <t>province, 1978</t>
        </is>
      </c>
      <c r="F2" t="inlineStr"/>
      <c r="G2" t="inlineStr"/>
      <c r="H2" t="inlineStr"/>
      <c r="I2" t="inlineStr"/>
      <c r="J2" t="inlineStr"/>
      <c r="K2" t="inlineStr"/>
      <c r="L2" t="n">
        <v>46</v>
      </c>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M3"/>
  <sheetViews>
    <sheetView workbookViewId="0">
      <selection activeCell="A1" sqref="A1"/>
    </sheetView>
  </sheetViews>
  <sheetFormatPr baseColWidth="8" defaultRowHeight="15"/>
  <sheetData>
    <row r="1">
      <c r="A1" s="1" t="inlineStr">
        <is>
          <t>’ VII. Growth in Canadian</t>
        </is>
      </c>
      <c r="B1" s="1" t="inlineStr">
        <is>
          <t>Female</t>
        </is>
      </c>
      <c r="C1" s="1" t="inlineStr">
        <is>
          <t>Membership</t>
        </is>
      </c>
      <c r="D1" s="1" t="inlineStr">
        <is>
          <t>of Report-</t>
        </is>
      </c>
      <c r="E1" s="1" t="inlineStr">
        <is>
          <t>Unnamed: 0</t>
        </is>
      </c>
      <c r="F1" s="1" t="inlineStr">
        <is>
          <t>Unnamed: 1</t>
        </is>
      </c>
      <c r="G1" s="1" t="inlineStr">
        <is>
          <t>. Accroissement des</t>
        </is>
      </c>
      <c r="H1" s="1" t="inlineStr">
        <is>
          <t>effectifs</t>
        </is>
      </c>
      <c r="I1" s="1" t="inlineStr">
        <is>
          <t>féminins</t>
        </is>
      </c>
      <c r="J1" s="1" t="inlineStr">
        <is>
          <t>canadiens</t>
        </is>
      </c>
      <c r="K1" s="1" t="inlineStr">
        <is>
          <t>Unnamed: 2</t>
        </is>
      </c>
      <c r="L1" s="1" t="inlineStr">
        <is>
          <t>des syndi-</t>
        </is>
      </c>
      <c r="M1" s="1" t="inlineStr">
        <is>
          <t>Unnamed: 3</t>
        </is>
      </c>
    </row>
    <row r="2">
      <c r="A2" t="inlineStr">
        <is>
          <t>1</t>
        </is>
      </c>
      <c r="B2" t="inlineStr"/>
      <c r="C2" t="inlineStr"/>
      <c r="D2" t="inlineStr"/>
      <c r="E2" t="inlineStr"/>
      <c r="F2" t="inlineStr"/>
      <c r="G2" t="inlineStr"/>
      <c r="H2" t="inlineStr"/>
      <c r="I2" t="inlineStr"/>
      <c r="J2" t="inlineStr"/>
      <c r="K2" t="inlineStr"/>
      <c r="L2" t="inlineStr"/>
      <c r="M2" t="inlineStr"/>
    </row>
    <row r="3">
      <c r="A3" t="inlineStr">
        <is>
          <t>ing Labour Organizations, 1962, 1971-1978</t>
        </is>
      </c>
      <c r="B3" t="inlineStr"/>
      <c r="C3" t="inlineStr"/>
      <c r="D3" t="inlineStr"/>
      <c r="E3" t="inlineStr"/>
      <c r="F3" t="n">
        <v>46</v>
      </c>
      <c r="G3" t="inlineStr">
        <is>
          <t>cats ouvriers déclarants, 1962, 1971-1978</t>
        </is>
      </c>
      <c r="H3" t="inlineStr"/>
      <c r="I3" t="inlineStr"/>
      <c r="J3" t="inlineStr"/>
      <c r="K3" t="inlineStr"/>
      <c r="L3" t="inlineStr"/>
      <c r="M3" t="n">
        <v>46</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31"/>
  <sheetViews>
    <sheetView workbookViewId="0">
      <selection activeCell="A1" sqref="A1"/>
    </sheetView>
  </sheetViews>
  <sheetFormatPr baseColWidth="8" defaultRowHeight="15"/>
  <sheetData>
    <row r="1">
      <c r="A1" s="1" t="inlineStr">
        <is>
          <t>compliance with</t>
        </is>
      </c>
      <c r="B1" s="1" t="inlineStr">
        <is>
          <t>Part</t>
        </is>
      </c>
      <c r="C1" s="1" t="inlineStr">
        <is>
          <t>II</t>
        </is>
      </c>
      <c r="D1" s="1" t="inlineStr">
        <is>
          <t>of</t>
        </is>
      </c>
      <c r="E1" s="1" t="inlineStr">
        <is>
          <t>the</t>
        </is>
      </c>
      <c r="F1" s="1" t="inlineStr">
        <is>
          <t>Corporations</t>
        </is>
      </c>
      <c r="G1" s="1" t="inlineStr">
        <is>
          <t>and</t>
        </is>
      </c>
      <c r="H1" s="1" t="inlineStr">
        <is>
          <t>Unnamed: 0</t>
        </is>
      </c>
      <c r="I1" s="1" t="inlineStr">
        <is>
          <t>1977 en</t>
        </is>
      </c>
      <c r="J1" s="1" t="inlineStr">
        <is>
          <t>conformité avec</t>
        </is>
      </c>
      <c r="K1" s="1" t="inlineStr">
        <is>
          <t>la partie II de la Loi</t>
        </is>
      </c>
      <c r="L1" s="1" t="inlineStr">
        <is>
          <t>Unnamed: 1</t>
        </is>
      </c>
      <c r="M1" s="1" t="inlineStr">
        <is>
          <t>sur</t>
        </is>
      </c>
      <c r="N1" s="1" t="inlineStr">
        <is>
          <t>les</t>
        </is>
      </c>
    </row>
    <row r="2">
      <c r="A2" t="inlineStr">
        <is>
          <t>Labour Unions Returns Act, 1962. Under the Act, the</t>
        </is>
      </c>
      <c r="B2" t="inlineStr"/>
      <c r="C2" t="inlineStr"/>
      <c r="D2" t="inlineStr"/>
      <c r="E2" t="inlineStr"/>
      <c r="F2" t="inlineStr"/>
      <c r="G2" t="inlineStr"/>
      <c r="H2" t="inlineStr"/>
      <c r="I2" t="inlineStr">
        <is>
          <t>déclarations</t>
        </is>
      </c>
      <c r="J2" t="inlineStr">
        <is>
          <t>des corporations</t>
        </is>
      </c>
      <c r="K2" t="inlineStr">
        <is>
          <t>et des</t>
        </is>
      </c>
      <c r="L2" t="inlineStr">
        <is>
          <t>syndicats</t>
        </is>
      </c>
      <c r="M2" t="inlineStr">
        <is>
          <t>ouvriers,</t>
        </is>
      </c>
      <c r="N2" t="inlineStr"/>
    </row>
    <row r="3">
      <c r="A3" t="inlineStr">
        <is>
          <t>Minister of Industry, Trade and Commerce</t>
        </is>
      </c>
      <c r="B3" t="inlineStr"/>
      <c r="C3" t="inlineStr"/>
      <c r="D3" t="inlineStr"/>
      <c r="E3" t="inlineStr"/>
      <c r="F3" t="inlineStr">
        <is>
          <t>is required</t>
        </is>
      </c>
      <c r="G3" t="inlineStr"/>
      <c r="H3" t="inlineStr"/>
      <c r="I3" t="inlineStr">
        <is>
          <t>1962. En vertu</t>
        </is>
      </c>
      <c r="J3" t="inlineStr">
        <is>
          <t>de cette Loi, le ministre</t>
        </is>
      </c>
      <c r="K3" t="inlineStr"/>
      <c r="L3" t="inlineStr"/>
      <c r="M3" t="inlineStr">
        <is>
          <t>de |’Industrie</t>
        </is>
      </c>
      <c r="N3" t="inlineStr">
        <is>
          <t>et</t>
        </is>
      </c>
    </row>
    <row r="4">
      <c r="A4" t="inlineStr">
        <is>
          <t>to prepare annually</t>
        </is>
      </c>
      <c r="B4" t="inlineStr">
        <is>
          <t>a report</t>
        </is>
      </c>
      <c r="C4" t="inlineStr"/>
      <c r="D4" t="inlineStr"/>
      <c r="E4" t="inlineStr">
        <is>
          <t>containing a statistical</t>
        </is>
      </c>
      <c r="F4" t="inlineStr"/>
      <c r="G4" t="inlineStr"/>
      <c r="H4" t="inlineStr"/>
      <c r="I4" t="inlineStr">
        <is>
          <t>du Commerce</t>
        </is>
      </c>
      <c r="J4" t="inlineStr">
        <is>
          <t>doit préparer un rapport annuel contenant</t>
        </is>
      </c>
      <c r="K4" t="inlineStr"/>
      <c r="L4" t="inlineStr"/>
      <c r="M4" t="inlineStr"/>
      <c r="N4" t="inlineStr"/>
    </row>
    <row r="5">
      <c r="A5" t="inlineStr">
        <is>
          <t>summary and analysis of the information contained in</t>
        </is>
      </c>
      <c r="B5" t="inlineStr"/>
      <c r="C5" t="inlineStr"/>
      <c r="D5" t="inlineStr"/>
      <c r="E5" t="inlineStr"/>
      <c r="F5" t="inlineStr"/>
      <c r="G5" t="inlineStr"/>
      <c r="H5" t="inlineStr"/>
      <c r="I5" t="inlineStr">
        <is>
          <t>un résumé</t>
        </is>
      </c>
      <c r="J5" t="inlineStr">
        <is>
          <t>statistique et une</t>
        </is>
      </c>
      <c r="K5" t="inlineStr">
        <is>
          <t>analyse</t>
        </is>
      </c>
      <c r="L5" t="inlineStr">
        <is>
          <t>des renseignements</t>
        </is>
      </c>
      <c r="M5" t="inlineStr"/>
      <c r="N5" t="inlineStr"/>
    </row>
    <row r="6">
      <c r="A6" t="inlineStr">
        <is>
          <t>annual returns filed by labour unions and to table such</t>
        </is>
      </c>
      <c r="B6" t="inlineStr"/>
      <c r="C6" t="inlineStr"/>
      <c r="D6" t="inlineStr"/>
      <c r="E6" t="inlineStr"/>
      <c r="F6" t="inlineStr"/>
      <c r="G6" t="inlineStr"/>
      <c r="H6" t="inlineStr"/>
      <c r="I6" t="inlineStr">
        <is>
          <t>contenus</t>
        </is>
      </c>
      <c r="J6" t="inlineStr">
        <is>
          <t>dans les déclarations</t>
        </is>
      </c>
      <c r="K6" t="inlineStr">
        <is>
          <t>annuelles</t>
        </is>
      </c>
      <c r="L6" t="inlineStr"/>
      <c r="M6" t="inlineStr">
        <is>
          <t>faites par</t>
        </is>
      </c>
      <c r="N6" t="inlineStr">
        <is>
          <t>les</t>
        </is>
      </c>
    </row>
    <row r="7">
      <c r="A7" t="inlineStr">
        <is>
          <t>report in Parliament.</t>
        </is>
      </c>
      <c r="B7" t="inlineStr"/>
      <c r="C7" t="inlineStr">
        <is>
          <t>This</t>
        </is>
      </c>
      <c r="D7" t="inlineStr">
        <is>
          <t>is</t>
        </is>
      </c>
      <c r="E7" t="inlineStr">
        <is>
          <t>the</t>
        </is>
      </c>
      <c r="F7" t="inlineStr">
        <is>
          <t>fifteenth report</t>
        </is>
      </c>
      <c r="G7" t="inlineStr"/>
      <c r="H7" t="inlineStr"/>
      <c r="I7" t="inlineStr">
        <is>
          <t>syndicats</t>
        </is>
      </c>
      <c r="J7" t="inlineStr">
        <is>
          <t>ouvriers, et présenter</t>
        </is>
      </c>
      <c r="K7" t="inlineStr">
        <is>
          <t>ce rapport</t>
        </is>
      </c>
      <c r="L7" t="inlineStr"/>
      <c r="M7" t="inlineStr">
        <is>
          <t>au Parlement.</t>
        </is>
      </c>
      <c r="N7" t="inlineStr"/>
    </row>
    <row r="8">
      <c r="A8" t="inlineStr">
        <is>
          <t>tabled under the Act.</t>
        </is>
      </c>
      <c r="B8" t="inlineStr"/>
      <c r="C8" t="inlineStr"/>
      <c r="D8" t="inlineStr"/>
      <c r="E8" t="inlineStr"/>
      <c r="F8" t="inlineStr"/>
      <c r="G8" t="inlineStr"/>
      <c r="H8" t="inlineStr"/>
      <c r="I8" t="inlineStr">
        <is>
          <t>Ce rapport</t>
        </is>
      </c>
      <c r="J8" t="inlineStr">
        <is>
          <t>est le quinziéme</t>
        </is>
      </c>
      <c r="K8" t="inlineStr">
        <is>
          <t>qui est présenté</t>
        </is>
      </c>
      <c r="L8" t="inlineStr"/>
      <c r="M8" t="inlineStr">
        <is>
          <t>en vertu</t>
        </is>
      </c>
      <c r="N8" t="inlineStr">
        <is>
          <t>de</t>
        </is>
      </c>
    </row>
    <row r="9">
      <c r="A9" t="inlineStr"/>
      <c r="B9" t="inlineStr"/>
      <c r="C9" t="inlineStr"/>
      <c r="D9" t="inlineStr"/>
      <c r="E9" t="inlineStr"/>
      <c r="F9" t="inlineStr"/>
      <c r="G9" t="inlineStr"/>
      <c r="H9" t="inlineStr"/>
      <c r="I9" t="inlineStr">
        <is>
          <t>la Loi.</t>
        </is>
      </c>
      <c r="J9" t="inlineStr"/>
      <c r="K9" t="inlineStr"/>
      <c r="L9" t="inlineStr"/>
      <c r="M9" t="inlineStr"/>
      <c r="N9" t="inlineStr"/>
    </row>
    <row r="10">
      <c r="A10" t="inlineStr">
        <is>
          <t>With the passage of this statute which came into</t>
        </is>
      </c>
      <c r="B10" t="inlineStr"/>
      <c r="C10" t="inlineStr"/>
      <c r="D10" t="inlineStr"/>
      <c r="E10" t="inlineStr"/>
      <c r="F10" t="inlineStr"/>
      <c r="G10" t="inlineStr"/>
      <c r="H10" t="inlineStr"/>
      <c r="I10" t="inlineStr">
        <is>
          <t>Ladoption</t>
        </is>
      </c>
      <c r="J10" t="inlineStr">
        <is>
          <t>de cette</t>
        </is>
      </c>
      <c r="K10" t="inlineStr">
        <is>
          <t>loi, mise</t>
        </is>
      </c>
      <c r="L10" t="inlineStr">
        <is>
          <t>en</t>
        </is>
      </c>
      <c r="M10" t="inlineStr">
        <is>
          <t>vigueur le</t>
        </is>
      </c>
      <c r="N10" t="inlineStr">
        <is>
          <t>1°!</t>
        </is>
      </c>
    </row>
    <row r="11">
      <c r="A11" t="inlineStr">
        <is>
          <t>force on January</t>
        </is>
      </c>
      <c r="B11" t="inlineStr">
        <is>
          <t>1, 1963, both Canadian-and</t>
        </is>
      </c>
      <c r="C11" t="inlineStr"/>
      <c r="D11" t="inlineStr"/>
      <c r="E11" t="inlineStr"/>
      <c r="F11" t="inlineStr">
        <is>
          <t>foreign-</t>
        </is>
      </c>
      <c r="G11" t="inlineStr"/>
      <c r="H11" t="inlineStr"/>
      <c r="I11" t="inlineStr">
        <is>
          <t>janvier</t>
        </is>
      </c>
      <c r="J11" t="inlineStr">
        <is>
          <t>1963, soumettait,</t>
        </is>
      </c>
      <c r="K11" t="inlineStr">
        <is>
          <t>pour la</t>
        </is>
      </c>
      <c r="L11" t="inlineStr">
        <is>
          <t>premiére</t>
        </is>
      </c>
      <c r="M11" t="inlineStr">
        <is>
          <t>fois,</t>
        </is>
      </c>
      <c r="N11" t="inlineStr">
        <is>
          <t>les</t>
        </is>
      </c>
    </row>
    <row r="12">
      <c r="A12" t="inlineStr">
        <is>
          <t>based labour unions</t>
        </is>
      </c>
      <c r="B12" t="inlineStr">
        <is>
          <t>active</t>
        </is>
      </c>
      <c r="C12" t="inlineStr"/>
      <c r="D12" t="inlineStr">
        <is>
          <t>in</t>
        </is>
      </c>
      <c r="E12" t="inlineStr">
        <is>
          <t>this</t>
        </is>
      </c>
      <c r="F12" t="inlineStr">
        <is>
          <t>country became</t>
        </is>
      </c>
      <c r="G12" t="inlineStr"/>
      <c r="H12" t="inlineStr"/>
      <c r="I12" t="inlineStr">
        <is>
          <t>associations</t>
        </is>
      </c>
      <c r="J12" t="inlineStr">
        <is>
          <t>syndicales canadiennes</t>
        </is>
      </c>
      <c r="K12" t="inlineStr"/>
      <c r="L12" t="inlineStr">
        <is>
          <t>et</t>
        </is>
      </c>
      <c r="M12" t="inlineStr">
        <is>
          <t>étrangéres</t>
        </is>
      </c>
      <c r="N12" t="inlineStr">
        <is>
          <t>qui</t>
        </is>
      </c>
    </row>
    <row r="13">
      <c r="A13" t="inlineStr">
        <is>
          <t>subject for the first time</t>
        </is>
      </c>
      <c r="B13" t="inlineStr"/>
      <c r="C13" t="inlineStr"/>
      <c r="D13" t="inlineStr">
        <is>
          <t>to a Canadian law requiring</t>
        </is>
      </c>
      <c r="E13" t="inlineStr"/>
      <c r="F13" t="inlineStr"/>
      <c r="G13" t="inlineStr"/>
      <c r="H13" t="inlineStr"/>
      <c r="I13" t="inlineStr">
        <is>
          <t>exercent</t>
        </is>
      </c>
      <c r="J13" t="inlineStr">
        <is>
          <t>une activité au Canada 4a la loi canadienne</t>
        </is>
      </c>
      <c r="K13" t="inlineStr"/>
      <c r="L13" t="inlineStr"/>
      <c r="M13" t="inlineStr"/>
      <c r="N13" t="inlineStr">
        <is>
          <t>les</t>
        </is>
      </c>
    </row>
    <row r="14">
      <c r="A14" t="inlineStr">
        <is>
          <t>ublic disclosure</t>
        </is>
      </c>
      <c r="B14" t="inlineStr">
        <is>
          <t>of their internal administrative</t>
        </is>
      </c>
      <c r="C14" t="inlineStr"/>
      <c r="D14" t="inlineStr"/>
      <c r="E14" t="inlineStr"/>
      <c r="F14" t="inlineStr"/>
      <c r="G14" t="inlineStr">
        <is>
          <t>prac-</t>
        </is>
      </c>
      <c r="H14" t="inlineStr"/>
      <c r="I14" t="inlineStr">
        <is>
          <t>obligeant</t>
        </is>
      </c>
      <c r="J14" t="inlineStr">
        <is>
          <t>4 la divulgation</t>
        </is>
      </c>
      <c r="K14" t="inlineStr">
        <is>
          <t>compléte</t>
        </is>
      </c>
      <c r="L14" t="inlineStr">
        <is>
          <t>de</t>
        </is>
      </c>
      <c r="M14" t="inlineStr">
        <is>
          <t>leurs pratiques</t>
        </is>
      </c>
      <c r="N14" t="inlineStr"/>
    </row>
    <row r="15">
      <c r="A15" t="inlineStr">
        <is>
          <t>tices and reporting</t>
        </is>
      </c>
      <c r="B15" t="inlineStr">
        <is>
          <t>of</t>
        </is>
      </c>
      <c r="C15" t="inlineStr"/>
      <c r="D15" t="inlineStr">
        <is>
          <t>their</t>
        </is>
      </c>
      <c r="E15" t="inlineStr">
        <is>
          <t>financial</t>
        </is>
      </c>
      <c r="F15" t="inlineStr">
        <is>
          <t>operations.</t>
        </is>
      </c>
      <c r="G15" t="inlineStr"/>
      <c r="H15" t="inlineStr"/>
      <c r="I15" t="inlineStr">
        <is>
          <t>administratives</t>
        </is>
      </c>
      <c r="J15" t="inlineStr">
        <is>
          <t>internes</t>
        </is>
      </c>
      <c r="K15" t="inlineStr">
        <is>
          <t>et a la déclaration</t>
        </is>
      </c>
      <c r="L15" t="inlineStr"/>
      <c r="M15" t="inlineStr">
        <is>
          <t>de leurs</t>
        </is>
      </c>
      <c r="N15" t="inlineStr"/>
    </row>
    <row r="16">
      <c r="A16" t="inlineStr">
        <is>
          <t>Labour unions are</t>
        </is>
      </c>
      <c r="B16" t="inlineStr">
        <is>
          <t>required to report their basic rules</t>
        </is>
      </c>
      <c r="C16" t="inlineStr"/>
      <c r="D16" t="inlineStr"/>
      <c r="E16" t="inlineStr"/>
      <c r="F16" t="inlineStr"/>
      <c r="G16" t="inlineStr"/>
      <c r="H16" t="inlineStr"/>
      <c r="I16" t="inlineStr">
        <is>
          <t>opérations</t>
        </is>
      </c>
      <c r="J16" t="inlineStr">
        <is>
          <t>financiéres. Les</t>
        </is>
      </c>
      <c r="K16" t="inlineStr">
        <is>
          <t>syndicats</t>
        </is>
      </c>
      <c r="L16" t="inlineStr"/>
      <c r="M16" t="inlineStr">
        <is>
          <t>ouvriers doivent</t>
        </is>
      </c>
      <c r="N16" t="inlineStr"/>
    </row>
    <row r="17">
      <c r="A17" t="inlineStr">
        <is>
          <t>of government,</t>
        </is>
      </c>
      <c r="B17" t="inlineStr">
        <is>
          <t>identify</t>
        </is>
      </c>
      <c r="C17" t="inlineStr"/>
      <c r="D17" t="inlineStr">
        <is>
          <t>their</t>
        </is>
      </c>
      <c r="E17" t="inlineStr">
        <is>
          <t>officers</t>
        </is>
      </c>
      <c r="F17" t="inlineStr">
        <is>
          <t>and provide</t>
        </is>
      </c>
      <c r="G17" t="inlineStr"/>
      <c r="H17" t="inlineStr"/>
      <c r="I17" t="inlineStr">
        <is>
          <t>déclarer</t>
        </is>
      </c>
      <c r="J17" t="inlineStr">
        <is>
          <t>leurs régles fondamentales d’administration,</t>
        </is>
      </c>
      <c r="K17" t="inlineStr"/>
      <c r="L17" t="inlineStr"/>
      <c r="M17" t="inlineStr">
        <is>
          <t>éta-</t>
        </is>
      </c>
      <c r="N17" t="inlineStr"/>
    </row>
    <row r="18">
      <c r="A18" t="inlineStr">
        <is>
          <t>information on</t>
        </is>
      </c>
      <c r="B18" t="inlineStr">
        <is>
          <t>their</t>
        </is>
      </c>
      <c r="C18" t="inlineStr">
        <is>
          <t>finances</t>
        </is>
      </c>
      <c r="D18" t="inlineStr"/>
      <c r="E18" t="inlineStr">
        <is>
          <t>in</t>
        </is>
      </c>
      <c r="F18" t="inlineStr">
        <is>
          <t>a two-part annual</t>
        </is>
      </c>
      <c r="G18" t="inlineStr"/>
      <c r="H18" t="inlineStr"/>
      <c r="I18" t="inlineStr">
        <is>
          <t>blir Pidentité</t>
        </is>
      </c>
      <c r="J18" t="inlineStr">
        <is>
          <t>de leurs dirigeants et fournir des renseigne-</t>
        </is>
      </c>
      <c r="K18" t="inlineStr"/>
      <c r="L18" t="inlineStr"/>
      <c r="M18" t="inlineStr"/>
      <c r="N18" t="inlineStr"/>
    </row>
    <row r="19">
      <c r="A19" t="inlineStr">
        <is>
          <t>return, separately</t>
        </is>
      </c>
      <c r="B19" t="inlineStr">
        <is>
          <t>marked</t>
        </is>
      </c>
      <c r="C19" t="inlineStr"/>
      <c r="D19" t="inlineStr">
        <is>
          <t>and</t>
        </is>
      </c>
      <c r="E19" t="inlineStr">
        <is>
          <t>identified</t>
        </is>
      </c>
      <c r="F19" t="inlineStr">
        <is>
          <t>as Section</t>
        </is>
      </c>
      <c r="G19" t="inlineStr"/>
      <c r="H19" t="inlineStr"/>
      <c r="I19" t="inlineStr">
        <is>
          <t>ments sur</t>
        </is>
      </c>
      <c r="J19" t="inlineStr">
        <is>
          <t>leurs finances dans un rapport annuel en deux</t>
        </is>
      </c>
      <c r="K19" t="inlineStr"/>
      <c r="L19" t="inlineStr"/>
      <c r="M19" t="inlineStr"/>
      <c r="N19" t="inlineStr"/>
    </row>
    <row r="20">
      <c r="A20" t="inlineStr">
        <is>
          <t>“A” and Section “B’’.</t>
        </is>
      </c>
      <c r="B20" t="inlineStr"/>
      <c r="C20" t="inlineStr"/>
      <c r="D20" t="inlineStr"/>
      <c r="E20" t="inlineStr"/>
      <c r="F20" t="inlineStr"/>
      <c r="G20" t="inlineStr"/>
      <c r="H20" t="inlineStr"/>
      <c r="I20" t="inlineStr">
        <is>
          <t>parties marquées</t>
        </is>
      </c>
      <c r="J20" t="inlineStr">
        <is>
          <t>distinctement</t>
        </is>
      </c>
      <c r="K20" t="inlineStr">
        <is>
          <t>et identifiées comme</t>
        </is>
      </c>
      <c r="L20" t="inlineStr"/>
      <c r="M20" t="inlineStr"/>
      <c r="N20" t="inlineStr">
        <is>
          <t>les</t>
        </is>
      </c>
    </row>
    <row r="21">
      <c r="A21" t="inlineStr"/>
      <c r="B21" t="inlineStr"/>
      <c r="C21" t="inlineStr"/>
      <c r="D21" t="inlineStr"/>
      <c r="E21" t="inlineStr"/>
      <c r="F21" t="inlineStr"/>
      <c r="G21" t="inlineStr"/>
      <c r="H21" t="inlineStr"/>
      <c r="I21" t="inlineStr">
        <is>
          <t>section ““A” et section “B’’.</t>
        </is>
      </c>
      <c r="J21" t="inlineStr"/>
      <c r="K21" t="inlineStr"/>
      <c r="L21" t="inlineStr"/>
      <c r="M21" t="inlineStr"/>
      <c r="N21" t="inlineStr"/>
    </row>
    <row r="22">
      <c r="A22" t="inlineStr">
        <is>
          <t>The information</t>
        </is>
      </c>
      <c r="B22" t="inlineStr"/>
      <c r="C22" t="inlineStr">
        <is>
          <t>reports comprising Section “A”</t>
        </is>
      </c>
      <c r="D22" t="inlineStr"/>
      <c r="E22" t="inlineStr"/>
      <c r="F22" t="inlineStr"/>
      <c r="G22" t="inlineStr"/>
      <c r="H22" t="inlineStr"/>
      <c r="I22" t="inlineStr">
        <is>
          <t>Les rapports</t>
        </is>
      </c>
      <c r="J22" t="inlineStr">
        <is>
          <t>de renseignements</t>
        </is>
      </c>
      <c r="K22" t="inlineStr"/>
      <c r="L22" t="inlineStr">
        <is>
          <t>constituant</t>
        </is>
      </c>
      <c r="M22" t="inlineStr">
        <is>
          <t>la sec-</t>
        </is>
      </c>
      <c r="N22" t="inlineStr"/>
    </row>
    <row r="23">
      <c r="A23" t="inlineStr">
        <is>
          <t>of the annual return</t>
        </is>
      </c>
      <c r="B23" t="inlineStr">
        <is>
          <t>describe</t>
        </is>
      </c>
      <c r="C23" t="inlineStr"/>
      <c r="D23" t="inlineStr">
        <is>
          <t>in detail the policies and</t>
        </is>
      </c>
      <c r="E23" t="inlineStr"/>
      <c r="F23" t="inlineStr"/>
      <c r="G23" t="inlineStr"/>
      <c r="H23" t="inlineStr"/>
      <c r="I23" t="inlineStr">
        <is>
          <t>tion “A”</t>
        </is>
      </c>
      <c r="J23" t="inlineStr">
        <is>
          <t>décrivent de</t>
        </is>
      </c>
      <c r="K23" t="inlineStr">
        <is>
          <t>facgon détaillée</t>
        </is>
      </c>
      <c r="L23" t="inlineStr"/>
      <c r="M23" t="inlineStr">
        <is>
          <t>les lignes</t>
        </is>
      </c>
      <c r="N23" t="inlineStr">
        <is>
          <t>de</t>
        </is>
      </c>
    </row>
    <row r="24">
      <c r="A24" t="inlineStr">
        <is>
          <t>constitutional provisions of international and national</t>
        </is>
      </c>
      <c r="B24" t="inlineStr"/>
      <c r="C24" t="inlineStr"/>
      <c r="D24" t="inlineStr"/>
      <c r="E24" t="inlineStr"/>
      <c r="F24" t="inlineStr"/>
      <c r="G24" t="inlineStr"/>
      <c r="H24" t="inlineStr"/>
      <c r="I24" t="inlineStr">
        <is>
          <t>conduite</t>
        </is>
      </c>
      <c r="J24" t="inlineStr">
        <is>
          <t>de méme que les dispositions constitutionnelles</t>
        </is>
      </c>
      <c r="K24" t="inlineStr"/>
      <c r="L24" t="inlineStr"/>
      <c r="M24" t="inlineStr"/>
      <c r="N24" t="inlineStr"/>
    </row>
    <row r="25">
      <c r="A25" t="inlineStr">
        <is>
          <t>unions in virtually</t>
        </is>
      </c>
      <c r="B25" t="inlineStr">
        <is>
          <t>all the</t>
        </is>
      </c>
      <c r="C25" t="inlineStr"/>
      <c r="D25" t="inlineStr">
        <is>
          <t>important</t>
        </is>
      </c>
      <c r="E25" t="inlineStr"/>
      <c r="F25" t="inlineStr">
        <is>
          <t>areas of union</t>
        </is>
      </c>
      <c r="G25" t="inlineStr"/>
      <c r="H25" t="inlineStr"/>
      <c r="I25" t="inlineStr">
        <is>
          <t>des syndicats internationaux</t>
        </is>
      </c>
      <c r="J25" t="inlineStr"/>
      <c r="K25" t="inlineStr">
        <is>
          <t>et nationaux dans pratique-</t>
        </is>
      </c>
      <c r="L25" t="inlineStr"/>
      <c r="M25" t="inlineStr"/>
      <c r="N25" t="inlineStr"/>
    </row>
    <row r="26">
      <c r="A26" t="inlineStr">
        <is>
          <t>organization, practices</t>
        </is>
      </c>
      <c r="B26" t="inlineStr"/>
      <c r="C26" t="inlineStr">
        <is>
          <t>and</t>
        </is>
      </c>
      <c r="D26" t="inlineStr"/>
      <c r="E26" t="inlineStr">
        <is>
          <t>procedures,</t>
        </is>
      </c>
      <c r="F26" t="inlineStr">
        <is>
          <t>including</t>
        </is>
      </c>
      <c r="G26" t="inlineStr"/>
      <c r="H26" t="inlineStr"/>
      <c r="I26" t="inlineStr">
        <is>
          <t>ment tous</t>
        </is>
      </c>
      <c r="J26" t="inlineStr">
        <is>
          <t>les domaines</t>
        </is>
      </c>
      <c r="K26" t="inlineStr">
        <is>
          <t>importants</t>
        </is>
      </c>
      <c r="L26" t="inlineStr">
        <is>
          <t>ot</t>
        </is>
      </c>
      <c r="M26" t="inlineStr">
        <is>
          <t>il existe</t>
        </is>
      </c>
      <c r="N26" t="inlineStr">
        <is>
          <t>une</t>
        </is>
      </c>
    </row>
    <row r="27">
      <c r="A27" t="inlineStr">
        <is>
          <t>qualifications for union</t>
        </is>
      </c>
      <c r="B27" t="inlineStr"/>
      <c r="C27" t="inlineStr">
        <is>
          <t>membership,</t>
        </is>
      </c>
      <c r="D27" t="inlineStr"/>
      <c r="E27" t="inlineStr"/>
      <c r="F27" t="inlineStr">
        <is>
          <t>restrictions</t>
        </is>
      </c>
      <c r="G27" t="inlineStr">
        <is>
          <t>on</t>
        </is>
      </c>
      <c r="H27" t="inlineStr"/>
      <c r="I27" t="inlineStr">
        <is>
          <t>organisation</t>
        </is>
      </c>
      <c r="J27" t="inlineStr">
        <is>
          <t>syndicale, de</t>
        </is>
      </c>
      <c r="K27" t="inlineStr">
        <is>
          <t>méme que</t>
        </is>
      </c>
      <c r="L27" t="inlineStr"/>
      <c r="M27" t="inlineStr">
        <is>
          <t>leurs usages</t>
        </is>
      </c>
      <c r="N27" t="inlineStr">
        <is>
          <t>et</t>
        </is>
      </c>
    </row>
    <row r="28">
      <c r="A28" t="inlineStr">
        <is>
          <t>membership, the</t>
        </is>
      </c>
      <c r="B28" t="inlineStr">
        <is>
          <t>election,</t>
        </is>
      </c>
      <c r="C28" t="inlineStr"/>
      <c r="D28" t="inlineStr">
        <is>
          <t>power</t>
        </is>
      </c>
      <c r="E28" t="inlineStr"/>
      <c r="F28" t="inlineStr">
        <is>
          <t>and functions</t>
        </is>
      </c>
      <c r="G28" t="inlineStr">
        <is>
          <t>of</t>
        </is>
      </c>
      <c r="H28" t="inlineStr"/>
      <c r="I28" t="inlineStr">
        <is>
          <t>coutumes, y compris les conditions</t>
        </is>
      </c>
      <c r="J28" t="inlineStr"/>
      <c r="K28" t="inlineStr">
        <is>
          <t>requises pour devenir</t>
        </is>
      </c>
      <c r="L28" t="inlineStr"/>
      <c r="M28" t="inlineStr"/>
      <c r="N28" t="inlineStr"/>
    </row>
    <row r="29">
      <c r="A29" t="inlineStr">
        <is>
          <t>union officers, the</t>
        </is>
      </c>
      <c r="B29" t="inlineStr">
        <is>
          <t>selection, composition and powers</t>
        </is>
      </c>
      <c r="C29" t="inlineStr"/>
      <c r="D29" t="inlineStr"/>
      <c r="E29" t="inlineStr"/>
      <c r="F29" t="inlineStr"/>
      <c r="G29" t="inlineStr"/>
      <c r="H29" t="inlineStr"/>
      <c r="I29" t="inlineStr">
        <is>
          <t>membre,</t>
        </is>
      </c>
      <c r="J29" t="inlineStr">
        <is>
          <t>les restrictions relatives</t>
        </is>
      </c>
      <c r="K29" t="inlineStr">
        <is>
          <t>aux membres,</t>
        </is>
      </c>
      <c r="L29" t="inlineStr"/>
      <c r="M29" t="inlineStr">
        <is>
          <t>les élec-</t>
        </is>
      </c>
      <c r="N29" t="inlineStr"/>
    </row>
    <row r="30">
      <c r="A30" t="inlineStr">
        <is>
          <t>of union executive boards, members’</t>
        </is>
      </c>
      <c r="B30" t="inlineStr"/>
      <c r="C30" t="inlineStr"/>
      <c r="D30" t="inlineStr"/>
      <c r="E30" t="inlineStr"/>
      <c r="F30" t="inlineStr">
        <is>
          <t>rights and union</t>
        </is>
      </c>
      <c r="G30" t="inlineStr"/>
      <c r="H30" t="inlineStr"/>
      <c r="I30" t="inlineStr">
        <is>
          <t>tions, les</t>
        </is>
      </c>
      <c r="J30" t="inlineStr">
        <is>
          <t>pouvoirs et les</t>
        </is>
      </c>
      <c r="K30" t="inlineStr">
        <is>
          <t>attributions</t>
        </is>
      </c>
      <c r="L30" t="inlineStr"/>
      <c r="M30" t="inlineStr">
        <is>
          <t>des dirigeants</t>
        </is>
      </c>
      <c r="N30" t="inlineStr"/>
    </row>
    <row r="31">
      <c r="A31" t="inlineStr">
        <is>
          <t>conventions and</t>
        </is>
      </c>
      <c r="B31" t="inlineStr">
        <is>
          <t>elections.</t>
        </is>
      </c>
      <c r="C31" t="inlineStr"/>
      <c r="D31" t="inlineStr">
        <is>
          <t>The</t>
        </is>
      </c>
      <c r="E31" t="inlineStr">
        <is>
          <t>reports</t>
        </is>
      </c>
      <c r="F31" t="inlineStr">
        <is>
          <t>also contain</t>
        </is>
      </c>
      <c r="G31" t="inlineStr"/>
      <c r="H31" t="inlineStr"/>
      <c r="I31" t="inlineStr">
        <is>
          <t>syndicaux,</t>
        </is>
      </c>
      <c r="J31" t="inlineStr">
        <is>
          <t>le choix, la composition</t>
        </is>
      </c>
      <c r="K31" t="inlineStr"/>
      <c r="L31" t="inlineStr">
        <is>
          <t>et les pouvoirs</t>
        </is>
      </c>
      <c r="M31" t="inlineStr"/>
      <c r="N31" t="inlineStr">
        <is>
          <t>des</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sheetData>
    <row r="1">
      <c r="A1" s="1" t="inlineStr">
        <is>
          <t>return, separately</t>
        </is>
      </c>
      <c r="B1" s="1" t="inlineStr">
        <is>
          <t>marked</t>
        </is>
      </c>
      <c r="C1" s="1" t="inlineStr">
        <is>
          <t>and identified</t>
        </is>
      </c>
      <c r="D1" s="1" t="inlineStr">
        <is>
          <t>as</t>
        </is>
      </c>
      <c r="E1" s="1" t="inlineStr">
        <is>
          <t>Section</t>
        </is>
      </c>
      <c r="F1" s="1" t="inlineStr">
        <is>
          <t>Unnamed: 0</t>
        </is>
      </c>
      <c r="G1" s="1" t="inlineStr">
        <is>
          <t>deux parties marquées distinctement et identifiées comme les</t>
        </is>
      </c>
    </row>
    <row r="2">
      <c r="A2" t="inlineStr">
        <is>
          <t>“A” and Section “B”.</t>
        </is>
      </c>
      <c r="B2" t="inlineStr"/>
      <c r="C2" t="inlineStr"/>
      <c r="D2" t="inlineStr"/>
      <c r="E2" t="inlineStr"/>
      <c r="F2" t="inlineStr"/>
      <c r="G2" t="inlineStr">
        <is>
          <t>section “A” et section “B”.</t>
        </is>
      </c>
    </row>
    <row r="3">
      <c r="A3" t="inlineStr">
        <is>
          <t>The information</t>
        </is>
      </c>
      <c r="B3" t="inlineStr">
        <is>
          <t>reports comprising</t>
        </is>
      </c>
      <c r="C3" t="inlineStr"/>
      <c r="D3" t="inlineStr">
        <is>
          <t>Section “A”</t>
        </is>
      </c>
      <c r="E3" t="inlineStr"/>
      <c r="F3" t="inlineStr"/>
      <c r="G3" t="inlineStr">
        <is>
          <t>Les rapports de renseignements constituant la section “A”</t>
        </is>
      </c>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AL1"/>
  <sheetViews>
    <sheetView workbookViewId="0">
      <selection activeCell="A1" sqref="A1"/>
    </sheetView>
  </sheetViews>
  <sheetFormatPr baseColWidth="8" defaultRowHeight="15"/>
  <sheetData>
    <row r="1">
      <c r="A1" s="1" t="inlineStr">
        <is>
          <t>AFL-CIO/CLC 0.9 AFL-CIO Ges CLC only — CTC seulement + 1168.3 Unaffiliated + only — Non affiliés</t>
        </is>
      </c>
      <c r="B1" s="1" t="inlineStr">
        <is>
          <t>— FAT-COI/CTC 448 — FAT-COI seulement</t>
        </is>
      </c>
      <c r="C1" s="1" t="inlineStr">
        <is>
          <t>Unnamed: 0</t>
        </is>
      </c>
      <c r="D1" s="1" t="inlineStr">
        <is>
          <t>66 5 3 3</t>
        </is>
      </c>
      <c r="E1" s="1" t="inlineStr">
        <is>
          <t>Unnamed: 1</t>
        </is>
      </c>
      <c r="F1" s="1" t="inlineStr">
        <is>
          <t>Unnamed: 2</t>
        </is>
      </c>
      <c r="G1" s="1" t="inlineStr">
        <is>
          <t>Unnamed: 3</t>
        </is>
      </c>
      <c r="H1" s="1" t="inlineStr">
        <is>
          <t>64 5) 3 3</t>
        </is>
      </c>
      <c r="I1" s="1" t="inlineStr">
        <is>
          <t>Unnamed: 4</t>
        </is>
      </c>
      <c r="J1" s="1" t="inlineStr">
        <is>
          <t>Unnamed: 5</t>
        </is>
      </c>
      <c r="K1" s="1" t="inlineStr">
        <is>
          <t>Unnamed: 6</t>
        </is>
      </c>
      <c r="L1" s="1" t="inlineStr">
        <is>
          <t>875,971 92,187 30,679 12,839</t>
        </is>
      </c>
      <c r="M1" s="1" t="inlineStr">
        <is>
          <t>Unnamed: 7</t>
        </is>
      </c>
      <c r="N1" s="1" t="inlineStr">
        <is>
          <t>Unnamed: 8</t>
        </is>
      </c>
      <c r="O1" s="1" t="inlineStr">
        <is>
          <t>Unnamed: 9</t>
        </is>
      </c>
      <c r="P1" s="1" t="inlineStr">
        <is>
          <t>1,257,489 159,361 87,867 9,184</t>
        </is>
      </c>
      <c r="Q1" s="1" t="inlineStr">
        <is>
          <t>Unnamed: 10</t>
        </is>
      </c>
      <c r="R1" s="1" t="inlineStr">
        <is>
          <t>Unnamed: 11</t>
        </is>
      </c>
      <c r="S1" s="1" t="inlineStr">
        <is>
          <t>Unnamed: 12</t>
        </is>
      </c>
      <c r="T1" s="1" t="inlineStr">
        <is>
          <t>1,268,135 162,838 88,821 7,258</t>
        </is>
      </c>
      <c r="U1" s="1" t="inlineStr">
        <is>
          <t>Unnamed: 13</t>
        </is>
      </c>
      <c r="V1" s="1" t="inlineStr">
        <is>
          <t>Unnamed: 14</t>
        </is>
      </c>
      <c r="W1" s="1" t="inlineStr">
        <is>
          <t>Unnamed: 15</t>
        </is>
      </c>
      <c r="X1" s="1" t="inlineStr">
        <is>
          <t>43.6 5.6 0.2 Ball</t>
        </is>
      </c>
      <c r="Y1" s="1" t="inlineStr">
        <is>
          <t>Unnamed: 16</t>
        </is>
      </c>
      <c r="Z1" s="1" t="inlineStr">
        <is>
          <t>Unnamed: 17</t>
        </is>
      </c>
      <c r="AA1" s="1" t="inlineStr">
        <is>
          <t>Unnamed: 18</t>
        </is>
      </c>
      <c r="AB1" s="1" t="inlineStr">
        <is>
          <t>+ xe) = 20 at</t>
        </is>
      </c>
      <c r="AC1" s="1" t="inlineStr">
        <is>
          <t>Unnamed: 19</t>
        </is>
      </c>
      <c r="AD1" s="1" t="inlineStr">
        <is>
          <t>Unnamed: 20</t>
        </is>
      </c>
      <c r="AE1" s="1" t="inlineStr">
        <is>
          <t>eps lil</t>
        </is>
      </c>
      <c r="AF1" s="1" t="inlineStr">
        <is>
          <t>Unnamed: 21</t>
        </is>
      </c>
      <c r="AG1" s="1" t="inlineStr">
        <is>
          <t>Unnamed: 22</t>
        </is>
      </c>
      <c r="AH1" s="1" t="inlineStr">
        <is>
          <t>Unnamed: 23</t>
        </is>
      </c>
      <c r="AI1" s="1" t="inlineStr">
        <is>
          <t>— -</t>
        </is>
      </c>
      <c r="AJ1" s="1" t="inlineStr">
        <is>
          <t>Unnamed: 24</t>
        </is>
      </c>
      <c r="AK1" s="1" t="inlineStr">
        <is>
          <t>Unnamed: 25</t>
        </is>
      </c>
      <c r="AL1" s="1" t="inlineStr">
        <is>
          <t>37</t>
        </is>
      </c>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I2"/>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Number</t>
        </is>
      </c>
      <c r="E1" s="1" t="inlineStr">
        <is>
          <t>Membership</t>
        </is>
      </c>
      <c r="F1" s="1" t="inlineStr">
        <is>
          <t>Number.1</t>
        </is>
      </c>
      <c r="G1" s="1" t="inlineStr">
        <is>
          <t>Membership.1</t>
        </is>
      </c>
      <c r="H1" s="1" t="inlineStr">
        <is>
          <t>Unnamed: 3</t>
        </is>
      </c>
      <c r="I1" s="1" t="inlineStr">
        <is>
          <t>Unnamed: 4</t>
        </is>
      </c>
    </row>
    <row r="2">
      <c r="A2" t="inlineStr">
        <is>
          <t>Emplacement</t>
        </is>
      </c>
      <c r="B2" t="inlineStr">
        <is>
          <t>in Canada</t>
        </is>
      </c>
      <c r="C2" t="inlineStr">
        <is>
          <t>in Canada</t>
        </is>
      </c>
      <c r="D2" t="inlineStr"/>
      <c r="E2" t="inlineStr">
        <is>
          <t>in Canada</t>
        </is>
      </c>
      <c r="F2" t="inlineStr"/>
      <c r="G2" t="inlineStr">
        <is>
          <t>in Canada</t>
        </is>
      </c>
      <c r="H2" t="inlineStr">
        <is>
          <t>Number</t>
        </is>
      </c>
      <c r="I2" t="inlineStr">
        <is>
          <t>Membership in Canada</t>
        </is>
      </c>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FI1"/>
  <sheetViews>
    <sheetView workbookViewId="0">
      <selection activeCell="A1" sqref="A1"/>
    </sheetView>
  </sheetViews>
  <sheetFormatPr baseColWidth="8" defaultRowHeight="15"/>
  <sheetData>
    <row r="1">
      <c r="A1" s="1" t="inlineStr">
        <is>
          <t>Akron, Ohio = Arlington, = Boston, - Chicago, - Cleveland, Ohio ~ Columbus, Ohio - Denver, Colo. ~ Englewood, - Indianapolis, _ Kansas City, Kansas = Kansas City, - Minneapolis, 19,001 Philadelphia, - Mount - New York, - Lawrence, — Flushing, = Detroit, - East Liverpool, Ohio 8,358 Colorado Springs, - Columbia, ~ Cincinnati, - Prospect, = Mich. = Mass. IIl. — N.Y. ~ Mass. — Md. = Va., = N.Y. — Ohio ~ N.J.</t>
        </is>
      </c>
      <c r="B1" s="1">
        <f> Mo., Kansas</f>
        <v/>
      </c>
      <c r="C1" s="1" t="inlineStr">
        <is>
          <t>2 Colo. = Ind. - Minn. - Pa. Ill.</t>
        </is>
      </c>
      <c r="D1" s="1" t="inlineStr">
        <is>
          <t>1 20,966 1 1,223 2 2,257 } im 1 2,001 1 1 1 1 1 = City, Miss. il 12 14 1 1 1 - 1 = 1 - 1 = 1 148,456 1 71,316 3 7,792 1 37,524 1 30,176 1 ee 1</t>
        </is>
      </c>
      <c r="E1" s="1" t="inlineStr">
        <is>
          <t>16,775 68,936 21,818 ee 17,126 it 10,290 1,395 132,124 1 12,566 STA 151,335 7,716 Da eyy 1 6,243 1,946 1,395 i! 1,946 1,799 2,958 2,001 1,799 7,792 1,222 A 294</t>
        </is>
      </c>
      <c r="F1" s="1" t="inlineStr">
        <is>
          <t>216</t>
        </is>
      </c>
      <c r="G1" s="1" t="inlineStr">
        <is>
          <t>Unnamed: 0</t>
        </is>
      </c>
      <c r="H1" s="1" t="inlineStr">
        <is>
          <t>Unnamed: 1</t>
        </is>
      </c>
      <c r="I1" s="1" t="inlineStr">
        <is>
          <t>Unnamed: 2</t>
        </is>
      </c>
      <c r="J1" s="1" t="inlineStr">
        <is>
          <t>Unnamed: 3</t>
        </is>
      </c>
      <c r="K1" s="1" t="inlineStr">
        <is>
          <t>Unnamed: 4</t>
        </is>
      </c>
      <c r="L1" s="1" t="inlineStr">
        <is>
          <t>Unnamed: 5</t>
        </is>
      </c>
      <c r="M1" s="1" t="inlineStr">
        <is>
          <t>Unnamed: 6</t>
        </is>
      </c>
      <c r="N1" s="1" t="inlineStr">
        <is>
          <t>Unnamed: 7</t>
        </is>
      </c>
      <c r="O1" s="1" t="inlineStr">
        <is>
          <t>Unnamed: 8</t>
        </is>
      </c>
      <c r="P1" s="1" t="inlineStr">
        <is>
          <t>Unnamed: 9</t>
        </is>
      </c>
      <c r="Q1" s="1" t="inlineStr">
        <is>
          <t>Unnamed: 10</t>
        </is>
      </c>
      <c r="R1" s="1" t="inlineStr">
        <is>
          <t>Unnamed: 11</t>
        </is>
      </c>
      <c r="S1" s="1" t="inlineStr">
        <is>
          <t>1 — — ~ - - ’ - = 294 - 10,290 - 12,566 ~ 1 = - 6,243 - - = = = — = =</t>
        </is>
      </c>
      <c r="T1" s="1" t="inlineStr">
        <is>
          <t>Unnamed: 12</t>
        </is>
      </c>
      <c r="U1" s="1" t="inlineStr">
        <is>
          <t>Unnamed: 13</t>
        </is>
      </c>
      <c r="V1" s="1" t="inlineStr">
        <is>
          <t>Unnamed: 14</t>
        </is>
      </c>
      <c r="W1" s="1" t="inlineStr">
        <is>
          <t>Unnamed: 15</t>
        </is>
      </c>
      <c r="X1" s="1" t="inlineStr">
        <is>
          <t>Unnamed: 16</t>
        </is>
      </c>
      <c r="Y1" s="1" t="inlineStr">
        <is>
          <t>Unnamed: 17</t>
        </is>
      </c>
      <c r="Z1" s="1" t="inlineStr">
        <is>
          <t>Unnamed: 18</t>
        </is>
      </c>
      <c r="AA1" s="1" t="inlineStr">
        <is>
          <t>Unnamed: 19</t>
        </is>
      </c>
      <c r="AB1" s="1" t="inlineStr">
        <is>
          <t>Unnamed: 20</t>
        </is>
      </c>
      <c r="AC1" s="1" t="inlineStr">
        <is>
          <t>Unnamed: 21</t>
        </is>
      </c>
      <c r="AD1" s="1" t="inlineStr">
        <is>
          <t>Unnamed: 22</t>
        </is>
      </c>
      <c r="AE1" s="1" t="inlineStr">
        <is>
          <t>Unnamed: 23</t>
        </is>
      </c>
      <c r="AF1" s="1" t="inlineStr">
        <is>
          <t>Unnamed: 24</t>
        </is>
      </c>
      <c r="AG1" s="1" t="inlineStr">
        <is>
          <t>Unnamed: 25</t>
        </is>
      </c>
      <c r="AH1" s="1" t="inlineStr">
        <is>
          <t>Unnamed: 26</t>
        </is>
      </c>
      <c r="AI1" s="1" t="inlineStr">
        <is>
          <t>Unnamed: 27</t>
        </is>
      </c>
      <c r="AJ1" s="1" t="inlineStr">
        <is>
          <t>4,191 210 - - - = = - = _ = - - = = - = = - = = =</t>
        </is>
      </c>
      <c r="AK1" s="1" t="inlineStr">
        <is>
          <t>Unnamed: 28</t>
        </is>
      </c>
      <c r="AL1" s="1" t="inlineStr">
        <is>
          <t>Unnamed: 29</t>
        </is>
      </c>
      <c r="AM1" s="1" t="inlineStr">
        <is>
          <t>Unnamed: 30</t>
        </is>
      </c>
      <c r="AN1" s="1" t="inlineStr">
        <is>
          <t>Unnamed: 31</t>
        </is>
      </c>
      <c r="AO1" s="1" t="inlineStr">
        <is>
          <t>Unnamed: 32</t>
        </is>
      </c>
      <c r="AP1" s="1" t="inlineStr">
        <is>
          <t>Unnamed: 33</t>
        </is>
      </c>
      <c r="AQ1" s="1" t="inlineStr">
        <is>
          <t>Unnamed: 34</t>
        </is>
      </c>
      <c r="AR1" s="1" t="inlineStr">
        <is>
          <t>Unnamed: 35</t>
        </is>
      </c>
      <c r="AS1" s="1" t="inlineStr">
        <is>
          <t>Unnamed: 36</t>
        </is>
      </c>
      <c r="AT1" s="1" t="inlineStr">
        <is>
          <t>Unnamed: 37</t>
        </is>
      </c>
      <c r="AU1" s="1" t="inlineStr">
        <is>
          <t>Unnamed: 38</t>
        </is>
      </c>
      <c r="AV1" s="1" t="inlineStr">
        <is>
          <t>Unnamed: 39</t>
        </is>
      </c>
      <c r="AW1" s="1" t="inlineStr">
        <is>
          <t>Unnamed: 40</t>
        </is>
      </c>
      <c r="AX1" s="1" t="inlineStr">
        <is>
          <t>Unnamed: 41</t>
        </is>
      </c>
      <c r="AY1" s="1" t="inlineStr">
        <is>
          <t>Unnamed: 42</t>
        </is>
      </c>
      <c r="AZ1" s="1" t="inlineStr">
        <is>
          <t>Unnamed: 43</t>
        </is>
      </c>
      <c r="BA1" s="1" t="inlineStr">
        <is>
          <t>Unnamed: 44</t>
        </is>
      </c>
      <c r="BB1" s="1" t="inlineStr">
        <is>
          <t>Unnamed: 45</t>
        </is>
      </c>
      <c r="BC1" s="1" t="inlineStr">
        <is>
          <t>Unnamed: 46</t>
        </is>
      </c>
      <c r="BD1" s="1" t="inlineStr">
        <is>
          <t>Unnamed: 47</t>
        </is>
      </c>
      <c r="BE1" s="1" t="inlineStr">
        <is>
          <t>Unnamed: 48</t>
        </is>
      </c>
      <c r="BF1" s="1" t="inlineStr">
        <is>
          <t>- - 11 = = - = - = - 13 = — 12 — = -</t>
        </is>
      </c>
      <c r="BG1" s="1" t="inlineStr">
        <is>
          <t>Unnamed: 49</t>
        </is>
      </c>
      <c r="BH1" s="1" t="inlineStr">
        <is>
          <t>Unnamed: 50</t>
        </is>
      </c>
      <c r="BI1" s="1" t="inlineStr">
        <is>
          <t>Unnamed: 51</t>
        </is>
      </c>
      <c r="BJ1" s="1" t="inlineStr">
        <is>
          <t>Unnamed: 52</t>
        </is>
      </c>
      <c r="BK1" s="1" t="inlineStr">
        <is>
          <t>Unnamed: 53</t>
        </is>
      </c>
      <c r="BL1" s="1" t="inlineStr">
        <is>
          <t>Unnamed: 54</t>
        </is>
      </c>
      <c r="BM1" s="1" t="inlineStr">
        <is>
          <t>Unnamed: 55</t>
        </is>
      </c>
      <c r="BN1" s="1" t="inlineStr">
        <is>
          <t>Unnamed: 56</t>
        </is>
      </c>
      <c r="BO1" s="1" t="inlineStr">
        <is>
          <t>Unnamed: 57</t>
        </is>
      </c>
      <c r="BP1" s="1" t="inlineStr">
        <is>
          <t>Unnamed: 58</t>
        </is>
      </c>
      <c r="BQ1" s="1" t="inlineStr">
        <is>
          <t>Unnamed: 59</t>
        </is>
      </c>
      <c r="BR1" s="1" t="inlineStr">
        <is>
          <t>Unnamed: 60</t>
        </is>
      </c>
      <c r="BS1" s="1" t="inlineStr">
        <is>
          <t>Unnamed: 61</t>
        </is>
      </c>
      <c r="BT1" s="1" t="inlineStr">
        <is>
          <t>Unnamed: 62</t>
        </is>
      </c>
      <c r="BU1" s="1" t="inlineStr">
        <is>
          <t>Unnamed: 63</t>
        </is>
      </c>
      <c r="BV1" s="1" t="inlineStr">
        <is>
          <t>Unnamed: 64</t>
        </is>
      </c>
      <c r="BW1" s="1" t="inlineStr">
        <is>
          <t>Unnamed: 65</t>
        </is>
      </c>
      <c r="BX1" s="1" t="inlineStr">
        <is>
          <t>Unnamed: 66</t>
        </is>
      </c>
      <c r="BY1" s="1" t="inlineStr">
        <is>
          <t>Unnamed: 67</t>
        </is>
      </c>
      <c r="BZ1" s="1" t="inlineStr">
        <is>
          <t>Unnamed: 68</t>
        </is>
      </c>
      <c r="CA1" s="1" t="inlineStr">
        <is>
          <t>Unnamed: 69</t>
        </is>
      </c>
      <c r="CB1" s="1" t="inlineStr">
        <is>
          <t>- 2,380 131,330 = - ~ - ~ - = = - ~</t>
        </is>
      </c>
      <c r="CC1" s="1" t="inlineStr">
        <is>
          <t>Unnamed: 70</t>
        </is>
      </c>
      <c r="CD1" s="1" t="inlineStr">
        <is>
          <t>Unnamed: 71</t>
        </is>
      </c>
      <c r="CE1" s="1" t="inlineStr">
        <is>
          <t>Unnamed: 72</t>
        </is>
      </c>
      <c r="CF1" s="1" t="inlineStr">
        <is>
          <t>Unnamed: 73</t>
        </is>
      </c>
      <c r="CG1" s="1" t="inlineStr">
        <is>
          <t>Unnamed: 74</t>
        </is>
      </c>
      <c r="CH1" s="1" t="inlineStr">
        <is>
          <t>Unnamed: 75</t>
        </is>
      </c>
      <c r="CI1" s="1" t="inlineStr">
        <is>
          <t>Unnamed: 76</t>
        </is>
      </c>
      <c r="CJ1" s="1" t="inlineStr">
        <is>
          <t>Unnamed: 77</t>
        </is>
      </c>
      <c r="CK1" s="1" t="inlineStr">
        <is>
          <t>Unnamed: 78</t>
        </is>
      </c>
      <c r="CL1" s="1" t="inlineStr">
        <is>
          <t>Unnamed: 79</t>
        </is>
      </c>
      <c r="CM1" s="1" t="inlineStr">
        <is>
          <t>Unnamed: 80</t>
        </is>
      </c>
      <c r="CN1" s="1" t="inlineStr">
        <is>
          <t>Unnamed: 81</t>
        </is>
      </c>
      <c r="CO1" s="1" t="inlineStr">
        <is>
          <t>Unnamed: 82</t>
        </is>
      </c>
      <c r="CP1" s="1" t="inlineStr">
        <is>
          <t>Unnamed: 83</t>
        </is>
      </c>
      <c r="CQ1" s="1" t="inlineStr">
        <is>
          <t>Unnamed: 84</t>
        </is>
      </c>
      <c r="CR1" s="1" t="inlineStr">
        <is>
          <t>Unnamed: 85</t>
        </is>
      </c>
      <c r="CS1" s="1" t="inlineStr">
        <is>
          <t>Unnamed: 86</t>
        </is>
      </c>
      <c r="CT1" s="1" t="inlineStr">
        <is>
          <t>Unnamed: 87</t>
        </is>
      </c>
      <c r="CU1" s="1" t="inlineStr">
        <is>
          <t>Unnamed: 88</t>
        </is>
      </c>
      <c r="CV1" s="1" t="inlineStr">
        <is>
          <t>Unnamed: 89</t>
        </is>
      </c>
      <c r="CW1" s="1" t="inlineStr">
        <is>
          <t>Unnamed: 90</t>
        </is>
      </c>
      <c r="CX1" s="1" t="inlineStr">
        <is>
          <t>1 = 7 ~ - ~</t>
        </is>
      </c>
      <c r="CY1" s="1" t="inlineStr">
        <is>
          <t>Unnamed: 91</t>
        </is>
      </c>
      <c r="CZ1" s="1" t="inlineStr">
        <is>
          <t>Unnamed: 92</t>
        </is>
      </c>
      <c r="DA1" s="1" t="inlineStr">
        <is>
          <t>Unnamed: 93</t>
        </is>
      </c>
      <c r="DB1" s="1" t="inlineStr">
        <is>
          <t>Unnamed: 94</t>
        </is>
      </c>
      <c r="DC1" s="1" t="inlineStr">
        <is>
          <t>Unnamed: 95</t>
        </is>
      </c>
      <c r="DD1" s="1" t="inlineStr">
        <is>
          <t>Unnamed: 96</t>
        </is>
      </c>
      <c r="DE1" s="1" t="inlineStr">
        <is>
          <t>Unnamed: 97</t>
        </is>
      </c>
      <c r="DF1" s="1" t="inlineStr">
        <is>
          <t>Unnamed: 98</t>
        </is>
      </c>
      <c r="DG1" s="1" t="inlineStr">
        <is>
          <t>Unnamed: 99</t>
        </is>
      </c>
      <c r="DH1" s="1" t="inlineStr">
        <is>
          <t>Unnamed: 100</t>
        </is>
      </c>
      <c r="DI1" s="1" t="inlineStr">
        <is>
          <t>Unnamed: 101</t>
        </is>
      </c>
      <c r="DJ1" s="1" t="inlineStr">
        <is>
          <t>Unnamed: 102</t>
        </is>
      </c>
      <c r="DK1" s="1" t="inlineStr">
        <is>
          <t>Unnamed: 103</t>
        </is>
      </c>
      <c r="DL1" s="1" t="inlineStr">
        <is>
          <t>Unnamed: 104</t>
        </is>
      </c>
      <c r="DM1" s="1" t="inlineStr">
        <is>
          <t>Unnamed: 105</t>
        </is>
      </c>
      <c r="DN1" s="1" t="inlineStr">
        <is>
          <t>Unnamed: 106</t>
        </is>
      </c>
      <c r="DO1" s="1" t="inlineStr">
        <is>
          <t>Unnamed: 107</t>
        </is>
      </c>
      <c r="DP1" s="1" t="inlineStr">
        <is>
          <t>Unnamed: 108</t>
        </is>
      </c>
      <c r="DQ1" s="1" t="inlineStr">
        <is>
          <t>Unnamed: 109</t>
        </is>
      </c>
      <c r="DR1" s="1" t="inlineStr">
        <is>
          <t>Unnamed: 110</t>
        </is>
      </c>
      <c r="DS1" s="1" t="inlineStr">
        <is>
          <t>Unnamed: 111</t>
        </is>
      </c>
      <c r="DT1" s="1" t="inlineStr">
        <is>
          <t>- = - = - - - = - -</t>
        </is>
      </c>
      <c r="DU1" s="1" t="inlineStr">
        <is>
          <t>Unnamed: 112</t>
        </is>
      </c>
      <c r="DV1" s="1" t="inlineStr">
        <is>
          <t>Unnamed: 113</t>
        </is>
      </c>
      <c r="DW1" s="1" t="inlineStr">
        <is>
          <t>Unnamed: 114</t>
        </is>
      </c>
      <c r="DX1" s="1" t="inlineStr">
        <is>
          <t>Unnamed: 115</t>
        </is>
      </c>
      <c r="DY1" s="1" t="inlineStr">
        <is>
          <t>Unnamed: 116</t>
        </is>
      </c>
      <c r="DZ1" s="1" t="inlineStr">
        <is>
          <t>Unnamed: 117</t>
        </is>
      </c>
      <c r="EA1" s="1" t="inlineStr">
        <is>
          <t>Unnamed: 118</t>
        </is>
      </c>
      <c r="EB1" s="1" t="inlineStr">
        <is>
          <t>Unnamed: 119</t>
        </is>
      </c>
      <c r="EC1" s="1" t="inlineStr">
        <is>
          <t>Unnamed: 120</t>
        </is>
      </c>
      <c r="ED1" s="1" t="inlineStr">
        <is>
          <t>Unnamed: 121</t>
        </is>
      </c>
      <c r="EE1" s="1" t="inlineStr">
        <is>
          <t>Unnamed: 122</t>
        </is>
      </c>
      <c r="EF1" s="1" t="inlineStr">
        <is>
          <t>Unnamed: 123</t>
        </is>
      </c>
      <c r="EG1" s="1" t="inlineStr">
        <is>
          <t>Unnamed: 124</t>
        </is>
      </c>
      <c r="EH1" s="1" t="inlineStr">
        <is>
          <t>Unnamed: 125</t>
        </is>
      </c>
      <c r="EI1" s="1" t="inlineStr">
        <is>
          <t>Unnamed: 126</t>
        </is>
      </c>
      <c r="EJ1" s="1" t="inlineStr">
        <is>
          <t>Unnamed: 127</t>
        </is>
      </c>
      <c r="EK1" s="1" t="inlineStr">
        <is>
          <t>Unnamed: 128</t>
        </is>
      </c>
      <c r="EL1" s="1" t="inlineStr">
        <is>
          <t>Unnamed: 129</t>
        </is>
      </c>
      <c r="EM1" s="1" t="inlineStr">
        <is>
          <t>Unnamed: 130</t>
        </is>
      </c>
      <c r="EN1" s="1" t="inlineStr">
        <is>
          <t>Unnamed: 131</t>
        </is>
      </c>
      <c r="EO1" s="1" t="inlineStr">
        <is>
          <t>2 il 2 1 ; 3 1 3 1 1</t>
        </is>
      </c>
      <c r="EP1" s="1" t="inlineStr">
        <is>
          <t>Unnamed: 132</t>
        </is>
      </c>
      <c r="EQ1" s="1" t="inlineStr">
        <is>
          <t>Unnamed: 133</t>
        </is>
      </c>
      <c r="ER1" s="1" t="inlineStr">
        <is>
          <t>Unnamed: 134</t>
        </is>
      </c>
      <c r="ES1" s="1" t="inlineStr">
        <is>
          <t>Unnamed: 135</t>
        </is>
      </c>
      <c r="ET1" s="1" t="inlineStr">
        <is>
          <t>Unnamed: 136</t>
        </is>
      </c>
      <c r="EU1" s="1" t="inlineStr">
        <is>
          <t>Unnamed: 137</t>
        </is>
      </c>
      <c r="EV1" s="1" t="inlineStr">
        <is>
          <t>Unnamed: 138</t>
        </is>
      </c>
      <c r="EW1" s="1" t="inlineStr">
        <is>
          <t>Unnamed: 139</t>
        </is>
      </c>
      <c r="EX1" s="1" t="inlineStr">
        <is>
          <t>Unnamed: 140</t>
        </is>
      </c>
      <c r="EY1" s="1" t="inlineStr">
        <is>
          <t>Unnamed: 141</t>
        </is>
      </c>
      <c r="EZ1" s="1" t="inlineStr">
        <is>
          <t>Unnamed: 142</t>
        </is>
      </c>
      <c r="FA1" s="1" t="inlineStr">
        <is>
          <t>Unnamed: 143</t>
        </is>
      </c>
      <c r="FB1" s="1" t="inlineStr">
        <is>
          <t>Unnamed: 144</t>
        </is>
      </c>
      <c r="FC1" s="1" t="inlineStr">
        <is>
          <t>Unnamed: 145</t>
        </is>
      </c>
      <c r="FD1" s="1" t="inlineStr">
        <is>
          <t>Unnamed: 146</t>
        </is>
      </c>
      <c r="FE1" s="1" t="inlineStr">
        <is>
          <t>Unnamed: 147</t>
        </is>
      </c>
      <c r="FF1" s="1" t="inlineStr">
        <is>
          <t>Unnamed: 148</t>
        </is>
      </c>
      <c r="FG1" s="1" t="inlineStr">
        <is>
          <t>Unnamed: 149</t>
        </is>
      </c>
      <c r="FH1" s="1" t="inlineStr">
        <is>
          <t>Unnamed: 150</t>
        </is>
      </c>
      <c r="FI1" s="1" t="inlineStr">
        <is>
          <t>aed 2,958</t>
        </is>
      </c>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inlineStr">
        <is>
          <t>al and Technical Employees with two branches and a</t>
        </is>
      </c>
      <c r="B1" s="1" t="inlineStr">
        <is>
          <t>membres, qui était</t>
        </is>
      </c>
      <c r="C1" s="1" t="inlineStr">
        <is>
          <t>aussi affiliée au congrés du Travail du</t>
        </is>
      </c>
      <c r="D1" s="1" t="inlineStr">
        <is>
          <t>Unnamed: 0</t>
        </is>
      </c>
      <c r="E1" s="1" t="inlineStr">
        <is>
          <t>Unnamed: 1</t>
        </is>
      </c>
    </row>
    <row r="2">
      <c r="A2" t="inlineStr">
        <is>
          <t>membership of 1,450, which was also affiliated with</t>
        </is>
      </c>
      <c r="B2" t="inlineStr">
        <is>
          <t>Canada.</t>
        </is>
      </c>
      <c r="C2" t="inlineStr"/>
      <c r="D2" t="inlineStr"/>
      <c r="E2" t="inlineStr"/>
    </row>
    <row r="3">
      <c r="A3" t="inlineStr">
        <is>
          <t>the Canadian Labour Congress.</t>
        </is>
      </c>
      <c r="B3" t="inlineStr"/>
      <c r="C3" t="inlineStr"/>
      <c r="D3" t="inlineStr"/>
      <c r="E3" t="inlineStr"/>
    </row>
    <row r="4">
      <c r="A4" t="inlineStr">
        <is>
          <t>Returns were filed by the following organizations</t>
        </is>
      </c>
      <c r="B4" t="inlineStr">
        <is>
          <t>Des déclarations</t>
        </is>
      </c>
      <c r="C4" t="inlineStr">
        <is>
          <t>ont été produites</t>
        </is>
      </c>
      <c r="D4" t="inlineStr">
        <is>
          <t>par les organismes</t>
        </is>
      </c>
      <c r="E4" t="inlineStr"/>
    </row>
    <row r="5">
      <c r="A5" t="inlineStr">
        <is>
          <t>comprised of Government employees at the pro-</t>
        </is>
      </c>
      <c r="B5" t="inlineStr">
        <is>
          <t>suivants composés</t>
        </is>
      </c>
      <c r="C5" t="inlineStr">
        <is>
          <t>de fonctionnaires</t>
        </is>
      </c>
      <c r="D5" t="inlineStr">
        <is>
          <t>provinciaux:</t>
        </is>
      </c>
      <c r="E5" t="inlineStr">
        <is>
          <t>Syndicat</t>
        </is>
      </c>
    </row>
    <row r="6">
      <c r="A6" t="inlineStr">
        <is>
          <t>vincial level: Ontario Public Service Employees</t>
        </is>
      </c>
      <c r="B6" t="inlineStr">
        <is>
          <t>des employés de la Fonction publique de Ontario compre-</t>
        </is>
      </c>
      <c r="C6" t="inlineStr"/>
      <c r="D6" t="inlineStr"/>
      <c r="E6" t="inlineStr"/>
    </row>
    <row r="7">
      <c r="A7" t="inlineStr">
        <is>
          <t>Union, with 379 branches and 66,060 members;</t>
        </is>
      </c>
      <c r="B7" t="inlineStr">
        <is>
          <t>nant 379 sections et 66,060 membres; Syndicat des fonction-</t>
        </is>
      </c>
      <c r="C7" t="inlineStr"/>
      <c r="D7" t="inlineStr"/>
      <c r="E7" t="inlineStr"/>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Section “A” of annual returns filed by labour organi-</t>
        </is>
      </c>
      <c r="B1" s="1" t="inlineStr">
        <is>
          <t>dans la section “A” des déclarations annuelles déposées par</t>
        </is>
      </c>
    </row>
    <row r="2">
      <c r="A2" t="inlineStr">
        <is>
          <t>zations for 1978. In summary form, they show the</t>
        </is>
      </c>
      <c r="B2" t="inlineStr">
        <is>
          <t>les organisations ouvriéres pour 1978. En résumé, ces chiffres</t>
        </is>
      </c>
    </row>
    <row r="3">
      <c r="A3" t="inlineStr">
        <is>
          <t>distribution of the Canadian membership and local</t>
        </is>
      </c>
      <c r="B3" t="inlineStr">
        <is>
          <t>indiquent la répartition des effectifs canadiens et des syn-</t>
        </is>
      </c>
    </row>
    <row r="4">
      <c r="A4" t="inlineStr">
        <is>
          <t>union branches of reporting organizations by type</t>
        </is>
      </c>
      <c r="B4" t="inlineStr">
        <is>
          <t>dicats locaux des organisations déclarantes selon le genre</t>
        </is>
      </c>
    </row>
    <row r="5">
      <c r="A5" t="inlineStr">
        <is>
          <t>of organization, affiliation, province and number of</t>
        </is>
      </c>
      <c r="B5" t="inlineStr">
        <is>
          <t>d’organisation, l’affiliation, la province et l’effectif féminin.</t>
        </is>
      </c>
    </row>
    <row r="6">
      <c r="A6" t="inlineStr">
        <is>
          <t>women members.</t>
        </is>
      </c>
      <c r="B6" t="inlineStr"/>
    </row>
    <row r="7">
      <c r="A7" t="inlineStr">
        <is>
          <t>Union Membership in Canada</t>
        </is>
      </c>
      <c r="B7" t="inlineStr">
        <is>
          <t>Effectifs des syndicats au Canada</t>
        </is>
      </c>
    </row>
    <row r="8">
      <c r="A8" t="inlineStr">
        <is>
          <t>Text Table I shows the 1978, total Canadian</t>
        </is>
      </c>
      <c r="B8" t="inlineStr">
        <is>
          <t>Le tableau explicatif I établit, pour 1978 le total des</t>
        </is>
      </c>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E33"/>
  <sheetViews>
    <sheetView workbookViewId="0">
      <selection activeCell="A1" sqref="A1"/>
    </sheetView>
  </sheetViews>
  <sheetFormatPr baseColWidth="8" defaultRowHeight="15"/>
  <sheetData>
    <row r="1">
      <c r="A1" s="1" t="inlineStr">
        <is>
          <t>dian Labour Congress, is classified in Text Table II as</t>
        </is>
      </c>
      <c r="B1" s="1" t="inlineStr">
        <is>
          <t>Congrés du Travail du Canada,</t>
        </is>
      </c>
      <c r="C1" s="1" t="inlineStr">
        <is>
          <t>est</t>
        </is>
      </c>
      <c r="D1" s="1" t="inlineStr">
        <is>
          <t>classée</t>
        </is>
      </c>
      <c r="E1" s="1" t="inlineStr">
        <is>
          <t>dans le tableau</t>
        </is>
      </c>
    </row>
    <row r="2">
      <c r="A2" t="inlineStr">
        <is>
          <t>an Unaffiliated National Union. Altogether, the</t>
        </is>
      </c>
      <c r="B2" t="inlineStr">
        <is>
          <t>explicatif II comme un syndicat national non</t>
        </is>
      </c>
      <c r="C2" t="inlineStr"/>
      <c r="D2" t="inlineStr"/>
      <c r="E2" t="inlineStr">
        <is>
          <t>affili¢é. Globa-</t>
        </is>
      </c>
    </row>
    <row r="3">
      <c r="A3" t="inlineStr">
        <is>
          <t>Confederation of National Trade Unions accounted</t>
        </is>
      </c>
      <c r="B3" t="inlineStr">
        <is>
          <t>lement, la Confédération</t>
        </is>
      </c>
      <c r="C3" t="inlineStr">
        <is>
          <t>des syndicats</t>
        </is>
      </c>
      <c r="D3" t="inlineStr"/>
      <c r="E3" t="inlineStr">
        <is>
          <t>nationaux com-</t>
        </is>
      </c>
    </row>
    <row r="4">
      <c r="A4" t="inlineStr">
        <is>
          <t>for 156,220 members in 1978 an increase of 3,482,</t>
        </is>
      </c>
      <c r="B4" t="inlineStr">
        <is>
          <t>prenait 156,220 membres</t>
        </is>
      </c>
      <c r="C4" t="inlineStr">
        <is>
          <t>en 1978</t>
        </is>
      </c>
      <c r="D4" t="inlineStr">
        <is>
          <t>soit une</t>
        </is>
      </c>
      <c r="E4" t="inlineStr">
        <is>
          <t>augmentation</t>
        </is>
      </c>
    </row>
    <row r="5">
      <c r="A5" t="inlineStr">
        <is>
          <t>fr 2.27%, since.1977.</t>
        </is>
      </c>
      <c r="B5" t="inlineStr">
        <is>
          <t>de 3,482 ou 2.2 % par rapport a 1977.</t>
        </is>
      </c>
      <c r="C5" t="inlineStr"/>
      <c r="D5" t="inlineStr"/>
      <c r="E5" t="inlineStr"/>
    </row>
    <row r="6">
      <c r="A6" t="inlineStr">
        <is>
          <t>Next in numerical order came the Unaffiliated</t>
        </is>
      </c>
      <c r="B6" t="inlineStr">
        <is>
          <t>Le groupe suivant dans</t>
        </is>
      </c>
      <c r="C6" t="inlineStr">
        <is>
          <t>l’ordre</t>
        </is>
      </c>
      <c r="D6" t="inlineStr">
        <is>
          <t>numérique</t>
        </is>
      </c>
      <c r="E6" t="inlineStr">
        <is>
          <t>était formé</t>
        </is>
      </c>
    </row>
    <row r="7">
      <c r="A7" t="inlineStr">
        <is>
          <t>International Unions with a membership of 88,821,</t>
        </is>
      </c>
      <c r="B7" t="inlineStr">
        <is>
          <t>des syndicats internationaux</t>
        </is>
      </c>
      <c r="C7" t="inlineStr">
        <is>
          <t>non</t>
        </is>
      </c>
      <c r="D7" t="inlineStr">
        <is>
          <t>affiliés</t>
        </is>
      </c>
      <c r="E7" t="inlineStr">
        <is>
          <t>qui comptaient</t>
        </is>
      </c>
    </row>
    <row r="8">
      <c r="A8" t="inlineStr">
        <is>
          <t>or 3.1% of the total union membership, representing</t>
        </is>
      </c>
      <c r="B8" t="inlineStr">
        <is>
          <t>88,821 membres ou 3.1 % de tous les membres de syndicats,</t>
        </is>
      </c>
      <c r="C8" t="inlineStr"/>
      <c r="D8" t="inlineStr"/>
      <c r="E8" t="inlineStr"/>
    </row>
    <row r="9">
      <c r="A9" t="inlineStr">
        <is>
          <t>an increase of 954 members, or 1.1% since 1977.</t>
        </is>
      </c>
      <c r="B9" t="inlineStr">
        <is>
          <t>ce qui signifiait une augmentation</t>
        </is>
      </c>
      <c r="C9" t="inlineStr"/>
      <c r="D9" t="inlineStr">
        <is>
          <t>de 954</t>
        </is>
      </c>
      <c r="E9" t="inlineStr">
        <is>
          <t>membres ou</t>
        </is>
      </c>
    </row>
    <row r="10">
      <c r="A10" t="inlineStr">
        <is>
          <t>_ Thus 18.0% of the union members reported for 1978</t>
        </is>
      </c>
      <c r="B10" t="inlineStr">
        <is>
          <t>1.1% par rapport 4 1977. Donc</t>
        </is>
      </c>
      <c r="C10" t="inlineStr">
        <is>
          <t>18.0%</t>
        </is>
      </c>
      <c r="D10" t="inlineStr">
        <is>
          <t>des</t>
        </is>
      </c>
      <c r="E10" t="inlineStr">
        <is>
          <t>membres des</t>
        </is>
      </c>
    </row>
    <row r="11">
      <c r="A11" t="inlineStr">
        <is>
          <t>belonged to unaffiliated labour organizations, three</t>
        </is>
      </c>
      <c r="B11" t="inlineStr">
        <is>
          <t>syndicats qui ont produit</t>
        </is>
      </c>
      <c r="C11" t="inlineStr">
        <is>
          <t>des déclarations</t>
        </is>
      </c>
      <c r="D11" t="inlineStr"/>
      <c r="E11" t="inlineStr">
        <is>
          <t>relativement a</t>
        </is>
      </c>
    </row>
    <row r="12">
      <c r="A12" t="inlineStr">
        <is>
          <t>of which were international unions. Approximately</t>
        </is>
      </c>
      <c r="B12" t="inlineStr">
        <is>
          <t>1978 appartenaient a des organisations ouvriéres non affiliées</t>
        </is>
      </c>
      <c r="C12" t="inlineStr"/>
      <c r="D12" t="inlineStr"/>
      <c r="E12" t="inlineStr"/>
    </row>
    <row r="13">
      <c r="A13" t="inlineStr">
        <is>
          <t>— 80,000 of the union members in this independent</t>
        </is>
      </c>
      <c r="B13" t="inlineStr">
        <is>
          <t>dont trois étaient des syndicats</t>
        </is>
      </c>
      <c r="C13" t="inlineStr">
        <is>
          <t>internationaux.</t>
        </is>
      </c>
      <c r="D13" t="inlineStr"/>
      <c r="E13" t="inlineStr">
        <is>
          <t>Environ</t>
        </is>
      </c>
    </row>
    <row r="14">
      <c r="A14" t="inlineStr">
        <is>
          <t>_ group belonged to the International Brotherhood of</t>
        </is>
      </c>
      <c r="B14" t="inlineStr">
        <is>
          <t>80,000 des membres de cette</t>
        </is>
      </c>
      <c r="C14" t="inlineStr">
        <is>
          <t>catégorie</t>
        </is>
      </c>
      <c r="D14" t="inlineStr">
        <is>
          <t>de syndicats</t>
        </is>
      </c>
      <c r="E14" t="inlineStr">
        <is>
          <t>indé-</t>
        </is>
      </c>
    </row>
    <row r="15">
      <c r="A15" t="inlineStr">
        <is>
          <t>Teamsters (Text Table XII).</t>
        </is>
      </c>
      <c r="B15" t="inlineStr">
        <is>
          <t>pendants appartenaient a la Fraternité</t>
        </is>
      </c>
      <c r="C15" t="inlineStr"/>
      <c r="D15" t="inlineStr">
        <is>
          <t>internationale</t>
        </is>
      </c>
      <c r="E15" t="inlineStr">
        <is>
          <t>des</t>
        </is>
      </c>
    </row>
    <row r="16">
      <c r="A16" t="inlineStr"/>
      <c r="B16" t="inlineStr">
        <is>
          <t>camionneurs (tableau explicatif XII).</t>
        </is>
      </c>
      <c r="C16" t="inlineStr"/>
      <c r="D16" t="inlineStr"/>
      <c r="E16" t="inlineStr"/>
    </row>
    <row r="17">
      <c r="A17" t="inlineStr">
        <is>
          <t>In terms of Canadian membership, reporting</t>
        </is>
      </c>
      <c r="B17" t="inlineStr">
        <is>
          <t>En fonction de leurs</t>
        </is>
      </c>
      <c r="C17" t="inlineStr">
        <is>
          <t>effectifs canadiens,</t>
        </is>
      </c>
      <c r="D17" t="inlineStr"/>
      <c r="E17" t="inlineStr">
        <is>
          <t>les syndicats</t>
        </is>
      </c>
    </row>
    <row r="18">
      <c r="A18" t="inlineStr">
        <is>
          <t>organizations in 1978 ranged in size from 189 mem-</t>
        </is>
      </c>
      <c r="B18" t="inlineStr">
        <is>
          <t>ouvriers produisant des déclarations</t>
        </is>
      </c>
      <c r="C18" t="inlineStr"/>
      <c r="D18" t="inlineStr">
        <is>
          <t>en 1978</t>
        </is>
      </c>
      <c r="E18" t="inlineStr">
        <is>
          <t>ont varié en</t>
        </is>
      </c>
    </row>
    <row r="19">
      <c r="A19" t="inlineStr">
        <is>
          <t>bers to 252,496 members. The majority of unions,</t>
        </is>
      </c>
      <c r="B19" t="inlineStr">
        <is>
          <t>importance depuis 189 membres jusqu’a 252,496 membres.</t>
        </is>
      </c>
      <c r="C19" t="inlineStr"/>
      <c r="D19" t="inlineStr"/>
      <c r="E19" t="inlineStr"/>
    </row>
    <row r="20">
      <c r="A20" t="inlineStr">
        <is>
          <t>had less than 10,000 members, although this group,</t>
        </is>
      </c>
      <c r="B20" t="inlineStr">
        <is>
          <t>La majorité des syndicats</t>
        </is>
      </c>
      <c r="C20" t="inlineStr">
        <is>
          <t>comprenait</t>
        </is>
      </c>
      <c r="D20" t="inlineStr">
        <is>
          <t>moins</t>
        </is>
      </c>
      <c r="E20" t="inlineStr">
        <is>
          <t>de 10,000</t>
        </is>
      </c>
    </row>
    <row r="21">
      <c r="A21" t="inlineStr">
        <is>
          <t>as a whole accounted for less than one sixth of total</t>
        </is>
      </c>
      <c r="B21" t="inlineStr">
        <is>
          <t>membres, bien que ce groupe</t>
        </is>
      </c>
      <c r="C21" t="inlineStr">
        <is>
          <t>dans l’ensemble</t>
        </is>
      </c>
      <c r="D21" t="inlineStr"/>
      <c r="E21" t="inlineStr">
        <is>
          <t>efit compté</t>
        </is>
      </c>
    </row>
    <row r="22">
      <c r="A22" t="inlineStr">
        <is>
          <t>union members, as indicated in Text Table V. In</t>
        </is>
      </c>
      <c r="B22" t="inlineStr">
        <is>
          <t>pour moins d’un sixiéme</t>
        </is>
      </c>
      <c r="C22" t="inlineStr">
        <is>
          <t>de tous les membres de syndicats</t>
        </is>
      </c>
      <c r="D22" t="inlineStr"/>
      <c r="E22" t="inlineStr"/>
    </row>
    <row r="23">
      <c r="A23" t="inlineStr">
        <is>
          <t>contrast, the larger proportion of members was to</t>
        </is>
      </c>
      <c r="B23" t="inlineStr">
        <is>
          <t>comme le montre le tableau explicatif V. Par contre,</t>
        </is>
      </c>
      <c r="C23" t="inlineStr"/>
      <c r="D23" t="inlineStr"/>
      <c r="E23" t="inlineStr">
        <is>
          <t>la pro-</t>
        </is>
      </c>
    </row>
    <row r="24">
      <c r="A24" t="inlineStr">
        <is>
          <t>be found in the 54 unions each having more than</t>
        </is>
      </c>
      <c r="B24" t="inlineStr">
        <is>
          <t>portion la plus importante</t>
        </is>
      </c>
      <c r="C24" t="inlineStr">
        <is>
          <t>de membres</t>
        </is>
      </c>
      <c r="D24" t="inlineStr">
        <is>
          <t>appartenait aux 54</t>
        </is>
      </c>
      <c r="E24" t="inlineStr"/>
    </row>
    <row r="25">
      <c r="A25" t="inlineStr"/>
      <c r="B25" t="inlineStr"/>
      <c r="C25" t="inlineStr"/>
      <c r="D25" t="inlineStr"/>
      <c r="E25" t="inlineStr">
        <is>
          <t>Le groupe</t>
        </is>
      </c>
    </row>
    <row r="26">
      <c r="A26" t="inlineStr">
        <is>
          <t>15,000 members. The single group with the largest</t>
        </is>
      </c>
      <c r="B26" t="inlineStr">
        <is>
          <t>syndicats ayant chacun plus de 15,</t>
        </is>
      </c>
      <c r="C26" t="inlineStr">
        <is>
          <t>000 membres.</t>
        </is>
      </c>
      <c r="D26" t="inlineStr"/>
      <c r="E26" t="inlineStr"/>
    </row>
    <row r="27">
      <c r="A27" t="inlineStr">
        <is>
          <t>, aggregate membership shown in the table was the</t>
        </is>
      </c>
      <c r="B27" t="inlineStr">
        <is>
          <t>particulier comprenant le plus grand nombre</t>
        </is>
      </c>
      <c r="C27" t="inlineStr"/>
      <c r="D27" t="inlineStr"/>
      <c r="E27" t="inlineStr">
        <is>
          <t>de membres</t>
        </is>
      </c>
    </row>
    <row r="28">
      <c r="A28" t="inlineStr">
        <is>
          <t>17 unions each having 50,000 or more members.</t>
        </is>
      </c>
      <c r="B28" t="inlineStr">
        <is>
          <t>d’aprés le tableau, était les 17 syndicats qui avaient chacun</t>
        </is>
      </c>
      <c r="C28" t="inlineStr"/>
      <c r="D28" t="inlineStr"/>
      <c r="E28" t="inlineStr"/>
    </row>
    <row r="29">
      <c r="A29" t="inlineStr">
        <is>
          <t>The importance of the 17 largest unions is under-</t>
        </is>
      </c>
      <c r="B29" t="inlineStr">
        <is>
          <t>50,000 membres ou plus. Le fait qu’ils réunissaient plus de</t>
        </is>
      </c>
      <c r="C29" t="inlineStr"/>
      <c r="D29" t="inlineStr"/>
      <c r="E29" t="inlineStr"/>
    </row>
    <row r="30">
      <c r="A30" t="inlineStr">
        <is>
          <t>t scored by the fact that these organizations together</t>
        </is>
      </c>
      <c r="B30" t="inlineStr">
        <is>
          <t>deux cinquiémes de tout</t>
        </is>
      </c>
      <c r="C30" t="inlineStr">
        <is>
          <t>l’effectif syndicat du Canada</t>
        </is>
      </c>
      <c r="D30" t="inlineStr"/>
      <c r="E30" t="inlineStr">
        <is>
          <t>fai</t>
        </is>
      </c>
    </row>
    <row r="31">
      <c r="A31" t="inlineStr">
        <is>
          <t>accounted for more than two fifths of the total</t>
        </is>
      </c>
      <c r="B31" t="inlineStr">
        <is>
          <t>ressortir importance des</t>
        </is>
      </c>
      <c r="C31" t="inlineStr">
        <is>
          <t>17 grands</t>
        </is>
      </c>
      <c r="D31" t="inlineStr">
        <is>
          <t>syndicats.</t>
        </is>
      </c>
      <c r="E31" t="inlineStr">
        <is>
          <t>Cette con-</t>
        </is>
      </c>
    </row>
    <row r="32">
      <c r="A32" t="inlineStr">
        <is>
          <t>Canadian membership. This concentration of mem-</t>
        </is>
      </c>
      <c r="B32" t="inlineStr">
        <is>
          <t>centration de syndiqués</t>
        </is>
      </c>
      <c r="C32" t="inlineStr">
        <is>
          <t>en quelques</t>
        </is>
      </c>
      <c r="D32" t="inlineStr">
        <is>
          <t>grands</t>
        </is>
      </c>
      <c r="E32" t="inlineStr">
        <is>
          <t>organismes</t>
        </is>
      </c>
    </row>
    <row r="33">
      <c r="A33" t="inlineStr">
        <is>
          <t>nt bership in a few large unions has been a longstanding</t>
        </is>
      </c>
      <c r="B33" t="inlineStr">
        <is>
          <t>caractérise depuis longtemps</t>
        </is>
      </c>
      <c r="C33" t="inlineStr">
        <is>
          <t>le mouvement</t>
        </is>
      </c>
      <c r="D33" t="inlineStr"/>
      <c r="E33" t="inlineStr">
        <is>
          <t>syndical, ta</t>
        </is>
      </c>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K33"/>
  <sheetViews>
    <sheetView workbookViewId="0">
      <selection activeCell="A1" sqref="A1"/>
    </sheetView>
  </sheetViews>
  <sheetFormatPr baseColWidth="8" defaultRowHeight="15"/>
  <sheetData>
    <row r="1">
      <c r="A1" s="1" t="inlineStr">
        <is>
          <t>200- 499 *</t>
        </is>
      </c>
      <c r="B1" s="1" t="inlineStr">
        <is>
          <t>Unnamed: 0</t>
        </is>
      </c>
      <c r="C1" s="1" t="inlineStr">
        <is>
          <t>Unnamed: 1</t>
        </is>
      </c>
      <c r="D1" s="1" t="inlineStr">
        <is>
          <t>Unnamed: 2</t>
        </is>
      </c>
      <c r="E1" s="1" t="inlineStr">
        <is>
          <t>=</t>
        </is>
      </c>
      <c r="F1" s="1" t="inlineStr">
        <is>
          <t>5 1,288</t>
        </is>
      </c>
      <c r="G1" s="1" t="inlineStr">
        <is>
          <t>Unnamed: 3</t>
        </is>
      </c>
      <c r="H1" s="1" t="inlineStr">
        <is>
          <t>0.1</t>
        </is>
      </c>
      <c r="I1" s="1" t="inlineStr">
        <is>
          <t>4 1,102</t>
        </is>
      </c>
      <c r="J1" s="1" t="inlineStr">
        <is>
          <t>Unnamed: 4</t>
        </is>
      </c>
      <c r="K1" s="1" t="inlineStr">
        <is>
          <t>0.1.1</t>
        </is>
      </c>
    </row>
    <row r="2">
      <c r="A2" t="inlineStr">
        <is>
          <t>500- 999°</t>
        </is>
      </c>
      <c r="B2" t="inlineStr"/>
      <c r="C2" t="inlineStr"/>
      <c r="D2" t="inlineStr"/>
      <c r="E2" t="inlineStr">
        <is>
          <t>ss</t>
        </is>
      </c>
      <c r="F2" t="inlineStr">
        <is>
          <t>5) 4,176</t>
        </is>
      </c>
      <c r="G2" t="inlineStr"/>
      <c r="H2" t="inlineStr">
        <is>
          <t>0.3</t>
        </is>
      </c>
      <c r="I2" t="inlineStr">
        <is>
          <t>5 3,486</t>
        </is>
      </c>
      <c r="J2" t="inlineStr"/>
      <c r="K2" t="inlineStr">
        <is>
          <t>0.4</t>
        </is>
      </c>
    </row>
    <row r="3">
      <c r="A3" t="inlineStr">
        <is>
          <t>1,000- 2,499 “</t>
        </is>
      </c>
      <c r="B3" t="inlineStr"/>
      <c r="C3" t="inlineStr"/>
      <c r="D3" t="inlineStr"/>
      <c r="E3" t="inlineStr">
        <is>
          <t>ss</t>
        </is>
      </c>
      <c r="F3" t="inlineStr">
        <is>
          <t>11 20,021</t>
        </is>
      </c>
      <c r="G3" t="inlineStr"/>
      <c r="H3" t="inlineStr">
        <is>
          <t>igs}</t>
        </is>
      </c>
      <c r="I3" t="inlineStr">
        <is>
          <t>9 16,806</t>
        </is>
      </c>
      <c r="J3" t="inlineStr"/>
      <c r="K3" t="inlineStr">
        <is>
          <t>1.9</t>
        </is>
      </c>
    </row>
    <row r="4">
      <c r="A4" t="inlineStr">
        <is>
          <t>2,500- 4,999 “</t>
        </is>
      </c>
      <c r="B4" t="inlineStr"/>
      <c r="C4" t="inlineStr"/>
      <c r="D4" t="inlineStr"/>
      <c r="E4" t="inlineStr">
        <is>
          <t>i</t>
        </is>
      </c>
      <c r="F4" t="inlineStr">
        <is>
          <t>10 37,326</t>
        </is>
      </c>
      <c r="G4" t="inlineStr"/>
      <c r="H4" t="inlineStr">
        <is>
          <t>2.4</t>
        </is>
      </c>
      <c r="I4" t="inlineStr">
        <is>
          <t>13 45,610</t>
        </is>
      </c>
      <c r="J4" t="inlineStr"/>
      <c r="K4" t="inlineStr">
        <is>
          <t>Sal</t>
        </is>
      </c>
    </row>
    <row r="5">
      <c r="A5" t="inlineStr">
        <is>
          <t>5,000- 9,999 “</t>
        </is>
      </c>
      <c r="B5" t="inlineStr"/>
      <c r="C5" t="inlineStr"/>
      <c r="D5" t="inlineStr"/>
      <c r="E5" t="inlineStr">
        <is>
          <t>“</t>
        </is>
      </c>
      <c r="F5" t="inlineStr">
        <is>
          <t>8 61,174</t>
        </is>
      </c>
      <c r="G5" t="inlineStr"/>
      <c r="H5" t="inlineStr">
        <is>
          <t>4.0</t>
        </is>
      </c>
      <c r="I5" t="inlineStr">
        <is>
          <t>15 104,084</t>
        </is>
      </c>
      <c r="J5" t="inlineStr"/>
      <c r="K5" t="inlineStr">
        <is>
          <t>11.6</t>
        </is>
      </c>
    </row>
    <row r="6">
      <c r="A6" t="inlineStr">
        <is>
          <t>10,000 -1 4,999 “</t>
        </is>
      </c>
      <c r="B6" t="inlineStr"/>
      <c r="C6" t="inlineStr"/>
      <c r="D6" t="inlineStr"/>
      <c r="E6" t="inlineStr">
        <is>
          <t>s</t>
        </is>
      </c>
      <c r="F6" t="inlineStr">
        <is>
          <t>6 69,645</t>
        </is>
      </c>
      <c r="G6" t="inlineStr"/>
      <c r="H6" t="inlineStr">
        <is>
          <t>4:6</t>
        </is>
      </c>
      <c r="I6" t="inlineStr">
        <is>
          <t>qf 91,033</t>
        </is>
      </c>
      <c r="J6" t="inlineStr"/>
      <c r="K6" t="inlineStr">
        <is>
          <t>10.1</t>
        </is>
      </c>
    </row>
    <row r="7">
      <c r="A7" t="inlineStr">
        <is>
          <t>15,000- 19,999 *</t>
        </is>
      </c>
      <c r="B7" t="inlineStr"/>
      <c r="C7" t="inlineStr"/>
      <c r="D7" t="inlineStr"/>
      <c r="E7" t="inlineStr">
        <is>
          <t>s</t>
        </is>
      </c>
      <c r="F7" t="inlineStr">
        <is>
          <t>9 156,507</t>
        </is>
      </c>
      <c r="G7" t="inlineStr"/>
      <c r="H7" t="inlineStr">
        <is>
          <t>10.3</t>
        </is>
      </c>
      <c r="I7" t="inlineStr">
        <is>
          <t>4 70,087</t>
        </is>
      </c>
      <c r="J7" t="inlineStr"/>
      <c r="K7" t="inlineStr">
        <is>
          <t>7.8</t>
        </is>
      </c>
    </row>
    <row r="8">
      <c r="A8" t="inlineStr">
        <is>
          <t>20,0- 209,099 9 *</t>
        </is>
      </c>
      <c r="B8" t="inlineStr"/>
      <c r="C8" t="inlineStr"/>
      <c r="D8" t="inlineStr"/>
      <c r="E8" t="inlineStr">
        <is>
          <t>§</t>
        </is>
      </c>
      <c r="F8" t="inlineStr">
        <is>
          <t>5 113,336</t>
        </is>
      </c>
      <c r="G8" t="inlineStr"/>
      <c r="H8" t="inlineStr">
        <is>
          <t>7.4</t>
        </is>
      </c>
      <c r="I8" t="inlineStr">
        <is>
          <t>3 70,195</t>
        </is>
      </c>
      <c r="J8" t="inlineStr"/>
      <c r="K8" t="inlineStr">
        <is>
          <t>7.8</t>
        </is>
      </c>
    </row>
    <row r="9">
      <c r="A9" t="inlineStr">
        <is>
          <t>30,0- 039,099 9 *</t>
        </is>
      </c>
      <c r="B9" t="inlineStr"/>
      <c r="C9" t="inlineStr"/>
      <c r="D9" t="inlineStr"/>
      <c r="E9" t="inlineStr">
        <is>
          <t>as</t>
        </is>
      </c>
      <c r="F9" t="inlineStr">
        <is>
          <t>4 131,134</t>
        </is>
      </c>
      <c r="G9" t="inlineStr"/>
      <c r="H9" t="inlineStr">
        <is>
          <t>8.6</t>
        </is>
      </c>
      <c r="I9" t="inlineStr">
        <is>
          <t>1 35,652</t>
        </is>
      </c>
      <c r="J9" t="inlineStr"/>
      <c r="K9" t="inlineStr">
        <is>
          <t>4.0</t>
        </is>
      </c>
    </row>
    <row r="10">
      <c r="A10" t="inlineStr">
        <is>
          <t>40,000 -49,999 “</t>
        </is>
      </c>
      <c r="B10" t="inlineStr"/>
      <c r="C10" t="inlineStr"/>
      <c r="D10" t="inlineStr"/>
      <c r="E10" t="inlineStr">
        <is>
          <t>iS</t>
        </is>
      </c>
      <c r="F10" t="inlineStr">
        <is>
          <t>1 40,259</t>
        </is>
      </c>
      <c r="G10" t="inlineStr"/>
      <c r="H10" t="inlineStr">
        <is>
          <t>2.6</t>
        </is>
      </c>
      <c r="I10" t="inlineStr">
        <is>
          <t>— ~</t>
        </is>
      </c>
      <c r="J10" t="inlineStr"/>
      <c r="K10" t="inlineStr">
        <is>
          <t>-</t>
        </is>
      </c>
    </row>
    <row r="11">
      <c r="A11" t="inlineStr">
        <is>
          <t>50,000 members</t>
        </is>
      </c>
      <c r="B11" t="inlineStr"/>
      <c r="C11" t="inlineStr">
        <is>
          <t>and</t>
        </is>
      </c>
      <c r="D11" t="inlineStr">
        <is>
          <t>over</t>
        </is>
      </c>
      <c r="E11" t="inlineStr">
        <is>
          <t>— membres</t>
        </is>
      </c>
      <c r="F11" t="inlineStr"/>
      <c r="G11" t="inlineStr"/>
      <c r="H11" t="inlineStr"/>
      <c r="I11" t="inlineStr"/>
      <c r="J11" t="inlineStr"/>
      <c r="K11" t="inlineStr"/>
    </row>
    <row r="12">
      <c r="A12" t="inlineStr">
        <is>
          <t>et plus</t>
        </is>
      </c>
      <c r="B12" t="inlineStr"/>
      <c r="C12" t="inlineStr"/>
      <c r="D12" t="inlineStr"/>
      <c r="E12" t="inlineStr"/>
      <c r="F12" t="inlineStr">
        <is>
          <t>11 892,186</t>
        </is>
      </c>
      <c r="G12" t="inlineStr"/>
      <c r="H12" t="inlineStr">
        <is>
          <t>58.4</t>
        </is>
      </c>
      <c r="I12" t="inlineStr">
        <is>
          <t>4 459,493</t>
        </is>
      </c>
      <c r="J12" t="inlineStr"/>
      <c r="K12" t="inlineStr">
        <is>
          <t>512)</t>
        </is>
      </c>
    </row>
    <row r="13">
      <c r="A13" t="inlineStr">
        <is>
          <t>Total</t>
        </is>
      </c>
      <c r="B13" t="inlineStr"/>
      <c r="C13" t="inlineStr"/>
      <c r="D13" t="inlineStr"/>
      <c r="E13" t="inlineStr"/>
      <c r="F13" t="inlineStr">
        <is>
          <t>iS 1,527,052</t>
        </is>
      </c>
      <c r="G13" t="inlineStr"/>
      <c r="H13" t="inlineStr">
        <is>
          <t>100.0</t>
        </is>
      </c>
      <c r="I13" t="inlineStr">
        <is>
          <t>66 897,737</t>
        </is>
      </c>
      <c r="J13" t="inlineStr"/>
      <c r="K13" t="inlineStr">
        <is>
          <t>100.0</t>
        </is>
      </c>
    </row>
    <row r="14">
      <c r="A14" t="inlineStr"/>
      <c r="B14" t="inlineStr"/>
      <c r="C14" t="inlineStr"/>
      <c r="D14" t="inlineStr"/>
      <c r="E14" t="inlineStr"/>
      <c r="F14" t="inlineStr">
        <is>
          <t>Government employees’</t>
        </is>
      </c>
      <c r="G14" t="inlineStr"/>
      <c r="H14" t="inlineStr"/>
      <c r="I14" t="inlineStr">
        <is>
          <t>All unions</t>
        </is>
      </c>
      <c r="J14" t="inlineStr"/>
      <c r="K14" t="inlineStr"/>
    </row>
    <row r="15">
      <c r="A15" t="inlineStr"/>
      <c r="B15" t="inlineStr"/>
      <c r="C15" t="inlineStr"/>
      <c r="D15" t="inlineStr"/>
      <c r="E15" t="inlineStr"/>
      <c r="F15" t="inlineStr">
        <is>
          <t>organizations</t>
        </is>
      </c>
      <c r="G15" t="inlineStr"/>
      <c r="H15" t="inlineStr"/>
      <c r="I15" t="inlineStr"/>
      <c r="J15" t="inlineStr"/>
      <c r="K15" t="inlineStr"/>
    </row>
    <row r="16">
      <c r="A16" t="inlineStr"/>
      <c r="B16" t="inlineStr"/>
      <c r="C16" t="inlineStr"/>
      <c r="D16" t="inlineStr"/>
      <c r="E16" t="inlineStr"/>
      <c r="F16" t="inlineStr">
        <is>
          <t>Groupements de fonction-</t>
        </is>
      </c>
      <c r="G16" t="inlineStr"/>
      <c r="H16" t="inlineStr"/>
      <c r="I16" t="inlineStr">
        <is>
          <t>Tous les syndicats</t>
        </is>
      </c>
      <c r="J16" t="inlineStr"/>
      <c r="K16" t="inlineStr"/>
    </row>
    <row r="17">
      <c r="A17" t="inlineStr"/>
      <c r="B17" t="inlineStr"/>
      <c r="C17" t="inlineStr"/>
      <c r="D17" t="inlineStr"/>
      <c r="E17" t="inlineStr"/>
      <c r="F17" t="inlineStr">
        <is>
          <t>naires publics</t>
        </is>
      </c>
      <c r="G17" t="inlineStr"/>
      <c r="H17" t="inlineStr"/>
      <c r="I17" t="inlineStr"/>
      <c r="J17" t="inlineStr"/>
      <c r="K17" t="inlineStr"/>
    </row>
    <row r="18">
      <c r="A18" t="inlineStr"/>
      <c r="B18" t="inlineStr"/>
      <c r="C18" t="inlineStr"/>
      <c r="D18" t="inlineStr"/>
      <c r="E18" t="inlineStr"/>
      <c r="F18" t="inlineStr">
        <is>
          <t>Number Membership</t>
        </is>
      </c>
      <c r="G18" t="inlineStr"/>
      <c r="H18" t="inlineStr"/>
      <c r="I18" t="inlineStr">
        <is>
          <t>Number Membership</t>
        </is>
      </c>
      <c r="J18" t="inlineStr"/>
      <c r="K18" t="inlineStr"/>
    </row>
    <row r="19">
      <c r="A19" t="inlineStr"/>
      <c r="B19" t="inlineStr"/>
      <c r="C19" t="inlineStr"/>
      <c r="D19" t="inlineStr"/>
      <c r="E19" t="inlineStr"/>
      <c r="F19" t="inlineStr">
        <is>
          <t>Nombre Effectif</t>
        </is>
      </c>
      <c r="G19" t="inlineStr"/>
      <c r="H19" t="inlineStr"/>
      <c r="I19" t="inlineStr">
        <is>
          <t>Nombre Effectif</t>
        </is>
      </c>
      <c r="J19" t="inlineStr"/>
      <c r="K19" t="inlineStr"/>
    </row>
    <row r="20">
      <c r="A20" t="inlineStr"/>
      <c r="B20" t="inlineStr"/>
      <c r="C20" t="inlineStr"/>
      <c r="D20" t="inlineStr"/>
      <c r="E20" t="inlineStr"/>
      <c r="F20" t="inlineStr">
        <is>
          <t>No. — nbre</t>
        </is>
      </c>
      <c r="G20" t="inlineStr"/>
      <c r="H20" t="inlineStr">
        <is>
          <t>%</t>
        </is>
      </c>
      <c r="I20" t="inlineStr">
        <is>
          <t>No. — nbre</t>
        </is>
      </c>
      <c r="J20" t="inlineStr"/>
      <c r="K20" t="inlineStr">
        <is>
          <t>%</t>
        </is>
      </c>
    </row>
    <row r="21">
      <c r="A21" t="inlineStr">
        <is>
          <t>100- 199 members</t>
        </is>
      </c>
      <c r="B21" t="inlineStr"/>
      <c r="C21" t="inlineStr"/>
      <c r="D21" t="inlineStr">
        <is>
          <t>— membres</t>
        </is>
      </c>
      <c r="E21" t="inlineStr"/>
      <c r="F21">
        <f> =</f>
        <v/>
      </c>
      <c r="G21" t="inlineStr"/>
      <c r="H21" t="inlineStr">
        <is>
          <t>-</t>
        </is>
      </c>
      <c r="I21" t="inlineStr">
        <is>
          <t>1 189</t>
        </is>
      </c>
      <c r="J21" t="inlineStr"/>
      <c r="K21" t="inlineStr">
        <is>
          <t>i</t>
        </is>
      </c>
    </row>
    <row r="22">
      <c r="A22" t="inlineStr">
        <is>
          <t>200- 499 *</t>
        </is>
      </c>
      <c r="B22" t="inlineStr"/>
      <c r="C22" t="inlineStr"/>
      <c r="D22" t="inlineStr"/>
      <c r="E22" t="inlineStr">
        <is>
          <t>h</t>
        </is>
      </c>
      <c r="F22">
        <f> =</f>
        <v/>
      </c>
      <c r="G22" t="inlineStr"/>
      <c r="H22" t="inlineStr">
        <is>
          <t>-</t>
        </is>
      </c>
      <c r="I22" t="inlineStr">
        <is>
          <t>9 2,390</t>
        </is>
      </c>
      <c r="J22" t="inlineStr"/>
      <c r="K22" t="inlineStr">
        <is>
          <t>0.1</t>
        </is>
      </c>
    </row>
    <row r="23">
      <c r="A23" t="inlineStr">
        <is>
          <t>SO0- 999 *</t>
        </is>
      </c>
      <c r="B23" t="inlineStr"/>
      <c r="C23" t="inlineStr"/>
      <c r="D23" t="inlineStr"/>
      <c r="E23" t="inlineStr">
        <is>
          <t>oe</t>
        </is>
      </c>
      <c r="F23">
        <f> =</f>
        <v/>
      </c>
      <c r="G23" t="inlineStr"/>
      <c r="H23" t="inlineStr">
        <is>
          <t>_</t>
        </is>
      </c>
      <c r="I23" t="inlineStr">
        <is>
          <t>10 7,662</t>
        </is>
      </c>
      <c r="J23" t="inlineStr"/>
      <c r="K23" t="inlineStr">
        <is>
          <t>0.3</t>
        </is>
      </c>
    </row>
    <row r="24">
      <c r="A24" t="inlineStr">
        <is>
          <t>1,000- 2,499 “</t>
        </is>
      </c>
      <c r="B24" t="inlineStr"/>
      <c r="C24" t="inlineStr"/>
      <c r="D24" t="inlineStr"/>
      <c r="E24" t="inlineStr">
        <is>
          <t>.</t>
        </is>
      </c>
      <c r="F24" t="inlineStr">
        <is>
          <t>7 13,718</t>
        </is>
      </c>
      <c r="G24" t="inlineStr"/>
      <c r="H24" t="inlineStr">
        <is>
          <t>2.8</t>
        </is>
      </c>
      <c r="I24" t="inlineStr">
        <is>
          <t>27 50,545</t>
        </is>
      </c>
      <c r="J24" t="inlineStr"/>
      <c r="K24" t="inlineStr">
        <is>
          <t>bey)</t>
        </is>
      </c>
    </row>
    <row r="25">
      <c r="A25" t="inlineStr">
        <is>
          <t>2,500- 4,999 “</t>
        </is>
      </c>
      <c r="B25" t="inlineStr"/>
      <c r="C25" t="inlineStr"/>
      <c r="D25" t="inlineStr"/>
      <c r="E25" t="inlineStr">
        <is>
          <t>Ss</t>
        </is>
      </c>
      <c r="F25" t="inlineStr">
        <is>
          <t>4 15 ,407</t>
        </is>
      </c>
      <c r="G25" t="inlineStr"/>
      <c r="H25" t="inlineStr">
        <is>
          <t>33)</t>
        </is>
      </c>
      <c r="I25" t="inlineStr">
        <is>
          <t>De 98,343</t>
        </is>
      </c>
      <c r="J25" t="inlineStr"/>
      <c r="K25" t="inlineStr">
        <is>
          <t>3.4</t>
        </is>
      </c>
    </row>
    <row r="26">
      <c r="A26" t="inlineStr">
        <is>
          <t>5,000- 9,999 *</t>
        </is>
      </c>
      <c r="B26" t="inlineStr"/>
      <c r="C26" t="inlineStr"/>
      <c r="D26" t="inlineStr"/>
      <c r="E26" t="inlineStr">
        <is>
          <t>os</t>
        </is>
      </c>
      <c r="F26" t="inlineStr">
        <is>
          <t>9 63,084</t>
        </is>
      </c>
      <c r="G26" t="inlineStr"/>
      <c r="H26" t="inlineStr">
        <is>
          <t>Sys</t>
        </is>
      </c>
      <c r="I26" t="inlineStr">
        <is>
          <t>3) 228,342</t>
        </is>
      </c>
      <c r="J26" t="inlineStr"/>
      <c r="K26" t="inlineStr">
        <is>
          <t>7.8</t>
        </is>
      </c>
    </row>
    <row r="27">
      <c r="A27" t="inlineStr">
        <is>
          <t>10,000 - 14,999 *«</t>
        </is>
      </c>
      <c r="B27" t="inlineStr"/>
      <c r="C27" t="inlineStr"/>
      <c r="D27" t="inlineStr"/>
      <c r="E27" t="inlineStr">
        <is>
          <t>is</t>
        </is>
      </c>
      <c r="F27" t="inlineStr">
        <is>
          <t>5 60,593</t>
        </is>
      </c>
      <c r="G27" t="inlineStr"/>
      <c r="H27" t="inlineStr">
        <is>
          <t>12.6</t>
        </is>
      </c>
      <c r="I27" t="inlineStr">
        <is>
          <t>18 22 WD</t>
        </is>
      </c>
      <c r="J27" t="inlineStr"/>
      <c r="K27" t="inlineStr">
        <is>
          <t>7.6</t>
        </is>
      </c>
    </row>
    <row r="28">
      <c r="A28" t="inlineStr">
        <is>
          <t>15,000- 19,999 *</t>
        </is>
      </c>
      <c r="B28" t="inlineStr"/>
      <c r="C28" t="inlineStr"/>
      <c r="D28" t="inlineStr"/>
      <c r="E28" t="inlineStr">
        <is>
          <t>rs</t>
        </is>
      </c>
      <c r="F28" t="inlineStr">
        <is>
          <t>3 49 293</t>
        </is>
      </c>
      <c r="G28" t="inlineStr"/>
      <c r="H28" t="inlineStr">
        <is>
          <t>10.2</t>
        </is>
      </c>
      <c r="I28" t="inlineStr">
        <is>
          <t>16 275 ,887</t>
        </is>
      </c>
      <c r="J28" t="inlineStr"/>
      <c r="K28" t="inlineStr">
        <is>
          <t>95</t>
        </is>
      </c>
    </row>
    <row r="29">
      <c r="A29" t="inlineStr">
        <is>
          <t>20,0- 029,099 9 *</t>
        </is>
      </c>
      <c r="B29" t="inlineStr"/>
      <c r="C29" t="inlineStr"/>
      <c r="D29" t="inlineStr"/>
      <c r="E29" t="inlineStr">
        <is>
          <t>=</t>
        </is>
      </c>
      <c r="F29" t="inlineStr"/>
      <c r="G29" t="inlineStr"/>
      <c r="H29" t="inlineStr"/>
      <c r="I29" t="inlineStr"/>
      <c r="J29" t="inlineStr"/>
      <c r="K29" t="inlineStr"/>
    </row>
    <row r="30">
      <c r="A30" t="inlineStr"/>
      <c r="B30" t="inlineStr"/>
      <c r="C30" t="inlineStr"/>
      <c r="D30" t="inlineStr"/>
      <c r="E30" t="inlineStr"/>
      <c r="F30" t="inlineStr">
        <is>
          <t>4 92,389</t>
        </is>
      </c>
      <c r="G30" t="inlineStr"/>
      <c r="H30" t="inlineStr">
        <is>
          <t>Sh</t>
        </is>
      </c>
      <c r="I30" t="inlineStr">
        <is>
          <t>12 275,920</t>
        </is>
      </c>
      <c r="J30" t="inlineStr"/>
      <c r="K30" t="inlineStr">
        <is>
          <t>93</t>
        </is>
      </c>
    </row>
    <row r="31">
      <c r="A31" t="inlineStr">
        <is>
          <t>30,000 - 39,999 «</t>
        </is>
      </c>
      <c r="B31" t="inlineStr"/>
      <c r="C31" t="inlineStr"/>
      <c r="D31" t="inlineStr"/>
      <c r="E31" t="inlineStr">
        <is>
          <t>Ps</t>
        </is>
      </c>
      <c r="F31" t="inlineStr">
        <is>
          <t>1 37,293</t>
        </is>
      </c>
      <c r="G31" t="inlineStr"/>
      <c r="H31" t="inlineStr">
        <is>
          <t>Tel</t>
        </is>
      </c>
      <c r="I31" t="inlineStr">
        <is>
          <t>6 204,079</t>
        </is>
      </c>
      <c r="J31" t="inlineStr"/>
      <c r="K31" t="inlineStr">
        <is>
          <t>7.0</t>
        </is>
      </c>
    </row>
    <row r="32">
      <c r="A32" t="inlineStr">
        <is>
          <t>40,000- 49,999 «</t>
        </is>
      </c>
      <c r="B32" t="inlineStr"/>
      <c r="C32" t="inlineStr"/>
      <c r="D32" t="inlineStr"/>
      <c r="E32" t="inlineStr"/>
      <c r="F32" t="inlineStr"/>
      <c r="G32" t="inlineStr"/>
      <c r="H32" t="inlineStr"/>
      <c r="I32" t="inlineStr"/>
      <c r="J32" t="inlineStr"/>
      <c r="K32" t="inlineStr"/>
    </row>
    <row r="33">
      <c r="A33" t="inlineStr">
        <is>
          <t>4.3 50,000 members</t>
        </is>
      </c>
      <c r="B33" t="inlineStr"/>
      <c r="C33" t="inlineStr">
        <is>
          <t>and</t>
        </is>
      </c>
      <c r="D33" t="inlineStr">
        <is>
          <t>over</t>
        </is>
      </c>
      <c r="E33" t="inlineStr">
        <is>
          <t>— membres</t>
        </is>
      </c>
      <c r="F33" t="inlineStr">
        <is>
          <t>2 85,013</t>
        </is>
      </c>
      <c r="G33" t="inlineStr"/>
      <c r="H33" t="inlineStr">
        <is>
          <t>17.6</t>
        </is>
      </c>
      <c r="I33" t="inlineStr">
        <is>
          <t>3 125,272</t>
        </is>
      </c>
      <c r="J33" t="inlineStr"/>
      <c r="K33" t="inlineStr"/>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30 % ou plus</t>
        </is>
      </c>
      <c r="B1" s="1" t="inlineStr">
        <is>
          <t>Unnamed: 0</t>
        </is>
      </c>
      <c r="C1" s="1" t="inlineStr">
        <is>
          <t>Unnamed: 1</t>
        </is>
      </c>
      <c r="D1" s="1" t="inlineStr">
        <is>
          <t>2</t>
        </is>
      </c>
      <c r="E1" s="1" t="inlineStr">
        <is>
          <t>BBY)</t>
        </is>
      </c>
      <c r="F1" s="1" t="inlineStr">
        <is>
          <t>1</t>
        </is>
      </c>
      <c r="G1" s="1" t="inlineStr">
        <is>
          <t>1.1</t>
        </is>
      </c>
      <c r="H1" s="1" t="inlineStr">
        <is>
          <t>—</t>
        </is>
      </c>
      <c r="I1" s="1" t="inlineStr">
        <is>
          <t>-</t>
        </is>
      </c>
      <c r="J1" s="1" t="inlineStr">
        <is>
          <t>3</t>
        </is>
      </c>
      <c r="K1" s="1" t="inlineStr">
        <is>
          <t>WET</t>
        </is>
      </c>
    </row>
    <row r="2">
      <c r="A2" t="inlineStr">
        <is>
          <t>% to 29.9%</t>
        </is>
      </c>
      <c r="B2" t="inlineStr">
        <is>
          <t>gain — Augmentation</t>
        </is>
      </c>
      <c r="C2" t="inlineStr">
        <is>
          <t>de</t>
        </is>
      </c>
      <c r="D2" t="inlineStr"/>
      <c r="E2" t="inlineStr"/>
      <c r="F2" t="inlineStr"/>
      <c r="G2" t="inlineStr"/>
      <c r="H2" t="inlineStr"/>
      <c r="I2" t="inlineStr"/>
      <c r="J2" t="inlineStr"/>
      <c r="K2" t="inlineStr"/>
    </row>
    <row r="3">
      <c r="A3" t="inlineStr">
        <is>
          <t>20 % 429.9 %</t>
        </is>
      </c>
      <c r="B3" t="inlineStr"/>
      <c r="C3" t="inlineStr"/>
      <c r="D3" t="inlineStr">
        <is>
          <t>—</t>
        </is>
      </c>
      <c r="E3" t="inlineStr">
        <is>
          <t>-</t>
        </is>
      </c>
      <c r="F3" t="n">
        <v>1</v>
      </c>
      <c r="G3" t="n">
        <v>125</v>
      </c>
      <c r="H3" t="n">
        <v>3</v>
      </c>
      <c r="I3" t="n">
        <v>8.1</v>
      </c>
      <c r="J3" t="n">
        <v>4</v>
      </c>
      <c r="K3" t="inlineStr">
        <is>
          <t>2:2</t>
        </is>
      </c>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15%a19.9 %</t>
        </is>
      </c>
      <c r="B1" s="1" t="inlineStr">
        <is>
          <t>Unnamed: 0</t>
        </is>
      </c>
      <c r="C1" s="1" t="inlineStr">
        <is>
          <t>Unnamed: 1</t>
        </is>
      </c>
      <c r="D1" s="1" t="inlineStr">
        <is>
          <t>1</t>
        </is>
      </c>
      <c r="E1" s="1" t="inlineStr">
        <is>
          <t>1.3</t>
        </is>
      </c>
      <c r="F1" s="1" t="inlineStr">
        <is>
          <t>2</t>
        </is>
      </c>
      <c r="G1" s="1" t="inlineStr">
        <is>
          <t>3.1</t>
        </is>
      </c>
      <c r="H1" s="1" t="inlineStr">
        <is>
          <t>_</t>
        </is>
      </c>
      <c r="I1" s="1" t="inlineStr">
        <is>
          <t>=</t>
        </is>
      </c>
      <c r="J1" s="1" t="inlineStr">
        <is>
          <t>3</t>
        </is>
      </c>
      <c r="K1" s="1" t="inlineStr">
        <is>
          <t>157,</t>
        </is>
      </c>
    </row>
    <row r="2">
      <c r="A2" t="inlineStr">
        <is>
          <t>0% to 14.9% gain — Augmentation</t>
        </is>
      </c>
      <c r="B2" t="inlineStr"/>
      <c r="C2" t="inlineStr">
        <is>
          <t>de</t>
        </is>
      </c>
      <c r="D2" t="inlineStr"/>
      <c r="E2" t="inlineStr"/>
      <c r="F2" t="inlineStr"/>
      <c r="G2" t="inlineStr"/>
      <c r="H2" t="inlineStr"/>
      <c r="I2" t="inlineStr"/>
      <c r="J2" t="inlineStr"/>
      <c r="K2" t="inlineStr"/>
    </row>
    <row r="3">
      <c r="A3" t="inlineStr">
        <is>
          <t>10% 414.9%</t>
        </is>
      </c>
      <c r="B3" t="inlineStr"/>
      <c r="C3" t="inlineStr"/>
      <c r="D3" t="n">
        <v>3</v>
      </c>
      <c r="E3" t="n">
        <v>4</v>
      </c>
      <c r="F3" t="n">
        <v>8</v>
      </c>
      <c r="G3" t="n">
        <v>124</v>
      </c>
      <c r="H3" t="inlineStr">
        <is>
          <t>-</t>
        </is>
      </c>
      <c r="I3" t="inlineStr">
        <is>
          <t>-</t>
        </is>
      </c>
      <c r="J3" t="n">
        <v>11</v>
      </c>
      <c r="K3" t="n">
        <v>6.2</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sheetData>
    <row r="1">
      <c r="A1" s="1" t="inlineStr">
        <is>
          <t>|m ent’s findings, these independent local unions, which</t>
        </is>
      </c>
      <c r="B1" s="1" t="inlineStr">
        <is>
          <t>Unnamed: 0</t>
        </is>
      </c>
      <c r="C1" s="1" t="inlineStr">
        <is>
          <t>141. D’aprés les données</t>
        </is>
      </c>
      <c r="D1" s="1" t="inlineStr">
        <is>
          <t>Unnamed: 1</t>
        </is>
      </c>
      <c r="E1" s="1" t="inlineStr">
        <is>
          <t>de cette</t>
        </is>
      </c>
      <c r="F1" s="1" t="inlineStr">
        <is>
          <t>Unnamed: 2</t>
        </is>
      </c>
      <c r="G1" s="1" t="inlineStr">
        <is>
          <t>enquéte,</t>
        </is>
      </c>
      <c r="H1" s="1" t="inlineStr">
        <is>
          <t>ces syndi-</t>
        </is>
      </c>
    </row>
    <row r="2">
      <c r="A2" t="inlineStr">
        <is>
          <t>fall outside the scope of the Corporations and Labour</t>
        </is>
      </c>
      <c r="B2" t="inlineStr"/>
      <c r="C2" t="inlineStr">
        <is>
          <t>cats locaux indépendants,</t>
        </is>
      </c>
      <c r="D2" t="inlineStr"/>
      <c r="E2" t="inlineStr">
        <is>
          <t>exclus</t>
        </is>
      </c>
      <c r="F2" t="inlineStr"/>
      <c r="G2" t="inlineStr">
        <is>
          <t>de faire</t>
        </is>
      </c>
      <c r="H2" t="inlineStr">
        <is>
          <t>déclaration</t>
        </is>
      </c>
    </row>
    <row r="3">
      <c r="A3" t="inlineStr">
        <is>
          <t>Unions Returns Act, represented about 2.6% of the</t>
        </is>
      </c>
      <c r="B3" t="inlineStr"/>
      <c r="C3" t="inlineStr">
        <is>
          <t>d’aprés les exigences</t>
        </is>
      </c>
      <c r="D3" t="inlineStr">
        <is>
          <t>de la Loi</t>
        </is>
      </c>
      <c r="E3" t="inlineStr"/>
      <c r="F3" t="inlineStr">
        <is>
          <t>sur</t>
        </is>
      </c>
      <c r="G3" t="inlineStr">
        <is>
          <t>les déclarations</t>
        </is>
      </c>
      <c r="H3" t="inlineStr">
        <is>
          <t>des</t>
        </is>
      </c>
    </row>
    <row r="4">
      <c r="A4" t="inlineStr">
        <is>
          <t>total union membership in Canada.</t>
        </is>
      </c>
      <c r="B4" t="inlineStr"/>
      <c r="C4" t="inlineStr">
        <is>
          <t>corporations et des</t>
        </is>
      </c>
      <c r="D4" t="inlineStr">
        <is>
          <t>syndicats</t>
        </is>
      </c>
      <c r="E4" t="inlineStr"/>
      <c r="F4" t="inlineStr">
        <is>
          <t>ouvriers,</t>
        </is>
      </c>
      <c r="G4" t="inlineStr"/>
      <c r="H4" t="inlineStr">
        <is>
          <t>comprenaient</t>
        </is>
      </c>
    </row>
    <row r="5">
      <c r="A5" t="inlineStr"/>
      <c r="B5" t="inlineStr"/>
      <c r="C5" t="inlineStr">
        <is>
          <t>moins de 2.6 % de l’effectif total des syndicats ouvriers au</t>
        </is>
      </c>
      <c r="D5" t="inlineStr"/>
      <c r="E5" t="inlineStr"/>
      <c r="F5" t="inlineStr"/>
      <c r="G5" t="inlineStr"/>
      <c r="H5" t="inlineStr"/>
    </row>
    <row r="6">
      <c r="A6" t="inlineStr">
        <is>
          <t>|</t>
        </is>
      </c>
      <c r="B6" t="inlineStr"/>
      <c r="C6" t="inlineStr">
        <is>
          <t>Canada.</t>
        </is>
      </c>
      <c r="D6" t="inlineStr"/>
      <c r="E6" t="inlineStr"/>
      <c r="F6" t="inlineStr"/>
      <c r="G6" t="inlineStr"/>
      <c r="H6" t="inlineStr"/>
    </row>
    <row r="7">
      <c r="A7" t="inlineStr">
        <is>
          <t>)</t>
        </is>
      </c>
      <c r="B7" t="inlineStr"/>
      <c r="C7" t="inlineStr"/>
      <c r="D7" t="inlineStr"/>
      <c r="E7" t="inlineStr"/>
      <c r="F7" t="inlineStr"/>
      <c r="G7" t="inlineStr"/>
      <c r="H7" t="inlineStr"/>
    </row>
    <row r="8">
      <c r="A8" t="inlineStr">
        <is>
          <t>| Of the 179 labour organizations required to file</t>
        </is>
      </c>
      <c r="B8" t="inlineStr"/>
      <c r="C8" t="inlineStr">
        <is>
          <t>Des 179 organismes</t>
        </is>
      </c>
      <c r="D8" t="inlineStr"/>
      <c r="E8" t="inlineStr">
        <is>
          <t>ouvriers</t>
        </is>
      </c>
      <c r="F8" t="inlineStr">
        <is>
          <t>devant</t>
        </is>
      </c>
      <c r="G8" t="inlineStr"/>
      <c r="H8" t="inlineStr">
        <is>
          <t>produire pour</t>
        </is>
      </c>
    </row>
    <row r="9">
      <c r="A9" t="inlineStr">
        <is>
          <t>returns for 1977, 77 or 43.0% were international</t>
        </is>
      </c>
      <c r="B9" t="inlineStr"/>
      <c r="C9" t="inlineStr">
        <is>
          <t>1977, 77 ou 43.0 % étaient des syndicats internationaux</t>
        </is>
      </c>
      <c r="D9" t="inlineStr"/>
      <c r="E9" t="inlineStr"/>
      <c r="F9" t="inlineStr"/>
      <c r="G9" t="inlineStr"/>
      <c r="H9" t="inlineStr"/>
    </row>
    <row r="10">
      <c r="A10" t="inlineStr">
        <is>
          <t>unions, the headquarters, executive personnel and</t>
        </is>
      </c>
      <c r="B10" t="inlineStr"/>
      <c r="C10" t="inlineStr">
        <is>
          <t>dont le siége social,</t>
        </is>
      </c>
      <c r="D10" t="inlineStr">
        <is>
          <t>l’exécutif</t>
        </is>
      </c>
      <c r="E10" t="inlineStr">
        <is>
          <t>et</t>
        </is>
      </c>
      <c r="F10" t="inlineStr">
        <is>
          <t>la majeure</t>
        </is>
      </c>
      <c r="G10" t="inlineStr"/>
      <c r="H10" t="inlineStr">
        <is>
          <t>partie des</t>
        </is>
      </c>
    </row>
    <row r="11">
      <c r="A11" t="inlineStr">
        <is>
          <t>preponderant membership of which were in the United</t>
        </is>
      </c>
      <c r="B11" t="inlineStr"/>
      <c r="C11" t="inlineStr">
        <is>
          <t>membres se trouvaient</t>
        </is>
      </c>
      <c r="D11" t="inlineStr">
        <is>
          <t>aux</t>
        </is>
      </c>
      <c r="E11" t="inlineStr">
        <is>
          <t>Etats-Unis;</t>
        </is>
      </c>
      <c r="F11" t="inlineStr"/>
      <c r="G11" t="inlineStr"/>
      <c r="H11" t="inlineStr">
        <is>
          <t>67 ou 37.4%</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29.9 %</t>
        </is>
      </c>
      <c r="B1" s="1" t="inlineStr">
        <is>
          <t>Unnamed: 0</t>
        </is>
      </c>
      <c r="C1" s="1" t="inlineStr">
        <is>
          <t>Unnamed: 1</t>
        </is>
      </c>
      <c r="D1" s="1" t="inlineStr">
        <is>
          <t>15</t>
        </is>
      </c>
      <c r="E1" s="1" t="inlineStr">
        <is>
          <t>20.0</t>
        </is>
      </c>
      <c r="F1" s="1" t="inlineStr">
        <is>
          <t>9</t>
        </is>
      </c>
      <c r="G1" s="1" t="inlineStr">
        <is>
          <t>13.6</t>
        </is>
      </c>
      <c r="H1" s="1" t="inlineStr">
        <is>
          <t>6</t>
        </is>
      </c>
      <c r="I1" s="1" t="inlineStr">
        <is>
          <t>16.2</t>
        </is>
      </c>
      <c r="J1" s="1" t="inlineStr">
        <is>
          <t>30</t>
        </is>
      </c>
      <c r="K1" s="1" t="inlineStr">
        <is>
          <t>16.9</t>
        </is>
      </c>
    </row>
    <row r="2">
      <c r="A2" t="inlineStr">
        <is>
          <t>% to 4.9%</t>
        </is>
      </c>
      <c r="B2" t="inlineStr">
        <is>
          <t>gain — Augmentation</t>
        </is>
      </c>
      <c r="C2" t="inlineStr">
        <is>
          <t>de 1 %</t>
        </is>
      </c>
      <c r="D2" t="inlineStr"/>
      <c r="E2" t="inlineStr"/>
      <c r="F2" t="inlineStr"/>
      <c r="G2" t="inlineStr"/>
      <c r="H2" t="inlineStr"/>
      <c r="I2" t="inlineStr"/>
      <c r="J2" t="inlineStr"/>
      <c r="K2" t="inlineStr"/>
    </row>
    <row r="3">
      <c r="A3" t="inlineStr">
        <is>
          <t>24.9 %</t>
        </is>
      </c>
      <c r="B3" t="inlineStr"/>
      <c r="C3" t="inlineStr"/>
      <c r="D3" t="n">
        <v>12</v>
      </c>
      <c r="E3" t="n">
        <v>16</v>
      </c>
      <c r="F3" t="inlineStr">
        <is>
          <t>ifs)</t>
        </is>
      </c>
      <c r="G3" t="inlineStr">
        <is>
          <t>22a</t>
        </is>
      </c>
      <c r="H3" t="n">
        <v>11</v>
      </c>
      <c r="I3" t="n">
        <v>29.8</v>
      </c>
      <c r="J3" t="n">
        <v>38</v>
      </c>
      <c r="K3" t="inlineStr">
        <is>
          <t>Bikes,</t>
        </is>
      </c>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de moins de 1 %</t>
        </is>
      </c>
      <c r="B1" s="1" t="inlineStr">
        <is>
          <t>Unnamed: 0</t>
        </is>
      </c>
      <c r="C1" s="1" t="inlineStr">
        <is>
          <t>Unnamed: 1</t>
        </is>
      </c>
      <c r="D1" s="1" t="inlineStr">
        <is>
          <t>14</t>
        </is>
      </c>
      <c r="E1" s="1" t="inlineStr">
        <is>
          <t>18.7</t>
        </is>
      </c>
      <c r="F1" s="1" t="inlineStr">
        <is>
          <t>9</t>
        </is>
      </c>
      <c r="G1" s="1" t="inlineStr">
        <is>
          <t>13.6</t>
        </is>
      </c>
      <c r="H1" s="1" t="inlineStr">
        <is>
          <t>9.1</t>
        </is>
      </c>
      <c r="I1" s="1" t="inlineStr">
        <is>
          <t>24.3</t>
        </is>
      </c>
      <c r="J1" s="1" t="inlineStr">
        <is>
          <t>32</t>
        </is>
      </c>
      <c r="K1" s="1" t="inlineStr">
        <is>
          <t>18.0</t>
        </is>
      </c>
    </row>
    <row r="2">
      <c r="A2" t="inlineStr">
        <is>
          <t>% to 4.9% loss — Diminution</t>
        </is>
      </c>
      <c r="B2" t="inlineStr">
        <is>
          <t>de 1%</t>
        </is>
      </c>
      <c r="C2" t="inlineStr">
        <is>
          <t>a</t>
        </is>
      </c>
      <c r="D2" t="inlineStr"/>
      <c r="E2" t="inlineStr"/>
      <c r="F2" t="inlineStr"/>
      <c r="G2" t="inlineStr"/>
      <c r="H2" t="inlineStr"/>
      <c r="I2" t="inlineStr"/>
      <c r="J2" t="inlineStr"/>
      <c r="K2" t="inlineStr"/>
    </row>
    <row r="3">
      <c r="A3" t="inlineStr">
        <is>
          <t>Lom</t>
        </is>
      </c>
      <c r="B3" t="inlineStr">
        <is>
          <t>;</t>
        </is>
      </c>
      <c r="C3" t="inlineStr"/>
      <c r="D3" t="n">
        <v>16</v>
      </c>
      <c r="E3" t="n">
        <v>21.3</v>
      </c>
      <c r="F3" t="n">
        <v>8</v>
      </c>
      <c r="G3" t="n">
        <v>12.1</v>
      </c>
      <c r="H3" t="n">
        <v>5</v>
      </c>
      <c r="I3" t="n">
        <v>13.5</v>
      </c>
      <c r="J3" t="n">
        <v>29</v>
      </c>
      <c r="K3" t="n">
        <v>16.3</v>
      </c>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L4"/>
  <sheetViews>
    <sheetView workbookViewId="0">
      <selection activeCell="A1" sqref="A1"/>
    </sheetView>
  </sheetViews>
  <sheetFormatPr baseColWidth="8" defaultRowHeight="15"/>
  <sheetData>
    <row r="1">
      <c r="A1" s="1" t="inlineStr">
        <is>
          <t>to 9.9% loss — Diminution</t>
        </is>
      </c>
      <c r="B1" s="1" t="inlineStr">
        <is>
          <t>de 5%</t>
        </is>
      </c>
      <c r="C1" s="1" t="inlineStr">
        <is>
          <t>4a</t>
        </is>
      </c>
      <c r="D1" s="1" t="inlineStr">
        <is>
          <t>Unnamed: 0</t>
        </is>
      </c>
      <c r="E1" s="1" t="inlineStr">
        <is>
          <t>Unnamed: 1</t>
        </is>
      </c>
      <c r="F1" s="1" t="inlineStr">
        <is>
          <t>Unnamed: 2</t>
        </is>
      </c>
      <c r="G1" s="1" t="inlineStr">
        <is>
          <t>Unnamed: 3</t>
        </is>
      </c>
      <c r="H1" s="1" t="inlineStr">
        <is>
          <t>Unnamed: 4</t>
        </is>
      </c>
      <c r="I1" s="1" t="inlineStr">
        <is>
          <t>Unnamed: 5</t>
        </is>
      </c>
      <c r="J1" s="1" t="inlineStr">
        <is>
          <t>Unnamed: 6</t>
        </is>
      </c>
      <c r="K1" s="1" t="inlineStr">
        <is>
          <t>Unnamed: 7</t>
        </is>
      </c>
      <c r="L1" s="1" t="inlineStr">
        <is>
          <t>Unnamed: 8</t>
        </is>
      </c>
    </row>
    <row r="2">
      <c r="A2" t="inlineStr">
        <is>
          <t>99%</t>
        </is>
      </c>
      <c r="B2" t="inlineStr"/>
      <c r="C2" t="inlineStr">
        <is>
          <t>;</t>
        </is>
      </c>
      <c r="D2" t="inlineStr"/>
      <c r="E2" t="n">
        <v>6</v>
      </c>
      <c r="F2" t="n">
        <v>8</v>
      </c>
      <c r="G2" t="n">
        <v>5</v>
      </c>
      <c r="H2" t="n">
        <v>1.6</v>
      </c>
      <c r="I2" t="n">
        <v>1</v>
      </c>
      <c r="J2" t="n">
        <v>2.7</v>
      </c>
      <c r="K2" t="inlineStr">
        <is>
          <t>12</t>
        </is>
      </c>
      <c r="L2" t="n">
        <v>6.7</v>
      </c>
    </row>
    <row r="3">
      <c r="A3" t="inlineStr">
        <is>
          <t>% to 14.9%</t>
        </is>
      </c>
      <c r="B3" t="inlineStr">
        <is>
          <t>loss —Diminution</t>
        </is>
      </c>
      <c r="C3" t="inlineStr">
        <is>
          <t>de</t>
        </is>
      </c>
      <c r="D3" t="inlineStr"/>
      <c r="E3" t="inlineStr"/>
      <c r="F3" t="inlineStr"/>
      <c r="G3" t="inlineStr"/>
      <c r="H3" t="inlineStr"/>
      <c r="I3" t="inlineStr"/>
      <c r="J3" t="inlineStr"/>
      <c r="K3" t="inlineStr"/>
      <c r="L3" t="inlineStr"/>
    </row>
    <row r="4">
      <c r="A4" t="inlineStr">
        <is>
          <t>10% 414.9 %</t>
        </is>
      </c>
      <c r="B4" t="inlineStr"/>
      <c r="C4" t="inlineStr"/>
      <c r="D4" t="inlineStr"/>
      <c r="E4" t="n">
        <v>5</v>
      </c>
      <c r="F4" t="n">
        <v>6.7</v>
      </c>
      <c r="G4" t="n">
        <v>4</v>
      </c>
      <c r="H4" t="n">
        <v>6.1</v>
      </c>
      <c r="I4" t="n">
        <v>2</v>
      </c>
      <c r="J4" t="n">
        <v>5.4</v>
      </c>
      <c r="K4" t="inlineStr">
        <is>
          <t>ial</t>
        </is>
      </c>
      <c r="L4" t="n">
        <v>6.2</v>
      </c>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15%a19.9%</t>
        </is>
      </c>
      <c r="B1" s="1" t="inlineStr">
        <is>
          <t>Unnamed: 0</t>
        </is>
      </c>
      <c r="C1" s="1" t="inlineStr">
        <is>
          <t>-</t>
        </is>
      </c>
      <c r="D1" s="1" t="inlineStr">
        <is>
          <t>=</t>
        </is>
      </c>
      <c r="E1" s="1">
        <f>.1</f>
        <v/>
      </c>
      <c r="F1" s="1">
        <f>.2</f>
        <v/>
      </c>
      <c r="G1" s="1" t="inlineStr">
        <is>
          <t>-.1</t>
        </is>
      </c>
      <c r="H1" s="1">
        <f>.3</f>
        <v/>
      </c>
      <c r="I1" s="1">
        <f>.4</f>
        <v/>
      </c>
      <c r="J1" s="1">
        <f>.5</f>
        <v/>
      </c>
    </row>
    <row r="2">
      <c r="A2" t="inlineStr">
        <is>
          <t>0% or more loss — Diminution</t>
        </is>
      </c>
      <c r="B2" t="inlineStr">
        <is>
          <t>de 20 %</t>
        </is>
      </c>
      <c r="C2" t="inlineStr"/>
      <c r="D2" t="inlineStr"/>
      <c r="E2" t="inlineStr"/>
      <c r="F2" t="inlineStr"/>
      <c r="G2" t="inlineStr"/>
      <c r="H2" t="inlineStr"/>
      <c r="I2" t="inlineStr"/>
      <c r="J2" t="inlineStr"/>
    </row>
    <row r="3">
      <c r="A3" t="inlineStr">
        <is>
          <t>ou plus</t>
        </is>
      </c>
      <c r="B3" t="inlineStr">
        <is>
          <t>c</t>
        </is>
      </c>
      <c r="C3" t="n">
        <v>1</v>
      </c>
      <c r="D3" t="n">
        <v>1.3</v>
      </c>
      <c r="E3" t="n">
        <v>4</v>
      </c>
      <c r="F3" t="n">
        <v>6.1</v>
      </c>
      <c r="G3" t="inlineStr">
        <is>
          <t>o</t>
        </is>
      </c>
      <c r="H3" t="inlineStr">
        <is>
          <t>-</t>
        </is>
      </c>
      <c r="I3" t="n">
        <v>5</v>
      </c>
      <c r="J3" t="n">
        <v>2.8</v>
      </c>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sheetData>
    <row r="1">
      <c r="A1" s="1" t="inlineStr">
        <is>
          <t>Total</t>
        </is>
      </c>
      <c r="B1" s="1" t="inlineStr">
        <is>
          <t>Unnamed: 0</t>
        </is>
      </c>
      <c r="C1" s="1" t="inlineStr">
        <is>
          <t>Unnamed: 1</t>
        </is>
      </c>
      <c r="D1" s="1" t="inlineStr">
        <is>
          <t>Unnamed: 2</t>
        </is>
      </c>
      <c r="E1" s="1" t="inlineStr">
        <is>
          <t>Unnamed: 3</t>
        </is>
      </c>
      <c r="F1" s="1" t="inlineStr">
        <is>
          <t>75</t>
        </is>
      </c>
      <c r="G1" s="1" t="inlineStr">
        <is>
          <t>100.0</t>
        </is>
      </c>
      <c r="H1" s="1" t="inlineStr">
        <is>
          <t>66</t>
        </is>
      </c>
      <c r="I1" s="1" t="inlineStr">
        <is>
          <t>100.0.1</t>
        </is>
      </c>
      <c r="J1" s="1" t="inlineStr">
        <is>
          <t>37</t>
        </is>
      </c>
      <c r="K1" s="1" t="inlineStr">
        <is>
          <t>Unnamed: 4</t>
        </is>
      </c>
      <c r="L1" s="1" t="inlineStr">
        <is>
          <t>Unnamed: 5</t>
        </is>
      </c>
      <c r="M1" s="1" t="inlineStr">
        <is>
          <t>100.0.2</t>
        </is>
      </c>
      <c r="N1" s="1" t="inlineStr">
        <is>
          <t>178</t>
        </is>
      </c>
      <c r="O1" s="1" t="inlineStr">
        <is>
          <t>100.0.3</t>
        </is>
      </c>
    </row>
    <row r="2">
      <c r="A2" t="inlineStr"/>
      <c r="B2" t="inlineStr"/>
      <c r="C2" t="inlineStr"/>
      <c r="D2" t="inlineStr"/>
      <c r="E2" t="inlineStr"/>
      <c r="F2" t="inlineStr">
        <is>
          <t>1962-1978</t>
        </is>
      </c>
      <c r="G2" t="inlineStr"/>
      <c r="H2" t="inlineStr"/>
      <c r="I2" t="inlineStr"/>
      <c r="J2" t="inlineStr"/>
      <c r="K2" t="inlineStr"/>
      <c r="L2" t="inlineStr"/>
      <c r="M2" t="inlineStr"/>
      <c r="N2" t="inlineStr"/>
      <c r="O2" t="inlineStr"/>
    </row>
    <row r="3">
      <c r="A3" t="inlineStr"/>
      <c r="B3" t="inlineStr"/>
      <c r="C3" t="inlineStr"/>
      <c r="D3" t="inlineStr"/>
      <c r="E3" t="inlineStr"/>
      <c r="F3" t="inlineStr">
        <is>
          <t>No. — nbre</t>
        </is>
      </c>
      <c r="G3" t="inlineStr">
        <is>
          <t>%</t>
        </is>
      </c>
      <c r="H3" t="inlineStr">
        <is>
          <t>No. — nbre</t>
        </is>
      </c>
      <c r="I3" t="inlineStr">
        <is>
          <t>%</t>
        </is>
      </c>
      <c r="J3" t="inlineStr">
        <is>
          <t>No.</t>
        </is>
      </c>
      <c r="K3" t="inlineStr">
        <is>
          <t>—</t>
        </is>
      </c>
      <c r="L3" t="inlineStr">
        <is>
          <t>nbre</t>
        </is>
      </c>
      <c r="M3" t="inlineStr">
        <is>
          <t>%</t>
        </is>
      </c>
      <c r="N3" t="inlineStr">
        <is>
          <t>No. — nbre</t>
        </is>
      </c>
      <c r="O3" t="inlineStr">
        <is>
          <t>% ‘%</t>
        </is>
      </c>
    </row>
    <row r="4">
      <c r="A4" t="inlineStr">
        <is>
          <t>30% or</t>
        </is>
      </c>
      <c r="B4" t="inlineStr">
        <is>
          <t>more</t>
        </is>
      </c>
      <c r="C4" t="inlineStr"/>
      <c r="D4" t="inlineStr">
        <is>
          <t>gain — Augmentation</t>
        </is>
      </c>
      <c r="E4" t="inlineStr">
        <is>
          <t>de</t>
        </is>
      </c>
      <c r="F4" t="inlineStr"/>
      <c r="G4" t="inlineStr"/>
      <c r="H4" t="inlineStr"/>
      <c r="I4" t="inlineStr"/>
      <c r="J4" t="inlineStr"/>
      <c r="K4" t="inlineStr"/>
      <c r="L4" t="inlineStr"/>
      <c r="M4" t="inlineStr"/>
      <c r="N4" t="inlineStr"/>
      <c r="O4" t="inlineStr"/>
    </row>
    <row r="5">
      <c r="A5" t="inlineStr">
        <is>
          <t>30 % ou plus</t>
        </is>
      </c>
      <c r="B5" t="inlineStr"/>
      <c r="C5" t="inlineStr"/>
      <c r="D5" t="inlineStr"/>
      <c r="E5" t="inlineStr"/>
      <c r="F5" t="inlineStr">
        <is>
          <t>40</t>
        </is>
      </c>
      <c r="G5" t="inlineStr">
        <is>
          <t>53.3</t>
        </is>
      </c>
      <c r="H5" t="inlineStr">
        <is>
          <t>20</t>
        </is>
      </c>
      <c r="I5" t="inlineStr">
        <is>
          <t>30.3</t>
        </is>
      </c>
      <c r="J5" t="inlineStr">
        <is>
          <t>14</t>
        </is>
      </c>
      <c r="K5" t="inlineStr"/>
      <c r="L5" t="inlineStr"/>
      <c r="M5" t="inlineStr">
        <is>
          <t>37.8</t>
        </is>
      </c>
      <c r="N5" t="inlineStr">
        <is>
          <t>74</t>
        </is>
      </c>
      <c r="O5" t="inlineStr">
        <is>
          <t>41.6</t>
        </is>
      </c>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D2"/>
  <sheetViews>
    <sheetView workbookViewId="0">
      <selection activeCell="A1" sqref="A1"/>
    </sheetView>
  </sheetViews>
  <sheetFormatPr baseColWidth="8" defaultRowHeight="15"/>
  <sheetData>
    <row r="1">
      <c r="A1" s="1" t="inlineStr">
        <is>
          <t>Per cent change</t>
        </is>
      </c>
      <c r="B1" s="1" t="inlineStr">
        <is>
          <t>Ce</t>
        </is>
      </c>
      <c r="C1" s="1" t="inlineStr">
        <is>
          <t>unions</t>
        </is>
      </c>
      <c r="D1" s="1" t="inlineStr">
        <is>
          <t>employees’ organizations</t>
        </is>
      </c>
    </row>
    <row r="2">
      <c r="A2" t="inlineStr">
        <is>
          <t>Changement procentuel</t>
        </is>
      </c>
      <c r="B2" t="inlineStr">
        <is>
          <t>Syndicats</t>
        </is>
      </c>
      <c r="C2" t="inlineStr">
        <is>
          <t>Syndicats</t>
        </is>
      </c>
      <c r="D2" t="inlineStr">
        <is>
          <t>Groupements de</t>
        </is>
      </c>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P5"/>
  <sheetViews>
    <sheetView workbookViewId="0">
      <selection activeCell="A1" sqref="A1"/>
    </sheetView>
  </sheetViews>
  <sheetFormatPr baseColWidth="8" defaultRowHeight="15"/>
  <sheetData>
    <row r="1">
      <c r="A1" s="1" t="inlineStr">
        <is>
          <t>1,400</t>
        </is>
      </c>
      <c r="B1" s="1" t="inlineStr">
        <is>
          <t>Unnamed: 0</t>
        </is>
      </c>
      <c r="C1" s="1" t="inlineStr">
        <is>
          <t>Unnamed: 1</t>
        </is>
      </c>
      <c r="D1" s="1" t="inlineStr">
        <is>
          <t>:</t>
        </is>
      </c>
      <c r="E1" s="1" t="inlineStr">
        <is>
          <t>.</t>
        </is>
      </c>
      <c r="F1" s="1" t="inlineStr">
        <is>
          <t>Unnamed: 2</t>
        </is>
      </c>
      <c r="G1" s="1" t="inlineStr">
        <is>
          <t>Unnamed: 3</t>
        </is>
      </c>
      <c r="H1" s="1" t="inlineStr">
        <is>
          <t>Unnamed: 4</t>
        </is>
      </c>
      <c r="I1" s="1" t="inlineStr">
        <is>
          <t>Unnamed: 5</t>
        </is>
      </c>
      <c r="J1" s="1" t="inlineStr">
        <is>
          <t>Unnamed: 6</t>
        </is>
      </c>
      <c r="K1" s="1" t="inlineStr">
        <is>
          <t>Unnamed: 7</t>
        </is>
      </c>
      <c r="L1" s="1" t="inlineStr">
        <is>
          <t>Unnamed: 8</t>
        </is>
      </c>
      <c r="M1" s="1" t="inlineStr">
        <is>
          <t>Unnamed: 9</t>
        </is>
      </c>
      <c r="N1" s="1" t="inlineStr">
        <is>
          <t>Unnamed: 10</t>
        </is>
      </c>
      <c r="O1" s="1" t="inlineStr">
        <is>
          <t>—</t>
        </is>
      </c>
      <c r="P1" s="1" t="inlineStr">
        <is>
          <t>1,400.1</t>
        </is>
      </c>
    </row>
    <row r="2">
      <c r="A2" t="inlineStr">
        <is>
          <t>1,200</t>
        </is>
      </c>
      <c r="B2" t="inlineStr"/>
      <c r="C2" t="inlineStr"/>
      <c r="D2" t="inlineStr">
        <is>
          <t>|</t>
        </is>
      </c>
      <c r="E2" t="inlineStr"/>
      <c r="F2" t="inlineStr"/>
      <c r="G2" t="inlineStr"/>
      <c r="H2" t="inlineStr"/>
      <c r="I2" t="inlineStr"/>
      <c r="J2" t="inlineStr"/>
      <c r="K2" t="inlineStr"/>
      <c r="L2" t="inlineStr"/>
      <c r="M2" t="inlineStr"/>
      <c r="N2" t="inlineStr"/>
      <c r="O2" t="inlineStr">
        <is>
          <t>—</t>
        </is>
      </c>
      <c r="P2" t="inlineStr">
        <is>
          <t>1,200</t>
        </is>
      </c>
    </row>
    <row r="3">
      <c r="A3" t="inlineStr">
        <is>
          <t>1,000</t>
        </is>
      </c>
      <c r="B3" t="inlineStr"/>
      <c r="C3" t="inlineStr"/>
      <c r="D3" t="inlineStr"/>
      <c r="E3" t="inlineStr"/>
      <c r="F3" t="inlineStr">
        <is>
          <t>_</t>
        </is>
      </c>
      <c r="G3" t="inlineStr"/>
      <c r="H3" t="inlineStr"/>
      <c r="I3" t="inlineStr"/>
      <c r="J3" t="inlineStr"/>
      <c r="K3" t="inlineStr"/>
      <c r="L3" t="inlineStr">
        <is>
          <t>ce</t>
        </is>
      </c>
      <c r="M3" t="inlineStr"/>
      <c r="N3" t="inlineStr"/>
      <c r="O3" t="inlineStr">
        <is>
          <t>—</t>
        </is>
      </c>
      <c r="P3" t="inlineStr">
        <is>
          <t>1,000</t>
        </is>
      </c>
    </row>
    <row r="4">
      <c r="A4" t="inlineStr">
        <is>
          <t>800</t>
        </is>
      </c>
      <c r="B4" t="inlineStr"/>
      <c r="C4" t="inlineStr"/>
      <c r="D4" t="inlineStr"/>
      <c r="E4" t="inlineStr"/>
      <c r="F4" t="inlineStr"/>
      <c r="G4" t="inlineStr">
        <is>
          <t>:</t>
        </is>
      </c>
      <c r="H4" t="inlineStr"/>
      <c r="I4" t="inlineStr">
        <is>
          <t>;</t>
        </is>
      </c>
      <c r="J4" t="inlineStr">
        <is>
          <t>re |</t>
        </is>
      </c>
      <c r="K4" t="inlineStr"/>
      <c r="L4" t="inlineStr">
        <is>
          <t>|</t>
        </is>
      </c>
      <c r="M4" t="inlineStr"/>
      <c r="N4" t="inlineStr"/>
      <c r="O4" t="inlineStr">
        <is>
          <t>—</t>
        </is>
      </c>
      <c r="P4" t="inlineStr">
        <is>
          <t>800</t>
        </is>
      </c>
    </row>
    <row r="5">
      <c r="A5" t="inlineStr">
        <is>
          <t>400</t>
        </is>
      </c>
      <c r="B5" t="inlineStr">
        <is>
          <t>—</t>
        </is>
      </c>
      <c r="C5" t="inlineStr">
        <is>
          <t>}</t>
        </is>
      </c>
      <c r="D5" t="inlineStr"/>
      <c r="E5" t="inlineStr"/>
      <c r="F5" t="inlineStr"/>
      <c r="G5" t="inlineStr"/>
      <c r="H5" t="inlineStr">
        <is>
          <t>—_—</t>
        </is>
      </c>
      <c r="I5" t="inlineStr"/>
      <c r="J5" t="inlineStr">
        <is>
          <t>Uh</t>
        </is>
      </c>
      <c r="K5" t="inlineStr"/>
      <c r="L5" t="inlineStr">
        <is>
          <t>:</t>
        </is>
      </c>
      <c r="M5" t="n">
        <v>8</v>
      </c>
      <c r="N5">
        <f>r</f>
        <v/>
      </c>
      <c r="O5" t="inlineStr"/>
      <c r="P5" t="inlineStr">
        <is>
          <t>400</t>
        </is>
      </c>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inlineStr">
        <is>
          <t>2,400 —</t>
        </is>
      </c>
      <c r="B1" s="1" t="inlineStr">
        <is>
          <t>Groupements de fonctionnaires publics</t>
        </is>
      </c>
      <c r="C1" s="1" t="inlineStr">
        <is>
          <t>—</t>
        </is>
      </c>
      <c r="D1" s="1" t="inlineStr">
        <is>
          <t>2,400</t>
        </is>
      </c>
      <c r="E1" s="1" t="inlineStr">
        <is>
          <t>ty</t>
        </is>
      </c>
    </row>
    <row r="2">
      <c r="A2" t="inlineStr">
        <is>
          <t>2,100 —</t>
        </is>
      </c>
      <c r="B2" t="inlineStr">
        <is>
          <t>|</t>
        </is>
      </c>
      <c r="C2" t="inlineStr">
        <is>
          <t>—</t>
        </is>
      </c>
      <c r="D2" t="inlineStr">
        <is>
          <t>200)</t>
        </is>
      </c>
      <c r="E2" t="inlineStr"/>
    </row>
    <row r="3">
      <c r="A3" t="inlineStr">
        <is>
          <t>1,800 —</t>
        </is>
      </c>
      <c r="B3" t="inlineStr"/>
      <c r="C3" t="inlineStr"/>
      <c r="D3" t="inlineStr"/>
      <c r="E3" t="inlineStr"/>
    </row>
    <row r="4">
      <c r="A4" t="inlineStr"/>
      <c r="B4" t="inlineStr"/>
      <c r="C4" t="inlineStr">
        <is>
          <t>—</t>
        </is>
      </c>
      <c r="D4" t="inlineStr">
        <is>
          <t>1,800</t>
        </is>
      </c>
      <c r="E4" t="inlineStr"/>
    </row>
    <row r="5">
      <c r="A5" t="inlineStr">
        <is>
          <t>S00) =</t>
        </is>
      </c>
      <c r="B5" t="inlineStr"/>
      <c r="C5" t="inlineStr"/>
      <c r="D5" t="inlineStr"/>
      <c r="E5" t="inlineStr"/>
    </row>
    <row r="6">
      <c r="A6" t="inlineStr"/>
      <c r="B6" t="inlineStr"/>
      <c r="C6" t="inlineStr">
        <is>
          <t>—"</t>
        </is>
      </c>
      <c r="D6" t="inlineStr">
        <is>
          <t>1/500</t>
        </is>
      </c>
      <c r="E6" t="inlineStr"/>
    </row>
    <row r="7">
      <c r="A7" t="inlineStr">
        <is>
          <t>200 i</t>
        </is>
      </c>
      <c r="B7" t="inlineStr"/>
      <c r="C7" t="inlineStr"/>
      <c r="D7" t="inlineStr"/>
      <c r="E7" t="inlineStr"/>
    </row>
    <row r="8">
      <c r="A8" t="inlineStr"/>
      <c r="B8" t="inlineStr"/>
      <c r="C8" t="inlineStr">
        <is>
          <t>—</t>
        </is>
      </c>
      <c r="D8" t="inlineStr">
        <is>
          <t>208</t>
        </is>
      </c>
      <c r="E8" t="inlineStr"/>
    </row>
    <row r="9">
      <c r="A9" t="inlineStr">
        <is>
          <t>500° ——</t>
        </is>
      </c>
      <c r="B9" t="inlineStr"/>
      <c r="C9" t="inlineStr"/>
      <c r="D9" t="inlineStr"/>
      <c r="E9" t="inlineStr"/>
    </row>
    <row r="10">
      <c r="A10" t="inlineStr"/>
      <c r="B10" t="inlineStr"/>
      <c r="C10" t="inlineStr">
        <is>
          <t>—</t>
        </is>
      </c>
      <c r="D10" t="inlineStr">
        <is>
          <t>900</t>
        </is>
      </c>
      <c r="E10" t="inlineStr"/>
    </row>
    <row r="11">
      <c r="A11" t="inlineStr">
        <is>
          <t>600; ——</t>
        </is>
      </c>
      <c r="B11" t="inlineStr"/>
      <c r="C11" t="inlineStr"/>
      <c r="D11" t="inlineStr"/>
      <c r="E11" t="inlineStr"/>
    </row>
    <row r="12">
      <c r="A12" t="inlineStr"/>
      <c r="B12" t="inlineStr"/>
      <c r="C12" t="inlineStr">
        <is>
          <t>—</t>
        </is>
      </c>
      <c r="D12" t="inlineStr">
        <is>
          <t>600</t>
        </is>
      </c>
      <c r="E12" t="inlineStr"/>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s="1" t="inlineStr">
        <is>
          <t>AFL-CIO only — FAT-COI seulement</t>
        </is>
      </c>
      <c r="B1" s="1" t="inlineStr">
        <is>
          <t>3</t>
        </is>
      </c>
      <c r="C1" s="1" t="inlineStr">
        <is>
          <t>3.1</t>
        </is>
      </c>
      <c r="D1" s="1" t="inlineStr">
        <is>
          <t>43</t>
        </is>
      </c>
      <c r="E1" s="1" t="inlineStr">
        <is>
          <t>80</t>
        </is>
      </c>
      <c r="F1" s="1" t="inlineStr">
        <is>
          <t>66</t>
        </is>
      </c>
      <c r="G1" s="1" t="inlineStr">
        <is>
          <t>0.5</t>
        </is>
      </c>
      <c r="H1" s="1" t="inlineStr">
        <is>
          <t>-17.5</t>
        </is>
      </c>
      <c r="I1" s="1" t="inlineStr">
        <is>
          <t>ta</t>
        </is>
      </c>
    </row>
    <row r="2">
      <c r="A2" t="inlineStr">
        <is>
          <t>CLC only — CTC seulement</t>
        </is>
      </c>
      <c r="B2" t="n">
        <v>5</v>
      </c>
      <c r="C2" t="inlineStr">
        <is>
          <t>5</t>
        </is>
      </c>
      <c r="D2" t="inlineStr">
        <is>
          <t>39</t>
        </is>
      </c>
      <c r="E2" t="inlineStr">
        <is>
          <t>192</t>
        </is>
      </c>
      <c r="F2" t="inlineStr">
        <is>
          <t>187</t>
        </is>
      </c>
      <c r="G2" t="inlineStr">
        <is>
          <t>ilies)</t>
        </is>
      </c>
      <c r="H2" t="inlineStr">
        <is>
          <t>- 2.6</t>
        </is>
      </c>
      <c r="I2" t="inlineStr">
        <is>
          <t>Ooo</t>
        </is>
      </c>
    </row>
    <row r="3">
      <c r="A3" t="inlineStr">
        <is>
          <t>Unaffiliated — Non affiliés</t>
        </is>
      </c>
      <c r="B3" t="n">
        <v>3</v>
      </c>
      <c r="C3" t="inlineStr">
        <is>
          <t>3</t>
        </is>
      </c>
      <c r="D3" t="inlineStr">
        <is>
          <t>362</t>
        </is>
      </c>
      <c r="E3" t="inlineStr">
        <is>
          <t>130</t>
        </is>
      </c>
      <c r="F3" t="inlineStr">
        <is>
          <t>130</t>
        </is>
      </c>
      <c r="G3" t="inlineStr">
        <is>
          <t>iat</t>
        </is>
      </c>
      <c r="H3" t="inlineStr">
        <is>
          <t>=</t>
        </is>
      </c>
      <c r="I3" t="inlineStr">
        <is>
          <t>- 64.1</t>
        </is>
      </c>
    </row>
    <row r="4">
      <c r="A4" t="inlineStr">
        <is>
          <t>Sub-total — Total partiel</t>
        </is>
      </c>
      <c r="B4" t="n">
        <v>77</v>
      </c>
      <c r="C4" t="inlineStr">
        <is>
          <t>7S</t>
        </is>
      </c>
      <c r="D4" t="inlineStr">
        <is>
          <t>4,438</t>
        </is>
      </c>
      <c r="E4" t="inlineStr">
        <is>
          <t>4,265</t>
        </is>
      </c>
      <c r="F4" t="inlineStr">
        <is>
          <t>4,203</t>
        </is>
      </c>
      <c r="G4" t="inlineStr">
        <is>
          <t>34.1]</t>
        </is>
      </c>
      <c r="H4" t="inlineStr">
        <is>
          <t>ead he}</t>
        </is>
      </c>
      <c r="I4">
        <f> SD</f>
        <v/>
      </c>
    </row>
    <row r="5">
      <c r="A5" t="inlineStr">
        <is>
          <t>National unions — Syndicats nationaux:</t>
        </is>
      </c>
      <c r="B5" t="inlineStr"/>
      <c r="C5" t="inlineStr"/>
      <c r="D5" t="inlineStr"/>
      <c r="E5" t="inlineStr"/>
      <c r="F5" t="inlineStr"/>
      <c r="G5" t="inlineStr"/>
      <c r="H5" t="inlineStr"/>
      <c r="I5" t="inlineStr"/>
    </row>
    <row r="6">
      <c r="A6" t="inlineStr">
        <is>
          <t>CLE — CTC</t>
        </is>
      </c>
      <c r="B6" t="n">
        <v>20</v>
      </c>
      <c r="C6" t="inlineStr">
        <is>
          <t>20</t>
        </is>
      </c>
      <c r="D6" t="inlineStr">
        <is>
          <t>7159</t>
        </is>
      </c>
      <c r="E6" t="inlineStr">
        <is>
          <t>2,203</t>
        </is>
      </c>
      <c r="F6" t="inlineStr">
        <is>
          <t>2,328</t>
        </is>
      </c>
      <c r="G6" t="inlineStr">
        <is>
          <t>18.9</t>
        </is>
      </c>
      <c r="H6" t="inlineStr">
        <is>
          <t>ae ell</t>
        </is>
      </c>
      <c r="I6" t="inlineStr">
        <is>
          <t>+ 206.7</t>
        </is>
      </c>
    </row>
    <row r="7">
      <c r="A7" t="inlineStr">
        <is>
          <t>CSD</t>
        </is>
      </c>
      <c r="B7" t="n">
        <v>3</v>
      </c>
      <c r="C7" t="inlineStr">
        <is>
          <t>3</t>
        </is>
      </c>
      <c r="D7" t="inlineStr">
        <is>
          <t>-</t>
        </is>
      </c>
      <c r="E7" t="inlineStr">
        <is>
          <t>149</t>
        </is>
      </c>
      <c r="F7" t="inlineStr">
        <is>
          <t>151</t>
        </is>
      </c>
      <c r="G7" t="inlineStr">
        <is>
          <t>12</t>
        </is>
      </c>
      <c r="H7" t="inlineStr">
        <is>
          <t>seal less)</t>
        </is>
      </c>
      <c r="I7" t="inlineStr">
        <is>
          <t>-</t>
        </is>
      </c>
    </row>
    <row r="8">
      <c r="A8" t="inlineStr">
        <is>
          <t>CNTU — CSN -¥</t>
        </is>
      </c>
      <c r="B8" t="n">
        <v>8</v>
      </c>
      <c r="C8" t="inlineStr">
        <is>
          <t>8</t>
        </is>
      </c>
      <c r="D8" t="inlineStr">
        <is>
          <t>347</t>
        </is>
      </c>
      <c r="E8" t="inlineStr">
        <is>
          <t>1,170</t>
        </is>
      </c>
      <c r="F8" t="inlineStr">
        <is>
          <t>1,240</t>
        </is>
      </c>
      <c r="G8" t="inlineStr">
        <is>
          <t>10.1</t>
        </is>
      </c>
      <c r="H8" t="inlineStr">
        <is>
          <t>+ 6.0</t>
        </is>
      </c>
      <c r="I8" t="inlineStr">
        <is>
          <t>+ 257.4</t>
        </is>
      </c>
    </row>
    <row r="9">
      <c r="A9" t="inlineStr">
        <is>
          <t>Unaffiliated — Non affiliés</t>
        </is>
      </c>
      <c r="B9" t="n">
        <v>36</v>
      </c>
      <c r="C9" t="inlineStr">
        <is>
          <t>35</t>
        </is>
      </c>
      <c r="D9" t="inlineStr">
        <is>
          <t>779</t>
        </is>
      </c>
      <c r="E9" t="inlineStr">
        <is>
          <t>1,420</t>
        </is>
      </c>
      <c r="F9" t="inlineStr">
        <is>
          <t>1,459</t>
        </is>
      </c>
      <c r="G9" t="inlineStr">
        <is>
          <t>11.8</t>
        </is>
      </c>
      <c r="H9" t="inlineStr">
        <is>
          <t>+ 2.8</t>
        </is>
      </c>
      <c r="I9" t="inlineStr">
        <is>
          <t>+ 87.3</t>
        </is>
      </c>
    </row>
    <row r="10">
      <c r="A10" t="inlineStr">
        <is>
          <t>Sub-total — Total partiel</t>
        </is>
      </c>
      <c r="B10" t="n">
        <v>67</v>
      </c>
      <c r="C10" t="inlineStr">
        <is>
          <t>66</t>
        </is>
      </c>
      <c r="D10" t="inlineStr">
        <is>
          <t>1,885</t>
        </is>
      </c>
      <c r="E10" t="inlineStr">
        <is>
          <t>4,942</t>
        </is>
      </c>
      <c r="F10" t="inlineStr">
        <is>
          <t>5,178</t>
        </is>
      </c>
      <c r="G10" t="inlineStr">
        <is>
          <t>42.0</t>
        </is>
      </c>
      <c r="H10" t="inlineStr">
        <is>
          <t>+ 4.8</t>
        </is>
      </c>
      <c r="I10" t="inlineStr">
        <is>
          <t>+ 174.7</t>
        </is>
      </c>
    </row>
    <row r="11">
      <c r="A11" t="inlineStr">
        <is>
          <t>Government employees’ organizations —</t>
        </is>
      </c>
      <c r="B11" t="inlineStr"/>
      <c r="C11" t="inlineStr"/>
      <c r="D11" t="inlineStr"/>
      <c r="E11" t="inlineStr"/>
      <c r="F11" t="inlineStr"/>
      <c r="G11" t="inlineStr"/>
      <c r="H11" t="inlineStr"/>
      <c r="I11" t="inlineStr"/>
    </row>
    <row r="12">
      <c r="A12" t="inlineStr">
        <is>
          <t>Groupements de fonctionnaires publics:</t>
        </is>
      </c>
      <c r="B12" t="inlineStr"/>
      <c r="C12" t="inlineStr"/>
      <c r="D12" t="inlineStr"/>
      <c r="E12" t="inlineStr"/>
      <c r="F12" t="inlineStr"/>
      <c r="G12" t="inlineStr"/>
      <c r="H12" t="inlineStr"/>
      <c r="I12" t="inlineStr"/>
    </row>
    <row r="13">
      <c r="A13" t="inlineStr">
        <is>
          <t>PSAC/CLC — L’AFPC/CTC</t>
        </is>
      </c>
      <c r="B13" t="n">
        <v>16</v>
      </c>
      <c r="C13" t="inlineStr">
        <is>
          <t>a</t>
        </is>
      </c>
      <c r="D13" t="inlineStr">
        <is>
          <t>9401</t>
        </is>
      </c>
      <c r="E13" t="inlineStr">
        <is>
          <t>1,3592</t>
        </is>
      </c>
      <c r="F13" t="inlineStr">
        <is>
          <t>1,3182</t>
        </is>
      </c>
      <c r="G13" t="inlineStr">
        <is>
          <t>10.7</t>
        </is>
      </c>
      <c r="H13" t="inlineStr">
        <is>
          <t>- 3.0</t>
        </is>
      </c>
      <c r="I13" t="inlineStr">
        <is>
          <t>+ 40.2</t>
        </is>
      </c>
    </row>
    <row r="14">
      <c r="A14" t="inlineStr">
        <is>
          <t>CLC — CTC</t>
        </is>
      </c>
      <c r="B14" t="n">
        <v>9</v>
      </c>
      <c r="C14" t="inlineStr">
        <is>
          <t>10</t>
        </is>
      </c>
      <c r="D14" t="inlineStr">
        <is>
          <t>325</t>
        </is>
      </c>
      <c r="E14" t="inlineStr">
        <is>
          <t>863</t>
        </is>
      </c>
      <c r="F14" t="inlineStr">
        <is>
          <t>891</t>
        </is>
      </c>
      <c r="G14" t="inlineStr">
        <is>
          <t>hp</t>
        </is>
      </c>
      <c r="H14" t="inlineStr">
        <is>
          <t>Peon),</t>
        </is>
      </c>
      <c r="I14" t="inlineStr">
        <is>
          <t>+ 174.2</t>
        </is>
      </c>
    </row>
    <row r="15">
      <c r="A15" t="inlineStr">
        <is>
          <t>Unaffiliated — Non affiliés</t>
        </is>
      </c>
      <c r="B15" t="n">
        <v>10</v>
      </c>
      <c r="C15" t="inlineStr">
        <is>
          <t>10</t>
        </is>
      </c>
      <c r="D15" t="inlineStr">
        <is>
          <t>233</t>
        </is>
      </c>
      <c r="E15" t="inlineStr">
        <is>
          <t>742</t>
        </is>
      </c>
      <c r="F15" t="inlineStr">
        <is>
          <t>743</t>
        </is>
      </c>
      <c r="G15" t="inlineStr">
        <is>
          <t>6.0</t>
        </is>
      </c>
      <c r="H15" t="inlineStr">
        <is>
          <t>+ 0.1</t>
        </is>
      </c>
      <c r="I15" t="inlineStr">
        <is>
          <t>+ 218.9</t>
        </is>
      </c>
    </row>
    <row r="16">
      <c r="A16" t="inlineStr">
        <is>
          <t>Sub-total — Total partiel</t>
        </is>
      </c>
      <c r="B16" t="n">
        <v>35</v>
      </c>
      <c r="C16" t="inlineStr">
        <is>
          <t>Si;</t>
        </is>
      </c>
      <c r="D16" t="inlineStr">
        <is>
          <t>1,498</t>
        </is>
      </c>
      <c r="E16" t="inlineStr">
        <is>
          <t>2,964</t>
        </is>
      </c>
      <c r="F16" t="inlineStr">
        <is>
          <t>2,952</t>
        </is>
      </c>
      <c r="G16" t="inlineStr">
        <is>
          <t>23.9</t>
        </is>
      </c>
      <c r="H16" t="inlineStr">
        <is>
          <t>- 0.4</t>
        </is>
      </c>
      <c r="I16" t="inlineStr">
        <is>
          <t>oP LTE</t>
        </is>
      </c>
    </row>
    <row r="17">
      <c r="A17" t="inlineStr">
        <is>
          <t>Total</t>
        </is>
      </c>
      <c r="B17" t="n">
        <v>179</v>
      </c>
      <c r="C17" t="inlineStr">
        <is>
          <t>178</t>
        </is>
      </c>
      <c r="D17" t="inlineStr">
        <is>
          <t>7,821</t>
        </is>
      </c>
      <c r="E17" t="inlineStr">
        <is>
          <t>12,171</t>
        </is>
      </c>
      <c r="F17" t="inlineStr">
        <is>
          <t>12,333</t>
        </is>
      </c>
      <c r="G17" t="inlineStr">
        <is>
          <t>100.0</t>
        </is>
      </c>
      <c r="H17" t="inlineStr">
        <is>
          <t>+ 1.3</t>
        </is>
      </c>
      <c r="I17" t="inlineStr">
        <is>
          <t>ae silat</t>
        </is>
      </c>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sheetData>
    <row r="1">
      <c r="A1" s="1" t="inlineStr">
        <is>
          <t>to the Confederation of National Trade Unions (Text</t>
        </is>
      </c>
      <c r="B1" s="1" t="inlineStr">
        <is>
          <t>a la Confédération des syndicats nationaux</t>
        </is>
      </c>
      <c r="C1" s="1" t="inlineStr">
        <is>
          <t>(tableau</t>
        </is>
      </c>
      <c r="D1" s="1" t="inlineStr">
        <is>
          <t>expli-</t>
        </is>
      </c>
    </row>
    <row r="2">
      <c r="A2" t="inlineStr">
        <is>
          <t>Table VIII). The latter figure represents an increase</t>
        </is>
      </c>
      <c r="B2" t="inlineStr">
        <is>
          <t>catif VIII). Le chiffre précédent démontre une augmentation</t>
        </is>
      </c>
      <c r="C2" t="inlineStr"/>
      <c r="D2" t="inlineStr"/>
    </row>
    <row r="3">
      <c r="A3" t="inlineStr">
        <is>
          <t>of 70 or 6.0%, in the number of local unions affi-</t>
        </is>
      </c>
      <c r="B3" t="inlineStr">
        <is>
          <t>de 70 ou 6.0 % sur le nombre des syndicats locaux affiliés en</t>
        </is>
      </c>
      <c r="C3" t="inlineStr"/>
      <c r="D3" t="inlineStr"/>
    </row>
    <row r="4">
      <c r="A4" t="inlineStr">
        <is>
          <t>liated with the Confederation of National Trade</t>
        </is>
      </c>
      <c r="B4" t="inlineStr">
        <is>
          <t>1977 avec la Confédération des syndicats nationaux. Comme</t>
        </is>
      </c>
      <c r="C4" t="inlineStr"/>
      <c r="D4" t="inlineStr"/>
    </row>
    <row r="5">
      <c r="A5" t="inlineStr">
        <is>
          <t>Unions in 1977. As already noted, the figure of</t>
        </is>
      </c>
      <c r="B5" t="inlineStr">
        <is>
          <t>on l’a déja signalé, le chiffre de 2,202 syndicats locaux cités</t>
        </is>
      </c>
      <c r="C5" t="inlineStr"/>
      <c r="D5" t="inlineStr"/>
    </row>
    <row r="6">
      <c r="A6" t="inlineStr">
        <is>
          <t>2,202 local union branches for Unaffiliated National</t>
        </is>
      </c>
      <c r="B6" t="inlineStr">
        <is>
          <t>a propos des syndicats nationaux non affiliés comprenaient</t>
        </is>
      </c>
      <c r="C6" t="inlineStr"/>
      <c r="D6" t="inlineStr"/>
    </row>
    <row r="7">
      <c r="A7" t="inlineStr">
        <is>
          <t>Unions includes 105 local unions chartered directly</t>
        </is>
      </c>
      <c r="B7" t="inlineStr">
        <is>
          <t>105 syndicats locaux a charte directe du Congrés du Travail</t>
        </is>
      </c>
      <c r="C7" t="inlineStr"/>
      <c r="D7" t="inlineStr"/>
    </row>
    <row r="8">
      <c r="A8" t="inlineStr">
        <is>
          <t>by the Canadian Labour Congress. Also included are</t>
        </is>
      </c>
      <c r="B8" t="inlineStr">
        <is>
          <t>du Canada. Sont également inclus trois affiliés 4 charte direc-</t>
        </is>
      </c>
      <c r="C8" t="inlineStr"/>
      <c r="D8" t="inlineStr"/>
    </row>
    <row r="9">
      <c r="A9" t="inlineStr">
        <is>
          <t>three directly chartered affiliates of the Confed-</t>
        </is>
      </c>
      <c r="B9" t="inlineStr">
        <is>
          <t>te de la Confédération des syndicats nationaux et 155 syndi-</t>
        </is>
      </c>
      <c r="C9" t="inlineStr"/>
      <c r="D9" t="inlineStr"/>
    </row>
    <row r="10">
      <c r="A10" t="inlineStr">
        <is>
          <t>eration of National Trade Unions and 155 directly</t>
        </is>
      </c>
      <c r="B10" t="inlineStr">
        <is>
          <t>cats locaux a charte directe de la CSD (tableau explicatif IX).</t>
        </is>
      </c>
      <c r="C10" t="inlineStr"/>
      <c r="D10"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E21"/>
  <sheetViews>
    <sheetView workbookViewId="0">
      <selection activeCell="A1" sqref="A1"/>
    </sheetView>
  </sheetViews>
  <sheetFormatPr baseColWidth="8" defaultRowHeight="15"/>
  <sheetData>
    <row r="1">
      <c r="A1" s="1" t="inlineStr">
        <is>
          <t>its components, representing 1,359 local union branch-</t>
        </is>
      </c>
      <c r="B1" s="1" t="inlineStr">
        <is>
          <t>Péffectif de</t>
        </is>
      </c>
      <c r="C1" s="1" t="inlineStr">
        <is>
          <t>16 de ses syndicats représentant</t>
        </is>
      </c>
      <c r="D1" s="1" t="inlineStr">
        <is>
          <t>1,359</t>
        </is>
      </c>
      <c r="E1" s="1" t="inlineStr">
        <is>
          <t>sec-</t>
        </is>
      </c>
    </row>
    <row r="2">
      <c r="A2" t="inlineStr">
        <is>
          <t>es. Thus, this report is based on 179 unions represent-</t>
        </is>
      </c>
      <c r="B2" t="inlineStr">
        <is>
          <t>tions locales.</t>
        </is>
      </c>
      <c r="C2" t="inlineStr">
        <is>
          <t>Ainsi, ce bulletin vise</t>
        </is>
      </c>
      <c r="D2" t="inlineStr">
        <is>
          <t>179 syndicats</t>
        </is>
      </c>
      <c r="E2" t="inlineStr">
        <is>
          <t>re-</t>
        </is>
      </c>
    </row>
    <row r="3">
      <c r="A3" t="inlineStr">
        <is>
          <t>ing 12,171 locals compared with 179 parent labour</t>
        </is>
      </c>
      <c r="B3" t="inlineStr">
        <is>
          <t>présentant 12,171</t>
        </is>
      </c>
      <c r="C3" t="inlineStr">
        <is>
          <t>sections locales, contre</t>
        </is>
      </c>
      <c r="D3" t="inlineStr">
        <is>
          <t>179 organisa-</t>
        </is>
      </c>
      <c r="E3" t="inlineStr"/>
    </row>
    <row r="4">
      <c r="A4" t="inlineStr">
        <is>
          <t>organizations in 1976 comprising 11,697 local union</t>
        </is>
      </c>
      <c r="B4" t="inlineStr">
        <is>
          <t>tions ouvriéres méres en</t>
        </is>
      </c>
      <c r="C4" t="inlineStr">
        <is>
          <t>1976 groupant</t>
        </is>
      </c>
      <c r="D4" t="inlineStr">
        <is>
          <t>11,697 syndicats</t>
        </is>
      </c>
      <c r="E4" t="inlineStr"/>
    </row>
    <row r="5">
      <c r="A5" t="inlineStr">
        <is>
          <t>branches in Canada. In addition to providing compre-</t>
        </is>
      </c>
      <c r="B5" t="inlineStr">
        <is>
          <t>locaux au Canada. En plus de fournir des renseignements</t>
        </is>
      </c>
      <c r="C5" t="inlineStr"/>
      <c r="D5" t="inlineStr"/>
      <c r="E5" t="inlineStr"/>
    </row>
    <row r="6">
      <c r="A6" t="inlineStr">
        <is>
          <t>hensive data on the internal affairs and financial</t>
        </is>
      </c>
      <c r="B6" t="inlineStr">
        <is>
          <t>complets concernant</t>
        </is>
      </c>
      <c r="C6" t="inlineStr">
        <is>
          <t>les affaires internes</t>
        </is>
      </c>
      <c r="D6" t="inlineStr">
        <is>
          <t>et les transac-</t>
        </is>
      </c>
      <c r="E6" t="inlineStr"/>
    </row>
    <row r="7">
      <c r="A7" t="inlineStr">
        <is>
          <t>operations of parent labour organizations, the annual</t>
        </is>
      </c>
      <c r="B7" t="inlineStr">
        <is>
          <t>tions financiéres</t>
        </is>
      </c>
      <c r="C7" t="inlineStr">
        <is>
          <t>des organisations ouvriéres</t>
        </is>
      </c>
      <c r="D7" t="inlineStr">
        <is>
          <t>méres,</t>
        </is>
      </c>
      <c r="E7" t="inlineStr">
        <is>
          <t>les</t>
        </is>
      </c>
    </row>
    <row r="8">
      <c r="A8" t="inlineStr">
        <is>
          <t>returns contained particulars of the membership, affil-</t>
        </is>
      </c>
      <c r="B8" t="inlineStr">
        <is>
          <t>déclarations</t>
        </is>
      </c>
      <c r="C8" t="inlineStr">
        <is>
          <t>annuelles renfermaient des détails</t>
        </is>
      </c>
      <c r="D8" t="inlineStr">
        <is>
          <t>relatifs</t>
        </is>
      </c>
      <c r="E8" t="inlineStr">
        <is>
          <t>au</t>
        </is>
      </c>
    </row>
    <row r="9">
      <c r="A9" t="inlineStr">
        <is>
          <t>iation, officers and other characteristics of local union</t>
        </is>
      </c>
      <c r="B9" t="inlineStr">
        <is>
          <t>nombre de membres, aux</t>
        </is>
      </c>
      <c r="C9" t="inlineStr">
        <is>
          <t>affiliations, aux dirigeants ainsi</t>
        </is>
      </c>
      <c r="D9" t="inlineStr"/>
      <c r="E9" t="inlineStr"/>
    </row>
    <row r="10">
      <c r="A10" t="inlineStr">
        <is>
          <t>ranches in Canada. Represented were all international</t>
        </is>
      </c>
      <c r="B10" t="inlineStr">
        <is>
          <t>qu’aux autres</t>
        </is>
      </c>
      <c r="C10" t="inlineStr">
        <is>
          <t>particularités relatives aux</t>
        </is>
      </c>
      <c r="D10" t="inlineStr">
        <is>
          <t>sections locales</t>
        </is>
      </c>
      <c r="E10" t="inlineStr"/>
    </row>
    <row r="11">
      <c r="A11" t="inlineStr">
        <is>
          <t>and national labour organizations known by the</t>
        </is>
      </c>
      <c r="B11" t="inlineStr">
        <is>
          <t>des syndicats</t>
        </is>
      </c>
      <c r="C11" t="inlineStr">
        <is>
          <t>au Canada. Tous les syndicats</t>
        </is>
      </c>
      <c r="D11" t="inlineStr">
        <is>
          <t>ouvriers</t>
        </is>
      </c>
      <c r="E11" t="inlineStr"/>
    </row>
    <row r="12">
      <c r="A12" t="inlineStr">
        <is>
          <t>Administration to be subject to the Act, which included</t>
        </is>
      </c>
      <c r="B12" t="inlineStr">
        <is>
          <t>reconnus par l’administration comme étant sujets a la Loi,</t>
        </is>
      </c>
      <c r="C12" t="inlineStr"/>
      <c r="D12" t="inlineStr"/>
      <c r="E12" t="inlineStr"/>
    </row>
    <row r="13">
      <c r="A13" t="inlineStr">
        <is>
          <t>practically every labour union active in Canada more</t>
        </is>
      </c>
      <c r="B13" t="inlineStr">
        <is>
          <t>ce qui comprenait pratiquement tous</t>
        </is>
      </c>
      <c r="C13" t="inlineStr">
        <is>
          <t>les syndicats ouvri-</t>
        </is>
      </c>
      <c r="D13" t="inlineStr"/>
      <c r="E13" t="inlineStr"/>
    </row>
    <row r="14">
      <c r="A14" t="inlineStr">
        <is>
          <t>extensive in scope than the local unaffiliated labour</t>
        </is>
      </c>
      <c r="B14" t="inlineStr">
        <is>
          <t>ers actifs au Canada plus étendus</t>
        </is>
      </c>
      <c r="C14" t="inlineStr">
        <is>
          <t>en portée que les syndi-</t>
        </is>
      </c>
      <c r="D14" t="inlineStr"/>
      <c r="E14" t="inlineStr"/>
    </row>
    <row r="15">
      <c r="A15" t="inlineStr">
        <is>
          <t>union. The reporting organizations are shown in Table</t>
        </is>
      </c>
      <c r="B15" t="inlineStr">
        <is>
          <t>cats locaux non</t>
        </is>
      </c>
      <c r="C15" t="inlineStr">
        <is>
          <t>affiliés, étaient représentés.</t>
        </is>
      </c>
      <c r="D15" t="inlineStr">
        <is>
          <t>Le tableau 3</t>
        </is>
      </c>
      <c r="E15" t="inlineStr"/>
    </row>
    <row r="16">
      <c r="A16" t="inlineStr">
        <is>
          <t>3, classified by type of organization and pattern of</t>
        </is>
      </c>
      <c r="B16" t="inlineStr">
        <is>
          <t>indique les organismes</t>
        </is>
      </c>
      <c r="C16" t="inlineStr">
        <is>
          <t>déclarants classifiés selon</t>
        </is>
      </c>
      <c r="D16" t="inlineStr">
        <is>
          <t>le genre</t>
        </is>
      </c>
      <c r="E16" t="inlineStr"/>
    </row>
    <row r="17">
      <c r="A17" t="inlineStr">
        <is>
          <t>union affiliation. The name, address, number of locals</t>
        </is>
      </c>
      <c r="B17" t="inlineStr">
        <is>
          <t>de syndicat</t>
        </is>
      </c>
      <c r="C17" t="inlineStr">
        <is>
          <t>et l’affiliation. Le nom, l’adresse,</t>
        </is>
      </c>
      <c r="D17" t="inlineStr">
        <is>
          <t>le nombre</t>
        </is>
      </c>
      <c r="E17" t="inlineStr"/>
    </row>
    <row r="18">
      <c r="A18" t="inlineStr">
        <is>
          <t>and membership of each international labour union</t>
        </is>
      </c>
      <c r="B18" t="inlineStr">
        <is>
          <t>de syndicats locaux</t>
        </is>
      </c>
      <c r="C18" t="inlineStr">
        <is>
          <t>et l’effectif de chaque syndicat inter-</t>
        </is>
      </c>
      <c r="D18" t="inlineStr"/>
      <c r="E18" t="inlineStr"/>
    </row>
    <row r="19">
      <c r="A19" t="inlineStr">
        <is>
          <t>which failed to qualify as a reporting organization in</t>
        </is>
      </c>
      <c r="B19" t="inlineStr">
        <is>
          <t>national qui ne</t>
        </is>
      </c>
      <c r="C19" t="inlineStr">
        <is>
          <t>s’est pas qualifié comme étant un syndicat</t>
        </is>
      </c>
      <c r="D19" t="inlineStr"/>
      <c r="E19" t="inlineStr"/>
    </row>
    <row r="20">
      <c r="A20" t="inlineStr">
        <is>
          <t>977 are shown in Table 13.</t>
        </is>
      </c>
      <c r="B20" t="inlineStr">
        <is>
          <t>déclarant en 1977 sont indiqués au tableau</t>
        </is>
      </c>
      <c r="C20" t="inlineStr"/>
      <c r="D20" t="inlineStr">
        <is>
          <t>13.</t>
        </is>
      </c>
      <c r="E20" t="inlineStr"/>
    </row>
    <row r="21">
      <c r="A21" t="inlineStr">
        <is>
          <t>At the end of 1977 a Canada Department of</t>
        </is>
      </c>
      <c r="B21" t="inlineStr">
        <is>
          <t>Vers la fin</t>
        </is>
      </c>
      <c r="C21" t="inlineStr">
        <is>
          <t>de l’année terminée</t>
        </is>
      </c>
      <c r="D21" t="inlineStr">
        <is>
          <t>en 1977, une</t>
        </is>
      </c>
      <c r="E21" t="inlineStr">
        <is>
          <t>en-</t>
        </is>
      </c>
    </row>
  </sheetData>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H37"/>
  <sheetViews>
    <sheetView workbookViewId="0">
      <selection activeCell="A1" sqref="A1"/>
    </sheetView>
  </sheetViews>
  <sheetFormatPr baseColWidth="8" defaultRowHeight="15"/>
  <sheetData>
    <row r="1">
      <c r="A1" s="1" t="inlineStr">
        <is>
          <t>Under 10 members — Moins de 10 membres</t>
        </is>
      </c>
      <c r="B1" s="1" t="inlineStr">
        <is>
          <t>Unnamed: 0</t>
        </is>
      </c>
      <c r="C1" s="1" t="inlineStr">
        <is>
          <t>31 115</t>
        </is>
      </c>
      <c r="D1" s="1" t="inlineStr">
        <is>
          <t>Unnamed: 1</t>
        </is>
      </c>
      <c r="E1" s="1" t="inlineStr">
        <is>
          <t>Pei</t>
        </is>
      </c>
      <c r="F1" s="1" t="inlineStr">
        <is>
          <t>36 301</t>
        </is>
      </c>
      <c r="G1" s="1" t="inlineStr">
        <is>
          <t>Unnamed: 2</t>
        </is>
      </c>
      <c r="H1" s="1" t="inlineStr">
        <is>
          <t>5.8</t>
        </is>
      </c>
    </row>
    <row r="2">
      <c r="A2" t="inlineStr">
        <is>
          <t>10- 24 members — membres</t>
        </is>
      </c>
      <c r="B2" t="inlineStr"/>
      <c r="C2" t="inlineStr">
        <is>
          <t>49 357</t>
        </is>
      </c>
      <c r="D2" t="inlineStr"/>
      <c r="E2" t="inlineStr">
        <is>
          <t>8.5</t>
        </is>
      </c>
      <c r="F2" t="inlineStr">
        <is>
          <t>41 994</t>
        </is>
      </c>
      <c r="G2" t="inlineStr"/>
      <c r="H2" t="inlineStr">
        <is>
          <t>19)2</t>
        </is>
      </c>
    </row>
    <row r="3">
      <c r="A3" t="inlineStr">
        <is>
          <t>por "49." a</t>
        </is>
      </c>
      <c r="B3" t="inlineStr"/>
      <c r="C3" t="inlineStr">
        <is>
          <t>59 620</t>
        </is>
      </c>
      <c r="D3" t="inlineStr"/>
      <c r="E3" t="inlineStr">
        <is>
          <t>14.7</t>
        </is>
      </c>
      <c r="F3" t="inlineStr">
        <is>
          <t>44 1,014</t>
        </is>
      </c>
      <c r="G3" t="inlineStr"/>
      <c r="H3" t="inlineStr">
        <is>
          <t>19.6</t>
        </is>
      </c>
    </row>
    <row r="4">
      <c r="A4" t="inlineStr">
        <is>
          <t>SO 99°" a</t>
        </is>
      </c>
      <c r="B4" t="inlineStr"/>
      <c r="C4" t="inlineStr">
        <is>
          <t>62 852</t>
        </is>
      </c>
      <c r="D4" t="inlineStr"/>
      <c r="E4" t="inlineStr">
        <is>
          <t>20.3</t>
        </is>
      </c>
      <c r="F4" t="inlineStr">
        <is>
          <t>Sil 968</t>
        </is>
      </c>
      <c r="G4" t="inlineStr"/>
      <c r="H4" t="inlineStr">
        <is>
          <t>18.7</t>
        </is>
      </c>
    </row>
    <row r="5">
      <c r="A5" t="inlineStr">
        <is>
          <t>HO0— 199° 2</t>
        </is>
      </c>
      <c r="B5" t="inlineStr"/>
      <c r="C5" t="inlineStr">
        <is>
          <t>67 849</t>
        </is>
      </c>
      <c r="D5" t="inlineStr"/>
      <c r="E5" t="inlineStr">
        <is>
          <t>20.2</t>
        </is>
      </c>
      <c r="F5" t="inlineStr">
        <is>
          <t>54 830</t>
        </is>
      </c>
      <c r="G5" t="inlineStr"/>
      <c r="H5" t="inlineStr">
        <is>
          <t>16.0</t>
        </is>
      </c>
    </row>
    <row r="6">
      <c r="A6" t="inlineStr">
        <is>
          <t>200- 299“ &gt;</t>
        </is>
      </c>
      <c r="B6" t="inlineStr"/>
      <c r="C6" t="inlineStr">
        <is>
          <t>59 397</t>
        </is>
      </c>
      <c r="D6" t="inlineStr"/>
      <c r="E6" t="inlineStr">
        <is>
          <t>9.4</t>
        </is>
      </c>
      <c r="F6" t="inlineStr">
        <is>
          <t>45 358</t>
        </is>
      </c>
      <c r="G6" t="inlineStr"/>
      <c r="H6" t="inlineStr">
        <is>
          <t>6.9</t>
        </is>
      </c>
    </row>
    <row r="7">
      <c r="A7" t="inlineStr">
        <is>
          <t>800-399.“ 3</t>
        </is>
      </c>
      <c r="B7" t="inlineStr"/>
      <c r="C7" t="inlineStr">
        <is>
          <t>55 246</t>
        </is>
      </c>
      <c r="D7" t="inlineStr"/>
      <c r="E7" t="inlineStr">
        <is>
          <t>5.9</t>
        </is>
      </c>
      <c r="F7" t="inlineStr">
        <is>
          <t>42 209</t>
        </is>
      </c>
      <c r="G7" t="inlineStr"/>
      <c r="H7" t="inlineStr">
        <is>
          <t>4.0</t>
        </is>
      </c>
    </row>
    <row r="8">
      <c r="A8" t="inlineStr">
        <is>
          <t>400- 499“ *</t>
        </is>
      </c>
      <c r="B8" t="inlineStr"/>
      <c r="C8" t="inlineStr">
        <is>
          <t>44 172</t>
        </is>
      </c>
      <c r="D8" t="inlineStr"/>
      <c r="E8" t="inlineStr">
        <is>
          <t>4.1</t>
        </is>
      </c>
      <c r="F8" t="inlineStr">
        <is>
          <t>34 147</t>
        </is>
      </c>
      <c r="G8" t="inlineStr"/>
      <c r="H8" t="inlineStr">
        <is>
          <t>2.8</t>
        </is>
      </c>
    </row>
    <row r="9">
      <c r="A9" t="inlineStr">
        <is>
          <t>500- 999. a</t>
        </is>
      </c>
      <c r="B9" t="inlineStr"/>
      <c r="C9" t="inlineStr">
        <is>
          <t>aD 295</t>
        </is>
      </c>
      <c r="D9" t="inlineStr"/>
      <c r="E9" t="inlineStr">
        <is>
          <t>7.0</t>
        </is>
      </c>
      <c r="F9" t="inlineStr">
        <is>
          <t>41 p28}</t>
        </is>
      </c>
      <c r="G9" t="inlineStr"/>
      <c r="H9" t="inlineStr">
        <is>
          <t>4.3</t>
        </is>
      </c>
    </row>
    <row r="10">
      <c r="A10" t="inlineStr">
        <is>
          <t>1,000 - 1,999 * z</t>
        </is>
      </c>
      <c r="B10" t="inlineStr"/>
      <c r="C10" t="inlineStr">
        <is>
          <t>44 166</t>
        </is>
      </c>
      <c r="D10" t="inlineStr"/>
      <c r="E10" t="inlineStr">
        <is>
          <t>4.0</t>
        </is>
      </c>
      <c r="F10" t="inlineStr">
        <is>
          <t>29 93</t>
        </is>
      </c>
      <c r="G10" t="inlineStr"/>
      <c r="H10" t="inlineStr">
        <is>
          <t>1.8</t>
        </is>
      </c>
    </row>
    <row r="11">
      <c r="A11" t="inlineStr">
        <is>
          <t>2,000 - 2,999 “ Ee</t>
        </is>
      </c>
      <c r="B11" t="inlineStr"/>
      <c r="C11" t="inlineStr">
        <is>
          <t>22, 48</t>
        </is>
      </c>
      <c r="D11" t="inlineStr"/>
      <c r="E11" t="inlineStr">
        <is>
          <t>atl</t>
        </is>
      </c>
      <c r="F11" t="inlineStr">
        <is>
          <t>14 22</t>
        </is>
      </c>
      <c r="G11" t="inlineStr"/>
      <c r="H11" t="inlineStr">
        <is>
          <t>0.4</t>
        </is>
      </c>
    </row>
    <row r="12">
      <c r="A12" t="inlineStr">
        <is>
          <t>3,0-0 3,099 9 “ .</t>
        </is>
      </c>
      <c r="B12" t="inlineStr"/>
      <c r="C12" t="inlineStr">
        <is>
          <t>15 28</t>
        </is>
      </c>
      <c r="D12" t="inlineStr"/>
      <c r="E12" t="inlineStr">
        <is>
          <t>0.7</t>
        </is>
      </c>
      <c r="F12" t="inlineStr">
        <is>
          <t>5 9</t>
        </is>
      </c>
      <c r="G12" t="inlineStr"/>
      <c r="H12" t="inlineStr">
        <is>
          <t>0.2</t>
        </is>
      </c>
    </row>
    <row r="13">
      <c r="A13" t="inlineStr">
        <is>
          <t>4,000 - 4,999 “ “</t>
        </is>
      </c>
      <c r="B13" t="inlineStr"/>
      <c r="C13" t="inlineStr">
        <is>
          <t>10 17</t>
        </is>
      </c>
      <c r="D13" t="inlineStr"/>
      <c r="E13" t="inlineStr">
        <is>
          <t>0.4</t>
        </is>
      </c>
      <c r="F13" t="inlineStr">
        <is>
          <t>1 2</t>
        </is>
      </c>
      <c r="G13" t="inlineStr"/>
      <c r="H13" t="inlineStr">
        <is>
          <t>OEn</t>
        </is>
      </c>
    </row>
    <row r="14">
      <c r="A14" t="inlineStr">
        <is>
          <t>5,000 members and over — membres et plus</t>
        </is>
      </c>
      <c r="B14" t="inlineStr"/>
      <c r="C14" t="inlineStr">
        <is>
          <t>18 41</t>
        </is>
      </c>
      <c r="D14" t="inlineStr"/>
      <c r="E14" t="inlineStr">
        <is>
          <t>1.0</t>
        </is>
      </c>
      <c r="F14" t="inlineStr">
        <is>
          <t>3 8</t>
        </is>
      </c>
      <c r="G14" t="inlineStr"/>
      <c r="H14" t="inlineStr">
        <is>
          <t>0.2</t>
        </is>
      </c>
    </row>
    <row r="15">
      <c r="A15" t="inlineStr">
        <is>
          <t>Total</t>
        </is>
      </c>
      <c r="B15" t="inlineStr"/>
      <c r="C15" t="inlineStr">
        <is>
          <t>1 4,203</t>
        </is>
      </c>
      <c r="D15" t="inlineStr"/>
      <c r="E15" t="inlineStr">
        <is>
          <t>100.0</t>
        </is>
      </c>
      <c r="F15" t="inlineStr">
        <is>
          <t>1 5,178</t>
        </is>
      </c>
      <c r="G15" t="inlineStr"/>
      <c r="H15" t="inlineStr">
        <is>
          <t>100.0</t>
        </is>
      </c>
    </row>
    <row r="16">
      <c r="A16" t="inlineStr"/>
      <c r="B16" t="inlineStr"/>
      <c r="C16" t="inlineStr">
        <is>
          <t>Government employees’</t>
        </is>
      </c>
      <c r="D16" t="inlineStr"/>
      <c r="E16" t="inlineStr"/>
      <c r="F16" t="inlineStr">
        <is>
          <t>All unions</t>
        </is>
      </c>
      <c r="G16" t="inlineStr"/>
      <c r="H16" t="inlineStr"/>
    </row>
    <row r="17">
      <c r="A17" t="inlineStr"/>
      <c r="B17" t="inlineStr"/>
      <c r="C17" t="inlineStr">
        <is>
          <t>organizations</t>
        </is>
      </c>
      <c r="D17" t="inlineStr"/>
      <c r="E17" t="inlineStr"/>
      <c r="F17" t="inlineStr"/>
      <c r="G17" t="inlineStr"/>
      <c r="H17" t="inlineStr"/>
    </row>
    <row r="18">
      <c r="A18" t="inlineStr"/>
      <c r="B18" t="inlineStr"/>
      <c r="C18" t="inlineStr">
        <is>
          <t>Groupements de fonction-</t>
        </is>
      </c>
      <c r="D18" t="inlineStr"/>
      <c r="E18" t="inlineStr"/>
      <c r="F18" t="inlineStr">
        <is>
          <t>Tous les syndicats</t>
        </is>
      </c>
      <c r="G18" t="inlineStr"/>
      <c r="H18" t="inlineStr"/>
    </row>
    <row r="19">
      <c r="A19" t="inlineStr"/>
      <c r="B19" t="inlineStr"/>
      <c r="C19" t="inlineStr">
        <is>
          <t>naires publics</t>
        </is>
      </c>
      <c r="D19" t="inlineStr"/>
      <c r="E19" t="inlineStr"/>
      <c r="F19" t="inlineStr"/>
      <c r="G19" t="inlineStr"/>
      <c r="H19" t="inlineStr"/>
    </row>
    <row r="20">
      <c r="A20" t="inlineStr"/>
      <c r="B20" t="inlineStr"/>
      <c r="C20" t="inlineStr">
        <is>
          <t>Number Local unions</t>
        </is>
      </c>
      <c r="D20" t="inlineStr"/>
      <c r="E20" t="inlineStr"/>
      <c r="F20" t="inlineStr">
        <is>
          <t>Number Local unions</t>
        </is>
      </c>
      <c r="G20" t="inlineStr"/>
      <c r="H20" t="inlineStr"/>
    </row>
    <row r="21">
      <c r="A21" t="inlineStr"/>
      <c r="B21" t="inlineStr"/>
      <c r="C21" t="inlineStr">
        <is>
          <t>Nombre Syndicats locaux</t>
        </is>
      </c>
      <c r="D21" t="inlineStr"/>
      <c r="E21" t="inlineStr"/>
      <c r="F21" t="inlineStr">
        <is>
          <t>Nombre Syndicats locaux</t>
        </is>
      </c>
      <c r="G21" t="inlineStr"/>
      <c r="H21" t="inlineStr"/>
    </row>
    <row r="22">
      <c r="A22" t="inlineStr"/>
      <c r="B22" t="inlineStr"/>
      <c r="C22" t="inlineStr">
        <is>
          <t>No. — nbre</t>
        </is>
      </c>
      <c r="D22" t="inlineStr"/>
      <c r="E22" t="inlineStr">
        <is>
          <t>%</t>
        </is>
      </c>
      <c r="F22" t="inlineStr">
        <is>
          <t>No. — nbre</t>
        </is>
      </c>
      <c r="G22" t="inlineStr"/>
      <c r="H22" t="inlineStr">
        <is>
          <t>%</t>
        </is>
      </c>
    </row>
    <row r="23">
      <c r="A23" t="inlineStr">
        <is>
          <t>Under 10 members — Moins de 10 membress</t>
        </is>
      </c>
      <c r="B23" t="inlineStr"/>
      <c r="C23" t="inlineStr">
        <is>
          <t>18 346</t>
        </is>
      </c>
      <c r="D23" t="inlineStr"/>
      <c r="E23" t="inlineStr">
        <is>
          <t>thie</t>
        </is>
      </c>
      <c r="F23" t="inlineStr">
        <is>
          <t>85 762</t>
        </is>
      </c>
      <c r="G23" t="inlineStr"/>
      <c r="H23" t="inlineStr">
        <is>
          <t>6.2</t>
        </is>
      </c>
    </row>
    <row r="24">
      <c r="A24" t="inlineStr">
        <is>
          <t>10- 24 members — membres</t>
        </is>
      </c>
      <c r="B24" t="inlineStr"/>
      <c r="C24" t="inlineStr">
        <is>
          <t>25 463</t>
        </is>
      </c>
      <c r="D24" t="inlineStr"/>
      <c r="E24" t="inlineStr">
        <is>
          <t>Lon</t>
        </is>
      </c>
      <c r="F24" t="inlineStr">
        <is>
          <t>115 1,814</t>
        </is>
      </c>
      <c r="G24" t="inlineStr"/>
      <c r="H24" t="inlineStr">
        <is>
          <t>14.7</t>
        </is>
      </c>
    </row>
    <row r="25">
      <c r="A25" t="inlineStr">
        <is>
          <t>D5" 49 ss</t>
        </is>
      </c>
      <c r="B25" t="inlineStr"/>
      <c r="C25" t="inlineStr">
        <is>
          <t>31 567</t>
        </is>
      </c>
      <c r="D25" t="inlineStr"/>
      <c r="E25" t="inlineStr">
        <is>
          <t>19.2</t>
        </is>
      </c>
      <c r="F25" t="inlineStr">
        <is>
          <t>134 2,201</t>
        </is>
      </c>
      <c r="G25" t="inlineStr"/>
      <c r="H25" t="inlineStr">
        <is>
          <t>17.9</t>
        </is>
      </c>
    </row>
    <row r="26">
      <c r="A26" t="inlineStr">
        <is>
          <t>SOi- -9gg'* cs</t>
        </is>
      </c>
      <c r="B26" t="inlineStr"/>
      <c r="C26" t="inlineStr">
        <is>
          <t>34 523</t>
        </is>
      </c>
      <c r="D26" t="inlineStr"/>
      <c r="E26" t="inlineStr">
        <is>
          <t>V7</t>
        </is>
      </c>
      <c r="F26" t="inlineStr">
        <is>
          <t>147 2,343</t>
        </is>
      </c>
      <c r="G26" t="inlineStr"/>
      <c r="H26" t="inlineStr">
        <is>
          <t>19.0</t>
        </is>
      </c>
    </row>
    <row r="27">
      <c r="A27" t="inlineStr">
        <is>
          <t>100- 199 “ Ze</t>
        </is>
      </c>
      <c r="B27" t="inlineStr"/>
      <c r="C27" t="inlineStr">
        <is>
          <t>31 476</t>
        </is>
      </c>
      <c r="D27" t="inlineStr"/>
      <c r="E27" t="inlineStr">
        <is>
          <t>16.1</t>
        </is>
      </c>
      <c r="F27" t="inlineStr">
        <is>
          <t>152 De Vests)</t>
        </is>
      </c>
      <c r="G27" t="inlineStr"/>
      <c r="H27" t="inlineStr">
        <is>
          <t>UTS</t>
        </is>
      </c>
    </row>
    <row r="28">
      <c r="A28" t="inlineStr">
        <is>
          <t>200- 299 * sf</t>
        </is>
      </c>
      <c r="B28" t="inlineStr"/>
      <c r="C28" t="inlineStr">
        <is>
          <t>29 222</t>
        </is>
      </c>
      <c r="D28" t="inlineStr"/>
      <c r="E28" t="inlineStr">
        <is>
          <t>des</t>
        </is>
      </c>
      <c r="F28" t="inlineStr">
        <is>
          <t>133 977</t>
        </is>
      </c>
      <c r="G28" t="inlineStr"/>
      <c r="H28" t="inlineStr">
        <is>
          <t>79</t>
        </is>
      </c>
    </row>
    <row r="29">
      <c r="A29" t="inlineStr">
        <is>
          <t>300- 399 * ss</t>
        </is>
      </c>
      <c r="B29" t="inlineStr"/>
      <c r="C29" t="inlineStr">
        <is>
          <t>28 103</t>
        </is>
      </c>
      <c r="D29" t="inlineStr"/>
      <c r="E29" t="inlineStr">
        <is>
          <t>Shs</t>
        </is>
      </c>
      <c r="F29" t="inlineStr">
        <is>
          <t>123 558</t>
        </is>
      </c>
      <c r="G29" t="inlineStr"/>
      <c r="H29" t="inlineStr">
        <is>
          <t>4.5</t>
        </is>
      </c>
    </row>
    <row r="30">
      <c r="A30" t="inlineStr"/>
      <c r="B30" t="inlineStr"/>
      <c r="C30" t="inlineStr"/>
      <c r="D30" t="inlineStr"/>
      <c r="E30" t="inlineStr"/>
      <c r="F30" t="inlineStr">
        <is>
          <t>95 379</t>
        </is>
      </c>
      <c r="G30" t="inlineStr"/>
      <c r="H30" t="inlineStr">
        <is>
          <t>Sal</t>
        </is>
      </c>
    </row>
    <row r="31">
      <c r="A31" t="inlineStr">
        <is>
          <t>400- 499‘ fs</t>
        </is>
      </c>
      <c r="B31" t="inlineStr"/>
      <c r="C31" t="inlineStr">
        <is>
          <t>17 60</t>
        </is>
      </c>
      <c r="D31" t="inlineStr"/>
      <c r="E31" t="inlineStr">
        <is>
          <t>2.0</t>
        </is>
      </c>
      <c r="F31" t="inlineStr"/>
      <c r="G31" t="inlineStr"/>
      <c r="H31" t="inlineStr"/>
    </row>
    <row r="32">
      <c r="A32" t="inlineStr">
        <is>
          <t>SO0- 999 * cs</t>
        </is>
      </c>
      <c r="B32" t="inlineStr"/>
      <c r="C32" t="inlineStr">
        <is>
          <t>pay|  122</t>
        </is>
      </c>
      <c r="D32" t="inlineStr"/>
      <c r="E32" t="inlineStr">
        <is>
          <t>4.1</t>
        </is>
      </c>
      <c r="F32" t="inlineStr">
        <is>
          <t>123 640</t>
        </is>
      </c>
      <c r="G32" t="inlineStr"/>
      <c r="H32" t="inlineStr">
        <is>
          <t>See,</t>
        </is>
      </c>
    </row>
    <row r="33">
      <c r="A33" t="inlineStr">
        <is>
          <t>1,000 - 1,999 * a</t>
        </is>
      </c>
      <c r="B33" t="inlineStr"/>
      <c r="C33" t="inlineStr">
        <is>
          <t>21 43</t>
        </is>
      </c>
      <c r="D33" t="inlineStr"/>
      <c r="E33" t="inlineStr">
        <is>
          <t>1S</t>
        </is>
      </c>
      <c r="F33" t="inlineStr">
        <is>
          <t>94 302</t>
        </is>
      </c>
      <c r="G33" t="inlineStr"/>
      <c r="H33" t="inlineStr">
        <is>
          <t>2.4</t>
        </is>
      </c>
    </row>
    <row r="34">
      <c r="A34" t="inlineStr">
        <is>
          <t>2,000 -2,999 * 2</t>
        </is>
      </c>
      <c r="B34" t="inlineStr"/>
      <c r="C34" t="inlineStr">
        <is>
          <t>4 6</t>
        </is>
      </c>
      <c r="D34" t="inlineStr"/>
      <c r="E34" t="inlineStr">
        <is>
          <t>0.2</t>
        </is>
      </c>
      <c r="F34" t="inlineStr">
        <is>
          <t>40 716</t>
        </is>
      </c>
      <c r="G34" t="inlineStr"/>
      <c r="H34" t="inlineStr">
        <is>
          <t>0.6</t>
        </is>
      </c>
    </row>
    <row r="35">
      <c r="A35" t="inlineStr"/>
      <c r="B35" t="inlineStr"/>
      <c r="C35" t="inlineStr"/>
      <c r="D35" t="inlineStr"/>
      <c r="E35" t="inlineStr"/>
      <c r="F35" t="inlineStr">
        <is>
          <t>9</t>
        </is>
      </c>
      <c r="G35" t="inlineStr"/>
      <c r="H35" t="inlineStr">
        <is>
          <t>0.3</t>
        </is>
      </c>
    </row>
    <row r="36">
      <c r="A36" t="inlineStr">
        <is>
          <t>3,000 - 3,999 * x</t>
        </is>
      </c>
      <c r="B36" t="inlineStr"/>
      <c r="C36" t="inlineStr">
        <is>
          <t>2 2</t>
        </is>
      </c>
      <c r="D36" t="inlineStr"/>
      <c r="E36" t="inlineStr">
        <is>
          <t>0.1</t>
        </is>
      </c>
      <c r="F36" t="inlineStr">
        <is>
          <t>22 3</t>
        </is>
      </c>
      <c r="G36" t="inlineStr"/>
      <c r="H36" t="inlineStr"/>
    </row>
    <row r="37">
      <c r="A37" t="inlineStr">
        <is>
          <t>4,000 - 4,999 “ ge</t>
        </is>
      </c>
      <c r="B37" t="inlineStr"/>
      <c r="C37" t="inlineStr">
        <is>
          <t>1 1</t>
        </is>
      </c>
      <c r="D37" t="inlineStr"/>
      <c r="E37" t="inlineStr">
        <is>
          <t>0.1</t>
        </is>
      </c>
      <c r="F37" t="inlineStr">
        <is>
          <t>12, 20</t>
        </is>
      </c>
      <c r="G37" t="inlineStr"/>
      <c r="H37" t="inlineStr">
        <is>
          <t>0.2</t>
        </is>
      </c>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Steelworkers — Métallurgistes</t>
        </is>
      </c>
      <c r="B1" s="1" t="inlineStr">
        <is>
          <t>Unnamed: 0</t>
        </is>
      </c>
      <c r="C1" s="1" t="inlineStr">
        <is>
          <t>Unnamed: 1</t>
        </is>
      </c>
      <c r="D1" s="1" t="inlineStr">
        <is>
          <t>855</t>
        </is>
      </c>
      <c r="E1" s="1" t="inlineStr">
        <is>
          <t>864</t>
        </is>
      </c>
      <c r="F1" s="1" t="inlineStr">
        <is>
          <t>182,281</t>
        </is>
      </c>
      <c r="G1" s="1" t="inlineStr">
        <is>
          <t>183,585</t>
        </is>
      </c>
      <c r="H1" s="1" t="inlineStr">
        <is>
          <t>6.3</t>
        </is>
      </c>
      <c r="I1" s="1" t="inlineStr">
        <is>
          <t>Unnamed: 2</t>
        </is>
      </c>
      <c r="J1" s="1" t="inlineStr">
        <is>
          <t>0.7</t>
        </is>
      </c>
    </row>
    <row r="2">
      <c r="A2" t="inlineStr">
        <is>
          <t>Auto Workers (CLC) — Travailleurs de l’automobile (CTC)</t>
        </is>
      </c>
      <c r="B2" t="inlineStr"/>
      <c r="C2" t="inlineStr"/>
      <c r="D2" t="inlineStr">
        <is>
          <t>114</t>
        </is>
      </c>
      <c r="E2" t="inlineStr">
        <is>
          <t>111</t>
        </is>
      </c>
      <c r="F2" t="inlineStr">
        <is>
          <t>127,680</t>
        </is>
      </c>
      <c r="G2" t="inlineStr">
        <is>
          <t>131,330</t>
        </is>
      </c>
      <c r="H2" t="inlineStr">
        <is>
          <t>4.5</t>
        </is>
      </c>
      <c r="I2" t="inlineStr"/>
      <c r="J2" t="inlineStr">
        <is>
          <t>2.9</t>
        </is>
      </c>
    </row>
    <row r="3">
      <c r="A3" t="inlineStr">
        <is>
          <t>Carpenters — Menuisiers</t>
        </is>
      </c>
      <c r="B3" t="inlineStr"/>
      <c r="C3" t="inlineStr"/>
      <c r="D3" t="inlineStr">
        <is>
          <t>207</t>
        </is>
      </c>
      <c r="E3" t="inlineStr">
        <is>
          <t>204</t>
        </is>
      </c>
      <c r="F3" t="inlineStr">
        <is>
          <t>84,602</t>
        </is>
      </c>
      <c r="G3" t="inlineStr">
        <is>
          <t>80,854</t>
        </is>
      </c>
      <c r="H3" t="inlineStr">
        <is>
          <t>2.8</t>
        </is>
      </c>
      <c r="I3" t="inlineStr">
        <is>
          <t>-</t>
        </is>
      </c>
      <c r="J3" t="inlineStr">
        <is>
          <t>44</t>
        </is>
      </c>
    </row>
    <row r="4">
      <c r="A4" t="inlineStr">
        <is>
          <t>Teamsters (Ind.) — Camionneurs (Ind.)</t>
        </is>
      </c>
      <c r="B4" t="inlineStr"/>
      <c r="C4" t="inlineStr"/>
      <c r="D4" t="inlineStr">
        <is>
          <t>33</t>
        </is>
      </c>
      <c r="E4" t="inlineStr">
        <is>
          <t>33</t>
        </is>
      </c>
      <c r="F4" t="inlineStr">
        <is>
          <t>78,885</t>
        </is>
      </c>
      <c r="G4" t="inlineStr">
        <is>
          <t>79,731</t>
        </is>
      </c>
      <c r="H4" t="inlineStr">
        <is>
          <t>2.8</t>
        </is>
      </c>
      <c r="I4" t="inlineStr">
        <is>
          <t>at</t>
        </is>
      </c>
      <c r="J4" t="inlineStr">
        <is>
          <t>ale!</t>
        </is>
      </c>
    </row>
    <row r="5">
      <c r="A5" t="inlineStr">
        <is>
          <t>Electrical Workers (IBEW) — Electriciens (IBEW)</t>
        </is>
      </c>
      <c r="B5" t="inlineStr"/>
      <c r="C5" t="inlineStr"/>
      <c r="D5" t="inlineStr">
        <is>
          <t>114</t>
        </is>
      </c>
      <c r="E5" t="inlineStr">
        <is>
          <t>117</t>
        </is>
      </c>
      <c r="F5" t="inlineStr">
        <is>
          <t>68,759</t>
        </is>
      </c>
      <c r="G5" t="inlineStr">
        <is>
          <t>70,611</t>
        </is>
      </c>
      <c r="H5" t="inlineStr">
        <is>
          <t>2.4</t>
        </is>
      </c>
      <c r="I5" t="inlineStr">
        <is>
          <t>+27</t>
        </is>
      </c>
      <c r="J5" t="inlineStr"/>
    </row>
    <row r="6">
      <c r="A6" t="inlineStr">
        <is>
          <t>Meat Cutters and Butcher Workmen</t>
        </is>
      </c>
      <c r="B6" t="inlineStr">
        <is>
          <t>of North America Amalgamated — Décou-</t>
        </is>
      </c>
      <c r="C6" t="inlineStr"/>
      <c r="D6" t="inlineStr"/>
      <c r="E6" t="inlineStr"/>
      <c r="F6" t="inlineStr"/>
      <c r="G6" t="inlineStr"/>
      <c r="H6" t="inlineStr"/>
      <c r="I6" t="inlineStr"/>
      <c r="J6" t="inlineStr"/>
    </row>
    <row r="7">
      <c r="A7" t="inlineStr">
        <is>
          <t>peurs de viande et bouchers Unis d’Amérique</t>
        </is>
      </c>
      <c r="B7" t="inlineStr"/>
      <c r="C7" t="inlineStr"/>
      <c r="D7" t="inlineStr">
        <is>
          <t>154</t>
        </is>
      </c>
      <c r="E7" t="inlineStr">
        <is>
          <t>154</t>
        </is>
      </c>
      <c r="F7" t="inlineStr">
        <is>
          <t>64,172</t>
        </is>
      </c>
      <c r="G7" t="inlineStr">
        <is>
          <t>64,410</t>
        </is>
      </c>
      <c r="H7" t="inlineStr">
        <is>
          <t>9)</t>
        </is>
      </c>
      <c r="I7" t="inlineStr">
        <is>
          <t>+</t>
        </is>
      </c>
      <c r="J7" t="inlineStr">
        <is>
          <t>0.4</t>
        </is>
      </c>
    </row>
    <row r="8">
      <c r="A8" t="inlineStr">
        <is>
          <t>Woodworkers — Bicherons</t>
        </is>
      </c>
      <c r="B8" t="inlineStr"/>
      <c r="C8" t="inlineStr"/>
      <c r="D8" t="inlineStr">
        <is>
          <t>67</t>
        </is>
      </c>
      <c r="E8" t="inlineStr">
        <is>
          <t>63</t>
        </is>
      </c>
      <c r="F8" t="inlineStr">
        <is>
          <t>59,783</t>
        </is>
      </c>
      <c r="G8" t="inlineStr">
        <is>
          <t>62,270</t>
        </is>
      </c>
      <c r="H8" t="inlineStr">
        <is>
          <t>Dal</t>
        </is>
      </c>
      <c r="I8" t="inlineStr">
        <is>
          <t>a</t>
        </is>
      </c>
      <c r="J8" t="inlineStr"/>
    </row>
    <row r="9">
      <c r="A9" t="inlineStr">
        <is>
          <t>Service Employees, International Union</t>
        </is>
      </c>
      <c r="B9" t="inlineStr">
        <is>
          <t>— Union internationale des travailleurs de</t>
        </is>
      </c>
      <c r="C9" t="inlineStr"/>
      <c r="D9" t="inlineStr"/>
      <c r="E9" t="inlineStr"/>
      <c r="F9" t="inlineStr"/>
      <c r="G9" t="inlineStr"/>
      <c r="H9" t="inlineStr"/>
      <c r="I9" t="inlineStr"/>
      <c r="J9" t="inlineStr"/>
    </row>
    <row r="10">
      <c r="A10" t="inlineStr">
        <is>
          <t>service</t>
        </is>
      </c>
      <c r="B10" t="inlineStr"/>
      <c r="C10" t="inlineStr"/>
      <c r="D10" t="inlineStr">
        <is>
          <t>23</t>
        </is>
      </c>
      <c r="E10" t="inlineStr">
        <is>
          <t>22</t>
        </is>
      </c>
      <c r="F10" t="inlineStr">
        <is>
          <t>55,028</t>
        </is>
      </c>
      <c r="G10" t="inlineStr">
        <is>
          <t>57,983</t>
        </is>
      </c>
      <c r="H10" t="inlineStr">
        <is>
          <t>2.0</t>
        </is>
      </c>
      <c r="I10" t="inlineStr">
        <is>
          <t>+</t>
        </is>
      </c>
      <c r="J10" t="inlineStr">
        <is>
          <t>5.4</t>
        </is>
      </c>
    </row>
    <row r="11">
      <c r="A11" t="inlineStr">
        <is>
          <t>Machinists — Machinistes</t>
        </is>
      </c>
      <c r="B11" t="inlineStr"/>
      <c r="C11" t="inlineStr"/>
      <c r="D11" t="inlineStr">
        <is>
          <t>169</t>
        </is>
      </c>
      <c r="E11" t="inlineStr">
        <is>
          <t>169</t>
        </is>
      </c>
      <c r="F11" t="inlineStr">
        <is>
          <t>54,298</t>
        </is>
      </c>
      <c r="G11" t="inlineStr">
        <is>
          <t>SRoo2</t>
        </is>
      </c>
      <c r="H11" t="inlineStr">
        <is>
          <t>2.0</t>
        </is>
      </c>
      <c r="I11" t="inlineStr">
        <is>
          <t>+26</t>
        </is>
      </c>
      <c r="J11" t="inlineStr"/>
    </row>
    <row r="12">
      <c r="A12" t="inlineStr">
        <is>
          <t>Retail Clerks — Commis de détail</t>
        </is>
      </c>
      <c r="B12" t="inlineStr"/>
      <c r="C12" t="inlineStr"/>
      <c r="D12" t="inlineStr">
        <is>
          <t>28</t>
        </is>
      </c>
      <c r="E12" t="inlineStr">
        <is>
          <t>2M</t>
        </is>
      </c>
      <c r="F12" t="inlineStr">
        <is>
          <t>50,057</t>
        </is>
      </c>
      <c r="G12" t="inlineStr">
        <is>
          <t>52,884</t>
        </is>
      </c>
      <c r="H12" t="inlineStr">
        <is>
          <t>1.8</t>
        </is>
      </c>
      <c r="I12" t="inlineStr">
        <is>
          <t>+</t>
        </is>
      </c>
      <c r="J12" t="inlineStr">
        <is>
          <t>157</t>
        </is>
      </c>
    </row>
    <row r="13">
      <c r="A13" t="inlineStr">
        <is>
          <t>Labourers — Manoeuvres</t>
        </is>
      </c>
      <c r="B13" t="inlineStr"/>
      <c r="C13" t="inlineStr"/>
      <c r="D13" t="inlineStr">
        <is>
          <t>59)</t>
        </is>
      </c>
      <c r="E13" t="inlineStr">
        <is>
          <t>39</t>
        </is>
      </c>
      <c r="F13" t="inlineStr">
        <is>
          <t>54,765</t>
        </is>
      </c>
      <c r="G13" t="inlineStr">
        <is>
          <t>$1,196</t>
        </is>
      </c>
      <c r="H13" t="inlineStr">
        <is>
          <t>1.8</t>
        </is>
      </c>
      <c r="I13" t="inlineStr">
        <is>
          <t>=</t>
        </is>
      </c>
      <c r="J13" t="inlineStr">
        <is>
          <t>65</t>
        </is>
      </c>
    </row>
    <row r="14">
      <c r="A14" t="inlineStr">
        <is>
          <t>Plumbers — Plombiers</t>
        </is>
      </c>
      <c r="B14" t="inlineStr"/>
      <c r="C14" t="inlineStr"/>
      <c r="D14" t="inlineStr">
        <is>
          <t>67</t>
        </is>
      </c>
      <c r="E14" t="inlineStr">
        <is>
          <t>66</t>
        </is>
      </c>
      <c r="F14" t="inlineStr">
        <is>
          <t>41,167</t>
        </is>
      </c>
      <c r="G14" t="inlineStr">
        <is>
          <t>40,259</t>
        </is>
      </c>
      <c r="H14" t="inlineStr">
        <is>
          <t>1.4</t>
        </is>
      </c>
      <c r="I14">
        <f>e</f>
        <v/>
      </c>
      <c r="J14" t="inlineStr">
        <is>
          <t>2D</t>
        </is>
      </c>
    </row>
    <row r="15">
      <c r="A15" t="inlineStr">
        <is>
          <t>Musicians, American Federation of — Fédération américaine des musiciens</t>
        </is>
      </c>
      <c r="B15" t="inlineStr"/>
      <c r="C15" t="inlineStr"/>
      <c r="D15" t="inlineStr">
        <is>
          <t>38</t>
        </is>
      </c>
      <c r="E15" t="inlineStr">
        <is>
          <t>38</t>
        </is>
      </c>
      <c r="F15" t="inlineStr">
        <is>
          <t>34,588</t>
        </is>
      </c>
      <c r="G15" t="inlineStr">
        <is>
          <t>34,976</t>
        </is>
      </c>
      <c r="H15" t="inlineStr">
        <is>
          <t>is</t>
        </is>
      </c>
      <c r="I15" t="inlineStr">
        <is>
          <t>ood</t>
        </is>
      </c>
      <c r="J15" t="inlineStr">
        <is>
          <t>Li</t>
        </is>
      </c>
    </row>
    <row r="16">
      <c r="A16" t="inlineStr">
        <is>
          <t>International Union of Operating Engineers</t>
        </is>
      </c>
      <c r="B16" t="inlineStr">
        <is>
          <t>— Union internationale des mécani-</t>
        </is>
      </c>
      <c r="C16" t="inlineStr"/>
      <c r="D16" t="inlineStr"/>
      <c r="E16" t="inlineStr"/>
      <c r="F16" t="inlineStr"/>
      <c r="G16" t="inlineStr"/>
      <c r="H16" t="inlineStr"/>
      <c r="I16" t="inlineStr"/>
      <c r="J16" t="inlineStr"/>
    </row>
    <row r="17">
      <c r="A17" t="inlineStr">
        <is>
          <t>ciens de machines fixes</t>
        </is>
      </c>
      <c r="B17" t="inlineStr"/>
      <c r="C17" t="inlineStr"/>
      <c r="D17" t="inlineStr">
        <is>
          <t>25</t>
        </is>
      </c>
      <c r="E17" t="inlineStr">
        <is>
          <t>24</t>
        </is>
      </c>
      <c r="F17" t="inlineStr">
        <is>
          <t>34,257</t>
        </is>
      </c>
      <c r="G17" t="inlineStr">
        <is>
          <t>34,559</t>
        </is>
      </c>
      <c r="H17" t="inlineStr">
        <is>
          <t>132)</t>
        </is>
      </c>
      <c r="I17" t="inlineStr">
        <is>
          <t>ar</t>
        </is>
      </c>
      <c r="J17" t="inlineStr">
        <is>
          <t>(YG</t>
        </is>
      </c>
    </row>
    <row r="18">
      <c r="A18" t="inlineStr">
        <is>
          <t>Hotel Restaurant Employees’</t>
        </is>
      </c>
      <c r="B18" t="inlineStr">
        <is>
          <t>— Employés d’hétel, motel et restaurant</t>
        </is>
      </c>
      <c r="C18" t="inlineStr"/>
      <c r="D18" t="inlineStr">
        <is>
          <t>24</t>
        </is>
      </c>
      <c r="E18" t="inlineStr">
        <is>
          <t>21</t>
        </is>
      </c>
      <c r="F18" t="inlineStr">
        <is>
          <t>31,474</t>
        </is>
      </c>
      <c r="G18" t="inlineStr">
        <is>
          <t>SL Sisi0)</t>
        </is>
      </c>
      <c r="H18" t="inlineStr">
        <is>
          <t>ial</t>
        </is>
      </c>
      <c r="I18" t="inlineStr">
        <is>
          <t>=</t>
        </is>
      </c>
      <c r="J18" t="inlineStr">
        <is>
          <t>1035</t>
        </is>
      </c>
    </row>
    <row r="19">
      <c r="A19" t="inlineStr">
        <is>
          <t>Clothing Workers of America,</t>
        </is>
      </c>
      <c r="B19" t="inlineStr">
        <is>
          <t>Amalgamated (AFL-CIO/CLC) — Travailleurs</t>
        </is>
      </c>
      <c r="C19" t="inlineStr"/>
      <c r="D19" t="inlineStr"/>
      <c r="E19" t="inlineStr"/>
      <c r="F19" t="inlineStr"/>
      <c r="G19" t="inlineStr"/>
      <c r="H19" t="inlineStr"/>
      <c r="I19" t="inlineStr"/>
      <c r="J19" t="inlineStr"/>
    </row>
    <row r="20">
      <c r="A20" t="inlineStr">
        <is>
          <t>amalgamés du Vétement d’Amérique (FAT-COI/CTC)</t>
        </is>
      </c>
      <c r="B20" t="inlineStr"/>
      <c r="C20" t="inlineStr"/>
      <c r="D20" t="inlineStr">
        <is>
          <t>157</t>
        </is>
      </c>
      <c r="E20" t="inlineStr">
        <is>
          <t>149</t>
        </is>
      </c>
      <c r="F20" t="inlineStr">
        <is>
          <t>29,291</t>
        </is>
      </c>
      <c r="G20" t="inlineStr">
        <is>
          <t>30,269</t>
        </is>
      </c>
      <c r="H20" t="inlineStr">
        <is>
          <t>1.0</t>
        </is>
      </c>
      <c r="I20" t="inlineStr">
        <is>
          <t>+335)</t>
        </is>
      </c>
      <c r="J20" t="inlineStr"/>
    </row>
    <row r="21">
      <c r="A21" t="inlineStr">
        <is>
          <t>Retail, Wholesale Union — Union des employés de gros, de détail</t>
        </is>
      </c>
      <c r="B21" t="inlineStr"/>
      <c r="C21" t="inlineStr"/>
      <c r="D21" t="inlineStr">
        <is>
          <t>41</t>
        </is>
      </c>
      <c r="E21" t="inlineStr">
        <is>
          <t>41</t>
        </is>
      </c>
      <c r="F21" t="inlineStr">
        <is>
          <t>26,122</t>
        </is>
      </c>
      <c r="G21" t="inlineStr">
        <is>
          <t>26,923</t>
        </is>
      </c>
      <c r="H21" t="inlineStr">
        <is>
          <t>0.9</t>
        </is>
      </c>
      <c r="I21" t="inlineStr">
        <is>
          <t>ae</t>
        </is>
      </c>
      <c r="J21" t="inlineStr">
        <is>
          <t>Swil</t>
        </is>
      </c>
    </row>
    <row r="22">
      <c r="A22" t="inlineStr">
        <is>
          <t>Sub-total — Total partiel</t>
        </is>
      </c>
      <c r="B22" t="inlineStr"/>
      <c r="C22" t="inlineStr"/>
      <c r="D22" t="inlineStr">
        <is>
          <t>2,155)</t>
        </is>
      </c>
      <c r="E22" t="inlineStr">
        <is>
          <t>2,136</t>
        </is>
      </c>
      <c r="F22" t="inlineStr">
        <is>
          <t>1,077,209</t>
        </is>
      </c>
      <c r="G22" t="inlineStr">
        <is>
          <t>1,090,502</t>
        </is>
      </c>
      <c r="H22" t="inlineStr">
        <is>
          <t>Sie)</t>
        </is>
      </c>
      <c r="I22" t="inlineStr">
        <is>
          <t>ge</t>
        </is>
      </c>
      <c r="J22" t="inlineStr">
        <is>
          <t>IL</t>
        </is>
      </c>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s="1" t="inlineStr">
        <is>
          <t>Canada (CTC)</t>
        </is>
      </c>
      <c r="B1" s="1" t="inlineStr">
        <is>
          <t>Unnamed: 0</t>
        </is>
      </c>
      <c r="C1" s="1" t="inlineStr">
        <is>
          <t>Unnamed: 1</t>
        </is>
      </c>
      <c r="D1" s="1" t="inlineStr">
        <is>
          <t>16</t>
        </is>
      </c>
      <c r="E1" s="1" t="inlineStr">
        <is>
          <t>17</t>
        </is>
      </c>
      <c r="F1" s="1" t="inlineStr">
        <is>
          <t>(154,814)3</t>
        </is>
      </c>
      <c r="G1" s="1" t="inlineStr">
        <is>
          <t>(157,256)3</t>
        </is>
      </c>
      <c r="H1" s="1" t="inlineStr">
        <is>
          <t>-—</t>
        </is>
      </c>
      <c r="I1" s="1" t="inlineStr">
        <is>
          <t>+ 16</t>
        </is>
      </c>
    </row>
    <row r="2">
      <c r="A2" t="inlineStr">
        <is>
          <t>Quebec Teachers (Ind.) — Enseignants du Québec (Ind.)</t>
        </is>
      </c>
      <c r="B2" t="inlineStr"/>
      <c r="C2" t="inlineStr"/>
      <c r="D2" t="inlineStr">
        <is>
          <t>105</t>
        </is>
      </c>
      <c r="E2" t="n">
        <v>100</v>
      </c>
      <c r="F2" t="inlineStr">
        <is>
          <t>73,742</t>
        </is>
      </c>
      <c r="G2" t="inlineStr">
        <is>
          <t>83,749</t>
        </is>
      </c>
      <c r="H2" t="inlineStr">
        <is>
          <t>2.9</t>
        </is>
      </c>
      <c r="I2" t="inlineStr">
        <is>
          <t>+ 13.6</t>
        </is>
      </c>
    </row>
    <row r="3">
      <c r="A3" t="inlineStr">
        <is>
          <t>Ontario Public Service Employees Union (Ind.) — Syndicat</t>
        </is>
      </c>
      <c r="B3" t="inlineStr">
        <is>
          <t>des employés de la</t>
        </is>
      </c>
      <c r="C3" t="inlineStr"/>
      <c r="D3" t="inlineStr"/>
      <c r="E3" t="inlineStr"/>
      <c r="F3" t="inlineStr"/>
      <c r="G3" t="inlineStr"/>
      <c r="H3" t="inlineStr"/>
      <c r="I3" t="inlineStr"/>
    </row>
    <row r="4">
      <c r="A4" t="inlineStr">
        <is>
          <t>fonction publique de l’Ontario (Ind.)</t>
        </is>
      </c>
      <c r="B4" t="inlineStr"/>
      <c r="C4" t="inlineStr"/>
      <c r="D4" t="inlineStr">
        <is>
          <t>368</t>
        </is>
      </c>
      <c r="E4" t="n">
        <v>379</v>
      </c>
      <c r="F4" t="inlineStr">
        <is>
          <t>53,858</t>
        </is>
      </c>
      <c r="G4" t="inlineStr">
        <is>
          <t>66,060</t>
        </is>
      </c>
      <c r="H4" t="inlineStr">
        <is>
          <t>eS)</t>
        </is>
      </c>
      <c r="I4" t="inlineStr">
        <is>
          <t>+ 22a</t>
        </is>
      </c>
    </row>
    <row r="5">
      <c r="A5" t="inlineStr">
        <is>
          <t>Social Affairs Federation (CNTU) — Fédération des affaires sociales (CSN)</t>
        </is>
      </c>
      <c r="B5" t="inlineStr"/>
      <c r="C5" t="inlineStr"/>
      <c r="D5" t="inlineStr">
        <is>
          <t>358</t>
        </is>
      </c>
      <c r="E5" t="n">
        <v>384</v>
      </c>
      <c r="F5" t="inlineStr">
        <is>
          <t>63,565</t>
        </is>
      </c>
      <c r="G5" t="inlineStr">
        <is>
          <t>65,463</t>
        </is>
      </c>
      <c r="H5" t="inlineStr">
        <is>
          <t>pipe</t>
        </is>
      </c>
      <c r="I5" t="inlineStr">
        <is>
          <t>+7320</t>
        </is>
      </c>
    </row>
    <row r="6">
      <c r="A6" t="inlineStr">
        <is>
          <t>Canadian Paperworkers Union (CLC) — Syndicat canadien des travailleurs du pa-</t>
        </is>
      </c>
      <c r="B6" t="inlineStr"/>
      <c r="C6" t="inlineStr"/>
      <c r="D6" t="inlineStr"/>
      <c r="E6" t="inlineStr"/>
      <c r="F6" t="inlineStr"/>
      <c r="G6" t="inlineStr"/>
      <c r="H6" t="inlineStr"/>
      <c r="I6" t="inlineStr"/>
    </row>
    <row r="7">
      <c r="A7" t="inlineStr">
        <is>
          <t>pier (CTC)</t>
        </is>
      </c>
      <c r="B7" t="inlineStr"/>
      <c r="C7" t="inlineStr"/>
      <c r="D7" t="inlineStr">
        <is>
          <t>218</t>
        </is>
      </c>
      <c r="E7" t="n">
        <v>229</v>
      </c>
      <c r="F7" t="inlineStr">
        <is>
          <t>57,100</t>
        </is>
      </c>
      <c r="G7" t="inlineStr">
        <is>
          <t>RWW ESS)</t>
        </is>
      </c>
      <c r="H7" t="inlineStr">
        <is>
          <t>2.0</t>
        </is>
      </c>
      <c r="I7" t="inlineStr">
        <is>
          <t>Tey</t>
        </is>
      </c>
    </row>
    <row r="8">
      <c r="A8" t="inlineStr">
        <is>
          <t>Quebec Government Employees (Ind.) — Fonctionnaires provinciaux du Québec</t>
        </is>
      </c>
      <c r="B8" t="inlineStr"/>
      <c r="C8" t="inlineStr"/>
      <c r="D8" t="inlineStr"/>
      <c r="E8" t="inlineStr"/>
      <c r="F8" t="inlineStr"/>
      <c r="G8" t="inlineStr"/>
      <c r="H8" t="inlineStr"/>
      <c r="I8" t="inlineStr"/>
    </row>
    <row r="9">
      <c r="A9" t="inlineStr">
        <is>
          <t>(Ind.)</t>
        </is>
      </c>
      <c r="B9" t="inlineStr"/>
      <c r="C9" t="inlineStr"/>
      <c r="D9" t="inlineStr">
        <is>
          <t>189</t>
        </is>
      </c>
      <c r="E9" t="n">
        <v>191</v>
      </c>
      <c r="F9" t="inlineStr">
        <is>
          <t>34,920</t>
        </is>
      </c>
      <c r="G9" t="inlineStr">
        <is>
          <t>44,387</t>
        </is>
      </c>
      <c r="H9" t="inlineStr">
        <is>
          <t>TES</t>
        </is>
      </c>
      <c r="I9" t="inlineStr">
        <is>
          <t>ae lGe i</t>
        </is>
      </c>
    </row>
    <row r="10">
      <c r="A10" t="inlineStr">
        <is>
          <t>British Columbia Government Employees’ Union (CLC) — Syndicat des fonction-</t>
        </is>
      </c>
      <c r="B10" t="inlineStr"/>
      <c r="C10" t="inlineStr"/>
      <c r="D10" t="inlineStr"/>
      <c r="E10" t="inlineStr"/>
      <c r="F10" t="inlineStr"/>
      <c r="G10" t="inlineStr"/>
      <c r="H10" t="inlineStr"/>
      <c r="I10" t="inlineStr"/>
    </row>
    <row r="11">
      <c r="A11" t="inlineStr">
        <is>
          <t>naires provinciaux de la Colombie-Britannique (CTC)</t>
        </is>
      </c>
      <c r="B11" t="inlineStr"/>
      <c r="C11" t="inlineStr"/>
      <c r="D11" t="inlineStr">
        <is>
          <t>23</t>
        </is>
      </c>
      <c r="E11" t="n">
        <v>26</v>
      </c>
      <c r="F11" t="inlineStr">
        <is>
          <t>32,313</t>
        </is>
      </c>
      <c r="G11" t="inlineStr">
        <is>
          <t>40,626</t>
        </is>
      </c>
      <c r="H11" t="inlineStr">
        <is>
          <t>1.4</t>
        </is>
      </c>
      <c r="I11" t="inlineStr">
        <is>
          <t>+ 25.7</t>
        </is>
      </c>
    </row>
    <row r="12">
      <c r="A12" t="inlineStr">
        <is>
          <t>Alberta Union of Provincial Employees (CLC) — Syndicat des fonctionnaires pro-</t>
        </is>
      </c>
      <c r="B12" t="inlineStr"/>
      <c r="C12" t="inlineStr"/>
      <c r="D12" t="inlineStr"/>
      <c r="E12" t="inlineStr"/>
      <c r="F12" t="inlineStr"/>
      <c r="G12" t="inlineStr"/>
      <c r="H12" t="inlineStr"/>
      <c r="I12" t="inlineStr"/>
    </row>
    <row r="13">
      <c r="A13" t="inlineStr">
        <is>
          <t>vinciaux de |’Alberta (CTC)</t>
        </is>
      </c>
      <c r="B13" t="inlineStr"/>
      <c r="C13" t="inlineStr"/>
      <c r="D13" t="inlineStr">
        <is>
          <t>26</t>
        </is>
      </c>
      <c r="E13" t="n">
        <v>29</v>
      </c>
      <c r="F13" t="inlineStr">
        <is>
          <t>36,077</t>
        </is>
      </c>
      <c r="G13" t="inlineStr">
        <is>
          <t>37,293</t>
        </is>
      </c>
      <c r="H13" t="inlineStr">
        <is>
          <t>lst</t>
        </is>
      </c>
      <c r="I13" t="inlineStr">
        <is>
          <t>ea BAA!</t>
        </is>
      </c>
    </row>
    <row r="14">
      <c r="A14" t="inlineStr">
        <is>
          <t>Railway, Transport (CBRT) (CLC) — Cheminots et autres employés des transports</t>
        </is>
      </c>
      <c r="B14" t="inlineStr"/>
      <c r="C14" t="inlineStr"/>
      <c r="D14" t="inlineStr"/>
      <c r="E14" t="inlineStr"/>
      <c r="F14" t="inlineStr"/>
      <c r="G14" t="inlineStr"/>
      <c r="H14" t="inlineStr"/>
      <c r="I14" t="inlineStr"/>
    </row>
    <row r="15">
      <c r="A15" t="inlineStr">
        <is>
          <t>(CRBT) (CTC)</t>
        </is>
      </c>
      <c r="B15" t="inlineStr"/>
      <c r="C15" t="inlineStr"/>
      <c r="D15" t="inlineStr"/>
      <c r="E15" t="inlineStr"/>
      <c r="F15" t="inlineStr"/>
      <c r="G15" t="inlineStr"/>
      <c r="H15" t="inlineStr"/>
      <c r="I15" t="inlineStr"/>
    </row>
    <row r="16">
      <c r="A16" t="inlineStr"/>
      <c r="B16" t="inlineStr"/>
      <c r="C16" t="inlineStr"/>
      <c r="D16" t="inlineStr">
        <is>
          <t>INS)</t>
        </is>
      </c>
      <c r="E16" t="n">
        <v>218</v>
      </c>
      <c r="F16" t="inlineStr">
        <is>
          <t>33,089</t>
        </is>
      </c>
      <c r="G16" t="inlineStr">
        <is>
          <t>35,652</t>
        </is>
      </c>
      <c r="H16" t="inlineStr">
        <is>
          <t>1.2</t>
        </is>
      </c>
      <c r="I16" t="inlineStr">
        <is>
          <t>+ ES</t>
        </is>
      </c>
    </row>
    <row r="17">
      <c r="A17" t="inlineStr">
        <is>
          <t>Nurses Association of Ontario (Ind.) — L’Association des infirmiéres d’Ontario</t>
        </is>
      </c>
      <c r="B17" t="inlineStr"/>
      <c r="C17" t="inlineStr"/>
      <c r="D17" t="inlineStr"/>
      <c r="E17" t="inlineStr"/>
      <c r="F17" t="inlineStr"/>
      <c r="G17" t="inlineStr"/>
      <c r="H17" t="inlineStr"/>
      <c r="I17" t="inlineStr"/>
    </row>
    <row r="18">
      <c r="A18" t="inlineStr">
        <is>
          <t>(Ind.)</t>
        </is>
      </c>
      <c r="B18" t="inlineStr"/>
      <c r="C18" t="inlineStr"/>
      <c r="D18" t="inlineStr">
        <is>
          <t>178</t>
        </is>
      </c>
      <c r="E18" t="n">
        <v>203</v>
      </c>
      <c r="F18" t="inlineStr">
        <is>
          <t>23,766</t>
        </is>
      </c>
      <c r="G18" t="inlineStr">
        <is>
          <t>26,086</t>
        </is>
      </c>
      <c r="H18" t="inlineStr">
        <is>
          <t>0.9</t>
        </is>
      </c>
      <c r="I18" t="inlineStr">
        <is>
          <t>+ 98</t>
        </is>
      </c>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N1"/>
  <sheetViews>
    <sheetView workbookViewId="0">
      <selection activeCell="A1" sqref="A1"/>
    </sheetView>
  </sheetViews>
  <sheetFormatPr baseColWidth="8" defaultRowHeight="15"/>
  <sheetData>
    <row r="1">
      <c r="A1" s="1" t="inlineStr">
        <is>
          <t>'</t>
        </is>
      </c>
      <c r="B1" s="1" t="inlineStr">
        <is>
          <t>with</t>
        </is>
      </c>
      <c r="C1" s="1" t="inlineStr">
        <is>
          <t>12.8%</t>
        </is>
      </c>
      <c r="D1" s="1" t="inlineStr">
        <is>
          <t>in</t>
        </is>
      </c>
      <c r="E1" s="1" t="inlineStr">
        <is>
          <t>the</t>
        </is>
      </c>
      <c r="F1" s="1" t="inlineStr">
        <is>
          <t>province</t>
        </is>
      </c>
      <c r="G1" s="1" t="inlineStr">
        <is>
          <t>of</t>
        </is>
      </c>
      <c r="H1" s="1" t="inlineStr">
        <is>
          <t>British</t>
        </is>
      </c>
      <c r="I1" s="1" t="inlineStr">
        <is>
          <t>Columbia,</t>
        </is>
      </c>
      <c r="J1" s="1" t="inlineStr">
        <is>
          <t>Britannique,</t>
        </is>
      </c>
      <c r="K1" s="1" t="inlineStr">
        <is>
          <t>4 18.1 % au Québec</t>
        </is>
      </c>
      <c r="L1" s="1" t="inlineStr">
        <is>
          <t>et 4 11.0%</t>
        </is>
      </c>
      <c r="M1" s="1" t="inlineStr">
        <is>
          <t>dans</t>
        </is>
      </c>
      <c r="N1" s="1" t="inlineStr">
        <is>
          <t>la pro-</t>
        </is>
      </c>
    </row>
  </sheetData>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L10"/>
  <sheetViews>
    <sheetView workbookViewId="0">
      <selection activeCell="A1" sqref="A1"/>
    </sheetView>
  </sheetViews>
  <sheetFormatPr baseColWidth="8" defaultRowHeight="15"/>
  <sheetData>
    <row r="1">
      <c r="A1" s="1" t="inlineStr">
        <is>
          <t>Of the</t>
        </is>
      </c>
      <c r="B1" s="1" t="inlineStr">
        <is>
          <t>2,907,639 members</t>
        </is>
      </c>
      <c r="C1" s="1" t="inlineStr">
        <is>
          <t>reported</t>
        </is>
      </c>
      <c r="D1" s="1" t="inlineStr">
        <is>
          <t>for</t>
        </is>
      </c>
      <c r="E1" s="1" t="inlineStr">
        <is>
          <t>1978,</t>
        </is>
      </c>
      <c r="F1" s="1" t="inlineStr">
        <is>
          <t>Unnamed: 0</t>
        </is>
      </c>
      <c r="G1" s="1" t="inlineStr">
        <is>
          <t>Unnamed: 1</t>
        </is>
      </c>
      <c r="H1" s="1" t="inlineStr">
        <is>
          <t>65.1% de</t>
        </is>
      </c>
      <c r="I1" s="1" t="inlineStr">
        <is>
          <t>tous</t>
        </is>
      </c>
      <c r="J1" s="1" t="inlineStr">
        <is>
          <t>les syndiqués canadiens.</t>
        </is>
      </c>
      <c r="K1" s="1" t="inlineStr">
        <is>
          <t>Sur</t>
        </is>
      </c>
      <c r="L1" s="1" t="inlineStr">
        <is>
          <t>leffectif de</t>
        </is>
      </c>
    </row>
    <row r="2">
      <c r="A2" t="inlineStr">
        <is>
          <t>1,076,381</t>
        </is>
      </c>
      <c r="B2" t="inlineStr">
        <is>
          <t>or 37.0% were</t>
        </is>
      </c>
      <c r="C2" t="inlineStr">
        <is>
          <t>in the province of Ontario,</t>
        </is>
      </c>
      <c r="D2" t="inlineStr"/>
      <c r="E2" t="inlineStr"/>
      <c r="F2" t="inlineStr"/>
      <c r="G2" t="inlineStr"/>
      <c r="H2" t="inlineStr">
        <is>
          <t>2,907,639 membres</t>
        </is>
      </c>
      <c r="I2" t="inlineStr"/>
      <c r="J2" t="inlineStr">
        <is>
          <t>déclaré en 1978,</t>
        </is>
      </c>
      <c r="K2" t="inlineStr">
        <is>
          <t>1,076,381</t>
        </is>
      </c>
      <c r="L2" t="inlineStr">
        <is>
          <t>ou 37.0 %</t>
        </is>
      </c>
    </row>
    <row r="3">
      <c r="A3" t="inlineStr">
        <is>
          <t>representing</t>
        </is>
      </c>
      <c r="B3" t="inlineStr">
        <is>
          <t>a numerical</t>
        </is>
      </c>
      <c r="C3" t="inlineStr">
        <is>
          <t>gain of 18,948,</t>
        </is>
      </c>
      <c r="D3" t="inlineStr">
        <is>
          <t>or</t>
        </is>
      </c>
      <c r="E3" t="inlineStr">
        <is>
          <t>1.8%.</t>
        </is>
      </c>
      <c r="F3" t="inlineStr"/>
      <c r="G3" t="inlineStr"/>
      <c r="H3" t="inlineStr">
        <is>
          <t>étaient des résidents</t>
        </is>
      </c>
      <c r="I3" t="inlineStr"/>
      <c r="J3" t="inlineStr">
        <is>
          <t>de l’Ontario ce qui signifie un accrois-</t>
        </is>
      </c>
      <c r="K3" t="inlineStr"/>
      <c r="L3" t="inlineStr"/>
    </row>
    <row r="4">
      <c r="A4" t="inlineStr">
        <is>
          <t>over the</t>
        </is>
      </c>
      <c r="B4" t="inlineStr">
        <is>
          <t>corresponding</t>
        </is>
      </c>
      <c r="C4" t="inlineStr">
        <is>
          <t>figure for 1977.</t>
        </is>
      </c>
      <c r="D4" t="inlineStr">
        <is>
          <t>Quebec</t>
        </is>
      </c>
      <c r="E4" t="inlineStr"/>
      <c r="F4" t="inlineStr"/>
      <c r="G4" t="inlineStr"/>
      <c r="H4" t="inlineStr">
        <is>
          <t>sement numérique</t>
        </is>
      </c>
      <c r="I4" t="inlineStr"/>
      <c r="J4" t="inlineStr">
        <is>
          <t>de 18,948 ou</t>
        </is>
      </c>
      <c r="K4" t="inlineStr">
        <is>
          <t>1.8% par</t>
        </is>
      </c>
      <c r="L4" t="inlineStr">
        <is>
          <t>rapport au</t>
        </is>
      </c>
    </row>
    <row r="5">
      <c r="A5" t="inlineStr">
        <is>
          <t>came second</t>
        </is>
      </c>
      <c r="B5" t="inlineStr">
        <is>
          <t>in the number</t>
        </is>
      </c>
      <c r="C5" t="inlineStr">
        <is>
          <t>of organized</t>
        </is>
      </c>
      <c r="D5" t="inlineStr">
        <is>
          <t>workers</t>
        </is>
      </c>
      <c r="E5" t="inlineStr"/>
      <c r="F5" t="inlineStr"/>
      <c r="G5" t="inlineStr"/>
      <c r="H5" t="inlineStr">
        <is>
          <t>chiffre correspondant</t>
        </is>
      </c>
      <c r="I5" t="inlineStr"/>
      <c r="J5" t="inlineStr">
        <is>
          <t>pour année</t>
        </is>
      </c>
      <c r="K5" t="inlineStr">
        <is>
          <t>1977. Le Québec,</t>
        </is>
      </c>
      <c r="L5" t="inlineStr">
        <is>
          <t>pour</t>
        </is>
      </c>
    </row>
    <row r="6">
      <c r="A6" t="inlineStr">
        <is>
          <t>reported</t>
        </is>
      </c>
      <c r="B6" t="inlineStr">
        <is>
          <t>for 1978 with</t>
        </is>
      </c>
      <c r="C6" t="inlineStr">
        <is>
          <t>815,882 or 28.1%</t>
        </is>
      </c>
      <c r="D6" t="inlineStr"/>
      <c r="E6" t="inlineStr">
        <is>
          <t>of the</t>
        </is>
      </c>
      <c r="F6" t="inlineStr"/>
      <c r="G6" t="inlineStr"/>
      <c r="H6" t="inlineStr">
        <is>
          <t>ce qui est du nombre de syndiqués déclaré en 1978 se classait</t>
        </is>
      </c>
      <c r="I6" t="inlineStr"/>
      <c r="J6" t="inlineStr"/>
      <c r="K6" t="inlineStr"/>
      <c r="L6" t="inlineStr"/>
    </row>
    <row r="7">
      <c r="A7" t="inlineStr">
        <is>
          <t>total union</t>
        </is>
      </c>
      <c r="B7" t="inlineStr">
        <is>
          <t>membership,</t>
        </is>
      </c>
      <c r="C7" t="inlineStr">
        <is>
          <t>an increase of 37,146</t>
        </is>
      </c>
      <c r="D7" t="inlineStr"/>
      <c r="E7" t="inlineStr">
        <is>
          <t>or</t>
        </is>
      </c>
      <c r="F7" t="inlineStr"/>
      <c r="G7" t="inlineStr"/>
      <c r="H7" t="inlineStr">
        <is>
          <t>en deuxiéme</t>
        </is>
      </c>
      <c r="I7" t="inlineStr">
        <is>
          <t>place</t>
        </is>
      </c>
      <c r="J7" t="inlineStr">
        <is>
          <t>avec 815,882</t>
        </is>
      </c>
      <c r="K7" t="inlineStr">
        <is>
          <t>ou 28.1 % de tous</t>
        </is>
      </c>
      <c r="L7" t="inlineStr">
        <is>
          <t>les</t>
        </is>
      </c>
    </row>
    <row r="8">
      <c r="A8" t="inlineStr">
        <is>
          <t>4.8% since</t>
        </is>
      </c>
      <c r="B8" t="inlineStr">
        <is>
          <t>1977 and British Columbia</t>
        </is>
      </c>
      <c r="C8" t="inlineStr"/>
      <c r="D8" t="inlineStr">
        <is>
          <t>was in third</t>
        </is>
      </c>
      <c r="E8" t="inlineStr"/>
      <c r="F8" t="inlineStr"/>
      <c r="G8" t="inlineStr"/>
      <c r="H8" t="inlineStr">
        <is>
          <t>syndiqués,</t>
        </is>
      </c>
      <c r="I8" t="inlineStr">
        <is>
          <t>soit</t>
        </is>
      </c>
      <c r="J8" t="inlineStr">
        <is>
          <t>une augmentation de 37,146</t>
        </is>
      </c>
      <c r="K8" t="inlineStr"/>
      <c r="L8" t="inlineStr">
        <is>
          <t>ou 4.8% par</t>
        </is>
      </c>
    </row>
    <row r="9">
      <c r="A9" t="inlineStr">
        <is>
          <t>place with 405,075 or 13.9% of the total union mem-</t>
        </is>
      </c>
      <c r="B9" t="inlineStr"/>
      <c r="C9" t="inlineStr"/>
      <c r="D9" t="inlineStr"/>
      <c r="E9" t="inlineStr"/>
      <c r="F9" t="inlineStr"/>
      <c r="G9" t="inlineStr"/>
      <c r="H9" t="inlineStr">
        <is>
          <t>rapport 4 1977</t>
        </is>
      </c>
      <c r="I9" t="inlineStr"/>
      <c r="J9" t="inlineStr">
        <is>
          <t>et la Colombie-Britannique</t>
        </is>
      </c>
      <c r="K9" t="inlineStr">
        <is>
          <t>se</t>
        </is>
      </c>
      <c r="L9" t="inlineStr">
        <is>
          <t>classait en</t>
        </is>
      </c>
    </row>
    <row r="10">
      <c r="A10" t="inlineStr">
        <is>
          <t>bership</t>
        </is>
      </c>
      <c r="B10" t="inlineStr">
        <is>
          <t>reported, representing</t>
        </is>
      </c>
      <c r="C10" t="inlineStr">
        <is>
          <t>a gain of 15,129</t>
        </is>
      </c>
      <c r="D10" t="inlineStr"/>
      <c r="E10" t="inlineStr">
        <is>
          <t>or</t>
        </is>
      </c>
      <c r="F10" t="inlineStr"/>
      <c r="G10" t="inlineStr"/>
      <c r="H10" t="inlineStr">
        <is>
          <t>troisiéme place avec</t>
        </is>
      </c>
      <c r="I10" t="inlineStr"/>
      <c r="J10" t="inlineStr">
        <is>
          <t>405,075 ou 13.9 % de leffectif global</t>
        </is>
      </c>
      <c r="K10" t="inlineStr"/>
      <c r="L10" t="inlineStr"/>
    </row>
  </sheetData>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L17"/>
  <sheetViews>
    <sheetView workbookViewId="0">
      <selection activeCell="A1" sqref="A1"/>
    </sheetView>
  </sheetViews>
  <sheetFormatPr baseColWidth="8" defaultRowHeight="15"/>
  <sheetData>
    <row r="1">
      <c r="A1" s="1" t="inlineStr">
        <is>
          <t>H</t>
        </is>
      </c>
      <c r="B1" s="1" t="inlineStr">
        <is>
          <t>Unnamed: 0</t>
        </is>
      </c>
      <c r="C1" s="1" t="inlineStr">
        <is>
          <t>Unnamed: 1</t>
        </is>
      </c>
      <c r="D1" s="1" t="inlineStr">
        <is>
          <t>Unnamed: 2</t>
        </is>
      </c>
      <c r="E1" s="1" t="inlineStr">
        <is>
          <t>Unnamed: 3</t>
        </is>
      </c>
      <c r="F1" s="1" t="inlineStr">
        <is>
          <t>Unnamed: 4</t>
        </is>
      </c>
      <c r="G1" s="1" t="inlineStr">
        <is>
          <t>Unnamed: 5</t>
        </is>
      </c>
      <c r="H1" s="1" t="inlineStr">
        <is>
          <t>Unnamed: 6</t>
        </is>
      </c>
      <c r="I1" s="1" t="inlineStr">
        <is>
          <t>Unnamed: 7</t>
        </is>
      </c>
      <c r="J1" s="1" t="inlineStr">
        <is>
          <t>Unnamed: 8</t>
        </is>
      </c>
      <c r="K1" s="1" t="inlineStr">
        <is>
          <t>rapport</t>
        </is>
      </c>
      <c r="L1" s="1" t="inlineStr">
        <is>
          <t>rapport.1</t>
        </is>
      </c>
    </row>
    <row r="2">
      <c r="A2" t="inlineStr"/>
      <c r="B2" t="inlineStr"/>
      <c r="C2" t="inlineStr"/>
      <c r="D2" t="inlineStr"/>
      <c r="E2" t="inlineStr"/>
      <c r="F2" t="inlineStr"/>
      <c r="G2" t="inlineStr"/>
      <c r="H2" t="inlineStr"/>
      <c r="I2" t="inlineStr"/>
      <c r="J2" t="inlineStr"/>
      <c r="K2" t="inlineStr">
        <is>
          <t>1977</t>
        </is>
      </c>
      <c r="L2" t="inlineStr">
        <is>
          <t>1962</t>
        </is>
      </c>
    </row>
    <row r="3">
      <c r="A3" t="inlineStr"/>
      <c r="B3" t="inlineStr"/>
      <c r="C3" t="inlineStr">
        <is>
          <t>number</t>
        </is>
      </c>
      <c r="D3" t="inlineStr">
        <is>
          <t>— nombre</t>
        </is>
      </c>
      <c r="E3" t="inlineStr"/>
      <c r="F3" t="inlineStr"/>
      <c r="G3" t="inlineStr"/>
      <c r="H3" t="inlineStr"/>
      <c r="I3" t="inlineStr">
        <is>
          <t>%</t>
        </is>
      </c>
      <c r="J3" t="inlineStr"/>
      <c r="K3" t="inlineStr"/>
      <c r="L3" t="inlineStr"/>
    </row>
    <row r="4">
      <c r="A4" t="inlineStr">
        <is>
          <t>‘yfoundland — Terre-Neuve P</t>
        </is>
      </c>
      <c r="B4" t="inlineStr"/>
      <c r="C4" t="inlineStr">
        <is>
          <t>65</t>
        </is>
      </c>
      <c r="D4" t="inlineStr">
        <is>
          <t>710</t>
        </is>
      </c>
      <c r="E4" t="inlineStr"/>
      <c r="F4" t="inlineStr">
        <is>
          <t>Qeleial</t>
        </is>
      </c>
      <c r="G4" t="inlineStr">
        <is>
          <t>8,390</t>
        </is>
      </c>
      <c r="H4" t="inlineStr">
        <is>
          <t>8,683</t>
        </is>
      </c>
      <c r="I4" t="inlineStr">
        <is>
          <t>1.0</t>
        </is>
      </c>
      <c r="J4" t="inlineStr"/>
      <c r="K4" t="inlineStr">
        <is>
          <t>oa</t>
        </is>
      </c>
      <c r="L4" t="inlineStr">
        <is>
          <t>+ 300.0</t>
        </is>
      </c>
    </row>
    <row r="5">
      <c r="A5" t="inlineStr">
        <is>
          <t>ace Edward Island — Tle-du-Prince-Edouard</t>
        </is>
      </c>
      <c r="B5" t="inlineStr"/>
      <c r="C5" t="inlineStr">
        <is>
          <t>26</t>
        </is>
      </c>
      <c r="D5" t="inlineStr">
        <is>
          <t>OS</t>
        </is>
      </c>
      <c r="E5" t="inlineStr"/>
      <c r="F5" t="inlineStr">
        <is>
          <t>1,012</t>
        </is>
      </c>
      <c r="G5" t="inlineStr">
        <is>
          <t>2,127</t>
        </is>
      </c>
      <c r="H5" t="inlineStr">
        <is>
          <t>2,175</t>
        </is>
      </c>
      <c r="I5" t="inlineStr">
        <is>
          <t>0.3</t>
        </is>
      </c>
      <c r="J5" t="inlineStr"/>
      <c r="K5" t="inlineStr">
        <is>
          <t>+ 2:3</t>
        </is>
      </c>
      <c r="L5" t="inlineStr">
        <is>
          <t>+ 114.9</t>
        </is>
      </c>
    </row>
    <row r="6">
      <c r="A6" t="inlineStr">
        <is>
          <t>‘va Scotia — Nouvelle-Ecosse</t>
        </is>
      </c>
      <c r="B6" t="inlineStr"/>
      <c r="C6" t="inlineStr">
        <is>
          <t>175</t>
        </is>
      </c>
      <c r="D6" t="inlineStr">
        <is>
          <t>182</t>
        </is>
      </c>
      <c r="E6" t="inlineStr"/>
      <c r="F6" t="inlineStr">
        <is>
          <t>8,194</t>
        </is>
      </c>
      <c r="G6" t="inlineStr">
        <is>
          <t>20,773</t>
        </is>
      </c>
      <c r="H6" t="inlineStr">
        <is>
          <t>21,834</t>
        </is>
      </c>
      <c r="I6" t="inlineStr">
        <is>
          <t>2.4</t>
        </is>
      </c>
      <c r="J6" t="inlineStr"/>
      <c r="K6" t="inlineStr">
        <is>
          <t>eS Sa</t>
        </is>
      </c>
      <c r="L6" t="inlineStr">
        <is>
          <t>+ 166.5</t>
        </is>
      </c>
    </row>
    <row r="7">
      <c r="A7" t="inlineStr">
        <is>
          <t>w Brunswick — Nouveau-Brunswick</t>
        </is>
      </c>
      <c r="B7" t="inlineStr"/>
      <c r="C7" t="inlineStr">
        <is>
          <t>199</t>
        </is>
      </c>
      <c r="D7" t="inlineStr">
        <is>
          <t>208</t>
        </is>
      </c>
      <c r="E7" t="inlineStr"/>
      <c r="F7" t="inlineStr">
        <is>
          <t>5,820</t>
        </is>
      </c>
      <c r="G7" t="inlineStr">
        <is>
          <t>26,747</t>
        </is>
      </c>
      <c r="H7" t="inlineStr">
        <is>
          <t>28,141</t>
        </is>
      </c>
      <c r="I7" t="inlineStr">
        <is>
          <t>3.1</t>
        </is>
      </c>
      <c r="J7" t="inlineStr"/>
      <c r="K7" t="inlineStr">
        <is>
          <t>+ 5.2</t>
        </is>
      </c>
      <c r="L7" t="inlineStr">
        <is>
          <t>+ 383.5</t>
        </is>
      </c>
    </row>
    <row r="8">
      <c r="A8" t="inlineStr">
        <is>
          <t>Sbec</t>
        </is>
      </c>
      <c r="B8" t="inlineStr"/>
      <c r="C8" t="inlineStr">
        <is>
          <t>2,131</t>
        </is>
      </c>
      <c r="D8" t="inlineStr">
        <is>
          <t>2,241</t>
        </is>
      </c>
      <c r="E8" t="inlineStr"/>
      <c r="F8" t="inlineStr">
        <is>
          <t>138,302</t>
        </is>
      </c>
      <c r="G8" t="inlineStr">
        <is>
          <t>386,608</t>
        </is>
      </c>
      <c r="H8" t="inlineStr">
        <is>
          <t>412,235</t>
        </is>
      </c>
      <c r="I8" t="inlineStr">
        <is>
          <t>45.9</t>
        </is>
      </c>
      <c r="J8" t="inlineStr"/>
      <c r="K8" t="inlineStr">
        <is>
          <t>+ 6.6</t>
        </is>
      </c>
      <c r="L8" t="inlineStr">
        <is>
          <t>+ 198.1</t>
        </is>
      </c>
    </row>
    <row r="9">
      <c r="A9" t="inlineStr">
        <is>
          <t>‘tario</t>
        </is>
      </c>
      <c r="B9" t="inlineStr"/>
      <c r="C9" t="inlineStr">
        <is>
          <t>11S</t>
        </is>
      </c>
      <c r="D9" t="inlineStr">
        <is>
          <t>1,182</t>
        </is>
      </c>
      <c r="E9" t="inlineStr"/>
      <c r="F9" t="inlineStr">
        <is>
          <t>88,055</t>
        </is>
      </c>
      <c r="G9" t="inlineStr">
        <is>
          <t>214,774</t>
        </is>
      </c>
      <c r="H9" t="inlineStr">
        <is>
          <t>216,159</t>
        </is>
      </c>
      <c r="I9" t="inlineStr">
        <is>
          <t>24.1</t>
        </is>
      </c>
      <c r="J9" t="inlineStr"/>
      <c r="K9" t="inlineStr">
        <is>
          <t>(0:6</t>
        </is>
      </c>
      <c r="L9" t="inlineStr">
        <is>
          <t>+ 145.5</t>
        </is>
      </c>
    </row>
    <row r="10">
      <c r="A10" t="inlineStr">
        <is>
          <t>‘nitoba</t>
        </is>
      </c>
      <c r="B10" t="inlineStr"/>
      <c r="C10" t="inlineStr">
        <is>
          <t>199</t>
        </is>
      </c>
      <c r="D10" t="inlineStr">
        <is>
          <t>210</t>
        </is>
      </c>
      <c r="E10" t="inlineStr"/>
      <c r="F10" t="inlineStr">
        <is>
          <t>12,128</t>
        </is>
      </c>
      <c r="G10" t="inlineStr">
        <is>
          <t>30,342</t>
        </is>
      </c>
      <c r="H10" t="inlineStr">
        <is>
          <t>31,886</t>
        </is>
      </c>
      <c r="I10" t="inlineStr">
        <is>
          <t>3.6</t>
        </is>
      </c>
      <c r="J10" t="inlineStr"/>
      <c r="K10" t="inlineStr">
        <is>
          <t>tet SL</t>
        </is>
      </c>
      <c r="L10" t="inlineStr">
        <is>
          <t>+ 162.9</t>
        </is>
      </c>
    </row>
    <row r="11">
      <c r="A11" t="inlineStr">
        <is>
          <t>—</t>
        </is>
      </c>
      <c r="B11" t="inlineStr"/>
      <c r="C11" t="inlineStr">
        <is>
          <t>197</t>
        </is>
      </c>
      <c r="D11" t="inlineStr">
        <is>
          <t>205</t>
        </is>
      </c>
      <c r="E11" t="inlineStr"/>
      <c r="F11" t="inlineStr">
        <is>
          <t>10,473</t>
        </is>
      </c>
      <c r="G11" t="inlineStr">
        <is>
          <t>22,099</t>
        </is>
      </c>
      <c r="H11" t="inlineStr">
        <is>
          <t>23,631</t>
        </is>
      </c>
      <c r="I11" t="inlineStr">
        <is>
          <t>2.6</t>
        </is>
      </c>
      <c r="J11" t="inlineStr"/>
      <c r="K11" t="inlineStr">
        <is>
          <t>+ 6.9</t>
        </is>
      </c>
      <c r="L11" t="inlineStr">
        <is>
          <t>+ 125.6</t>
        </is>
      </c>
    </row>
    <row r="12">
      <c r="A12" t="inlineStr">
        <is>
          <t>verta</t>
        </is>
      </c>
      <c r="B12" t="inlineStr"/>
      <c r="C12" t="inlineStr">
        <is>
          <t>248</t>
        </is>
      </c>
      <c r="D12" t="inlineStr">
        <is>
          <t>249</t>
        </is>
      </c>
      <c r="E12" t="inlineStr"/>
      <c r="F12" t="inlineStr">
        <is>
          <t>wl?</t>
        </is>
      </c>
      <c r="G12" t="inlineStr">
        <is>
          <t>32,867</t>
        </is>
      </c>
      <c r="H12" t="inlineStr">
        <is>
          <t>34,233</t>
        </is>
      </c>
      <c r="I12" t="inlineStr">
        <is>
          <t>3.8</t>
        </is>
      </c>
      <c r="J12" t="inlineStr"/>
      <c r="K12" t="inlineStr">
        <is>
          <t>a2</t>
        </is>
      </c>
      <c r="L12" t="inlineStr">
        <is>
          <t>+ 207.9</t>
        </is>
      </c>
    </row>
    <row r="13">
      <c r="A13" t="inlineStr">
        <is>
          <t>|tish Columbia — Colombie-Britannique</t>
        </is>
      </c>
      <c r="B13" t="inlineStr"/>
      <c r="C13" t="inlineStr">
        <is>
          <t>584</t>
        </is>
      </c>
      <c r="D13" t="inlineStr">
        <is>
          <t>601</t>
        </is>
      </c>
      <c r="E13" t="inlineStr"/>
      <c r="F13" t="inlineStr">
        <is>
          <t>43,011</t>
        </is>
      </c>
      <c r="G13" t="inlineStr">
        <is>
          <t>115,528</t>
        </is>
      </c>
      <c r="H13" t="inlineStr">
        <is>
          <t>118,610</t>
        </is>
      </c>
      <c r="I13" t="inlineStr">
        <is>
          <t>1332</t>
        </is>
      </c>
      <c r="J13" t="inlineStr"/>
      <c r="K13" t="inlineStr">
        <is>
          <t>a El</t>
        </is>
      </c>
      <c r="L13" t="inlineStr">
        <is>
          <t>+ 175.8</t>
        </is>
      </c>
    </row>
    <row r="14">
      <c r="A14" t="inlineStr">
        <is>
          <t>‘kon</t>
        </is>
      </c>
      <c r="B14" t="inlineStr"/>
      <c r="C14" t="inlineStr">
        <is>
          <t>1</t>
        </is>
      </c>
      <c r="D14" t="inlineStr">
        <is>
          <t>]</t>
        </is>
      </c>
      <c r="E14" t="inlineStr"/>
      <c r="F14" t="inlineStr">
        <is>
          <t>588</t>
        </is>
      </c>
      <c r="G14" t="inlineStr">
        <is>
          <t>14</t>
        </is>
      </c>
      <c r="H14" t="inlineStr">
        <is>
          <t>20</t>
        </is>
      </c>
      <c r="I14" t="inlineStr">
        <is>
          <t>--</t>
        </is>
      </c>
      <c r="J14" t="inlineStr"/>
      <c r="K14" t="inlineStr">
        <is>
          <t>+ 42.9</t>
        </is>
      </c>
      <c r="L14" t="inlineStr">
        <is>
          <t>+ 96.6</t>
        </is>
      </c>
    </row>
    <row r="15">
      <c r="A15" t="inlineStr">
        <is>
          <t>rthwest Territories — Territoires du Nord-Ouest</t>
        </is>
      </c>
      <c r="B15" t="inlineStr"/>
      <c r="C15" t="inlineStr">
        <is>
          <t>4</t>
        </is>
      </c>
      <c r="D15" t="inlineStr">
        <is>
          <t>4</t>
        </is>
      </c>
      <c r="E15" t="inlineStr"/>
      <c r="F15" t="inlineStr">
        <is>
          <t>403</t>
        </is>
      </c>
      <c r="G15" t="inlineStr">
        <is>
          <t>115</t>
        </is>
      </c>
      <c r="H15" t="inlineStr">
        <is>
          <t>130</t>
        </is>
      </c>
      <c r="I15" t="inlineStr">
        <is>
          <t>--</t>
        </is>
      </c>
      <c r="J15" t="inlineStr"/>
      <c r="K15" t="inlineStr">
        <is>
          <t>+ 13.0</t>
        </is>
      </c>
      <c r="L15" t="inlineStr">
        <is>
          <t>+ 967.7</t>
        </is>
      </c>
    </row>
    <row r="16">
      <c r="A16" t="inlineStr">
        <is>
          <t>‘re than one province — Plus d’une province</t>
        </is>
      </c>
      <c r="B16" t="inlineStr"/>
      <c r="C16" t="inlineStr">
        <is>
          <t>—</t>
        </is>
      </c>
      <c r="D16" t="inlineStr">
        <is>
          <t>-</t>
        </is>
      </c>
      <c r="E16" t="inlineStr"/>
      <c r="F16" t="inlineStr">
        <is>
          <t>2,776</t>
        </is>
      </c>
      <c r="G16" t="inlineStr">
        <is>
          <t>1</t>
        </is>
      </c>
      <c r="H16" t="inlineStr">
        <is>
          <t>1</t>
        </is>
      </c>
      <c r="I16" t="inlineStr">
        <is>
          <t>—</t>
        </is>
      </c>
      <c r="J16" t="inlineStr"/>
      <c r="K16" t="inlineStr">
        <is>
          <t>-</t>
        </is>
      </c>
      <c r="L16" t="inlineStr">
        <is>
          <t>=</t>
        </is>
      </c>
    </row>
    <row r="17">
      <c r="A17" t="inlineStr">
        <is>
          <t>hadi</t>
        </is>
      </c>
      <c r="B17" t="inlineStr"/>
      <c r="C17" t="inlineStr">
        <is>
          <t>4,942</t>
        </is>
      </c>
      <c r="D17" t="inlineStr">
        <is>
          <t>5,178</t>
        </is>
      </c>
      <c r="E17" t="inlineStr"/>
      <c r="F17" t="inlineStr">
        <is>
          <t>324,050</t>
        </is>
      </c>
      <c r="G17" t="inlineStr">
        <is>
          <t>860,384</t>
        </is>
      </c>
      <c r="H17" t="inlineStr">
        <is>
          <t>897,737</t>
        </is>
      </c>
      <c r="I17" t="inlineStr">
        <is>
          <t>100.0</t>
        </is>
      </c>
      <c r="J17" t="inlineStr"/>
      <c r="K17" t="inlineStr">
        <is>
          <t>+ 4,3</t>
        </is>
      </c>
      <c r="L17" t="inlineStr">
        <is>
          <t>+ 177.0</t>
        </is>
      </c>
    </row>
  </sheetData>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s="1" t="inlineStr">
        <is>
          <t>-wfoundland</t>
        </is>
      </c>
      <c r="B1" s="1" t="inlineStr">
        <is>
          <t>— Terre-Neuve</t>
        </is>
      </c>
      <c r="C1" s="1" t="inlineStr">
        <is>
          <t>;</t>
        </is>
      </c>
      <c r="D1" s="1" t="inlineStr">
        <is>
          <t>228</t>
        </is>
      </c>
      <c r="E1" s="1" t="inlineStr">
        <is>
          <t>237</t>
        </is>
      </c>
      <c r="F1" s="1" t="inlineStr">
        <is>
          <t>2,473</t>
        </is>
      </c>
      <c r="G1" s="1" t="inlineStr">
        <is>
          <t>15,830</t>
        </is>
      </c>
      <c r="H1" s="1" t="inlineStr">
        <is>
          <t>17,138</t>
        </is>
      </c>
      <c r="I1" s="1" t="inlineStr">
        <is>
          <t>Sos</t>
        </is>
      </c>
      <c r="J1" s="1" t="inlineStr">
        <is>
          <t>+</t>
        </is>
      </c>
      <c r="K1" s="1" t="inlineStr">
        <is>
          <t>8.3</t>
        </is>
      </c>
      <c r="L1" s="1" t="inlineStr">
        <is>
          <t>+ 593.0</t>
        </is>
      </c>
    </row>
  </sheetData>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K11"/>
  <sheetViews>
    <sheetView workbookViewId="0">
      <selection activeCell="A1" sqref="A1"/>
    </sheetView>
  </sheetViews>
  <sheetFormatPr baseColWidth="8" defaultRowHeight="15"/>
  <sheetData>
    <row r="1">
      <c r="A1" s="1" t="inlineStr">
        <is>
          <t>‘ince Edward Island — Ile-du-Prince-Edouard</t>
        </is>
      </c>
      <c r="B1" s="1" t="inlineStr">
        <is>
          <t>Unnamed: 0</t>
        </is>
      </c>
      <c r="C1" s="1" t="inlineStr">
        <is>
          <t>47</t>
        </is>
      </c>
      <c r="D1" s="1" t="inlineStr">
        <is>
          <t>45</t>
        </is>
      </c>
      <c r="E1" s="1" t="inlineStr">
        <is>
          <t>762</t>
        </is>
      </c>
      <c r="F1" s="1" t="inlineStr">
        <is>
          <t>4,274</t>
        </is>
      </c>
      <c r="G1" s="1" t="inlineStr">
        <is>
          <t>4,361 0.9</t>
        </is>
      </c>
      <c r="H1" s="1" t="inlineStr">
        <is>
          <t>+ 2,0</t>
        </is>
      </c>
      <c r="I1" s="1" t="inlineStr">
        <is>
          <t>Unnamed: 1</t>
        </is>
      </c>
      <c r="J1" s="1" t="inlineStr">
        <is>
          <t>Unnamed: 2</t>
        </is>
      </c>
      <c r="K1" s="1" t="inlineStr">
        <is>
          <t>+ 472.3</t>
        </is>
      </c>
    </row>
    <row r="2">
      <c r="A2" t="inlineStr"/>
      <c r="B2" t="inlineStr"/>
      <c r="C2" t="inlineStr"/>
      <c r="D2" t="inlineStr"/>
      <c r="E2" t="inlineStr"/>
      <c r="F2" t="inlineStr"/>
      <c r="G2" t="inlineStr">
        <is>
          <t>21,004 4.4</t>
        </is>
      </c>
      <c r="H2" t="inlineStr">
        <is>
          <t>+ Zk</t>
        </is>
      </c>
      <c r="I2" t="inlineStr"/>
      <c r="J2" t="inlineStr"/>
      <c r="K2" t="inlineStr">
        <is>
          <t>+ 140.5</t>
        </is>
      </c>
    </row>
    <row r="3">
      <c r="A3" t="inlineStr">
        <is>
          <t>‘va Scotia — Nouvelle-Ecosse</t>
        </is>
      </c>
      <c r="B3" t="inlineStr"/>
      <c r="C3" t="inlineStr">
        <is>
          <t>P72</t>
        </is>
      </c>
      <c r="D3" t="inlineStr">
        <is>
          <t>162</t>
        </is>
      </c>
      <c r="E3" t="inlineStr">
        <is>
          <t>8,734</t>
        </is>
      </c>
      <c r="F3" t="inlineStr">
        <is>
          <t>20,573</t>
        </is>
      </c>
      <c r="G3" t="inlineStr"/>
      <c r="H3" t="inlineStr"/>
      <c r="I3" t="inlineStr"/>
      <c r="J3" t="inlineStr"/>
      <c r="K3" t="inlineStr"/>
    </row>
    <row r="4">
      <c r="A4" t="inlineStr"/>
      <c r="B4" t="inlineStr"/>
      <c r="C4" t="inlineStr"/>
      <c r="D4" t="inlineStr"/>
      <c r="E4" t="inlineStr"/>
      <c r="F4" t="inlineStr"/>
      <c r="G4" t="inlineStr">
        <is>
          <t>2.4</t>
        </is>
      </c>
      <c r="H4" t="inlineStr">
        <is>
          <t>+ 0.8</t>
        </is>
      </c>
      <c r="I4" t="inlineStr"/>
      <c r="J4" t="inlineStr"/>
      <c r="K4" t="inlineStr">
        <is>
          <t>+ 131.3</t>
        </is>
      </c>
    </row>
    <row r="5">
      <c r="A5" t="inlineStr">
        <is>
          <t>°w Brunswick — Nouveau-Brunswick</t>
        </is>
      </c>
      <c r="B5" t="inlineStr"/>
      <c r="C5" t="inlineStr">
        <is>
          <t>116</t>
        </is>
      </c>
      <c r="D5" t="inlineStr">
        <is>
          <t>111</t>
        </is>
      </c>
      <c r="E5" t="inlineStr">
        <is>
          <t>4,907</t>
        </is>
      </c>
      <c r="F5" t="inlineStr">
        <is>
          <t>11,266</t>
        </is>
      </c>
      <c r="G5" t="inlineStr">
        <is>
          <t>11,352</t>
        </is>
      </c>
      <c r="H5" t="inlineStr"/>
      <c r="I5" t="inlineStr"/>
      <c r="J5" t="inlineStr"/>
      <c r="K5" t="inlineStr"/>
    </row>
    <row r="6">
      <c r="A6" t="inlineStr">
        <is>
          <t>aébec</t>
        </is>
      </c>
      <c r="B6" t="inlineStr"/>
      <c r="C6" t="inlineStr">
        <is>
          <t>591</t>
        </is>
      </c>
      <c r="D6" t="inlineStr">
        <is>
          <t>597</t>
        </is>
      </c>
      <c r="E6" t="inlineStr">
        <is>
          <t>20,167</t>
        </is>
      </c>
      <c r="F6" t="inlineStr">
        <is>
          <t>77,944</t>
        </is>
      </c>
      <c r="G6" t="inlineStr">
        <is>
          <t>87,414 18.1</t>
        </is>
      </c>
      <c r="H6" t="inlineStr">
        <is>
          <t>+) 85 12.2</t>
        </is>
      </c>
      <c r="I6" t="inlineStr"/>
      <c r="J6" t="inlineStr"/>
      <c r="K6" t="inlineStr">
        <is>
          <t>+ 333.5 + 102.6</t>
        </is>
      </c>
    </row>
    <row r="7">
      <c r="A7" t="inlineStr">
        <is>
          <t>Atario</t>
        </is>
      </c>
      <c r="B7" t="inlineStr"/>
      <c r="C7" t="inlineStr">
        <is>
          <t>998</t>
        </is>
      </c>
      <c r="D7" t="inlineStr">
        <is>
          <t>1,001</t>
        </is>
      </c>
      <c r="E7" t="inlineStr">
        <is>
          <t>86,211</t>
        </is>
      </c>
      <c r="F7" t="inlineStr">
        <is>
          <t>160,930</t>
        </is>
      </c>
      <c r="G7" t="inlineStr">
        <is>
          <t>174,637 36.2</t>
        </is>
      </c>
      <c r="H7" t="inlineStr"/>
      <c r="I7" t="inlineStr"/>
      <c r="J7" t="inlineStr"/>
      <c r="K7" t="inlineStr"/>
    </row>
    <row r="8">
      <c r="A8" t="inlineStr"/>
      <c r="B8" t="inlineStr"/>
      <c r="C8" t="inlineStr"/>
      <c r="D8" t="inlineStr"/>
      <c r="E8" t="inlineStr"/>
      <c r="F8" t="inlineStr">
        <is>
          <t>25,026</t>
        </is>
      </c>
      <c r="G8" t="inlineStr">
        <is>
          <t>24,401 Sok</t>
        </is>
      </c>
      <c r="H8" t="inlineStr">
        <is>
          <t>- 2.5</t>
        </is>
      </c>
      <c r="I8" t="inlineStr"/>
      <c r="J8" t="inlineStr"/>
      <c r="K8" t="inlineStr">
        <is>
          <t>+ 345.9</t>
        </is>
      </c>
    </row>
    <row r="9">
      <c r="A9" t="inlineStr">
        <is>
          <t>anitoba</t>
        </is>
      </c>
      <c r="B9" t="inlineStr"/>
      <c r="C9" t="inlineStr">
        <is>
          <t>178</t>
        </is>
      </c>
      <c r="D9" t="inlineStr">
        <is>
          <t>178</t>
        </is>
      </c>
      <c r="E9" t="inlineStr">
        <is>
          <t>5,472</t>
        </is>
      </c>
      <c r="F9" t="inlineStr"/>
      <c r="G9" t="inlineStr"/>
      <c r="H9" t="inlineStr"/>
      <c r="I9" t="inlineStr"/>
      <c r="J9" t="inlineStr"/>
      <c r="K9" t="inlineStr"/>
    </row>
    <row r="10">
      <c r="A10" t="inlineStr">
        <is>
          <t>'skatchewan</t>
        </is>
      </c>
      <c r="B10" t="inlineStr"/>
      <c r="C10" t="inlineStr">
        <is>
          <t>135</t>
        </is>
      </c>
      <c r="D10" t="inlineStr">
        <is>
          <t>133</t>
        </is>
      </c>
      <c r="E10" t="inlineStr">
        <is>
          <t>10,388</t>
        </is>
      </c>
      <c r="F10" t="inlineStr">
        <is>
          <t>23 N97</t>
        </is>
      </c>
      <c r="G10" t="inlineStr">
        <is>
          <t>22,867 4.7</t>
        </is>
      </c>
      <c r="H10" t="inlineStr">
        <is>
          <t>- 14</t>
        </is>
      </c>
      <c r="I10" t="inlineStr"/>
      <c r="J10" t="inlineStr"/>
      <c r="K10" t="inlineStr">
        <is>
          <t>+ 120.1</t>
        </is>
      </c>
    </row>
    <row r="11">
      <c r="A11" t="inlineStr">
        <is>
          <t>we‘-itiaieia — Colombiei-eB-Brri tanniqi ue</t>
        </is>
      </c>
      <c r="B11" t="inlineStr"/>
      <c r="C11" t="inlineStr">
        <is>
          <t>aey s 20,9a55</t>
        </is>
      </c>
      <c r="D11" t="inlineStr"/>
      <c r="E11" t="inlineStr"/>
      <c r="F11" t="inlineStr">
        <is>
          <t>53, ore</t>
        </is>
      </c>
      <c r="G11" t="inlineStr">
        <is>
          <t>c1', 436 ee&gt;.  ian</t>
        </is>
      </c>
      <c r="H11" t="inlineStr"/>
      <c r="I11" t="inlineStr">
        <is>
          <t>.</t>
        </is>
      </c>
      <c r="J11" t="inlineStr"/>
      <c r="K11" t="inlineStr">
        <is>
          <t>Mie.</t>
        </is>
      </c>
    </row>
  </sheetData>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L15"/>
  <sheetViews>
    <sheetView workbookViewId="0">
      <selection activeCell="A1" sqref="A1"/>
    </sheetView>
  </sheetViews>
  <sheetFormatPr baseColWidth="8" defaultRowHeight="15"/>
  <sheetData>
    <row r="1">
      <c r="A1" s="1" t="inlineStr">
        <is>
          <t>Newfoundland — Terre-Neuve</t>
        </is>
      </c>
      <c r="B1" s="1" t="inlineStr">
        <is>
          <t>Unnamed: 0</t>
        </is>
      </c>
      <c r="C1" s="1" t="inlineStr">
        <is>
          <t>31,477</t>
        </is>
      </c>
      <c r="D1" s="1" t="inlineStr">
        <is>
          <t>25</t>
        </is>
      </c>
      <c r="E1" s="1" t="inlineStr">
        <is>
          <t>5)</t>
        </is>
      </c>
      <c r="F1" s="1" t="inlineStr">
        <is>
          <t>0.1</t>
        </is>
      </c>
      <c r="G1" s="1" t="inlineStr">
        <is>
          <t>-</t>
        </is>
      </c>
      <c r="H1" s="1" t="inlineStr">
        <is>
          <t>-.1</t>
        </is>
      </c>
      <c r="I1" s="1" t="inlineStr">
        <is>
          <t>S11</t>
        </is>
      </c>
      <c r="J1" s="1" t="inlineStr">
        <is>
          <t>0.6</t>
        </is>
      </c>
      <c r="K1" s="1" t="inlineStr">
        <is>
          <t>31,993</t>
        </is>
      </c>
      <c r="L1" s="1" t="inlineStr">
        <is>
          <t>2</t>
        </is>
      </c>
    </row>
    <row r="2">
      <c r="A2" t="inlineStr">
        <is>
          <t>Prince Edward Island — [le-du-Prince-</t>
        </is>
      </c>
      <c r="B2" t="inlineStr"/>
      <c r="C2" t="inlineStr"/>
      <c r="D2" t="inlineStr"/>
      <c r="E2" t="inlineStr"/>
      <c r="F2" t="inlineStr"/>
      <c r="G2" t="inlineStr"/>
      <c r="H2" t="inlineStr"/>
      <c r="I2" t="inlineStr"/>
      <c r="J2" t="inlineStr"/>
      <c r="K2" t="inlineStr"/>
      <c r="L2" t="inlineStr"/>
    </row>
    <row r="3">
      <c r="A3" t="inlineStr">
        <is>
          <t>Pecuard</t>
        </is>
      </c>
      <c r="B3" t="inlineStr"/>
      <c r="C3" t="inlineStr">
        <is>
          <t>2,127</t>
        </is>
      </c>
      <c r="D3" t="inlineStr">
        <is>
          <t>0.2</t>
        </is>
      </c>
      <c r="E3" t="inlineStr">
        <is>
          <t>—</t>
        </is>
      </c>
      <c r="F3" t="inlineStr">
        <is>
          <t>=</t>
        </is>
      </c>
      <c r="G3" t="inlineStr">
        <is>
          <t>-</t>
        </is>
      </c>
      <c r="H3" t="inlineStr">
        <is>
          <t>—</t>
        </is>
      </c>
      <c r="I3" t="inlineStr">
        <is>
          <t>24</t>
        </is>
      </c>
      <c r="J3" t="inlineStr">
        <is>
          <t>--</t>
        </is>
      </c>
      <c r="K3" t="inlineStr">
        <is>
          <t>2,151</t>
        </is>
      </c>
      <c r="L3" t="inlineStr">
        <is>
          <t>0</t>
        </is>
      </c>
    </row>
    <row r="4">
      <c r="A4" t="inlineStr">
        <is>
          <t>Nova Scotia — Nouvelle-Ecosse</t>
        </is>
      </c>
      <c r="B4" t="inlineStr"/>
      <c r="C4" t="inlineStr">
        <is>
          <t>35,138</t>
        </is>
      </c>
      <c r="D4" t="inlineStr">
        <is>
          <t>2.8</t>
        </is>
      </c>
      <c r="E4" t="inlineStr">
        <is>
          <t>337/</t>
        </is>
      </c>
      <c r="F4" t="inlineStr">
        <is>
          <t>0.5</t>
        </is>
      </c>
      <c r="G4" t="inlineStr">
        <is>
          <t>3,099</t>
        </is>
      </c>
      <c r="H4" t="inlineStr">
        <is>
          <t>1.9</t>
        </is>
      </c>
      <c r="I4" t="inlineStr">
        <is>
          <t>1,403</t>
        </is>
      </c>
      <c r="J4" t="inlineStr">
        <is>
          <t>1.6</t>
        </is>
      </c>
      <c r="K4" t="inlineStr">
        <is>
          <t>39,677</t>
        </is>
      </c>
      <c r="L4" t="inlineStr">
        <is>
          <t>2)</t>
        </is>
      </c>
    </row>
    <row r="5">
      <c r="A5" t="inlineStr">
        <is>
          <t>New Brunswick — Nouveau-Brunswick</t>
        </is>
      </c>
      <c r="B5" t="inlineStr"/>
      <c r="C5" t="inlineStr">
        <is>
          <t>29,667</t>
        </is>
      </c>
      <c r="D5" t="inlineStr">
        <is>
          <t>28,</t>
        </is>
      </c>
      <c r="E5" t="inlineStr">
        <is>
          <t>5</t>
        </is>
      </c>
      <c r="F5" t="inlineStr">
        <is>
          <t>0.1</t>
        </is>
      </c>
      <c r="G5" t="inlineStr">
        <is>
          <t>426</t>
        </is>
      </c>
      <c r="H5" t="inlineStr">
        <is>
          <t>0.3</t>
        </is>
      </c>
      <c r="I5" t="inlineStr">
        <is>
          <t>585</t>
        </is>
      </c>
      <c r="J5" t="inlineStr">
        <is>
          <t>0.6</t>
        </is>
      </c>
      <c r="K5" t="inlineStr">
        <is>
          <t>30,683</t>
        </is>
      </c>
      <c r="L5" t="inlineStr">
        <is>
          <t>2</t>
        </is>
      </c>
    </row>
    <row r="6">
      <c r="A6" t="inlineStr">
        <is>
          <t>Québec</t>
        </is>
      </c>
      <c r="B6" t="inlineStr"/>
      <c r="C6" t="inlineStr">
        <is>
          <t>282,190</t>
        </is>
      </c>
      <c r="D6" t="inlineStr">
        <is>
          <t>22</t>
        </is>
      </c>
      <c r="E6" t="inlineStr">
        <is>
          <t>1,099</t>
        </is>
      </c>
      <c r="F6" t="inlineStr">
        <is>
          <t>1S</t>
        </is>
      </c>
      <c r="G6" t="inlineStr">
        <is>
          <t>11,219</t>
        </is>
      </c>
      <c r="H6" t="inlineStr">
        <is>
          <t>6.9</t>
        </is>
      </c>
      <c r="I6" t="inlineStr">
        <is>
          <t>2125</t>
        </is>
      </c>
      <c r="J6" t="inlineStr">
        <is>
          <t>24.5</t>
        </is>
      </c>
      <c r="K6" t="inlineStr">
        <is>
          <t>316,233</t>
        </is>
      </c>
      <c r="L6" t="inlineStr">
        <is>
          <t>20</t>
        </is>
      </c>
    </row>
    <row r="7">
      <c r="A7" t="inlineStr">
        <is>
          <t>Ontario</t>
        </is>
      </c>
      <c r="B7" t="inlineStr"/>
      <c r="C7" t="inlineStr">
        <is>
          <t>509,050</t>
        </is>
      </c>
      <c r="D7" t="inlineStr">
        <is>
          <t>40.1</t>
        </is>
      </c>
      <c r="E7" t="inlineStr">
        <is>
          <t>4,451</t>
        </is>
      </c>
      <c r="F7" t="inlineStr">
        <is>
          <t>61.3</t>
        </is>
      </c>
      <c r="G7" t="inlineStr">
        <is>
          <t>140,700</t>
        </is>
      </c>
      <c r="H7" t="inlineStr">
        <is>
          <t>86.4</t>
        </is>
      </c>
      <c r="I7" t="inlineStr">
        <is>
          <t>31,384</t>
        </is>
      </c>
      <c r="J7" t="inlineStr">
        <is>
          <t>35.3</t>
        </is>
      </c>
      <c r="K7" t="inlineStr">
        <is>
          <t>685,585</t>
        </is>
      </c>
      <c r="L7" t="inlineStr">
        <is>
          <t>44</t>
        </is>
      </c>
    </row>
    <row r="8">
      <c r="A8" t="inlineStr">
        <is>
          <t>Manitoba</t>
        </is>
      </c>
      <c r="B8" t="inlineStr"/>
      <c r="C8" t="inlineStr">
        <is>
          <t>59,445</t>
        </is>
      </c>
      <c r="D8" t="inlineStr">
        <is>
          <t>4.7</t>
        </is>
      </c>
      <c r="E8" t="inlineStr">
        <is>
          <t>124</t>
        </is>
      </c>
      <c r="F8" t="inlineStr">
        <is>
          <t>127</t>
        </is>
      </c>
      <c r="G8" t="inlineStr">
        <is>
          <t>166</t>
        </is>
      </c>
      <c r="H8" t="inlineStr">
        <is>
          <t>0.1</t>
        </is>
      </c>
      <c r="I8" t="inlineStr">
        <is>
          <t>2,920</t>
        </is>
      </c>
      <c r="J8" t="inlineStr">
        <is>
          <t>3.3</t>
        </is>
      </c>
      <c r="K8" t="inlineStr">
        <is>
          <t>62,655</t>
        </is>
      </c>
      <c r="L8" t="inlineStr">
        <is>
          <t>4</t>
        </is>
      </c>
    </row>
    <row r="9">
      <c r="A9" t="inlineStr">
        <is>
          <t>Saskatchewan</t>
        </is>
      </c>
      <c r="B9" t="inlineStr"/>
      <c r="C9" t="inlineStr">
        <is>
          <t>30,364</t>
        </is>
      </c>
      <c r="D9" t="inlineStr">
        <is>
          <t>2.4</t>
        </is>
      </c>
      <c r="E9" t="inlineStr">
        <is>
          <t>19</t>
        </is>
      </c>
      <c r="F9" t="inlineStr">
        <is>
          <t>0.3</t>
        </is>
      </c>
      <c r="G9" t="inlineStr">
        <is>
          <t>191</t>
        </is>
      </c>
      <c r="H9" t="inlineStr">
        <is>
          <t>0.1</t>
        </is>
      </c>
      <c r="I9" t="inlineStr">
        <is>
          <t>1,970</t>
        </is>
      </c>
      <c r="J9" t="inlineStr">
        <is>
          <t>22</t>
        </is>
      </c>
      <c r="K9" t="inlineStr">
        <is>
          <t>32,544</t>
        </is>
      </c>
      <c r="L9" t="inlineStr">
        <is>
          <t>2</t>
        </is>
      </c>
    </row>
    <row r="10">
      <c r="A10" t="inlineStr">
        <is>
          <t>Alberta</t>
        </is>
      </c>
      <c r="B10" t="inlineStr"/>
      <c r="C10" t="inlineStr">
        <is>
          <t>89,698</t>
        </is>
      </c>
      <c r="D10" t="inlineStr">
        <is>
          <t>Yolk</t>
        </is>
      </c>
      <c r="E10" t="inlineStr">
        <is>
          <t>819</t>
        </is>
      </c>
      <c r="F10" t="inlineStr">
        <is>
          <t>i1NE3}</t>
        </is>
      </c>
      <c r="G10" t="inlineStr">
        <is>
          <t>1,993</t>
        </is>
      </c>
      <c r="H10" t="inlineStr">
        <is>
          <t>1.2</t>
        </is>
      </c>
      <c r="I10" t="inlineStr">
        <is>
          <t>6,567</t>
        </is>
      </c>
      <c r="J10" t="inlineStr">
        <is>
          <t>7.4</t>
        </is>
      </c>
      <c r="K10" t="inlineStr">
        <is>
          <t>99,077</t>
        </is>
      </c>
      <c r="L10" t="inlineStr">
        <is>
          <t>6</t>
        </is>
      </c>
    </row>
    <row r="11">
      <c r="A11" t="inlineStr">
        <is>
          <t>British Columbia — Colombie-Britannique</t>
        </is>
      </c>
      <c r="B11" t="inlineStr"/>
      <c r="C11" t="inlineStr">
        <is>
          <t>197,013</t>
        </is>
      </c>
      <c r="D11" t="inlineStr">
        <is>
          <t>IBY)</t>
        </is>
      </c>
      <c r="E11" t="inlineStr">
        <is>
          <t>699</t>
        </is>
      </c>
      <c r="F11" t="inlineStr">
        <is>
          <t>9.6</t>
        </is>
      </c>
      <c r="G11" t="inlineStr">
        <is>
          <t>5,044</t>
        </is>
      </c>
      <c r="H11" t="inlineStr">
        <is>
          <t>Sil</t>
        </is>
      </c>
      <c r="I11" t="inlineStr">
        <is>
          <t>PN B39)</t>
        </is>
      </c>
      <c r="J11" t="inlineStr">
        <is>
          <t>24.5</t>
        </is>
      </c>
      <c r="K11" t="inlineStr">
        <is>
          <t>224,488</t>
        </is>
      </c>
      <c r="L11" t="inlineStr">
        <is>
          <t>14</t>
        </is>
      </c>
    </row>
    <row r="12">
      <c r="A12" t="inlineStr">
        <is>
          <t>Yukon</t>
        </is>
      </c>
      <c r="B12" t="inlineStr"/>
      <c r="C12" t="inlineStr">
        <is>
          <t>1,164</t>
        </is>
      </c>
      <c r="D12" t="inlineStr">
        <is>
          <t>0.1</t>
        </is>
      </c>
      <c r="E12" t="inlineStr">
        <is>
          <t>~</t>
        </is>
      </c>
      <c r="F12" t="inlineStr">
        <is>
          <t>-</t>
        </is>
      </c>
      <c r="G12" t="inlineStr">
        <is>
          <t>_</t>
        </is>
      </c>
      <c r="H12" t="inlineStr">
        <is>
          <t>=</t>
        </is>
      </c>
      <c r="I12" t="inlineStr">
        <is>
          <t>-</t>
        </is>
      </c>
      <c r="J12" t="inlineStr">
        <is>
          <t>-</t>
        </is>
      </c>
      <c r="K12" t="inlineStr">
        <is>
          <t>1,164</t>
        </is>
      </c>
      <c r="L12" t="inlineStr">
        <is>
          <t>0</t>
        </is>
      </c>
    </row>
    <row r="13">
      <c r="A13" t="inlineStr">
        <is>
          <t>Northwest Territories — Territoires du</t>
        </is>
      </c>
      <c r="B13" t="inlineStr"/>
      <c r="C13" t="inlineStr"/>
      <c r="D13" t="inlineStr"/>
      <c r="E13" t="inlineStr"/>
      <c r="F13" t="inlineStr"/>
      <c r="G13" t="inlineStr"/>
      <c r="H13" t="inlineStr"/>
      <c r="I13" t="inlineStr"/>
      <c r="J13" t="inlineStr"/>
      <c r="K13" t="inlineStr"/>
      <c r="L13" t="inlineStr"/>
    </row>
    <row r="14">
      <c r="A14" t="inlineStr">
        <is>
          <t>Nord-Ouest</t>
        </is>
      </c>
      <c r="B14" t="inlineStr"/>
      <c r="C14" t="inlineStr">
        <is>
          <t>802</t>
        </is>
      </c>
      <c r="D14" t="inlineStr">
        <is>
          <t>0.1</t>
        </is>
      </c>
      <c r="E14" t="inlineStr">
        <is>
          <t>=</t>
        </is>
      </c>
      <c r="F14" t="inlineStr">
        <is>
          <t>=</t>
        </is>
      </c>
      <c r="G14" t="inlineStr">
        <is>
          <t>=</t>
        </is>
      </c>
      <c r="H14" t="inlineStr">
        <is>
          <t>a</t>
        </is>
      </c>
      <c r="I14">
        <f>z</f>
        <v/>
      </c>
      <c r="J14" t="inlineStr">
        <is>
          <t>a</t>
        </is>
      </c>
      <c r="K14" t="inlineStr">
        <is>
          <t>802</t>
        </is>
      </c>
      <c r="L14" t="inlineStr">
        <is>
          <t>0</t>
        </is>
      </c>
    </row>
    <row r="15">
      <c r="A15" t="inlineStr">
        <is>
          <t>Canada</t>
        </is>
      </c>
      <c r="B15" t="inlineStr"/>
      <c r="C15" t="inlineStr">
        <is>
          <t>1,268,135</t>
        </is>
      </c>
      <c r="D15" t="inlineStr">
        <is>
          <t>100.0</t>
        </is>
      </c>
      <c r="E15" t="inlineStr">
        <is>
          <t>7,258</t>
        </is>
      </c>
      <c r="F15" t="inlineStr">
        <is>
          <t>100.0</t>
        </is>
      </c>
      <c r="G15" t="inlineStr">
        <is>
          <t>162,838</t>
        </is>
      </c>
      <c r="H15" t="inlineStr">
        <is>
          <t>100.0</t>
        </is>
      </c>
      <c r="I15" t="inlineStr">
        <is>
          <t>88,821</t>
        </is>
      </c>
      <c r="J15" t="inlineStr">
        <is>
          <t>100.0</t>
        </is>
      </c>
      <c r="K15" t="inlineStr">
        <is>
          <t>1,527,052</t>
        </is>
      </c>
      <c r="L15" t="inlineStr">
        <is>
          <t>100°</t>
        </is>
      </c>
    </row>
  </sheetData>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M12"/>
  <sheetViews>
    <sheetView workbookViewId="0">
      <selection activeCell="A1" sqref="A1"/>
    </sheetView>
  </sheetViews>
  <sheetFormatPr baseColWidth="8" defaultRowHeight="15"/>
  <sheetData>
    <row r="1">
      <c r="A1" s="1" t="inlineStr">
        <is>
          <t>Ne |w  foundland — Terre-Neuve</t>
        </is>
      </c>
      <c r="B1" s="1" t="inlineStr">
        <is>
          <t>21,096</t>
        </is>
      </c>
      <c r="C1" s="1" t="inlineStr">
        <is>
          <t>355</t>
        </is>
      </c>
      <c r="D1" s="1" t="inlineStr">
        <is>
          <t>-</t>
        </is>
      </c>
      <c r="E1" s="1" t="inlineStr">
        <is>
          <t>=</t>
        </is>
      </c>
      <c r="F1" s="1" t="inlineStr">
        <is>
          <t>-.1</t>
        </is>
      </c>
      <c r="G1" s="1" t="inlineStr">
        <is>
          <t>-.2</t>
        </is>
      </c>
      <c r="H1" s="1" t="inlineStr">
        <is>
          <t>3,480</t>
        </is>
      </c>
      <c r="I1" s="1" t="inlineStr">
        <is>
          <t>De)</t>
        </is>
      </c>
      <c r="J1" s="1" t="inlineStr">
        <is>
          <t>1,245</t>
        </is>
      </c>
      <c r="K1" s="1" t="inlineStr">
        <is>
          <t>0.3</t>
        </is>
      </c>
      <c r="L1" s="1" t="inlineStr">
        <is>
          <t>25,821</t>
        </is>
      </c>
      <c r="M1" s="1" t="inlineStr">
        <is>
          <t>1 |</t>
        </is>
      </c>
    </row>
    <row r="2">
      <c r="A2" t="inlineStr">
        <is>
          <t>Prince Edward Island — fle-du-</t>
        </is>
      </c>
      <c r="B2" t="inlineStr"/>
      <c r="C2" t="inlineStr"/>
      <c r="D2" t="inlineStr"/>
      <c r="E2" t="inlineStr"/>
      <c r="F2" t="inlineStr"/>
      <c r="G2" t="inlineStr"/>
      <c r="H2" t="inlineStr"/>
      <c r="I2" t="inlineStr"/>
      <c r="J2" t="inlineStr"/>
      <c r="K2" t="inlineStr"/>
      <c r="L2" t="inlineStr"/>
      <c r="M2" t="inlineStr"/>
    </row>
    <row r="3">
      <c r="A3" t="inlineStr">
        <is>
          <t>Prince-Edouard</t>
        </is>
      </c>
      <c r="B3" t="inlineStr">
        <is>
          <t>5,428</t>
        </is>
      </c>
      <c r="C3" t="inlineStr">
        <is>
          <t>0.9</t>
        </is>
      </c>
      <c r="D3" t="inlineStr">
        <is>
          <t>a</t>
        </is>
      </c>
      <c r="E3" t="inlineStr">
        <is>
          <t>_</t>
        </is>
      </c>
      <c r="F3" t="inlineStr">
        <is>
          <t>m</t>
        </is>
      </c>
      <c r="G3" t="inlineStr">
        <is>
          <t>A!</t>
        </is>
      </c>
      <c r="H3" t="inlineStr">
        <is>
          <t>1,024</t>
        </is>
      </c>
      <c r="I3" t="n">
        <v>6</v>
      </c>
      <c r="J3" t="inlineStr">
        <is>
          <t>84</t>
        </is>
      </c>
      <c r="K3" t="inlineStr">
        <is>
          <t>oh</t>
        </is>
      </c>
      <c r="L3" t="inlineStr">
        <is>
          <t>6,536</t>
        </is>
      </c>
      <c r="M3" t="inlineStr">
        <is>
          <t>0'|</t>
        </is>
      </c>
    </row>
    <row r="4">
      <c r="A4" t="inlineStr">
        <is>
          <t>Nova Scotia — Nouvelle-Ecosse</t>
        </is>
      </c>
      <c r="B4" t="inlineStr">
        <is>
          <t>30,089</t>
        </is>
      </c>
      <c r="C4" t="inlineStr">
        <is>
          <t>5.0</t>
        </is>
      </c>
      <c r="D4" t="inlineStr">
        <is>
          <t>Aas</t>
        </is>
      </c>
      <c r="E4" t="inlineStr">
        <is>
          <t>=</t>
        </is>
      </c>
      <c r="F4" t="inlineStr">
        <is>
          <t>=</t>
        </is>
      </c>
      <c r="G4" t="inlineStr">
        <is>
          <t>a</t>
        </is>
      </c>
      <c r="H4" t="inlineStr">
        <is>
          <t>9,448</t>
        </is>
      </c>
      <c r="I4" t="n">
        <v>6</v>
      </c>
      <c r="J4" t="inlineStr">
        <is>
          <t>3,301</t>
        </is>
      </c>
      <c r="K4" t="inlineStr">
        <is>
          <t>0.8</t>
        </is>
      </c>
      <c r="L4" t="inlineStr">
        <is>
          <t>42,838</t>
        </is>
      </c>
      <c r="M4" t="inlineStr">
        <is>
          <t>3 |</t>
        </is>
      </c>
    </row>
    <row r="5">
      <c r="A5" t="inlineStr">
        <is>
          <t>New Brunswick — Nouveau-Bruns-</t>
        </is>
      </c>
      <c r="B5" t="inlineStr"/>
      <c r="C5" t="inlineStr"/>
      <c r="D5" t="inlineStr"/>
      <c r="E5" t="inlineStr"/>
      <c r="F5" t="inlineStr"/>
      <c r="G5" t="inlineStr"/>
      <c r="H5" t="inlineStr"/>
      <c r="I5" t="inlineStr"/>
      <c r="J5" t="inlineStr"/>
      <c r="K5" t="inlineStr"/>
      <c r="L5" t="inlineStr"/>
      <c r="M5" t="inlineStr"/>
    </row>
    <row r="6">
      <c r="A6" t="inlineStr">
        <is>
          <t>wick</t>
        </is>
      </c>
      <c r="B6" t="inlineStr">
        <is>
          <t>28,686</t>
        </is>
      </c>
      <c r="C6" t="inlineStr">
        <is>
          <t>4.7</t>
        </is>
      </c>
      <c r="D6" t="inlineStr">
        <is>
          <t>=</t>
        </is>
      </c>
      <c r="E6" t="inlineStr">
        <is>
          <t>-</t>
        </is>
      </c>
      <c r="F6" t="inlineStr">
        <is>
          <t>76</t>
        </is>
      </c>
      <c r="G6" t="inlineStr">
        <is>
          <t>-</t>
        </is>
      </c>
      <c r="H6" t="inlineStr">
        <is>
          <t>5,456</t>
        </is>
      </c>
      <c r="I6" t="n">
        <v>3.5</v>
      </c>
      <c r="J6" t="inlineStr">
        <is>
          <t>5,275</t>
        </is>
      </c>
      <c r="K6" t="inlineStr">
        <is>
          <t>1.2</t>
        </is>
      </c>
      <c r="L6" t="inlineStr">
        <is>
          <t>39,493</t>
        </is>
      </c>
      <c r="M6" t="inlineStr">
        <is>
          <t>2°</t>
        </is>
      </c>
    </row>
    <row r="7">
      <c r="A7" t="inlineStr">
        <is>
          <t>pice</t>
        </is>
      </c>
      <c r="B7" t="inlineStr">
        <is>
          <t>99,550</t>
        </is>
      </c>
      <c r="C7" t="inlineStr">
        <is>
          <t>16.4</t>
        </is>
      </c>
      <c r="D7" t="inlineStr">
        <is>
          <t>25,147</t>
        </is>
      </c>
      <c r="E7" t="inlineStr">
        <is>
          <t>100.0</t>
        </is>
      </c>
      <c r="F7" t="inlineStr">
        <is>
          <t>155,361</t>
        </is>
      </c>
      <c r="G7" t="inlineStr">
        <is>
          <t>99.8</t>
        </is>
      </c>
      <c r="H7" t="inlineStr">
        <is>
          <t>26,405</t>
        </is>
      </c>
      <c r="I7" t="n">
        <v>16.8</v>
      </c>
      <c r="J7" t="inlineStr">
        <is>
          <t>193,186</t>
        </is>
      </c>
      <c r="K7" t="inlineStr">
        <is>
          <t>44.5</t>
        </is>
      </c>
      <c r="L7" t="inlineStr">
        <is>
          <t>499,649</t>
        </is>
      </c>
      <c r="M7" t="inlineStr">
        <is>
          <t>36 |</t>
        </is>
      </c>
    </row>
    <row r="8">
      <c r="A8" t="inlineStr">
        <is>
          <t>Ontatii c</t>
        </is>
      </c>
      <c r="B8" t="inlineStr">
        <is>
          <t>169,245</t>
        </is>
      </c>
      <c r="C8" t="inlineStr">
        <is>
          <t>27.8</t>
        </is>
      </c>
      <c r="D8" t="inlineStr">
        <is>
          <t>~</t>
        </is>
      </c>
      <c r="E8" t="inlineStr">
        <is>
          <t>-</t>
        </is>
      </c>
      <c r="F8" t="inlineStr">
        <is>
          <t>267</t>
        </is>
      </c>
      <c r="G8" t="inlineStr">
        <is>
          <t>0.2</t>
        </is>
      </c>
      <c r="H8" t="inlineStr">
        <is>
          <t>72,434</t>
        </is>
      </c>
      <c r="I8" t="n">
        <v>46</v>
      </c>
      <c r="J8" t="inlineStr">
        <is>
          <t>148,850</t>
        </is>
      </c>
      <c r="K8" t="inlineStr">
        <is>
          <t>| 34.3</t>
        </is>
      </c>
      <c r="L8" t="inlineStr">
        <is>
          <t>390,796</t>
        </is>
      </c>
      <c r="M8" t="inlineStr">
        <is>
          <t>28</t>
        </is>
      </c>
    </row>
    <row r="9">
      <c r="A9" t="inlineStr">
        <is>
          <t>is</t>
        </is>
      </c>
      <c r="B9" t="inlineStr">
        <is>
          <t>36,011</t>
        </is>
      </c>
      <c r="C9" t="inlineStr">
        <is>
          <t>5.9</t>
        </is>
      </c>
      <c r="D9" t="inlineStr">
        <is>
          <t>*</t>
        </is>
      </c>
      <c r="E9" t="inlineStr">
        <is>
          <t>~</t>
        </is>
      </c>
      <c r="F9" t="inlineStr">
        <is>
          <t>~</t>
        </is>
      </c>
      <c r="G9" t="inlineStr">
        <is>
          <t>ee</t>
        </is>
      </c>
      <c r="H9" t="inlineStr">
        <is>
          <t>324</t>
        </is>
      </c>
      <c r="I9" t="n">
        <v>46</v>
      </c>
      <c r="J9" t="inlineStr">
        <is>
          <t>12,952</t>
        </is>
      </c>
      <c r="K9" t="inlineStr">
        <is>
          <t>3.0</t>
        </is>
      </c>
      <c r="L9" t="inlineStr">
        <is>
          <t>56,287</t>
        </is>
      </c>
      <c r="M9" t="inlineStr">
        <is>
          <t>4</t>
        </is>
      </c>
    </row>
    <row r="10">
      <c r="A10" t="inlineStr">
        <is>
          <t>Saskatchewan</t>
        </is>
      </c>
      <c r="B10" t="inlineStr">
        <is>
          <t>39,638</t>
        </is>
      </c>
      <c r="C10" t="inlineStr">
        <is>
          <t>6.5</t>
        </is>
      </c>
      <c r="D10" t="inlineStr">
        <is>
          <t>=</t>
        </is>
      </c>
      <c r="E10" t="inlineStr">
        <is>
          <t>ee</t>
        </is>
      </c>
      <c r="F10" t="inlineStr">
        <is>
          <t>=</t>
        </is>
      </c>
      <c r="G10" t="inlineStr">
        <is>
          <t>a</t>
        </is>
      </c>
      <c r="H10" t="inlineStr">
        <is>
          <t>4,839</t>
        </is>
      </c>
      <c r="I10" t="n">
        <v>3.1</v>
      </c>
      <c r="J10" t="inlineStr">
        <is>
          <t>2,021</t>
        </is>
      </c>
      <c r="K10" t="inlineStr">
        <is>
          <t>0.5</t>
        </is>
      </c>
      <c r="L10" t="inlineStr">
        <is>
          <t>46,498</t>
        </is>
      </c>
      <c r="M10" t="inlineStr">
        <is>
          <t>3</t>
        </is>
      </c>
    </row>
    <row r="11">
      <c r="A11" t="inlineStr">
        <is>
          <t>Albertz</t>
        </is>
      </c>
      <c r="B11" t="inlineStr">
        <is>
          <t>-</t>
        </is>
      </c>
      <c r="C11" t="inlineStr"/>
      <c r="D11" t="inlineStr"/>
      <c r="E11" t="inlineStr"/>
      <c r="F11" t="inlineStr"/>
      <c r="G11" t="inlineStr"/>
      <c r="H11" t="inlineStr"/>
      <c r="I11" t="inlineStr"/>
      <c r="J11" t="inlineStr"/>
      <c r="K11" t="inlineStr"/>
      <c r="L11" t="inlineStr"/>
      <c r="M11" t="inlineStr"/>
    </row>
    <row r="12">
      <c r="A12" t="inlineStr">
        <is>
          <t>6 | British the Columbia — Colombie-Bri-</t>
        </is>
      </c>
      <c r="B12" t="inlineStr">
        <is>
          <t>ge</t>
        </is>
      </c>
      <c r="C12" t="inlineStr">
        <is>
          <t>“ae</t>
        </is>
      </c>
      <c r="D12" t="inlineStr">
        <is>
          <t>&gt;</t>
        </is>
      </c>
      <c r="E12" t="inlineStr">
        <is>
          <t>=</t>
        </is>
      </c>
      <c r="F12" t="inlineStr">
        <is>
          <t>=</t>
        </is>
      </c>
      <c r="G12" t="inlineStr">
        <is>
          <t>-</t>
        </is>
      </c>
      <c r="H12" t="inlineStr">
        <is>
          <t>9,748</t>
        </is>
      </c>
      <c r="I12" t="n">
        <v>6.2</v>
      </c>
      <c r="J12" t="inlineStr">
        <is>
          <t>10,714</t>
        </is>
      </c>
      <c r="K12" t="inlineStr">
        <is>
          <t>2.5</t>
        </is>
      </c>
      <c r="L12" t="inlineStr">
        <is>
          <t>87,490</t>
        </is>
      </c>
      <c r="M1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Q24"/>
  <sheetViews>
    <sheetView workbookViewId="0">
      <selection activeCell="A1" sqref="A1"/>
    </sheetView>
  </sheetViews>
  <sheetFormatPr baseColWidth="8" defaultRowHeight="15"/>
  <sheetData>
    <row r="1">
      <c r="A1" s="1" t="inlineStr">
        <is>
          <t>: Chicseo BOStON. Mass; uence ] sie ilies re</t>
        </is>
      </c>
      <c r="B1" s="1" t="inlineStr">
        <is>
          <t>cen ee lach eae</t>
        </is>
      </c>
      <c r="C1" s="1" t="inlineStr">
        <is>
          <t>Unnamed: 0</t>
        </is>
      </c>
      <c r="D1" s="1" t="inlineStr">
        <is>
          <t>eee oes ee</t>
        </is>
      </c>
      <c r="E1" s="1" t="inlineStr">
        <is>
          <t>Unnamed: 1</t>
        </is>
      </c>
      <c r="F1" s="1" t="inlineStr">
        <is>
          <t>i 2</t>
        </is>
      </c>
      <c r="G1" s="1" t="inlineStr">
        <is>
          <t>Unnamed: 2</t>
        </is>
      </c>
      <c r="H1" s="1" t="inlineStr">
        <is>
          <t>1,247</t>
        </is>
      </c>
      <c r="I1" s="1" t="inlineStr">
        <is>
          <t>- 2</t>
        </is>
      </c>
      <c r="J1" s="1" t="inlineStr">
        <is>
          <t>Unnamed: 3</t>
        </is>
      </c>
      <c r="K1" s="1" t="inlineStr">
        <is>
          <t>e</t>
        </is>
      </c>
      <c r="L1" s="1" t="inlineStr">
        <is>
          <t>iS</t>
        </is>
      </c>
      <c r="M1" s="1" t="inlineStr">
        <is>
          <t>ai</t>
        </is>
      </c>
      <c r="N1" s="1" t="inlineStr">
        <is>
          <t>K</t>
        </is>
      </c>
      <c r="O1" s="1" t="inlineStr">
        <is>
          <t>Unnamed: 4</t>
        </is>
      </c>
      <c r="P1" s="1" t="inlineStr">
        <is>
          <t>Unnamed: 5</t>
        </is>
      </c>
      <c r="Q1" s="1" t="inlineStr">
        <is>
          <t>Unnamed: 6</t>
        </is>
      </c>
    </row>
    <row r="2">
      <c r="A2" t="inlineStr">
        <is>
          <t>Chien Tat "OMO meo gee eee</t>
        </is>
      </c>
      <c r="B2" t="inlineStr"/>
      <c r="C2" t="inlineStr"/>
      <c r="D2" t="inlineStr">
        <is>
          <t>en ae</t>
        </is>
      </c>
      <c r="E2" t="inlineStr"/>
      <c r="F2" t="inlineStr">
        <is>
          <t>3</t>
        </is>
      </c>
      <c r="G2" t="inlineStr"/>
      <c r="H2" t="inlineStr">
        <is>
          <t>Seas</t>
        </is>
      </c>
      <c r="I2" t="inlineStr">
        <is>
          <t>r</t>
        </is>
      </c>
      <c r="J2" t="inlineStr"/>
      <c r="K2" t="inlineStr">
        <is>
          <t>.</t>
        </is>
      </c>
      <c r="L2" t="inlineStr">
        <is>
          <t>F 11 2,087 0</t>
        </is>
      </c>
      <c r="M2" t="inlineStr">
        <is>
          <t>e=</t>
        </is>
      </c>
      <c r="N2" t="inlineStr">
        <is>
          <t>é=</t>
        </is>
      </c>
      <c r="O2" t="inlineStr"/>
      <c r="P2" t="inlineStr">
        <is>
          <t>3</t>
        </is>
      </c>
      <c r="Q2" t="inlineStr">
        <is>
          <t>71.: 474</t>
        </is>
      </c>
    </row>
    <row r="3">
      <c r="A3" t="inlineStr">
        <is>
          <t>@eveand Ohio were</t>
        </is>
      </c>
      <c r="B3" t="inlineStr">
        <is>
          <t>ae</t>
        </is>
      </c>
      <c r="C3" t="inlineStr"/>
      <c r="D3" t="inlineStr">
        <is>
          <t>eee</t>
        </is>
      </c>
      <c r="E3" t="inlineStr"/>
      <c r="F3" t="inlineStr">
        <is>
          <t>1</t>
        </is>
      </c>
      <c r="G3" t="inlineStr"/>
      <c r="H3" t="inlineStr">
        <is>
          <t>21.575</t>
        </is>
      </c>
      <c r="I3" t="inlineStr">
        <is>
          <t>ie</t>
        </is>
      </c>
      <c r="J3" t="inlineStr"/>
      <c r="K3" t="inlineStr">
        <is>
          <t>a</t>
        </is>
      </c>
      <c r="L3" t="inlineStr">
        <is>
          <t>a =</t>
        </is>
      </c>
      <c r="M3" t="inlineStr">
        <is>
          <t>%</t>
        </is>
      </c>
      <c r="N3" t="inlineStr">
        <is>
          <t>=</t>
        </is>
      </c>
      <c r="O3" t="inlineStr"/>
      <c r="P3" t="inlineStr">
        <is>
          <t>3</t>
        </is>
      </c>
      <c r="Q3" t="inlineStr">
        <is>
          <t>37,157</t>
        </is>
      </c>
    </row>
    <row r="4">
      <c r="A4" t="inlineStr">
        <is>
          <t>Colorado Springs, Colo............</t>
        </is>
      </c>
      <c r="B4" t="inlineStr"/>
      <c r="C4" t="inlineStr"/>
      <c r="D4" t="inlineStr"/>
      <c r="E4" t="inlineStr"/>
      <c r="F4" t="inlineStr">
        <is>
          <t>1</t>
        </is>
      </c>
      <c r="G4" t="inlineStr"/>
      <c r="H4" t="inlineStr">
        <is>
          <t>7,885</t>
        </is>
      </c>
      <c r="I4" t="inlineStr">
        <is>
          <t>-</t>
        </is>
      </c>
      <c r="J4" t="inlineStr"/>
      <c r="K4" t="inlineStr">
        <is>
          <t>=</t>
        </is>
      </c>
      <c r="L4">
        <f>“ =</f>
        <v/>
      </c>
      <c r="M4" t="inlineStr">
        <is>
          <t>:</t>
        </is>
      </c>
      <c r="N4" t="inlineStr">
        <is>
          <t>oe</t>
        </is>
      </c>
      <c r="O4" t="inlineStr"/>
      <c r="P4" t="inlineStr">
        <is>
          <t>z</t>
        </is>
      </c>
      <c r="Q4" t="inlineStr">
        <is>
          <t>ee</t>
        </is>
      </c>
    </row>
    <row r="5">
      <c r="A5" t="inlineStr">
        <is>
          <t>Columbia; Maryland: tis3), pk</t>
        </is>
      </c>
      <c r="B5" t="inlineStr"/>
      <c r="C5" t="inlineStr"/>
      <c r="D5" t="inlineStr"/>
      <c r="E5" t="inlineStr"/>
      <c r="F5" t="inlineStr"/>
      <c r="G5" t="inlineStr"/>
      <c r="H5" t="inlineStr">
        <is>
          <t>Dane</t>
        </is>
      </c>
      <c r="I5" t="inlineStr">
        <is>
          <t>=</t>
        </is>
      </c>
      <c r="J5" t="inlineStr"/>
      <c r="K5" t="inlineStr">
        <is>
          <t>=</t>
        </is>
      </c>
      <c r="L5" t="inlineStr">
        <is>
          <t>a a</t>
        </is>
      </c>
      <c r="M5" t="inlineStr">
        <is>
          <t>5</t>
        </is>
      </c>
      <c r="N5" t="inlineStr">
        <is>
          <t>7</t>
        </is>
      </c>
      <c r="O5" t="inlineStr"/>
      <c r="P5" t="inlineStr">
        <is>
          <t>!</t>
        </is>
      </c>
      <c r="Q5" t="inlineStr">
        <is>
          <t>Zoe</t>
        </is>
      </c>
    </row>
    <row r="6">
      <c r="A6" t="inlineStr">
        <is>
          <t>(Columbus (Ohiowy tite eateon e ae</t>
        </is>
      </c>
      <c r="B6" t="inlineStr"/>
      <c r="C6" t="inlineStr"/>
      <c r="D6" t="inlineStr"/>
      <c r="E6" t="inlineStr"/>
      <c r="F6" t="inlineStr"/>
      <c r="G6" t="inlineStr"/>
      <c r="H6" t="inlineStr">
        <is>
          <t>8.820</t>
        </is>
      </c>
      <c r="I6" t="inlineStr">
        <is>
          <t>=</t>
        </is>
      </c>
      <c r="J6" t="inlineStr"/>
      <c r="K6" t="inlineStr"/>
      <c r="L6" t="inlineStr">
        <is>
          <t>s =</t>
        </is>
      </c>
      <c r="M6" t="inlineStr">
        <is>
          <t>2</t>
        </is>
      </c>
      <c r="N6" t="inlineStr">
        <is>
          <t>a</t>
        </is>
      </c>
      <c r="O6" t="inlineStr"/>
      <c r="P6" t="inlineStr">
        <is>
          <t>-</t>
        </is>
      </c>
      <c r="Q6" t="inlineStr">
        <is>
          <t>=</t>
        </is>
      </c>
    </row>
    <row r="7">
      <c r="A7" t="inlineStr">
        <is>
          <t>DenversCOlot zi Detroit Michiana enener  eer Aaene ected ce eeeh  ke</t>
        </is>
      </c>
      <c r="B7" t="inlineStr"/>
      <c r="C7" t="inlineStr"/>
      <c r="D7" t="inlineStr">
        <is>
          <t>dees</t>
        </is>
      </c>
      <c r="E7" t="inlineStr"/>
      <c r="F7" t="inlineStr">
        <is>
          <t>2 1</t>
        </is>
      </c>
      <c r="G7" t="inlineStr"/>
      <c r="H7" t="inlineStr">
        <is>
          <t>16.731 é</t>
        </is>
      </c>
      <c r="I7" t="inlineStr">
        <is>
          <t>_ =</t>
        </is>
      </c>
      <c r="J7" t="inlineStr"/>
      <c r="K7" t="inlineStr">
        <is>
          <t>=</t>
        </is>
      </c>
      <c r="L7" t="inlineStr">
        <is>
          <t>z Z |</t>
        </is>
      </c>
      <c r="M7" t="inlineStr">
        <is>
          <t>=</t>
        </is>
      </c>
      <c r="N7" t="inlineStr">
        <is>
          <t>E=</t>
        </is>
      </c>
      <c r="O7" t="inlineStr"/>
      <c r="P7" t="inlineStr">
        <is>
          <t>;</t>
        </is>
      </c>
      <c r="Q7" t="inlineStr">
        <is>
          <t>ic? y</t>
        </is>
      </c>
    </row>
    <row r="8">
      <c r="A8" t="inlineStr">
        <is>
          <t>BastiliverpoolyOhiow.</t>
        </is>
      </c>
      <c r="B8" t="inlineStr">
        <is>
          <t>a. ee</t>
        </is>
      </c>
      <c r="C8" t="inlineStr"/>
      <c r="D8" t="inlineStr">
        <is>
          <t>a one</t>
        </is>
      </c>
      <c r="E8" t="inlineStr"/>
      <c r="F8" t="inlineStr">
        <is>
          <t>1</t>
        </is>
      </c>
      <c r="G8" t="inlineStr"/>
      <c r="H8" t="inlineStr">
        <is>
          <t>ee</t>
        </is>
      </c>
      <c r="I8" t="inlineStr">
        <is>
          <t>=</t>
        </is>
      </c>
      <c r="J8" t="inlineStr"/>
      <c r="K8" t="inlineStr">
        <is>
          <t>iS</t>
        </is>
      </c>
      <c r="L8" t="inlineStr">
        <is>
          <t>hs ee</t>
        </is>
      </c>
      <c r="M8" t="inlineStr">
        <is>
          <t>i</t>
        </is>
      </c>
      <c r="N8" t="inlineStr">
        <is>
          <t>ad</t>
        </is>
      </c>
      <c r="O8" t="inlineStr"/>
      <c r="P8" t="inlineStr">
        <is>
          <t>;</t>
        </is>
      </c>
      <c r="Q8" t="inlineStr">
        <is>
          <t>144-081</t>
        </is>
      </c>
    </row>
    <row r="9">
      <c r="A9" t="inlineStr">
        <is>
          <t>Englewood aN ila ny core eee</t>
        </is>
      </c>
      <c r="B9" t="inlineStr"/>
      <c r="C9" t="inlineStr"/>
      <c r="D9" t="inlineStr">
        <is>
          <t>ieee or</t>
        </is>
      </c>
      <c r="E9" t="inlineStr"/>
      <c r="F9" t="inlineStr"/>
      <c r="G9" t="inlineStr"/>
      <c r="H9" t="inlineStr">
        <is>
          <t>1,686</t>
        </is>
      </c>
      <c r="I9" t="inlineStr">
        <is>
          <t>-</t>
        </is>
      </c>
      <c r="J9" t="inlineStr"/>
      <c r="K9" t="inlineStr"/>
      <c r="L9" t="inlineStr">
        <is>
          <t>é pe</t>
        </is>
      </c>
      <c r="M9" t="inlineStr">
        <is>
          <t>z</t>
        </is>
      </c>
      <c r="N9" t="inlineStr">
        <is>
          <t>2</t>
        </is>
      </c>
      <c r="O9" t="inlineStr"/>
      <c r="P9" t="inlineStr">
        <is>
          <t>:</t>
        </is>
      </c>
      <c r="Q9" t="inlineStr">
        <is>
          <t>eae:</t>
        </is>
      </c>
    </row>
    <row r="10">
      <c r="A10" t="inlineStr">
        <is>
          <t>PlushingsiNeyn. |o tcee e e</t>
        </is>
      </c>
      <c r="B10" t="inlineStr"/>
      <c r="C10" t="inlineStr"/>
      <c r="D10" t="inlineStr"/>
      <c r="E10" t="inlineStr"/>
      <c r="F10" t="inlineStr">
        <is>
          <t>]</t>
        </is>
      </c>
      <c r="G10" t="inlineStr"/>
      <c r="H10" t="inlineStr">
        <is>
          <t>2863</t>
        </is>
      </c>
      <c r="I10" t="inlineStr">
        <is>
          <t>z</t>
        </is>
      </c>
      <c r="J10" t="inlineStr"/>
      <c r="K10" t="inlineStr">
        <is>
          <t>a</t>
        </is>
      </c>
      <c r="L10" t="inlineStr">
        <is>
          <t>- 5</t>
        </is>
      </c>
      <c r="M10" t="inlineStr">
        <is>
          <t>os</t>
        </is>
      </c>
      <c r="N10" t="inlineStr">
        <is>
          <t>-</t>
        </is>
      </c>
      <c r="O10" t="inlineStr"/>
      <c r="P10" t="inlineStr">
        <is>
          <t>1</t>
        </is>
      </c>
      <c r="Q10" t="inlineStr">
        <is>
          <t>1,686</t>
        </is>
      </c>
    </row>
    <row r="11">
      <c r="A11" t="inlineStr">
        <is>
          <t>Indianapoliss Inde e.ee cA oes</t>
        </is>
      </c>
      <c r="B11" t="inlineStr"/>
      <c r="C11" t="inlineStr"/>
      <c r="D11" t="inlineStr"/>
      <c r="E11" t="inlineStr"/>
      <c r="F11" t="inlineStr">
        <is>
          <t>iT</t>
        </is>
      </c>
      <c r="G11" t="inlineStr"/>
      <c r="H11" t="inlineStr">
        <is>
          <t>34]</t>
        </is>
      </c>
      <c r="I11" t="inlineStr">
        <is>
          <t>_</t>
        </is>
      </c>
      <c r="J11" t="inlineStr"/>
      <c r="K11" t="inlineStr">
        <is>
          <t>=</t>
        </is>
      </c>
      <c r="L11" t="inlineStr">
        <is>
          <t>z a</t>
        </is>
      </c>
      <c r="M11" t="inlineStr">
        <is>
          <t>a</t>
        </is>
      </c>
      <c r="N11" t="inlineStr">
        <is>
          <t>Pi</t>
        </is>
      </c>
      <c r="O11" t="inlineStr"/>
      <c r="P11" t="inlineStr">
        <is>
          <t>1</t>
        </is>
      </c>
      <c r="Q11" t="inlineStr">
        <is>
          <t>2,863</t>
        </is>
      </c>
    </row>
    <row r="12">
      <c r="A12" t="inlineStr">
        <is>
          <t>Karisast Gityekcanisas men</t>
        </is>
      </c>
      <c r="B12" t="inlineStr">
        <is>
          <t>een</t>
        </is>
      </c>
      <c r="C12" t="inlineStr"/>
      <c r="D12" t="inlineStr">
        <is>
          <t>ee wn</t>
        </is>
      </c>
      <c r="E12" t="inlineStr"/>
      <c r="F12" t="inlineStr">
        <is>
          <t>1</t>
        </is>
      </c>
      <c r="G12" t="inlineStr"/>
      <c r="H12" t="inlineStr">
        <is>
          <t>9.346</t>
        </is>
      </c>
      <c r="I12" t="inlineStr">
        <is>
          <t>=</t>
        </is>
      </c>
      <c r="J12" t="inlineStr"/>
      <c r="K12" t="inlineStr">
        <is>
          <t>=</t>
        </is>
      </c>
      <c r="L12" t="inlineStr">
        <is>
          <t>i =</t>
        </is>
      </c>
      <c r="M12" t="inlineStr">
        <is>
          <t>x</t>
        </is>
      </c>
      <c r="N12" t="inlineStr">
        <is>
          <t>eS</t>
        </is>
      </c>
      <c r="O12" t="inlineStr"/>
      <c r="P12" t="inlineStr">
        <is>
          <t>Hl</t>
        </is>
      </c>
      <c r="Q12" t="inlineStr">
        <is>
          <t>341</t>
        </is>
      </c>
    </row>
    <row r="13">
      <c r="A13" t="inlineStr">
        <is>
          <t>Kansas City Mo. Kansas City Miss...</t>
        </is>
      </c>
      <c r="B13" t="inlineStr"/>
      <c r="C13" t="inlineStr"/>
      <c r="D13" t="inlineStr">
        <is>
          <t>.. .</t>
        </is>
      </c>
      <c r="E13" t="inlineStr"/>
      <c r="F13" t="inlineStr">
        <is>
          <t>1</t>
        </is>
      </c>
      <c r="G13" t="inlineStr"/>
      <c r="H13" t="inlineStr">
        <is>
          <t>11,586</t>
        </is>
      </c>
      <c r="I13" t="inlineStr">
        <is>
          <t>=</t>
        </is>
      </c>
      <c r="J13" t="inlineStr"/>
      <c r="K13" t="inlineStr">
        <is>
          <t>_</t>
        </is>
      </c>
      <c r="L13">
        <f> iy</f>
        <v/>
      </c>
      <c r="M13" t="inlineStr">
        <is>
          <t>x</t>
        </is>
      </c>
      <c r="N13" t="inlineStr">
        <is>
          <t>2</t>
        </is>
      </c>
      <c r="O13" t="inlineStr"/>
      <c r="P13" t="inlineStr">
        <is>
          <t>1</t>
        </is>
      </c>
      <c r="Q13" t="inlineStr">
        <is>
          <t>9,346</t>
        </is>
      </c>
    </row>
    <row r="14">
      <c r="A14" t="inlineStr">
        <is>
          <t>Wawrence: Mass: a. cess: Melocsn esee . e</t>
        </is>
      </c>
      <c r="B14" t="inlineStr"/>
      <c r="C14" t="inlineStr"/>
      <c r="D14" t="inlineStr"/>
      <c r="E14" t="inlineStr"/>
      <c r="F14" t="inlineStr">
        <is>
          <t>1</t>
        </is>
      </c>
      <c r="G14" t="inlineStr"/>
      <c r="H14" t="inlineStr">
        <is>
          <t>6.771</t>
        </is>
      </c>
      <c r="I14" t="inlineStr">
        <is>
          <t>zs</t>
        </is>
      </c>
      <c r="J14" t="inlineStr"/>
      <c r="K14" t="inlineStr">
        <is>
          <t>iS</t>
        </is>
      </c>
      <c r="L14" t="inlineStr">
        <is>
          <t>a 2</t>
        </is>
      </c>
      <c r="M14" t="inlineStr">
        <is>
          <t>ie</t>
        </is>
      </c>
      <c r="N14" t="inlineStr">
        <is>
          <t>i</t>
        </is>
      </c>
      <c r="O14" t="inlineStr"/>
      <c r="P14" t="inlineStr">
        <is>
          <t>1</t>
        </is>
      </c>
      <c r="Q14" t="inlineStr">
        <is>
          <t>11,586</t>
        </is>
      </c>
    </row>
    <row r="15">
      <c r="A15" t="inlineStr">
        <is>
          <t>Minneapolis Minn: ais eeeois A cree</t>
        </is>
      </c>
      <c r="B15" t="inlineStr"/>
      <c r="C15" t="inlineStr"/>
      <c r="D15" t="inlineStr"/>
      <c r="E15" t="inlineStr"/>
      <c r="F15" t="inlineStr">
        <is>
          <t>1</t>
        </is>
      </c>
      <c r="G15" t="inlineStr"/>
      <c r="H15" t="inlineStr">
        <is>
          <t>2081</t>
        </is>
      </c>
      <c r="I15" t="inlineStr">
        <is>
          <t>*</t>
        </is>
      </c>
      <c r="J15" t="inlineStr"/>
      <c r="K15" t="inlineStr">
        <is>
          <t>_</t>
        </is>
      </c>
      <c r="L15" t="inlineStr">
        <is>
          <t>5 7</t>
        </is>
      </c>
      <c r="M15" t="inlineStr">
        <is>
          <t>-</t>
        </is>
      </c>
      <c r="N15" t="inlineStr">
        <is>
          <t>=</t>
        </is>
      </c>
      <c r="O15" t="inlineStr"/>
      <c r="P15" t="inlineStr">
        <is>
          <t>1</t>
        </is>
      </c>
      <c r="Q15" t="inlineStr">
        <is>
          <t>6,771</t>
        </is>
      </c>
    </row>
    <row r="16">
      <c r="A16" t="inlineStr">
        <is>
          <t>Mount Prospect. lesem. emcmenieeceu e</t>
        </is>
      </c>
      <c r="B16" t="inlineStr"/>
      <c r="C16" t="inlineStr"/>
      <c r="D16" t="inlineStr"/>
      <c r="E16" t="inlineStr"/>
      <c r="F16" t="inlineStr">
        <is>
          <t>1</t>
        </is>
      </c>
      <c r="G16" t="inlineStr"/>
      <c r="H16" t="inlineStr">
        <is>
          <t>1.263</t>
        </is>
      </c>
      <c r="I16" t="inlineStr"/>
      <c r="J16" t="inlineStr"/>
      <c r="K16" t="inlineStr">
        <is>
          <t>=</t>
        </is>
      </c>
      <c r="L16" t="inlineStr">
        <is>
          <t>a =e</t>
        </is>
      </c>
      <c r="M16" t="inlineStr">
        <is>
          <t>~</t>
        </is>
      </c>
      <c r="N16" t="inlineStr">
        <is>
          <t>a</t>
        </is>
      </c>
      <c r="O16" t="inlineStr"/>
      <c r="P16" t="inlineStr">
        <is>
          <t>1</t>
        </is>
      </c>
      <c r="Q16" t="inlineStr">
        <is>
          <t>2,081</t>
        </is>
      </c>
    </row>
    <row r="17">
      <c r="A17" t="inlineStr">
        <is>
          <t>NEWEYOnKAINGYAL, 2.5 NL)Se a e</t>
        </is>
      </c>
      <c r="B17" t="inlineStr"/>
      <c r="C17" t="inlineStr"/>
      <c r="D17" t="inlineStr"/>
      <c r="E17" t="inlineStr"/>
      <c r="F17" t="inlineStr">
        <is>
          <t>5)</t>
        </is>
      </c>
      <c r="G17" t="inlineStr"/>
      <c r="H17" t="inlineStr">
        <is>
          <t>0</t>
        </is>
      </c>
      <c r="I17" t="inlineStr">
        <is>
          <t>=</t>
        </is>
      </c>
      <c r="J17" t="inlineStr"/>
      <c r="K17" t="inlineStr">
        <is>
          <t>=</t>
        </is>
      </c>
      <c r="L17" t="inlineStr">
        <is>
          <t>7 a</t>
        </is>
      </c>
      <c r="M17" t="inlineStr">
        <is>
          <t>7</t>
        </is>
      </c>
      <c r="N17" t="inlineStr">
        <is>
          <t>=</t>
        </is>
      </c>
      <c r="O17" t="inlineStr"/>
      <c r="P17" t="inlineStr">
        <is>
          <t>1</t>
        </is>
      </c>
      <c r="Q17" t="inlineStr">
        <is>
          <t>1,263</t>
        </is>
      </c>
    </row>
    <row r="18">
      <c r="A18" t="inlineStr">
        <is>
          <t>Piladelphias Davai waste 2s eae,</t>
        </is>
      </c>
      <c r="B18" t="inlineStr"/>
      <c r="C18" t="inlineStr"/>
      <c r="D18" t="inlineStr"/>
      <c r="E18" t="inlineStr"/>
      <c r="F18" t="inlineStr">
        <is>
          <t>a</t>
        </is>
      </c>
      <c r="G18" t="inlineStr"/>
      <c r="H18" t="inlineStr">
        <is>
          <t>ees</t>
        </is>
      </c>
      <c r="I18" t="inlineStr">
        <is>
          <t>:</t>
        </is>
      </c>
      <c r="J18" t="inlineStr">
        <is>
          <t>:</t>
        </is>
      </c>
      <c r="K18" t="inlineStr">
        <is>
          <t>zB</t>
        </is>
      </c>
      <c r="L18" t="inlineStr">
        <is>
          <t>le 19,211</t>
        </is>
      </c>
      <c r="M18" t="inlineStr">
        <is>
          <t>a</t>
        </is>
      </c>
      <c r="N18" t="inlineStr">
        <is>
          <t>a</t>
        </is>
      </c>
      <c r="O18" t="inlineStr"/>
      <c r="P18" t="inlineStr">
        <is>
          <t>14</t>
        </is>
      </c>
      <c r="Q18" t="inlineStr">
        <is>
          <t>149,476</t>
        </is>
      </c>
    </row>
    <row r="19">
      <c r="A19" t="inlineStr">
        <is>
          <t>Pittsburgh, Pavemeen tee ne</t>
        </is>
      </c>
      <c r="B19" t="inlineStr"/>
      <c r="C19" t="inlineStr"/>
      <c r="D19" t="inlineStr"/>
      <c r="E19" t="inlineStr"/>
      <c r="F19" t="inlineStr">
        <is>
          <t>1</t>
        </is>
      </c>
      <c r="G19" t="inlineStr"/>
      <c r="H19" t="inlineStr">
        <is>
          <t>182.281</t>
        </is>
      </c>
      <c r="I19" t="inlineStr">
        <is>
          <t>=</t>
        </is>
      </c>
      <c r="J19" t="inlineStr"/>
      <c r="K19" t="inlineStr">
        <is>
          <t>3</t>
        </is>
      </c>
      <c r="L19" t="inlineStr">
        <is>
          <t>Zz €</t>
        </is>
      </c>
      <c r="M19" t="inlineStr">
        <is>
          <t>E</t>
        </is>
      </c>
      <c r="N19" t="inlineStr">
        <is>
          <t>z</t>
        </is>
      </c>
      <c r="O19" t="inlineStr"/>
      <c r="P19" t="inlineStr">
        <is>
          <t>1</t>
        </is>
      </c>
      <c r="Q19" t="inlineStr">
        <is>
          <t>8,723</t>
        </is>
      </c>
    </row>
    <row r="20">
      <c r="A20" t="inlineStr">
        <is>
          <t>Portland Oregon “a RO Cheyi le MC es et ree ee sme</t>
        </is>
      </c>
      <c r="B20" t="inlineStr">
        <is>
          <t>irae mie</t>
        </is>
      </c>
      <c r="C20" t="inlineStr"/>
      <c r="D20" t="inlineStr"/>
      <c r="E20" t="inlineStr"/>
      <c r="F20" t="inlineStr">
        <is>
          <t>1 1</t>
        </is>
      </c>
      <c r="G20" t="inlineStr"/>
      <c r="H20" t="inlineStr">
        <is>
          <t>59.783 1.034</t>
        </is>
      </c>
      <c r="I20" t="inlineStr">
        <is>
          <t>: s</t>
        </is>
      </c>
      <c r="J20" t="inlineStr"/>
      <c r="K20" t="inlineStr">
        <is>
          <t>bs 5</t>
        </is>
      </c>
      <c r="L20" t="inlineStr">
        <is>
          <t>Fi ra a</t>
        </is>
      </c>
      <c r="M20" t="inlineStr">
        <is>
          <t>7 =</t>
        </is>
      </c>
      <c r="N20" t="inlineStr">
        <is>
          <t>=</t>
        </is>
      </c>
      <c r="O20" t="inlineStr"/>
      <c r="P20" t="inlineStr">
        <is>
          <t>H1 l</t>
        </is>
      </c>
      <c r="Q20" t="inlineStr">
        <is>
          <t>18$29,,278813</t>
        </is>
      </c>
    </row>
    <row r="21">
      <c r="A21" t="inlineStr">
        <is>
          <t>RoscnrontilUlee. ee, Bem</t>
        </is>
      </c>
      <c r="B21" t="inlineStr">
        <is>
          <t>Oca</t>
        </is>
      </c>
      <c r="C21" t="inlineStr"/>
      <c r="D21" t="inlineStr">
        <is>
          <t>ae re</t>
        </is>
      </c>
      <c r="E21" t="inlineStr"/>
      <c r="F21" t="inlineStr">
        <is>
          <t>1</t>
        </is>
      </c>
      <c r="G21" t="inlineStr"/>
      <c r="H21" t="inlineStr">
        <is>
          <t>19.244</t>
        </is>
      </c>
      <c r="I21" t="inlineStr">
        <is>
          <t>=</t>
        </is>
      </c>
      <c r="J21" t="inlineStr"/>
      <c r="K21" t="inlineStr">
        <is>
          <t>2</t>
        </is>
      </c>
      <c r="L21" t="inlineStr">
        <is>
          <t>z</t>
        </is>
      </c>
      <c r="M21" t="inlineStr">
        <is>
          <t>=</t>
        </is>
      </c>
      <c r="N21" t="inlineStr">
        <is>
          <t>os</t>
        </is>
      </c>
      <c r="O21" t="inlineStr"/>
      <c r="P21" t="inlineStr">
        <is>
          <t>1</t>
        </is>
      </c>
      <c r="Q21" t="inlineStr">
        <is>
          <t>1,034</t>
        </is>
      </c>
    </row>
    <row r="22">
      <c r="A22" t="inlineStr">
        <is>
          <t>eels ee cae e</t>
        </is>
      </c>
      <c r="B22" t="inlineStr"/>
      <c r="C22" t="inlineStr"/>
      <c r="D22" t="inlineStr">
        <is>
          <t>a</t>
        </is>
      </c>
      <c r="E22" t="inlineStr"/>
      <c r="F22" t="inlineStr">
        <is>
          <t>=</t>
        </is>
      </c>
      <c r="G22" t="inlineStr"/>
      <c r="H22" t="inlineStr">
        <is>
          <t>oe</t>
        </is>
      </c>
      <c r="I22" t="inlineStr">
        <is>
          <t>-</t>
        </is>
      </c>
      <c r="J22" t="inlineStr"/>
      <c r="K22" t="inlineStr">
        <is>
          <t>ie</t>
        </is>
      </c>
      <c r="L22" t="inlineStr">
        <is>
          <t>&gt;</t>
        </is>
      </c>
      <c r="M22" t="inlineStr">
        <is>
          <t>is</t>
        </is>
      </c>
      <c r="N22" t="inlineStr">
        <is>
          <t>=</t>
        </is>
      </c>
      <c r="O22" t="inlineStr"/>
      <c r="P22" t="inlineStr">
        <is>
          <t>1</t>
        </is>
      </c>
      <c r="Q22" t="inlineStr">
        <is>
          <t>19,244</t>
        </is>
      </c>
    </row>
    <row r="23">
      <c r="A23" t="inlineStr">
        <is>
          <t>anPranciscow Galt.</t>
        </is>
      </c>
      <c r="B23" t="inlineStr">
        <is>
          <t>5) ween</t>
        </is>
      </c>
      <c r="C23" t="inlineStr"/>
      <c r="D23" t="inlineStr">
        <is>
          <t>enue</t>
        </is>
      </c>
      <c r="E23" t="inlineStr"/>
      <c r="F23" t="inlineStr">
        <is>
          <t>=</t>
        </is>
      </c>
      <c r="G23" t="inlineStr"/>
      <c r="H23" t="inlineStr">
        <is>
          <t>-</t>
        </is>
      </c>
      <c r="I23" t="inlineStr"/>
      <c r="J23" t="inlineStr"/>
      <c r="K23" t="inlineStr">
        <is>
          <t>7</t>
        </is>
      </c>
      <c r="L23">
        <f> =</f>
        <v/>
      </c>
      <c r="M23" t="inlineStr"/>
      <c r="N23" t="inlineStr">
        <is>
          <t>764</t>
        </is>
      </c>
      <c r="O23" t="inlineStr"/>
      <c r="P23" t="inlineStr">
        <is>
          <t>1</t>
        </is>
      </c>
      <c r="Q23" t="inlineStr">
        <is>
          <t>764</t>
        </is>
      </c>
    </row>
    <row r="24">
      <c r="A24" t="inlineStr">
        <is>
          <t>Washington D.C. .......</t>
        </is>
      </c>
      <c r="B24" t="inlineStr"/>
      <c r="C24" t="inlineStr">
        <is>
          <t>m</t>
        </is>
      </c>
      <c r="D24" t="inlineStr">
        <is>
          <t>fel Is (0 Carentan eee</t>
        </is>
      </c>
      <c r="E24" t="inlineStr"/>
      <c r="F24" t="inlineStr">
        <is>
          <t>L1e5</t>
        </is>
      </c>
      <c r="G24" t="inlineStr"/>
      <c r="H24" t="inlineStr">
        <is>
          <t>619."8 99</t>
        </is>
      </c>
      <c r="I24" t="inlineStr">
        <is>
          <t>, ]</t>
        </is>
      </c>
      <c r="J24" t="inlineStr"/>
      <c r="K24" t="inlineStr">
        <is>
          <t>ea</t>
        </is>
      </c>
      <c r="L24" t="inlineStr">
        <is>
          <t>i5  3,181</t>
        </is>
      </c>
      <c r="M24" t="inlineStr">
        <is>
          <t>=</t>
        </is>
      </c>
      <c r="N24" t="inlineStr">
        <is>
          <t>-</t>
        </is>
      </c>
      <c r="O24" t="inlineStr"/>
      <c r="P24" t="inlineStr">
        <is>
          <t>1</t>
        </is>
      </c>
      <c r="Q24" t="inlineStr">
        <is>
          <t>3,&gt; 181</t>
        </is>
      </c>
    </row>
  </sheetData>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sheetData>
    <row r="1">
      <c r="A1" s="1" t="inlineStr">
        <is>
          <t>wfoundland — Terre-Neuve</t>
        </is>
      </c>
      <c r="B1" s="1" t="inlineStr">
        <is>
          <t>Unnamed: 0</t>
        </is>
      </c>
      <c r="C1" s="1" t="inlineStr">
        <is>
          <t>86</t>
        </is>
      </c>
      <c r="D1" s="1" t="inlineStr">
        <is>
          <t>22</t>
        </is>
      </c>
      <c r="E1" s="1" t="inlineStr">
        <is>
          <t>1</t>
        </is>
      </c>
      <c r="F1" s="1" t="inlineStr">
        <is>
          <t>1.5</t>
        </is>
      </c>
      <c r="G1" s="1" t="inlineStr">
        <is>
          <t>-</t>
        </is>
      </c>
      <c r="H1" s="1" t="inlineStr">
        <is>
          <t>-.1</t>
        </is>
      </c>
      <c r="I1" s="1" t="inlineStr">
        <is>
          <t>1.1</t>
        </is>
      </c>
      <c r="J1" s="1" t="inlineStr">
        <is>
          <t>0.8</t>
        </is>
      </c>
      <c r="K1" s="1" t="inlineStr">
        <is>
          <t>88</t>
        </is>
      </c>
      <c r="L1" s="1" t="inlineStr">
        <is>
          <t>oA</t>
        </is>
      </c>
    </row>
    <row r="2">
      <c r="A2" t="inlineStr">
        <is>
          <t>lack Edward</t>
        </is>
      </c>
      <c r="B2" t="inlineStr">
        <is>
          <t>Island — Ile-du-Prince-</t>
        </is>
      </c>
      <c r="C2" t="inlineStr"/>
      <c r="D2" t="inlineStr"/>
      <c r="E2" t="inlineStr"/>
      <c r="F2" t="inlineStr"/>
      <c r="G2" t="inlineStr"/>
      <c r="H2" t="inlineStr"/>
      <c r="I2" t="inlineStr"/>
      <c r="J2" t="inlineStr"/>
      <c r="K2" t="inlineStr"/>
      <c r="L2" t="inlineStr"/>
    </row>
    <row r="3">
      <c r="A3" t="inlineStr">
        <is>
          <t>idouard</t>
        </is>
      </c>
      <c r="B3" t="inlineStr"/>
      <c r="C3" t="n">
        <v>14</v>
      </c>
      <c r="D3" t="n">
        <v>0.4</v>
      </c>
      <c r="E3" t="inlineStr">
        <is>
          <t>_</t>
        </is>
      </c>
      <c r="F3" t="inlineStr">
        <is>
          <t>-</t>
        </is>
      </c>
      <c r="G3" t="inlineStr">
        <is>
          <t>—</t>
        </is>
      </c>
      <c r="H3" t="inlineStr">
        <is>
          <t>—</t>
        </is>
      </c>
      <c r="I3" t="n">
        <v>1</v>
      </c>
      <c r="J3" t="n">
        <v>0.8</v>
      </c>
      <c r="K3" t="n">
        <v>15</v>
      </c>
      <c r="L3" t="n">
        <v>0.3</v>
      </c>
    </row>
  </sheetData>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M53"/>
  <sheetViews>
    <sheetView workbookViewId="0">
      <selection activeCell="A1" sqref="A1"/>
    </sheetView>
  </sheetViews>
  <sheetFormatPr baseColWidth="8" defaultRowHeight="15"/>
  <sheetData>
    <row r="1">
      <c r="A1" s="1" t="inlineStr">
        <is>
          <t>va Scotia — Nouvelle-Ecosse</t>
        </is>
      </c>
      <c r="B1" s="1" t="inlineStr">
        <is>
          <t>137</t>
        </is>
      </c>
      <c r="C1" s="1" t="inlineStr">
        <is>
          <t>3.6</t>
        </is>
      </c>
      <c r="D1" s="1" t="inlineStr">
        <is>
          <t>1</t>
        </is>
      </c>
      <c r="E1" s="1" t="inlineStr">
        <is>
          <t>15</t>
        </is>
      </c>
      <c r="F1" s="1" t="inlineStr">
        <is>
          <t>11</t>
        </is>
      </c>
      <c r="G1" s="1" t="inlineStr">
        <is>
          <t>oo)</t>
        </is>
      </c>
      <c r="H1" s="1" t="inlineStr">
        <is>
          <t>7</t>
        </is>
      </c>
      <c r="I1" s="1" t="inlineStr">
        <is>
          <t>Unnamed: 0</t>
        </is>
      </c>
      <c r="J1" s="1" t="inlineStr">
        <is>
          <t>5.4</t>
        </is>
      </c>
      <c r="K1" s="1" t="inlineStr">
        <is>
          <t>Unnamed: 1</t>
        </is>
      </c>
      <c r="L1" s="1" t="inlineStr">
        <is>
          <t>156</t>
        </is>
      </c>
      <c r="M1" s="1" t="inlineStr">
        <is>
          <t>Fy</t>
        </is>
      </c>
    </row>
    <row r="2">
      <c r="A2" t="inlineStr">
        <is>
          <t>lw Brunswick — Nouveau-Brunswick</t>
        </is>
      </c>
      <c r="B2" t="inlineStr">
        <is>
          <t>169</t>
        </is>
      </c>
      <c r="C2" t="inlineStr">
        <is>
          <t>4.4</t>
        </is>
      </c>
      <c r="D2" t="inlineStr">
        <is>
          <t>1</t>
        </is>
      </c>
      <c r="E2" t="inlineStr">
        <is>
          <t>LS</t>
        </is>
      </c>
      <c r="F2" t="inlineStr">
        <is>
          <t>3</t>
        </is>
      </c>
      <c r="G2" t="inlineStr">
        <is>
          <t>1.6</t>
        </is>
      </c>
      <c r="H2" t="inlineStr">
        <is>
          <t>7</t>
        </is>
      </c>
      <c r="I2" t="inlineStr"/>
      <c r="J2" t="inlineStr">
        <is>
          <t>5.4</t>
        </is>
      </c>
      <c r="K2" t="inlineStr"/>
      <c r="L2" t="inlineStr">
        <is>
          <t>180</t>
        </is>
      </c>
      <c r="M2" t="inlineStr">
        <is>
          <t>4.3</t>
        </is>
      </c>
    </row>
    <row r="3">
      <c r="A3" t="inlineStr">
        <is>
          <t>rébec</t>
        </is>
      </c>
      <c r="B3" t="inlineStr">
        <is>
          <t>7174</t>
        </is>
      </c>
      <c r="C3" t="inlineStr">
        <is>
          <t>20.2</t>
        </is>
      </c>
      <c r="D3" t="inlineStr">
        <is>
          <t>6</t>
        </is>
      </c>
      <c r="E3" t="inlineStr">
        <is>
          <t>on</t>
        </is>
      </c>
      <c r="F3" t="inlineStr">
        <is>
          <t>21</t>
        </is>
      </c>
      <c r="G3" t="inlineStr">
        <is>
          <t>11.2</t>
        </is>
      </c>
      <c r="H3" t="inlineStr">
        <is>
          <t>21</t>
        </is>
      </c>
      <c r="I3" t="inlineStr">
        <is>
          <t>16.1</t>
        </is>
      </c>
      <c r="J3" t="inlineStr"/>
      <c r="K3" t="inlineStr"/>
      <c r="L3" t="inlineStr">
        <is>
          <t>822</t>
        </is>
      </c>
      <c r="M3" t="inlineStr">
        <is>
          <t>19.6</t>
        </is>
      </c>
    </row>
    <row r="4">
      <c r="A4" t="inlineStr">
        <is>
          <t>htario</t>
        </is>
      </c>
      <c r="B4" t="inlineStr">
        <is>
          <t>1,718</t>
        </is>
      </c>
      <c r="C4" t="inlineStr">
        <is>
          <t>45.0</t>
        </is>
      </c>
      <c r="D4" t="inlineStr">
        <is>
          <t>43</t>
        </is>
      </c>
      <c r="E4" t="inlineStr">
        <is>
          <t>65.2</t>
        </is>
      </c>
      <c r="F4" t="inlineStr">
        <is>
          <t>128</t>
        </is>
      </c>
      <c r="G4" t="inlineStr">
        <is>
          <t>68.4</t>
        </is>
      </c>
      <c r="H4" t="inlineStr">
        <is>
          <t>49</t>
        </is>
      </c>
      <c r="I4" t="inlineStr">
        <is>
          <t>3747</t>
        </is>
      </c>
      <c r="J4" t="inlineStr"/>
      <c r="K4" t="inlineStr"/>
      <c r="L4" t="inlineStr">
        <is>
          <t>1,938</t>
        </is>
      </c>
      <c r="M4" t="inlineStr">
        <is>
          <t>46.1</t>
        </is>
      </c>
    </row>
    <row r="5">
      <c r="A5" t="inlineStr">
        <is>
          <t>initoba</t>
        </is>
      </c>
      <c r="B5" t="inlineStr">
        <is>
          <t>205</t>
        </is>
      </c>
      <c r="C5" t="inlineStr">
        <is>
          <t>5.4</t>
        </is>
      </c>
      <c r="D5" t="inlineStr">
        <is>
          <t>2</t>
        </is>
      </c>
      <c r="E5" t="inlineStr">
        <is>
          <t>3.0</t>
        </is>
      </c>
      <c r="F5" t="inlineStr">
        <is>
          <t>1</t>
        </is>
      </c>
      <c r="G5" t="inlineStr">
        <is>
          <t>0.5</t>
        </is>
      </c>
      <c r="H5" t="inlineStr">
        <is>
          <t>7</t>
        </is>
      </c>
      <c r="I5" t="inlineStr"/>
      <c r="J5" t="inlineStr">
        <is>
          <t>5.4</t>
        </is>
      </c>
      <c r="K5" t="inlineStr"/>
      <c r="L5" t="inlineStr">
        <is>
          <t>215</t>
        </is>
      </c>
      <c r="M5" t="inlineStr">
        <is>
          <t>5.1</t>
        </is>
      </c>
    </row>
    <row r="6">
      <c r="A6" t="inlineStr"/>
      <c r="B6" t="inlineStr"/>
      <c r="C6" t="inlineStr"/>
      <c r="D6" t="inlineStr"/>
      <c r="E6" t="inlineStr"/>
      <c r="F6" t="inlineStr"/>
      <c r="G6" t="inlineStr"/>
      <c r="H6" t="inlineStr"/>
      <c r="I6" t="inlineStr"/>
      <c r="J6" t="inlineStr"/>
      <c r="K6" t="inlineStr"/>
      <c r="L6" t="inlineStr">
        <is>
          <t>167</t>
        </is>
      </c>
      <c r="M6" t="inlineStr">
        <is>
          <t>4.0</t>
        </is>
      </c>
    </row>
    <row r="7">
      <c r="A7" t="inlineStr">
        <is>
          <t>kekatehewan</t>
        </is>
      </c>
      <c r="B7" t="inlineStr">
        <is>
          <t>152</t>
        </is>
      </c>
      <c r="C7" t="inlineStr">
        <is>
          <t>4.0</t>
        </is>
      </c>
      <c r="D7" t="inlineStr">
        <is>
          <t>1</t>
        </is>
      </c>
      <c r="E7" t="inlineStr">
        <is>
          <t>1.5</t>
        </is>
      </c>
      <c r="F7" t="inlineStr">
        <is>
          <t>2</t>
        </is>
      </c>
      <c r="G7" t="inlineStr">
        <is>
          <t>rei</t>
        </is>
      </c>
      <c r="H7" t="inlineStr">
        <is>
          <t>12</t>
        </is>
      </c>
      <c r="I7" t="inlineStr"/>
      <c r="J7" t="inlineStr">
        <is>
          <t>9.2</t>
        </is>
      </c>
      <c r="K7" t="inlineStr"/>
      <c r="L7" t="inlineStr"/>
      <c r="M7" t="inlineStr"/>
    </row>
    <row r="8">
      <c r="A8" t="inlineStr">
        <is>
          <t>beta</t>
        </is>
      </c>
      <c r="B8" t="inlineStr">
        <is>
          <t>219</t>
        </is>
      </c>
      <c r="C8" t="inlineStr">
        <is>
          <t>Sei</t>
        </is>
      </c>
      <c r="D8" t="inlineStr">
        <is>
          <t>8</t>
        </is>
      </c>
      <c r="E8" t="inlineStr">
        <is>
          <t>12.1</t>
        </is>
      </c>
      <c r="F8" t="inlineStr">
        <is>
          <t>8</t>
        </is>
      </c>
      <c r="G8" t="inlineStr">
        <is>
          <t>4.3</t>
        </is>
      </c>
      <c r="H8" t="inlineStr">
        <is>
          <t>10</t>
        </is>
      </c>
      <c r="I8" t="inlineStr"/>
      <c r="J8" t="inlineStr">
        <is>
          <t>steed</t>
        </is>
      </c>
      <c r="K8" t="inlineStr"/>
      <c r="L8" t="inlineStr">
        <is>
          <t>245</t>
        </is>
      </c>
      <c r="M8" t="inlineStr">
        <is>
          <t>5.8</t>
        </is>
      </c>
    </row>
    <row r="9">
      <c r="A9" t="inlineStr">
        <is>
          <t>litishC olumbia — Colombie-Britannique</t>
        </is>
      </c>
      <c r="B9" t="inlineStr">
        <is>
          <t>328</t>
        </is>
      </c>
      <c r="C9" t="inlineStr">
        <is>
          <t>8.6</t>
        </is>
      </c>
      <c r="D9" t="inlineStr">
        <is>
          <t>3</t>
        </is>
      </c>
      <c r="E9" t="inlineStr">
        <is>
          <t>4.6</t>
        </is>
      </c>
      <c r="F9" t="inlineStr">
        <is>
          <t>13</t>
        </is>
      </c>
      <c r="G9" t="inlineStr">
        <is>
          <t>7.0</t>
        </is>
      </c>
      <c r="H9" t="inlineStr">
        <is>
          <t>15</t>
        </is>
      </c>
      <c r="I9" t="inlineStr">
        <is>
          <t>ELS</t>
        </is>
      </c>
      <c r="J9" t="inlineStr"/>
      <c r="K9" t="inlineStr"/>
      <c r="L9" t="inlineStr">
        <is>
          <t>359</t>
        </is>
      </c>
      <c r="M9" t="inlineStr">
        <is>
          <t>8.5</t>
        </is>
      </c>
    </row>
    <row r="10">
      <c r="A10" t="inlineStr">
        <is>
          <t>ikon</t>
        </is>
      </c>
      <c r="B10" t="inlineStr">
        <is>
          <t>iit</t>
        </is>
      </c>
      <c r="C10" t="inlineStr">
        <is>
          <t>0.3</t>
        </is>
      </c>
      <c r="D10" t="inlineStr">
        <is>
          <t>-</t>
        </is>
      </c>
      <c r="E10" t="inlineStr">
        <is>
          <t>-</t>
        </is>
      </c>
      <c r="F10" t="inlineStr">
        <is>
          <t>=</t>
        </is>
      </c>
      <c r="G10" t="inlineStr"/>
      <c r="H10" t="inlineStr">
        <is>
          <t>- -</t>
        </is>
      </c>
      <c r="I10" t="inlineStr"/>
      <c r="J10" t="inlineStr">
        <is>
          <t>=</t>
        </is>
      </c>
      <c r="K10" t="inlineStr"/>
      <c r="L10" t="inlineStr">
        <is>
          <t>11</t>
        </is>
      </c>
      <c r="M10" t="inlineStr">
        <is>
          <t>0.3</t>
        </is>
      </c>
    </row>
    <row r="11">
      <c r="A11" t="inlineStr">
        <is>
          <t>brthwest Territories — Territoires du</t>
        </is>
      </c>
      <c r="B11" t="inlineStr"/>
      <c r="C11" t="inlineStr"/>
      <c r="D11" t="inlineStr"/>
      <c r="E11" t="inlineStr"/>
      <c r="F11" t="inlineStr"/>
      <c r="G11" t="inlineStr"/>
      <c r="H11" t="inlineStr"/>
      <c r="I11" t="inlineStr"/>
      <c r="J11" t="inlineStr"/>
      <c r="K11" t="inlineStr"/>
      <c r="L11" t="inlineStr"/>
      <c r="M11" t="inlineStr"/>
    </row>
    <row r="12">
      <c r="A12" t="inlineStr"/>
      <c r="B12" t="inlineStr"/>
      <c r="C12" t="inlineStr"/>
      <c r="D12" t="inlineStr"/>
      <c r="E12" t="inlineStr"/>
      <c r="F12" t="inlineStr"/>
      <c r="G12" t="inlineStr"/>
      <c r="H12" t="inlineStr">
        <is>
          <t>- -</t>
        </is>
      </c>
      <c r="I12" t="inlineStr"/>
      <c r="J12" t="inlineStr">
        <is>
          <t>~</t>
        </is>
      </c>
      <c r="K12" t="inlineStr"/>
      <c r="L12" t="inlineStr">
        <is>
          <t>7</t>
        </is>
      </c>
      <c r="M12" t="inlineStr">
        <is>
          <t>0.2</t>
        </is>
      </c>
    </row>
    <row r="13">
      <c r="A13" t="inlineStr">
        <is>
          <t>fame est</t>
        </is>
      </c>
      <c r="B13" t="inlineStr">
        <is>
          <t>7</t>
        </is>
      </c>
      <c r="C13" t="inlineStr">
        <is>
          <t>0.2</t>
        </is>
      </c>
      <c r="D13" t="inlineStr">
        <is>
          <t>-</t>
        </is>
      </c>
      <c r="E13" t="inlineStr">
        <is>
          <t>-</t>
        </is>
      </c>
      <c r="F13" t="inlineStr">
        <is>
          <t>-</t>
        </is>
      </c>
      <c r="G13" t="inlineStr"/>
      <c r="H13" t="inlineStr"/>
      <c r="I13" t="inlineStr"/>
      <c r="J13" t="inlineStr"/>
      <c r="K13" t="inlineStr"/>
      <c r="L13" t="inlineStr"/>
      <c r="M13" t="inlineStr"/>
    </row>
    <row r="14">
      <c r="A14" t="inlineStr">
        <is>
          <t>}</t>
        </is>
      </c>
      <c r="B14" t="inlineStr"/>
      <c r="C14" t="inlineStr"/>
      <c r="D14" t="inlineStr"/>
      <c r="E14" t="inlineStr"/>
      <c r="F14" t="inlineStr"/>
      <c r="G14" t="inlineStr"/>
      <c r="H14" t="inlineStr"/>
      <c r="I14" t="inlineStr"/>
      <c r="J14" t="inlineStr"/>
      <c r="K14" t="inlineStr"/>
      <c r="L14" t="inlineStr"/>
      <c r="M14" t="inlineStr"/>
    </row>
    <row r="15">
      <c r="A15" t="inlineStr">
        <is>
          <t>Fs</t>
        </is>
      </c>
      <c r="B15" t="inlineStr">
        <is>
          <t>3,820</t>
        </is>
      </c>
      <c r="C15" t="inlineStr">
        <is>
          <t>100.0</t>
        </is>
      </c>
      <c r="D15" t="inlineStr">
        <is>
          <t>66</t>
        </is>
      </c>
      <c r="E15" t="inlineStr">
        <is>
          <t>100.0</t>
        </is>
      </c>
      <c r="F15" t="inlineStr">
        <is>
          <t>187</t>
        </is>
      </c>
      <c r="G15" t="inlineStr">
        <is>
          <t>100.0</t>
        </is>
      </c>
      <c r="H15" t="inlineStr">
        <is>
          <t>130</t>
        </is>
      </c>
      <c r="I15" t="inlineStr">
        <is>
          <t>100.0</t>
        </is>
      </c>
      <c r="J15" t="inlineStr"/>
      <c r="K15" t="inlineStr"/>
      <c r="L15" t="inlineStr">
        <is>
          <t>4,203</t>
        </is>
      </c>
      <c r="M15" t="inlineStr">
        <is>
          <t>100.0</t>
        </is>
      </c>
    </row>
    <row r="16">
      <c r="A16" t="inlineStr">
        <is>
          <t>}</t>
        </is>
      </c>
      <c r="B16" t="inlineStr"/>
      <c r="C16" t="inlineStr"/>
      <c r="D16" t="inlineStr"/>
      <c r="E16" t="inlineStr"/>
      <c r="F16" t="inlineStr"/>
      <c r="G16" t="inlineStr"/>
      <c r="H16" t="inlineStr"/>
      <c r="I16" t="inlineStr"/>
      <c r="J16" t="inlineStr"/>
      <c r="K16" t="inlineStr"/>
      <c r="L16" t="inlineStr"/>
      <c r="M16" t="inlineStr"/>
    </row>
    <row r="17">
      <c r="A17" t="inlineStr">
        <is>
          <t>|</t>
        </is>
      </c>
      <c r="B17" t="inlineStr"/>
      <c r="C17" t="inlineStr"/>
      <c r="D17" t="inlineStr"/>
      <c r="E17" t="inlineStr"/>
      <c r="F17" t="inlineStr"/>
      <c r="G17" t="inlineStr"/>
      <c r="H17" t="inlineStr"/>
      <c r="I17" t="inlineStr"/>
      <c r="J17" t="inlineStr"/>
      <c r="K17" t="inlineStr"/>
      <c r="L17" t="inlineStr"/>
      <c r="M17" t="inlineStr"/>
    </row>
    <row r="18">
      <c r="A18" t="inlineStr">
        <is>
          <t>|</t>
        </is>
      </c>
      <c r="B18" t="inlineStr"/>
      <c r="C18" t="inlineStr"/>
      <c r="D18" t="inlineStr"/>
      <c r="E18" t="inlineStr"/>
      <c r="F18" t="inlineStr"/>
      <c r="G18" t="inlineStr"/>
      <c r="H18" t="inlineStr"/>
      <c r="I18" t="inlineStr"/>
      <c r="J18" t="inlineStr"/>
      <c r="K18" t="inlineStr"/>
      <c r="L18" t="inlineStr"/>
      <c r="M18" t="inlineStr"/>
    </row>
    <row r="19">
      <c r="A19" t="inlineStr">
        <is>
          <t>,</t>
        </is>
      </c>
      <c r="B19" t="inlineStr"/>
      <c r="C19" t="inlineStr"/>
      <c r="D19" t="inlineStr"/>
      <c r="E19" t="inlineStr"/>
      <c r="F19" t="inlineStr"/>
      <c r="G19" t="inlineStr"/>
      <c r="H19" t="inlineStr"/>
      <c r="I19" t="inlineStr"/>
      <c r="J19" t="inlineStr"/>
      <c r="K19" t="inlineStr"/>
      <c r="L19" t="inlineStr"/>
      <c r="M19" t="inlineStr"/>
    </row>
    <row r="20">
      <c r="A20" t="inlineStr">
        <is>
          <t>EXT TABLE XX. Provincial Distribution of Local Union Branches of Reporting National Labour Organizations,! by</t>
        </is>
      </c>
      <c r="B20" t="inlineStr"/>
      <c r="C20" t="inlineStr"/>
      <c r="D20" t="inlineStr"/>
      <c r="E20" t="inlineStr"/>
      <c r="F20" t="inlineStr"/>
      <c r="G20" t="inlineStr">
        <is>
          <t>Affiliation, 1978</t>
        </is>
      </c>
      <c r="H20" t="inlineStr"/>
      <c r="I20" t="inlineStr"/>
      <c r="J20" t="inlineStr"/>
      <c r="K20" t="inlineStr"/>
      <c r="L20" t="inlineStr"/>
      <c r="M20" t="inlineStr"/>
    </row>
    <row r="21">
      <c r="A21" t="inlineStr">
        <is>
          <t>|</t>
        </is>
      </c>
      <c r="B21" t="inlineStr"/>
      <c r="C21" t="inlineStr"/>
      <c r="D21" t="inlineStr"/>
      <c r="E21" t="inlineStr"/>
      <c r="F21" t="inlineStr"/>
      <c r="G21" t="inlineStr"/>
      <c r="H21" t="inlineStr"/>
      <c r="I21" t="inlineStr"/>
      <c r="J21" t="inlineStr"/>
      <c r="K21" t="inlineStr"/>
      <c r="L21" t="inlineStr"/>
      <c r="M21" t="inlineStr"/>
    </row>
    <row r="22">
      <c r="A22" t="inlineStr">
        <is>
          <t>ABLEAU EXPLICATIF XX. Répartition provinciale des syndicats locaux des syndicats ouvriers nationaux déclarants!</t>
        </is>
      </c>
      <c r="B22" t="inlineStr"/>
      <c r="C22" t="inlineStr"/>
      <c r="D22" t="inlineStr"/>
      <c r="E22" t="inlineStr"/>
      <c r="F22" t="inlineStr"/>
      <c r="G22" t="inlineStr"/>
      <c r="H22" t="inlineStr">
        <is>
          <t>, selon l’affiliation, 1978</t>
        </is>
      </c>
      <c r="I22" t="inlineStr"/>
      <c r="J22" t="inlineStr"/>
      <c r="K22" t="inlineStr"/>
      <c r="L22" t="inlineStr"/>
      <c r="M22" t="inlineStr"/>
    </row>
    <row r="23">
      <c r="A23" t="inlineStr"/>
      <c r="B23" t="inlineStr"/>
      <c r="C23" t="inlineStr"/>
      <c r="D23" t="inlineStr"/>
      <c r="E23" t="inlineStr"/>
      <c r="F23" t="inlineStr"/>
      <c r="G23" t="inlineStr"/>
      <c r="H23" t="inlineStr"/>
      <c r="I23" t="inlineStr"/>
      <c r="J23" t="inlineStr"/>
      <c r="K23" t="inlineStr"/>
      <c r="L23" t="inlineStr">
        <is>
          <t>Total</t>
        </is>
      </c>
      <c r="M23" t="inlineStr"/>
    </row>
    <row r="24">
      <c r="A24" t="inlineStr">
        <is>
          <t>Local branches</t>
        </is>
      </c>
      <c r="B24" t="inlineStr">
        <is>
          <t>— Syndicats locaux</t>
        </is>
      </c>
      <c r="C24" t="inlineStr"/>
      <c r="D24" t="inlineStr"/>
      <c r="E24" t="inlineStr"/>
      <c r="F24" t="inlineStr"/>
      <c r="G24" t="inlineStr"/>
      <c r="H24" t="inlineStr"/>
      <c r="I24" t="inlineStr"/>
      <c r="J24" t="inlineStr"/>
      <c r="K24" t="inlineStr"/>
      <c r="L24" t="inlineStr"/>
      <c r="M24" t="inlineStr"/>
    </row>
    <row r="25">
      <c r="A25" t="inlineStr">
        <is>
          <t>|</t>
        </is>
      </c>
      <c r="B25" t="inlineStr"/>
      <c r="C25" t="inlineStr"/>
      <c r="D25" t="inlineStr"/>
      <c r="E25" t="inlineStr"/>
      <c r="F25" t="inlineStr"/>
      <c r="G25" t="inlineStr"/>
      <c r="H25" t="inlineStr"/>
      <c r="I25" t="inlineStr"/>
      <c r="J25" t="inlineStr"/>
      <c r="K25" t="inlineStr"/>
      <c r="L25" t="inlineStr"/>
      <c r="M25" t="inlineStr"/>
    </row>
    <row r="26">
      <c r="A26" t="inlineStr"/>
      <c r="B26" t="inlineStr"/>
      <c r="C26" t="inlineStr"/>
      <c r="D26" t="inlineStr"/>
      <c r="E26" t="inlineStr">
        <is>
          <t>CNTU</t>
        </is>
      </c>
      <c r="F26" t="inlineStr"/>
      <c r="G26" t="inlineStr">
        <is>
          <t>PSAC/CLC</t>
        </is>
      </c>
      <c r="H26" t="inlineStr"/>
      <c r="I26" t="inlineStr">
        <is>
          <t>Unaffiliated</t>
        </is>
      </c>
      <c r="J26" t="inlineStr"/>
      <c r="K26" t="inlineStr"/>
      <c r="L26" t="inlineStr">
        <is>
          <t>Local</t>
        </is>
      </c>
      <c r="M26" t="inlineStr"/>
    </row>
    <row r="27">
      <c r="A27" t="inlineStr">
        <is>
          <t>A</t>
        </is>
      </c>
      <c r="B27" t="inlineStr"/>
      <c r="C27" t="inlineStr"/>
      <c r="D27" t="inlineStr"/>
      <c r="E27" t="inlineStr"/>
      <c r="F27" t="inlineStr"/>
      <c r="G27" t="inlineStr">
        <is>
          <t>|</t>
        </is>
      </c>
      <c r="H27" t="inlineStr"/>
      <c r="I27" t="inlineStr"/>
      <c r="J27" t="inlineStr"/>
      <c r="K27" t="inlineStr"/>
      <c r="L27" t="inlineStr">
        <is>
          <t>branches</t>
        </is>
      </c>
      <c r="M27" t="inlineStr"/>
    </row>
    <row r="28">
      <c r="A28" t="inlineStr">
        <is>
          <t>fovinee id</t>
        </is>
      </c>
      <c r="B28" t="inlineStr"/>
      <c r="C28" t="inlineStr"/>
      <c r="D28" t="inlineStr"/>
      <c r="E28" t="inlineStr"/>
      <c r="F28" t="inlineStr"/>
      <c r="G28" t="inlineStr"/>
      <c r="H28" t="inlineStr"/>
      <c r="I28" t="inlineStr"/>
      <c r="J28" t="inlineStr"/>
      <c r="K28" t="inlineStr"/>
      <c r="L28" t="inlineStr"/>
      <c r="M28" t="inlineStr"/>
    </row>
    <row r="29">
      <c r="A29" t="inlineStr"/>
      <c r="B29" t="inlineStr"/>
      <c r="C29" t="inlineStr">
        <is>
          <t>CSD</t>
        </is>
      </c>
      <c r="D29" t="inlineStr"/>
      <c r="E29" t="inlineStr"/>
      <c r="F29" t="inlineStr"/>
      <c r="G29" t="inlineStr"/>
      <c r="H29" t="inlineStr"/>
      <c r="I29" t="inlineStr">
        <is>
          <t>re</t>
        </is>
      </c>
      <c r="J29" t="inlineStr"/>
      <c r="K29" t="inlineStr"/>
      <c r="L29" t="inlineStr">
        <is>
          <t>’</t>
        </is>
      </c>
      <c r="M29" t="inlineStr"/>
    </row>
    <row r="30">
      <c r="A30" t="inlineStr"/>
      <c r="B30" t="inlineStr"/>
      <c r="C30" t="inlineStr"/>
      <c r="D30" t="inlineStr"/>
      <c r="E30" t="inlineStr"/>
      <c r="F30" t="inlineStr"/>
      <c r="G30" t="inlineStr">
        <is>
          <t>L’AFPC/CTC</t>
        </is>
      </c>
      <c r="H30" t="inlineStr"/>
      <c r="I30" t="inlineStr">
        <is>
          <t>Non affiliés</t>
        </is>
      </c>
      <c r="J30" t="inlineStr"/>
      <c r="K30" t="inlineStr"/>
      <c r="L30" t="inlineStr">
        <is>
          <t>Syndicats</t>
        </is>
      </c>
      <c r="M30" t="inlineStr"/>
    </row>
    <row r="31">
      <c r="A31" t="inlineStr">
        <is>
          <t>Cire</t>
        </is>
      </c>
      <c r="B31" t="inlineStr"/>
      <c r="C31" t="inlineStr"/>
      <c r="D31" t="inlineStr"/>
      <c r="E31" t="inlineStr">
        <is>
          <t>CSN</t>
        </is>
      </c>
      <c r="F31" t="inlineStr"/>
      <c r="G31" t="inlineStr"/>
      <c r="H31" t="inlineStr"/>
      <c r="I31" t="inlineStr"/>
      <c r="J31" t="inlineStr"/>
      <c r="K31" t="inlineStr"/>
      <c r="L31" t="inlineStr">
        <is>
          <t>locaux</t>
        </is>
      </c>
      <c r="M31" t="inlineStr"/>
    </row>
    <row r="32">
      <c r="A32" t="inlineStr">
        <is>
          <t>No. — nbre</t>
        </is>
      </c>
      <c r="B32" t="inlineStr">
        <is>
          <t>%</t>
        </is>
      </c>
      <c r="C32" t="inlineStr">
        <is>
          <t>No. — nbre</t>
        </is>
      </c>
      <c r="D32" t="inlineStr">
        <is>
          <t>%</t>
        </is>
      </c>
      <c r="E32" t="inlineStr">
        <is>
          <t>No. — nbre</t>
        </is>
      </c>
      <c r="F32" t="inlineStr">
        <is>
          <t>%</t>
        </is>
      </c>
      <c r="G32" t="inlineStr">
        <is>
          <t>No. — nbre</t>
        </is>
      </c>
      <c r="H32" t="inlineStr">
        <is>
          <t>%</t>
        </is>
      </c>
      <c r="I32" t="inlineStr">
        <is>
          <t>No. — nbre</t>
        </is>
      </c>
      <c r="J32" t="inlineStr">
        <is>
          <t>%</t>
        </is>
      </c>
      <c r="K32" t="inlineStr"/>
      <c r="L32" t="inlineStr">
        <is>
          <t>No. — nbre</t>
        </is>
      </c>
      <c r="M32" t="inlineStr">
        <is>
          <t>%</t>
        </is>
      </c>
    </row>
    <row r="33">
      <c r="A33" t="inlineStr">
        <is>
          <t>;</t>
        </is>
      </c>
      <c r="B33" t="inlineStr"/>
      <c r="C33" t="inlineStr"/>
      <c r="D33" t="inlineStr"/>
      <c r="E33" t="inlineStr"/>
      <c r="F33" t="inlineStr"/>
      <c r="G33" t="inlineStr"/>
      <c r="H33" t="inlineStr"/>
      <c r="I33" t="inlineStr"/>
      <c r="J33" t="inlineStr"/>
      <c r="K33" t="inlineStr"/>
      <c r="L33" t="inlineStr"/>
      <c r="M33" t="inlineStr"/>
    </row>
    <row r="34">
      <c r="A34" t="inlineStr"/>
      <c r="B34" t="inlineStr"/>
      <c r="C34" t="inlineStr"/>
      <c r="D34" t="inlineStr"/>
      <c r="E34" t="inlineStr"/>
      <c r="F34" t="inlineStr"/>
      <c r="G34" t="inlineStr"/>
      <c r="H34" t="inlineStr"/>
      <c r="I34" t="inlineStr">
        <is>
          <t>17</t>
        </is>
      </c>
      <c r="J34" t="inlineStr">
        <is>
          <t>0.8</t>
        </is>
      </c>
      <c r="K34" t="inlineStr"/>
      <c r="L34" t="inlineStr">
        <is>
          <t>307</t>
        </is>
      </c>
      <c r="M34" t="inlineStr">
        <is>
          <t>3.8</t>
        </is>
      </c>
    </row>
    <row r="35">
      <c r="A35" t="inlineStr">
        <is>
          <t>‘ewfoundland — Terre-Neuve</t>
        </is>
      </c>
      <c r="B35" t="inlineStr">
        <is>
          <t>240</t>
        </is>
      </c>
      <c r="C35" t="inlineStr">
        <is>
          <t>aS) =</t>
        </is>
      </c>
      <c r="D35" t="inlineStr"/>
      <c r="E35" t="inlineStr">
        <is>
          <t>- -</t>
        </is>
      </c>
      <c r="F35" t="inlineStr">
        <is>
          <t>-</t>
        </is>
      </c>
      <c r="G35" t="inlineStr">
        <is>
          <t>50</t>
        </is>
      </c>
      <c r="H35" t="inlineStr">
        <is>
          <t>3.8</t>
        </is>
      </c>
      <c r="I35" t="inlineStr"/>
      <c r="J35" t="inlineStr"/>
      <c r="K35" t="inlineStr"/>
      <c r="L35" t="inlineStr"/>
      <c r="M35" t="inlineStr"/>
    </row>
    <row r="36">
      <c r="A36" t="inlineStr">
        <is>
          <t>tince Edward Island — [Ile-du-</t>
        </is>
      </c>
      <c r="B36" t="inlineStr"/>
      <c r="C36" t="inlineStr"/>
      <c r="D36" t="inlineStr"/>
      <c r="E36" t="inlineStr"/>
      <c r="F36" t="inlineStr"/>
      <c r="G36" t="inlineStr"/>
      <c r="H36" t="inlineStr"/>
      <c r="I36" t="inlineStr"/>
      <c r="J36" t="inlineStr"/>
      <c r="K36" t="inlineStr"/>
      <c r="L36" t="inlineStr"/>
      <c r="M36" t="inlineStr"/>
    </row>
    <row r="37">
      <c r="A37" t="inlineStr">
        <is>
          <t>:</t>
        </is>
      </c>
      <c r="B37" t="inlineStr">
        <is>
          <t>50</t>
        </is>
      </c>
      <c r="C37" t="inlineStr">
        <is>
          <t>1.6 -</t>
        </is>
      </c>
      <c r="D37" t="inlineStr"/>
      <c r="E37" t="inlineStr">
        <is>
          <t>- ~_</t>
        </is>
      </c>
      <c r="F37" t="inlineStr">
        <is>
          <t>_</t>
        </is>
      </c>
      <c r="G37" t="inlineStr">
        <is>
          <t>17</t>
        </is>
      </c>
      <c r="H37" t="inlineStr">
        <is>
          <t>UES</t>
        </is>
      </c>
      <c r="I37" t="inlineStr">
        <is>
          <t>3</t>
        </is>
      </c>
      <c r="J37" t="inlineStr">
        <is>
          <t>0.1</t>
        </is>
      </c>
      <c r="K37" t="inlineStr"/>
      <c r="L37" t="inlineStr">
        <is>
          <t>70</t>
        </is>
      </c>
      <c r="M37" t="inlineStr">
        <is>
          <t>0.9</t>
        </is>
      </c>
    </row>
    <row r="38">
      <c r="A38" t="inlineStr"/>
      <c r="B38" t="inlineStr"/>
      <c r="C38" t="inlineStr"/>
      <c r="D38" t="inlineStr"/>
      <c r="E38" t="inlineStr"/>
      <c r="F38" t="inlineStr"/>
      <c r="G38" t="inlineStr"/>
      <c r="H38" t="inlineStr">
        <is>
          <t>17</t>
        </is>
      </c>
      <c r="I38" t="inlineStr">
        <is>
          <t>33</t>
        </is>
      </c>
      <c r="J38" t="inlineStr">
        <is>
          <t>ils</t>
        </is>
      </c>
      <c r="K38" t="inlineStr"/>
      <c r="L38" t="inlineStr">
        <is>
          <t>344</t>
        </is>
      </c>
      <c r="M38" t="inlineStr">
        <is>
          <t>4.2</t>
        </is>
      </c>
    </row>
    <row r="39">
      <c r="A39" t="inlineStr">
        <is>
          <t>Jova Scotia — Nouvelle-Ecosse</t>
        </is>
      </c>
      <c r="B39" t="inlineStr">
        <is>
          <t>216</t>
        </is>
      </c>
      <c r="C39" t="inlineStr">
        <is>
          <t>6.7 =</t>
        </is>
      </c>
      <c r="D39" t="inlineStr"/>
      <c r="E39">
        <f> =</f>
        <v/>
      </c>
      <c r="F39" t="inlineStr">
        <is>
          <t>-</t>
        </is>
      </c>
      <c r="G39" t="inlineStr">
        <is>
          <t>95</t>
        </is>
      </c>
      <c r="H39" t="inlineStr"/>
      <c r="I39" t="inlineStr"/>
      <c r="J39" t="inlineStr"/>
      <c r="K39" t="inlineStr"/>
      <c r="L39" t="inlineStr"/>
      <c r="M39" t="inlineStr"/>
    </row>
    <row r="40">
      <c r="A40" t="inlineStr">
        <is>
          <t>Jew Brunswick — N -B</t>
        </is>
      </c>
      <c r="B40" t="inlineStr"/>
      <c r="C40" t="inlineStr"/>
      <c r="D40" t="inlineStr"/>
      <c r="E40" t="inlineStr"/>
      <c r="F40" t="inlineStr"/>
      <c r="G40" t="inlineStr"/>
      <c r="H40" t="inlineStr"/>
      <c r="I40" t="inlineStr"/>
      <c r="J40" t="inlineStr"/>
      <c r="K40" t="inlineStr"/>
      <c r="L40" t="inlineStr"/>
      <c r="M40" t="inlineStr"/>
    </row>
    <row r="41">
      <c r="A41" t="inlineStr">
        <is>
          <t>“wick i - .«</t>
        </is>
      </c>
      <c r="B41" t="inlineStr">
        <is>
          <t>220</t>
        </is>
      </c>
      <c r="C41" t="inlineStr">
        <is>
          <t>6.8 =</t>
        </is>
      </c>
      <c r="D41" t="inlineStr"/>
      <c r="E41">
        <f> 2</f>
        <v/>
      </c>
      <c r="F41" t="inlineStr">
        <is>
          <t>0.2</t>
        </is>
      </c>
      <c r="G41" t="inlineStr">
        <is>
          <t>70</t>
        </is>
      </c>
      <c r="H41" t="inlineStr">
        <is>
          <t>5.3</t>
        </is>
      </c>
      <c r="I41" t="inlineStr">
        <is>
          <t>27</t>
        </is>
      </c>
      <c r="J41" t="inlineStr">
        <is>
          <t>1.2</t>
        </is>
      </c>
      <c r="K41" t="inlineStr"/>
      <c r="L41" t="inlineStr">
        <is>
          <t>319</t>
        </is>
      </c>
      <c r="M41" t="inlineStr">
        <is>
          <t>3.9</t>
        </is>
      </c>
    </row>
    <row r="42">
      <c r="A42" t="inlineStr"/>
      <c r="B42" t="inlineStr"/>
      <c r="C42" t="inlineStr"/>
      <c r="D42" t="inlineStr"/>
      <c r="E42" t="inlineStr"/>
      <c r="F42" t="inlineStr"/>
      <c r="G42" t="inlineStr"/>
      <c r="H42" t="inlineStr"/>
      <c r="I42" t="inlineStr"/>
      <c r="J42" t="inlineStr"/>
      <c r="K42" t="inlineStr"/>
      <c r="L42" t="inlineStr"/>
      <c r="M42" t="inlineStr">
        <is>
          <t>4.9</t>
        </is>
      </c>
    </row>
    <row r="43">
      <c r="A43" t="inlineStr">
        <is>
          <t>tuébec</t>
        </is>
      </c>
      <c r="B43" t="inlineStr">
        <is>
          <t>529</t>
        </is>
      </c>
      <c r="C43" t="inlineStr">
        <is>
          <t>16.4 151</t>
        </is>
      </c>
      <c r="D43" t="inlineStr">
        <is>
          <t>100.0</t>
        </is>
      </c>
      <c r="E43" t="inlineStr">
        <is>
          <t>1,235</t>
        </is>
      </c>
      <c r="F43" t="inlineStr">
        <is>
          <t>99.6</t>
        </is>
      </c>
      <c r="G43" t="inlineStr">
        <is>
          <t>264</t>
        </is>
      </c>
      <c r="H43" t="inlineStr">
        <is>
          <t>20.0</t>
        </is>
      </c>
      <c r="I43" t="inlineStr">
        <is>
          <t>659</t>
        </is>
      </c>
      <c r="J43" t="inlineStr">
        <is>
          <t>29.9</t>
        </is>
      </c>
      <c r="K43" t="inlineStr"/>
      <c r="L43" t="inlineStr">
        <is>
          <t>2,838</t>
        </is>
      </c>
      <c r="M43" t="inlineStr">
        <is>
          <t>3</t>
        </is>
      </c>
    </row>
    <row r="44">
      <c r="A44" t="inlineStr">
        <is>
          <t>Intario</t>
        </is>
      </c>
      <c r="B44" t="inlineStr">
        <is>
          <t>963</t>
        </is>
      </c>
      <c r="C44" t="inlineStr">
        <is>
          <t>29.9 =</t>
        </is>
      </c>
      <c r="D44" t="inlineStr"/>
      <c r="E44">
        <f> 3</f>
        <v/>
      </c>
      <c r="F44" t="inlineStr">
        <is>
          <t>0.2</t>
        </is>
      </c>
      <c r="G44" t="inlineStr">
        <is>
          <t>372</t>
        </is>
      </c>
      <c r="H44" t="inlineStr">
        <is>
          <t>28.2</t>
        </is>
      </c>
      <c r="I44" t="inlineStr">
        <is>
          <t>845</t>
        </is>
      </c>
      <c r="J44" t="inlineStr">
        <is>
          <t>38.4</t>
        </is>
      </c>
      <c r="K44" t="inlineStr"/>
      <c r="L44" t="inlineStr">
        <is>
          <t>2,183</t>
        </is>
      </c>
      <c r="M44" t="inlineStr">
        <is>
          <t>26.8</t>
        </is>
      </c>
    </row>
    <row r="45">
      <c r="A45" t="inlineStr">
        <is>
          <t>hanitobs</t>
        </is>
      </c>
      <c r="B45" t="inlineStr">
        <is>
          <t>207</t>
        </is>
      </c>
      <c r="C45" t="inlineStr">
        <is>
          <t>6.4 =</t>
        </is>
      </c>
      <c r="D45" t="inlineStr"/>
      <c r="E45" t="inlineStr">
        <is>
          <t>2 =</t>
        </is>
      </c>
      <c r="F45" t="inlineStr">
        <is>
          <t>3</t>
        </is>
      </c>
      <c r="G45" t="inlineStr">
        <is>
          <t>15</t>
        </is>
      </c>
      <c r="H45" t="inlineStr">
        <is>
          <t>5.7</t>
        </is>
      </c>
      <c r="I45" t="inlineStr">
        <is>
          <t>106</t>
        </is>
      </c>
      <c r="J45" t="inlineStr">
        <is>
          <t>48</t>
        </is>
      </c>
      <c r="K45" t="inlineStr"/>
      <c r="L45" t="inlineStr">
        <is>
          <t>388</t>
        </is>
      </c>
      <c r="M45" t="inlineStr">
        <is>
          <t>4.8</t>
        </is>
      </c>
    </row>
    <row r="46">
      <c r="A46" t="inlineStr">
        <is>
          <t>‘askatchewan</t>
        </is>
      </c>
      <c r="B46" t="inlineStr">
        <is>
          <t>240</t>
        </is>
      </c>
      <c r="C46" t="inlineStr">
        <is>
          <t>1.5 es</t>
        </is>
      </c>
      <c r="D46" t="inlineStr"/>
      <c r="E46">
        <f> ns</f>
        <v/>
      </c>
      <c r="F46" t="inlineStr">
        <is>
          <t>=</t>
        </is>
      </c>
      <c r="G46" t="inlineStr">
        <is>
          <t>77</t>
        </is>
      </c>
      <c r="H46" t="inlineStr">
        <is>
          <t>5.8</t>
        </is>
      </c>
      <c r="I46" t="inlineStr">
        <is>
          <t>21</t>
        </is>
      </c>
      <c r="J46" t="inlineStr">
        <is>
          <t>1.0</t>
        </is>
      </c>
      <c r="K46" t="inlineStr"/>
      <c r="L46" t="inlineStr">
        <is>
          <t>338</t>
        </is>
      </c>
      <c r="M46" t="inlineStr">
        <is>
          <t>4.2</t>
        </is>
      </c>
    </row>
    <row r="47">
      <c r="A47" t="inlineStr">
        <is>
          <t>lberta</t>
        </is>
      </c>
      <c r="B47" t="inlineStr">
        <is>
          <t>177</t>
        </is>
      </c>
      <c r="C47" t="inlineStr">
        <is>
          <t>5.5 =</t>
        </is>
      </c>
      <c r="D47" t="inlineStr"/>
      <c r="E47">
        <f> =</f>
        <v/>
      </c>
      <c r="F47" t="inlineStr">
        <is>
          <t>=</t>
        </is>
      </c>
      <c r="G47" t="inlineStr">
        <is>
          <t>100</t>
        </is>
      </c>
      <c r="H47" t="inlineStr">
        <is>
          <t>7.6</t>
        </is>
      </c>
      <c r="I47" t="inlineStr">
        <is>
          <t>137</t>
        </is>
      </c>
      <c r="J47" t="inlineStr">
        <is>
          <t>6.2</t>
        </is>
      </c>
      <c r="K47" t="inlineStr"/>
      <c r="L47" t="inlineStr">
        <is>
          <t>414</t>
        </is>
      </c>
      <c r="M47" t="inlineStr">
        <is>
          <t>5.1</t>
        </is>
      </c>
    </row>
    <row r="48">
      <c r="A48" t="inlineStr">
        <is>
          <t>bhsr.i ti bat a alse</t>
        </is>
      </c>
      <c r="B48" t="inlineStr"/>
      <c r="C48" t="inlineStr"/>
      <c r="D48" t="inlineStr"/>
      <c r="E48" t="inlineStr"/>
      <c r="F48" t="inlineStr"/>
      <c r="G48" t="inlineStr"/>
      <c r="H48" t="inlineStr"/>
      <c r="I48" t="inlineStr"/>
      <c r="J48" t="inlineStr"/>
      <c r="K48" t="inlineStr"/>
      <c r="L48" t="inlineStr"/>
      <c r="M48" t="inlineStr"/>
    </row>
    <row r="49">
      <c r="A49" t="inlineStr">
        <is>
          <t>|— * ee</t>
        </is>
      </c>
      <c r="B49" t="inlineStr">
        <is>
          <t>366</t>
        </is>
      </c>
      <c r="C49" t="inlineStr">
        <is>
          <t>114 7</t>
        </is>
      </c>
      <c r="D49" t="inlineStr"/>
      <c r="E49" t="inlineStr">
        <is>
          <t>Fs 2</t>
        </is>
      </c>
      <c r="F49" t="inlineStr">
        <is>
          <t>=</t>
        </is>
      </c>
      <c r="G49" t="inlineStr">
        <is>
          <t>at</t>
        </is>
      </c>
      <c r="H49" t="inlineStr">
        <is>
          <t>119</t>
        </is>
      </c>
      <c r="I49" t="inlineStr">
        <is>
          <t>349</t>
        </is>
      </c>
      <c r="J49" t="inlineStr">
        <is>
          <t>15.9</t>
        </is>
      </c>
      <c r="K49" t="inlineStr"/>
      <c r="L49" t="inlineStr">
        <is>
          <t>872</t>
        </is>
      </c>
      <c r="M49" t="inlineStr">
        <is>
          <t>10.7</t>
        </is>
      </c>
    </row>
    <row r="50">
      <c r="A50" t="inlineStr">
        <is>
          <t>‘ukon</t>
        </is>
      </c>
      <c r="B50" t="inlineStr">
        <is>
          <t>3</t>
        </is>
      </c>
      <c r="C50" t="inlineStr">
        <is>
          <t>0.1 =</t>
        </is>
      </c>
      <c r="D50" t="inlineStr"/>
      <c r="E50" t="inlineStr">
        <is>
          <t>us ts</t>
        </is>
      </c>
      <c r="F50" t="inlineStr">
        <is>
          <t>-</t>
        </is>
      </c>
      <c r="G50" t="inlineStr">
        <is>
          <t>10</t>
        </is>
      </c>
      <c r="H50" t="inlineStr">
        <is>
          <t>0.8</t>
        </is>
      </c>
      <c r="I50" t="inlineStr">
        <is>
          <t>1</t>
        </is>
      </c>
      <c r="J50" t="inlineStr"/>
      <c r="K50" t="inlineStr"/>
      <c r="L50" t="inlineStr">
        <is>
          <t>14</t>
        </is>
      </c>
      <c r="M50" t="inlineStr">
        <is>
          <t>0.2</t>
        </is>
      </c>
    </row>
    <row r="51">
      <c r="A51" t="inlineStr">
        <is>
          <t>Northwest du Nord-Ouest Territories — Territoires</t>
        </is>
      </c>
      <c r="B51" t="inlineStr">
        <is>
          <t>8</t>
        </is>
      </c>
      <c r="C51" t="inlineStr">
        <is>
          <t>02 fe</t>
        </is>
      </c>
      <c r="D51" t="inlineStr"/>
      <c r="E51" t="inlineStr">
        <is>
          <t>s my</t>
        </is>
      </c>
      <c r="F51" t="inlineStr"/>
      <c r="G51" t="inlineStr">
        <is>
          <t>: 31</t>
        </is>
      </c>
      <c r="H51" t="inlineStr">
        <is>
          <t>2.4</t>
        </is>
      </c>
      <c r="I51" t="inlineStr">
        <is>
          <t>4</t>
        </is>
      </c>
      <c r="J51" t="inlineStr">
        <is>
          <t>0.2</t>
        </is>
      </c>
      <c r="K51" t="inlineStr"/>
      <c r="L51" t="inlineStr">
        <is>
          <t>43</t>
        </is>
      </c>
      <c r="M51" t="inlineStr">
        <is>
          <t>0.5</t>
        </is>
      </c>
    </row>
    <row r="52">
      <c r="A52" t="inlineStr"/>
      <c r="B52" t="inlineStr"/>
      <c r="C52" t="inlineStr"/>
      <c r="D52" t="inlineStr"/>
      <c r="E52" t="inlineStr"/>
      <c r="F52" t="inlineStr"/>
      <c r="G52" t="inlineStr"/>
      <c r="H52" t="inlineStr"/>
      <c r="I52" t="inlineStr"/>
      <c r="J52" t="inlineStr"/>
      <c r="K52" t="inlineStr"/>
      <c r="L52" t="inlineStr"/>
      <c r="M52" t="inlineStr"/>
    </row>
    <row r="53">
      <c r="A53" t="inlineStr"/>
      <c r="B53" t="inlineStr"/>
      <c r="C53" t="inlineStr"/>
      <c r="D53" t="inlineStr"/>
      <c r="E53" t="inlineStr"/>
      <c r="F53" t="inlineStr">
        <is>
          <t>100.0</t>
        </is>
      </c>
      <c r="G53" t="inlineStr">
        <is>
          <t>1,318</t>
        </is>
      </c>
      <c r="H53" t="inlineStr">
        <is>
          <t>100.0</t>
        </is>
      </c>
      <c r="I53" t="inlineStr">
        <is>
          <t>2,202</t>
        </is>
      </c>
      <c r="J53" t="inlineStr">
        <is>
          <t>100.0</t>
        </is>
      </c>
      <c r="K53" t="inlineStr"/>
      <c r="L53" t="inlineStr">
        <is>
          <t>8,130</t>
        </is>
      </c>
      <c r="M53" t="inlineStr">
        <is>
          <t>10t0e .0</t>
        </is>
      </c>
    </row>
  </sheetData>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L5"/>
  <sheetViews>
    <sheetView workbookViewId="0">
      <selection activeCell="A1" sqref="A1"/>
    </sheetView>
  </sheetViews>
  <sheetFormatPr baseColWidth="8" defaultRowHeight="15"/>
  <sheetData>
    <row r="1">
      <c r="A1" s="1" t="inlineStr">
        <is>
          <t>ee ee</t>
        </is>
      </c>
      <c r="B1" s="1" t="inlineStr">
        <is>
          <t>mat</t>
        </is>
      </c>
      <c r="C1" s="1" t="inlineStr">
        <is>
          <t>Unnamed: 0</t>
        </is>
      </c>
      <c r="D1" s="1" t="inlineStr">
        <is>
          <t>AFL-CIO/</t>
        </is>
      </c>
      <c r="E1" s="1" t="inlineStr">
        <is>
          <t>AFL-CIO</t>
        </is>
      </c>
      <c r="F1" s="1" t="inlineStr">
        <is>
          <t>CLE</t>
        </is>
      </c>
      <c r="G1" s="1" t="inlineStr">
        <is>
          <t>Unnamed: 1</t>
        </is>
      </c>
      <c r="H1" s="1" t="inlineStr">
        <is>
          <t>CNTU</t>
        </is>
      </c>
      <c r="I1" s="1" t="inlineStr">
        <is>
          <t>PSAC/</t>
        </is>
      </c>
      <c r="J1" s="1" t="inlineStr">
        <is>
          <t>Unaf-</t>
        </is>
      </c>
      <c r="K1" s="1" t="inlineStr">
        <is>
          <t>Member-</t>
        </is>
      </c>
      <c r="L1" s="1" t="inlineStr">
        <is>
          <t>Per</t>
        </is>
      </c>
    </row>
    <row r="2">
      <c r="A2" t="inlineStr">
        <is>
          <t>Zone métropolitaine</t>
        </is>
      </c>
      <c r="B2" t="inlineStr">
        <is>
          <t>Syndi-</t>
        </is>
      </c>
      <c r="C2" t="inlineStr">
        <is>
          <t>Syndicats</t>
        </is>
      </c>
      <c r="D2" t="inlineStr">
        <is>
          <t>CLE</t>
        </is>
      </c>
      <c r="E2" t="inlineStr"/>
      <c r="F2" t="inlineStr"/>
      <c r="G2" t="inlineStr">
        <is>
          <t>_</t>
        </is>
      </c>
      <c r="H2" t="inlineStr"/>
      <c r="I2" t="inlineStr">
        <is>
          <t>CEE</t>
        </is>
      </c>
      <c r="J2" t="inlineStr">
        <is>
          <t>filiated</t>
        </is>
      </c>
      <c r="K2" t="inlineStr">
        <is>
          <t>ship</t>
        </is>
      </c>
      <c r="L2" t="inlineStr">
        <is>
          <t>cent</t>
        </is>
      </c>
    </row>
    <row r="3">
      <c r="A3" t="inlineStr"/>
      <c r="B3" t="inlineStr">
        <is>
          <t>ts</t>
        </is>
      </c>
      <c r="C3" t="inlineStr">
        <is>
          <t>locaux</t>
        </is>
      </c>
      <c r="D3" t="inlineStr"/>
      <c r="E3" t="inlineStr"/>
      <c r="F3" t="inlineStr"/>
      <c r="G3" t="inlineStr"/>
      <c r="H3" t="inlineStr"/>
      <c r="I3" t="inlineStr">
        <is>
          <t>;</t>
        </is>
      </c>
      <c r="J3" t="inlineStr"/>
      <c r="K3" t="inlineStr">
        <is>
          <t>:</t>
        </is>
      </c>
      <c r="L3" t="inlineStr"/>
    </row>
    <row r="4">
      <c r="A4" t="inlineStr"/>
      <c r="B4" t="inlineStr">
        <is>
          <t>savin</t>
        </is>
      </c>
      <c r="C4" t="inlineStr"/>
      <c r="D4" t="inlineStr">
        <is>
          <t>FAT-COI/</t>
        </is>
      </c>
      <c r="E4" t="inlineStr">
        <is>
          <t>FAT-COI</t>
        </is>
      </c>
      <c r="F4" t="inlineStr">
        <is>
          <t>(GiKE</t>
        </is>
      </c>
      <c r="G4" t="inlineStr"/>
      <c r="H4" t="inlineStr">
        <is>
          <t>CSN</t>
        </is>
      </c>
      <c r="I4" t="inlineStr">
        <is>
          <t>L’AFPC/</t>
        </is>
      </c>
      <c r="J4" t="inlineStr">
        <is>
          <t>Non</t>
        </is>
      </c>
      <c r="K4" t="inlineStr">
        <is>
          <t>Effectif</t>
        </is>
      </c>
      <c r="L4" t="inlineStr">
        <is>
          <t>Pour-</t>
        </is>
      </c>
    </row>
    <row r="5">
      <c r="A5" t="inlineStr"/>
      <c r="B5" t="inlineStr"/>
      <c r="C5" t="inlineStr"/>
      <c r="D5" t="inlineStr">
        <is>
          <t>Cre</t>
        </is>
      </c>
      <c r="E5" t="inlineStr"/>
      <c r="F5" t="inlineStr"/>
      <c r="G5" t="inlineStr"/>
      <c r="H5" t="inlineStr"/>
      <c r="I5" t="inlineStr">
        <is>
          <t>ene</t>
        </is>
      </c>
      <c r="J5" t="inlineStr">
        <is>
          <t>affiliés</t>
        </is>
      </c>
      <c r="K5" t="inlineStr"/>
      <c r="L5" t="inlineStr">
        <is>
          <t>centage</t>
        </is>
      </c>
    </row>
  </sheetData>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sheetData>
    <row r="1">
      <c r="A1" s="1" t="inlineStr">
        <is>
          <t>1962 248 884 16.4</t>
        </is>
      </c>
      <c r="B1" s="1" t="inlineStr">
        <is>
          <t>1962</t>
        </is>
      </c>
      <c r="C1" s="1" t="inlineStr">
        <is>
          <t>248 884</t>
        </is>
      </c>
      <c r="D1" s="1" t="inlineStr">
        <is>
          <t>16.4</t>
        </is>
      </c>
    </row>
    <row r="2">
      <c r="A2" t="inlineStr">
        <is>
          <t>1963 260,567 16.6</t>
        </is>
      </c>
      <c r="B2" t="n">
        <v>1963</v>
      </c>
      <c r="C2" t="inlineStr">
        <is>
          <t>260,567</t>
        </is>
      </c>
      <c r="D2" t="inlineStr">
        <is>
          <t>16.6</t>
        </is>
      </c>
    </row>
    <row r="3">
      <c r="A3" t="inlineStr">
        <is>
          <t>1964 276,246 16.7</t>
        </is>
      </c>
      <c r="B3" t="n">
        <v>1964</v>
      </c>
      <c r="C3" t="inlineStr">
        <is>
          <t>276,246</t>
        </is>
      </c>
      <c r="D3" t="inlineStr">
        <is>
          <t>16.7</t>
        </is>
      </c>
    </row>
    <row r="4">
      <c r="A4" t="inlineStr">
        <is>
          <t>1965 292,056 16.6</t>
        </is>
      </c>
      <c r="B4" t="n">
        <v>1965</v>
      </c>
      <c r="C4" t="inlineStr">
        <is>
          <t>292,056</t>
        </is>
      </c>
      <c r="D4" t="inlineStr">
        <is>
          <t>16.6</t>
        </is>
      </c>
    </row>
    <row r="5">
      <c r="A5" t="inlineStr">
        <is>
          <t>1966 322,980 17.0</t>
        </is>
      </c>
      <c r="B5" t="n">
        <v>1966</v>
      </c>
      <c r="C5" t="inlineStr">
        <is>
          <t>322,980</t>
        </is>
      </c>
      <c r="D5" t="inlineStr">
        <is>
          <t>17.0</t>
        </is>
      </c>
    </row>
    <row r="6">
      <c r="A6" t="inlineStr">
        <is>
          <t>1967 407,181 19.8</t>
        </is>
      </c>
      <c r="B6" t="n">
        <v>1967</v>
      </c>
      <c r="C6" t="inlineStr">
        <is>
          <t>407,181</t>
        </is>
      </c>
      <c r="D6" t="inlineStr">
        <is>
          <t>19.8</t>
        </is>
      </c>
    </row>
    <row r="7">
      <c r="A7" t="inlineStr">
        <is>
          <t>1968 438 543 20.4</t>
        </is>
      </c>
      <c r="B7" t="n">
        <v>1968</v>
      </c>
      <c r="C7" t="inlineStr">
        <is>
          <t>438,543</t>
        </is>
      </c>
      <c r="D7" t="inlineStr">
        <is>
          <t>20.4</t>
        </is>
      </c>
    </row>
    <row r="8">
      <c r="A8" t="inlineStr">
        <is>
          <t>1969 469 235 22</t>
        </is>
      </c>
      <c r="B8" t="n">
        <v>1969</v>
      </c>
      <c r="C8" t="inlineStr">
        <is>
          <t>469 235</t>
        </is>
      </c>
      <c r="D8" t="inlineStr">
        <is>
          <t>jig</t>
        </is>
      </c>
    </row>
    <row r="9">
      <c r="A9" t="inlineStr">
        <is>
          <t>1970 515.203 Do</t>
        </is>
      </c>
      <c r="B9" t="n">
        <v>1970</v>
      </c>
      <c r="C9" t="inlineStr">
        <is>
          <t>513,203</t>
        </is>
      </c>
      <c r="D9" t="inlineStr">
        <is>
          <t>Zao</t>
        </is>
      </c>
    </row>
    <row r="10">
      <c r="A10" t="inlineStr">
        <is>
          <t>1971 558,138 23:5</t>
        </is>
      </c>
      <c r="B10" t="n">
        <v>1971</v>
      </c>
      <c r="C10" t="inlineStr">
        <is>
          <t>558,138</t>
        </is>
      </c>
      <c r="D10" t="inlineStr">
        <is>
          <t>235</t>
        </is>
      </c>
    </row>
    <row r="11">
      <c r="A11" t="inlineStr">
        <is>
          <t>1972 575,584 24.2</t>
        </is>
      </c>
      <c r="B11" t="n">
        <v>1972</v>
      </c>
      <c r="C11" t="inlineStr">
        <is>
          <t>575,584</t>
        </is>
      </c>
      <c r="D11" t="inlineStr">
        <is>
          <t>24.2</t>
        </is>
      </c>
    </row>
    <row r="12">
      <c r="A12" t="inlineStr">
        <is>
          <t>1973 635,861 24.6</t>
        </is>
      </c>
      <c r="B12" t="n">
        <v>1973</v>
      </c>
      <c r="C12" t="inlineStr">
        <is>
          <t>635,861</t>
        </is>
      </c>
      <c r="D12" t="inlineStr">
        <is>
          <t>24.6</t>
        </is>
      </c>
    </row>
    <row r="13">
      <c r="A13" t="inlineStr">
        <is>
          <t>1974 2 676,939 one</t>
        </is>
      </c>
      <c r="B13" t="n">
        <v>1974</v>
      </c>
      <c r="C13" t="inlineStr">
        <is>
          <t>676,939</t>
        </is>
      </c>
      <c r="D13" t="inlineStr">
        <is>
          <t>252</t>
        </is>
      </c>
    </row>
    <row r="14">
      <c r="A14" t="inlineStr">
        <is>
          <t>0 1975 711,102 26.0</t>
        </is>
      </c>
      <c r="B14" t="n">
        <v>1975</v>
      </c>
      <c r="C14" t="inlineStr">
        <is>
          <t>TALAGZ</t>
        </is>
      </c>
      <c r="D14" t="inlineStr">
        <is>
          <t>26.</t>
        </is>
      </c>
    </row>
    <row r="15">
      <c r="A15" t="inlineStr">
        <is>
          <t>1976 270 750 ,637 20</t>
        </is>
      </c>
      <c r="B15" t="n">
        <v>1976</v>
      </c>
      <c r="C15" t="inlineStr">
        <is>
          <t>750,637</t>
        </is>
      </c>
      <c r="D15" t="inlineStr"/>
    </row>
    <row r="16">
      <c r="A16" t="inlineStr">
        <is>
          <t>1977 782,282 pa ae |</t>
        </is>
      </c>
      <c r="B16" t="n">
        <v>1977</v>
      </c>
      <c r="C16" t="inlineStr">
        <is>
          <t>782,282</t>
        </is>
      </c>
      <c r="D16" t="inlineStr">
        <is>
          <t>QT</t>
        </is>
      </c>
    </row>
    <row r="17">
      <c r="A17" t="inlineStr">
        <is>
          <t>1978 835,263 28.7</t>
        </is>
      </c>
      <c r="B17" t="n">
        <v>1978</v>
      </c>
      <c r="C17" t="inlineStr">
        <is>
          <t>835,263</t>
        </is>
      </c>
      <c r="D17" t="inlineStr">
        <is>
          <t>28.7</t>
        </is>
      </c>
    </row>
  </sheetData>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sheetData>
    <row r="1">
      <c r="A1" s="1" t="inlineStr">
        <is>
          <t>Québec, Qué.</t>
        </is>
      </c>
      <c r="B1" s="1" t="inlineStr">
        <is>
          <t>Unnamed: 0</t>
        </is>
      </c>
      <c r="C1" s="1" t="inlineStr">
        <is>
          <t>8)</t>
        </is>
      </c>
      <c r="D1" s="1" t="inlineStr">
        <is>
          <t>60</t>
        </is>
      </c>
      <c r="E1" s="1" t="inlineStr">
        <is>
          <t>16,852</t>
        </is>
      </c>
      <c r="F1" s="1" t="inlineStr">
        <is>
          <t>—</t>
        </is>
      </c>
    </row>
    <row r="2">
      <c r="A2" t="inlineStr">
        <is>
          <t>Montréal, Qué.</t>
        </is>
      </c>
      <c r="B2" t="inlineStr"/>
      <c r="C2" t="inlineStr">
        <is>
          <t>Sy)</t>
        </is>
      </c>
      <c r="D2" t="inlineStr">
        <is>
          <t>397</t>
        </is>
      </c>
      <c r="E2" t="inlineStr">
        <is>
          <t>205.209</t>
        </is>
      </c>
      <c r="F2" t="inlineStr">
        <is>
          <t>765</t>
        </is>
      </c>
    </row>
    <row r="3">
      <c r="A3" t="inlineStr">
        <is>
          <t>Ottawa, Ont.</t>
        </is>
      </c>
      <c r="B3" t="inlineStr"/>
      <c r="C3" t="inlineStr">
        <is>
          <t>38</t>
        </is>
      </c>
      <c r="D3" t="inlineStr">
        <is>
          <t>il</t>
        </is>
      </c>
      <c r="E3" t="inlineStr">
        <is>
          <t>23,884</t>
        </is>
      </c>
      <c r="F3" t="inlineStr">
        <is>
          <t>174</t>
        </is>
      </c>
    </row>
    <row r="4">
      <c r="A4" t="inlineStr">
        <is>
          <t>Toronto, Ont.</t>
        </is>
      </c>
      <c r="B4" t="inlineStr"/>
      <c r="C4" t="inlineStr">
        <is>
          <t>68</t>
        </is>
      </c>
      <c r="D4" t="inlineStr">
        <is>
          <t>520</t>
        </is>
      </c>
      <c r="E4" t="inlineStr">
        <is>
          <t>208,639</t>
        </is>
      </c>
      <c r="F4" t="inlineStr">
        <is>
          <t>DIN</t>
        </is>
      </c>
    </row>
    <row r="5">
      <c r="A5" t="inlineStr">
        <is>
          <t>Hamilton, Ont.</t>
        </is>
      </c>
      <c r="B5" t="inlineStr"/>
      <c r="C5" t="inlineStr">
        <is>
          <t>44</t>
        </is>
      </c>
      <c r="D5" t="inlineStr">
        <is>
          <t>150</t>
        </is>
      </c>
      <c r="E5" t="inlineStr">
        <is>
          <t>46,253</t>
        </is>
      </c>
      <c r="F5" t="inlineStr">
        <is>
          <t>62</t>
        </is>
      </c>
    </row>
    <row r="6">
      <c r="A6" t="inlineStr">
        <is>
          <t>Kitchener, Ont.</t>
        </is>
      </c>
      <c r="B6" t="inlineStr"/>
      <c r="C6" t="inlineStr">
        <is>
          <t>31</t>
        </is>
      </c>
      <c r="D6" t="inlineStr">
        <is>
          <t>97</t>
        </is>
      </c>
      <c r="E6" t="inlineStr">
        <is>
          <t>24,480</t>
        </is>
      </c>
      <c r="F6" t="inlineStr">
        <is>
          <t>10</t>
        </is>
      </c>
    </row>
    <row r="7">
      <c r="A7" t="inlineStr">
        <is>
          <t>Sudbury, Ont.</t>
        </is>
      </c>
      <c r="B7" t="inlineStr"/>
      <c r="C7" t="inlineStr">
        <is>
          <t>24</t>
        </is>
      </c>
      <c r="D7" t="inlineStr">
        <is>
          <t>40</t>
        </is>
      </c>
      <c r="E7" t="inlineStr">
        <is>
          <t>19,243</t>
        </is>
      </c>
      <c r="F7" t="inlineStr">
        <is>
          <t>14</t>
        </is>
      </c>
    </row>
    <row r="8">
      <c r="A8" t="inlineStr">
        <is>
          <t>London, Ont.</t>
        </is>
      </c>
      <c r="B8" t="inlineStr"/>
      <c r="C8" t="inlineStr">
        <is>
          <t>aii)</t>
        </is>
      </c>
      <c r="D8" t="inlineStr">
        <is>
          <t>86</t>
        </is>
      </c>
      <c r="E8" t="inlineStr">
        <is>
          <t>22,432</t>
        </is>
      </c>
      <c r="F8" t="inlineStr">
        <is>
          <t>129</t>
        </is>
      </c>
    </row>
    <row r="9">
      <c r="A9" t="inlineStr">
        <is>
          <t>Windsor, Ont.</t>
        </is>
      </c>
      <c r="B9" t="inlineStr"/>
      <c r="C9" t="inlineStr">
        <is>
          <t>31</t>
        </is>
      </c>
      <c r="D9" t="inlineStr">
        <is>
          <t>49</t>
        </is>
      </c>
      <c r="E9" t="inlineStr">
        <is>
          <t>11,291</t>
        </is>
      </c>
      <c r="F9" t="inlineStr">
        <is>
          <t>82</t>
        </is>
      </c>
    </row>
    <row r="10">
      <c r="A10" t="inlineStr">
        <is>
          <t>St. Catharines, Ont.</t>
        </is>
      </c>
      <c r="B10" t="inlineStr"/>
      <c r="C10" t="inlineStr">
        <is>
          <t>35</t>
        </is>
      </c>
      <c r="D10" t="inlineStr">
        <is>
          <t>122</t>
        </is>
      </c>
      <c r="E10" t="inlineStr">
        <is>
          <t>13,341</t>
        </is>
      </c>
      <c r="F10" t="inlineStr">
        <is>
          <t>960</t>
        </is>
      </c>
    </row>
    <row r="11">
      <c r="A11" t="inlineStr">
        <is>
          <t>Thunder Bay, Ont.</t>
        </is>
      </c>
      <c r="B11" t="inlineStr"/>
      <c r="C11" t="inlineStr">
        <is>
          <t>315)</t>
        </is>
      </c>
      <c r="D11" t="inlineStr">
        <is>
          <t>56</t>
        </is>
      </c>
      <c r="E11" t="inlineStr">
        <is>
          <t>21,502</t>
        </is>
      </c>
      <c r="F11" t="inlineStr">
        <is>
          <t>13</t>
        </is>
      </c>
    </row>
    <row r="12">
      <c r="A12" t="inlineStr">
        <is>
          <t>Winnipeg, Man.</t>
        </is>
      </c>
      <c r="B12" t="inlineStr"/>
      <c r="C12" t="inlineStr">
        <is>
          <t>49</t>
        </is>
      </c>
      <c r="D12" t="inlineStr">
        <is>
          <t>Syl</t>
        </is>
      </c>
      <c r="E12" t="inlineStr">
        <is>
          <t>49,340</t>
        </is>
      </c>
      <c r="F12" t="inlineStr">
        <is>
          <t>124</t>
        </is>
      </c>
    </row>
    <row r="13">
      <c r="A13" t="inlineStr">
        <is>
          <t>Regina, Sask.</t>
        </is>
      </c>
      <c r="B13" t="inlineStr"/>
      <c r="C13" t="inlineStr">
        <is>
          <t>34</t>
        </is>
      </c>
      <c r="D13" t="inlineStr">
        <is>
          <t>46</t>
        </is>
      </c>
      <c r="E13" t="inlineStr">
        <is>
          <t>10,489</t>
        </is>
      </c>
      <c r="F13" t="inlineStr">
        <is>
          <t>ie,</t>
        </is>
      </c>
    </row>
    <row r="14">
      <c r="A14" t="inlineStr">
        <is>
          <t>Saskatoon, Sask.</t>
        </is>
      </c>
      <c r="B14" t="inlineStr"/>
      <c r="C14" t="inlineStr">
        <is>
          <t>31</t>
        </is>
      </c>
      <c r="D14" t="inlineStr">
        <is>
          <t>Syl</t>
        </is>
      </c>
      <c r="E14" t="inlineStr">
        <is>
          <t>OWS</t>
        </is>
      </c>
      <c r="F14" t="inlineStr">
        <is>
          <t>_</t>
        </is>
      </c>
    </row>
    <row r="15">
      <c r="A15" t="inlineStr">
        <is>
          <t>Edmonton, Alta. — Alb.</t>
        </is>
      </c>
      <c r="B15" t="inlineStr"/>
      <c r="C15" t="inlineStr">
        <is>
          <t>43</t>
        </is>
      </c>
      <c r="D15" t="inlineStr">
        <is>
          <t>89</t>
        </is>
      </c>
      <c r="E15" t="inlineStr">
        <is>
          <t>47,694</t>
        </is>
      </c>
      <c r="F15" t="inlineStr">
        <is>
          <t>363</t>
        </is>
      </c>
    </row>
    <row r="16">
      <c r="A16" t="inlineStr">
        <is>
          <t>Calgary, Alta. — Alb.</t>
        </is>
      </c>
      <c r="B16" t="inlineStr"/>
      <c r="C16" t="inlineStr">
        <is>
          <t>44</t>
        </is>
      </c>
      <c r="D16" t="inlineStr">
        <is>
          <t>82</t>
        </is>
      </c>
      <c r="E16" t="inlineStr">
        <is>
          <t>34,724</t>
        </is>
      </c>
      <c r="F16" t="inlineStr">
        <is>
          <t>456</t>
        </is>
      </c>
    </row>
    <row r="17">
      <c r="A17" t="inlineStr">
        <is>
          <t>Vancouver, B.C. — C.-B.</t>
        </is>
      </c>
      <c r="B17" t="inlineStr"/>
      <c r="C17" t="inlineStr">
        <is>
          <t>54</t>
        </is>
      </c>
      <c r="D17" t="inlineStr">
        <is>
          <t>170</t>
        </is>
      </c>
      <c r="E17" t="inlineStr">
        <is>
          <t>139,379</t>
        </is>
      </c>
      <c r="F17" t="inlineStr">
        <is>
          <t>656</t>
        </is>
      </c>
    </row>
    <row r="18">
      <c r="A18" t="inlineStr">
        <is>
          <t>Victoria, B.C. — C.-B.</t>
        </is>
      </c>
      <c r="B18" t="inlineStr"/>
      <c r="C18" t="inlineStr">
        <is>
          <t>22</t>
        </is>
      </c>
      <c r="D18" t="inlineStr">
        <is>
          <t>29</t>
        </is>
      </c>
      <c r="E18" t="inlineStr">
        <is>
          <t>8,517</t>
        </is>
      </c>
      <c r="F18" t="inlineStr">
        <is>
          <t>43</t>
        </is>
      </c>
    </row>
    <row r="19">
      <c r="A19" t="inlineStr">
        <is>
          <t>Sub-total — Total partiel</t>
        </is>
      </c>
      <c r="B19" t="inlineStr"/>
      <c r="C19" t="inlineStr">
        <is>
          <t>1</t>
        </is>
      </c>
      <c r="D19" t="inlineStr">
        <is>
          <t>2,419</t>
        </is>
      </c>
      <c r="E19" t="inlineStr">
        <is>
          <t>954,057</t>
        </is>
      </c>
      <c r="F19" t="inlineStr">
        <is>
          <t>6,633</t>
        </is>
      </c>
    </row>
  </sheetData>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sheetData>
    <row r="1">
      <c r="A1" s="1" t="inlineStr">
        <is>
          <t>Québec, Qué.</t>
        </is>
      </c>
      <c r="B1" s="1" t="inlineStr">
        <is>
          <t>a 385</t>
        </is>
      </c>
      <c r="C1" s="1" t="inlineStr">
        <is>
          <t>38 246</t>
        </is>
      </c>
      <c r="D1" s="1" t="inlineStr">
        <is>
          <t>Unnamed: 0</t>
        </is>
      </c>
      <c r="E1" s="1" t="inlineStr">
        <is>
          <t>480</t>
        </is>
      </c>
      <c r="F1" s="1">
        <f>i</f>
        <v/>
      </c>
    </row>
    <row r="2">
      <c r="A2" t="inlineStr">
        <is>
          <t>Montréal, Qué.</t>
        </is>
      </c>
      <c r="B2" t="inlineStr">
        <is>
          <t>9,555</t>
        </is>
      </c>
      <c r="C2" t="inlineStr">
        <is>
          <t>21,102</t>
        </is>
      </c>
      <c r="D2" t="inlineStr"/>
      <c r="E2" t="inlineStr">
        <is>
          <t>17,483</t>
        </is>
      </c>
      <c r="F2" t="inlineStr">
        <is>
          <t>Ileal</t>
        </is>
      </c>
    </row>
    <row r="3">
      <c r="A3" t="inlineStr">
        <is>
          <t>Ottawa, Ont.</t>
        </is>
      </c>
      <c r="B3" t="inlineStr">
        <is>
          <t>425</t>
        </is>
      </c>
      <c r="C3" t="inlineStr">
        <is>
          <t>1,987</t>
        </is>
      </c>
      <c r="D3" t="inlineStr"/>
      <c r="E3" t="inlineStr">
        <is>
          <t>236,701</t>
        </is>
      </c>
      <c r="F3" t="inlineStr">
        <is>
          <t>15.5</t>
        </is>
      </c>
    </row>
    <row r="4">
      <c r="A4" t="inlineStr">
        <is>
          <t>Toronto, Ont.</t>
        </is>
      </c>
      <c r="B4" t="inlineStr">
        <is>
          <t>39,981</t>
        </is>
      </c>
      <c r="C4" t="inlineStr">
        <is>
          <t>18,133</t>
        </is>
      </c>
      <c r="D4" t="inlineStr"/>
      <c r="E4" t="inlineStr">
        <is>
          <t>26,470</t>
        </is>
      </c>
      <c r="F4" t="inlineStr">
        <is>
          <t>ey</t>
        </is>
      </c>
    </row>
    <row r="5">
      <c r="A5" t="inlineStr">
        <is>
          <t>Hamilton, Ont.</t>
        </is>
      </c>
      <c r="B5" t="inlineStr">
        <is>
          <t>5,868</t>
        </is>
      </c>
      <c r="C5" t="inlineStr">
        <is>
          <t>4,487</t>
        </is>
      </c>
      <c r="D5" t="inlineStr"/>
      <c r="E5" t="inlineStr">
        <is>
          <t>269,474</t>
        </is>
      </c>
      <c r="F5" t="inlineStr">
        <is>
          <t>Wed</t>
        </is>
      </c>
    </row>
    <row r="6">
      <c r="A6" t="inlineStr">
        <is>
          <t>Kitchener, Ont.</t>
        </is>
      </c>
      <c r="B6" t="inlineStr">
        <is>
          <t>5,248</t>
        </is>
      </c>
      <c r="C6" t="inlineStr">
        <is>
          <t>-</t>
        </is>
      </c>
      <c r="D6" t="inlineStr"/>
      <c r="E6" t="inlineStr">
        <is>
          <t>56,670</t>
        </is>
      </c>
      <c r="F6" t="inlineStr">
        <is>
          <t>Sell</t>
        </is>
      </c>
    </row>
    <row r="7">
      <c r="A7" t="inlineStr">
        <is>
          <t>Sudbury, Ont.</t>
        </is>
      </c>
      <c r="B7" t="inlineStr"/>
      <c r="C7" t="inlineStr"/>
      <c r="D7" t="inlineStr"/>
      <c r="E7" t="inlineStr">
        <is>
          <t>29,738</t>
        </is>
      </c>
      <c r="F7" t="inlineStr">
        <is>
          <t>2.0</t>
        </is>
      </c>
    </row>
    <row r="8">
      <c r="A8" t="inlineStr"/>
      <c r="B8" t="inlineStr">
        <is>
          <t>—</t>
        </is>
      </c>
      <c r="C8" t="inlineStr">
        <is>
          <t>150</t>
        </is>
      </c>
      <c r="D8" t="inlineStr"/>
      <c r="E8" t="inlineStr"/>
      <c r="F8" t="inlineStr"/>
    </row>
    <row r="9">
      <c r="A9" t="inlineStr">
        <is>
          <t>London, Ont.</t>
        </is>
      </c>
      <c r="B9" t="inlineStr">
        <is>
          <t>8,652</t>
        </is>
      </c>
      <c r="C9" t="inlineStr">
        <is>
          <t>1,473</t>
        </is>
      </c>
      <c r="D9" t="inlineStr"/>
      <c r="E9" t="inlineStr">
        <is>
          <t>19,407</t>
        </is>
      </c>
      <c r="F9" t="inlineStr">
        <is>
          <t>11.3}</t>
        </is>
      </c>
    </row>
    <row r="10">
      <c r="A10" t="inlineStr">
        <is>
          <t>Windsor, Ont.</t>
        </is>
      </c>
      <c r="B10" t="inlineStr">
        <is>
          <t>2a 25,390</t>
        </is>
      </c>
      <c r="C10" t="inlineStr">
        <is>
          <t>3,088</t>
        </is>
      </c>
      <c r="D10" t="inlineStr"/>
      <c r="E10" t="inlineStr">
        <is>
          <t>32,686 39,851</t>
        </is>
      </c>
      <c r="F10" t="inlineStr"/>
    </row>
  </sheetData>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K25"/>
  <sheetViews>
    <sheetView workbookViewId="0">
      <selection activeCell="A1" sqref="A1"/>
    </sheetView>
  </sheetViews>
  <sheetFormatPr baseColWidth="8" defaultRowHeight="15"/>
  <sheetData>
    <row r="1">
      <c r="A1" s="1" t="inlineStr">
        <is>
          <t>St. John’s, Nfld. —</t>
        </is>
      </c>
      <c r="B1" s="1" t="inlineStr">
        <is>
          <t>T.-N.</t>
        </is>
      </c>
      <c r="C1" s="1" t="inlineStr">
        <is>
          <t>Unnamed: 0</t>
        </is>
      </c>
      <c r="D1" s="1" t="inlineStr">
        <is>
          <t>9</t>
        </is>
      </c>
      <c r="E1" s="1" t="inlineStr">
        <is>
          <t>30</t>
        </is>
      </c>
      <c r="F1" s="1" t="inlineStr">
        <is>
          <t>3,987</t>
        </is>
      </c>
      <c r="G1" s="1">
        <f>=</f>
        <v/>
      </c>
      <c r="H1" s="1" t="inlineStr">
        <is>
          <t>—</t>
        </is>
      </c>
      <c r="I1" s="1" t="inlineStr">
        <is>
          <t>111</t>
        </is>
      </c>
      <c r="J1" s="1" t="inlineStr">
        <is>
          <t>4,098</t>
        </is>
      </c>
      <c r="K1" s="1" t="inlineStr">
        <is>
          <t>0.4</t>
        </is>
      </c>
    </row>
    <row r="2">
      <c r="A2" t="inlineStr">
        <is>
          <t>Halifax, N.S. — N.-E.</t>
        </is>
      </c>
      <c r="B2" t="inlineStr"/>
      <c r="C2" t="inlineStr"/>
      <c r="D2" t="inlineStr">
        <is>
          <t>13</t>
        </is>
      </c>
      <c r="E2" t="inlineStr">
        <is>
          <t>45</t>
        </is>
      </c>
      <c r="F2" t="inlineStr">
        <is>
          <t>8,310</t>
        </is>
      </c>
      <c r="G2" t="inlineStr">
        <is>
          <t>5</t>
        </is>
      </c>
      <c r="H2" t="inlineStr">
        <is>
          <t>2</t>
        </is>
      </c>
      <c r="I2" t="inlineStr">
        <is>
          <t>719</t>
        </is>
      </c>
      <c r="J2" t="inlineStr">
        <is>
          <t>9,029</t>
        </is>
      </c>
      <c r="K2" t="inlineStr">
        <is>
          <t>1.0</t>
        </is>
      </c>
    </row>
    <row r="3">
      <c r="A3" t="inlineStr">
        <is>
          <t>Saint John, NB.</t>
        </is>
      </c>
      <c r="B3" t="inlineStr"/>
      <c r="C3" t="inlineStr"/>
      <c r="D3" t="inlineStr">
        <is>
          <t>7</t>
        </is>
      </c>
      <c r="E3" t="inlineStr">
        <is>
          <t>32</t>
        </is>
      </c>
      <c r="F3" t="inlineStr">
        <is>
          <t>5,638</t>
        </is>
      </c>
      <c r="G3" t="inlineStr">
        <is>
          <t>=</t>
        </is>
      </c>
      <c r="H3" t="inlineStr">
        <is>
          <t>—</t>
        </is>
      </c>
      <c r="I3" t="inlineStr">
        <is>
          <t>ibs}</t>
        </is>
      </c>
      <c r="J3" t="inlineStr">
        <is>
          <t>5,653</t>
        </is>
      </c>
      <c r="K3" t="inlineStr">
        <is>
          <t>0.6</t>
        </is>
      </c>
    </row>
    <row r="4">
      <c r="A4" t="inlineStr">
        <is>
          <t>Chicoutimi, Que.</t>
        </is>
      </c>
      <c r="B4" t="inlineStr"/>
      <c r="C4" t="inlineStr"/>
      <c r="D4" t="inlineStr">
        <is>
          <t>20</t>
        </is>
      </c>
      <c r="E4" t="inlineStr">
        <is>
          <t>97</t>
        </is>
      </c>
      <c r="F4" t="inlineStr">
        <is>
          <t>794</t>
        </is>
      </c>
      <c r="G4" t="inlineStr">
        <is>
          <t>295</t>
        </is>
      </c>
      <c r="H4" t="inlineStr">
        <is>
          <t>7,827</t>
        </is>
      </c>
      <c r="I4" t="inlineStr">
        <is>
          <t>6,247</t>
        </is>
      </c>
      <c r="J4" t="inlineStr">
        <is>
          <t>15,163</t>
        </is>
      </c>
      <c r="K4" t="inlineStr">
        <is>
          <t>Lei,</t>
        </is>
      </c>
    </row>
    <row r="5">
      <c r="A5" t="inlineStr">
        <is>
          <t>Québec, Qué.</t>
        </is>
      </c>
      <c r="B5" t="inlineStr"/>
      <c r="C5" t="inlineStr"/>
      <c r="D5" t="inlineStr">
        <is>
          <t>27</t>
        </is>
      </c>
      <c r="E5" t="inlineStr">
        <is>
          <t>215</t>
        </is>
      </c>
      <c r="F5" t="inlineStr">
        <is>
          <t>8,743</t>
        </is>
      </c>
      <c r="G5" t="inlineStr">
        <is>
          <t>2,960</t>
        </is>
      </c>
      <c r="H5" t="inlineStr">
        <is>
          <t>21,200</t>
        </is>
      </c>
      <c r="I5" t="inlineStr">
        <is>
          <t>24,853</t>
        </is>
      </c>
      <c r="J5" t="inlineStr">
        <is>
          <t>57,756</t>
        </is>
      </c>
      <c r="K5" t="inlineStr">
        <is>
          <t>6.4</t>
        </is>
      </c>
    </row>
    <row r="6">
      <c r="A6" t="inlineStr">
        <is>
          <t>Montréal, Que.</t>
        </is>
      </c>
      <c r="B6" t="inlineStr"/>
      <c r="C6" t="inlineStr"/>
      <c r="D6" t="inlineStr">
        <is>
          <t>37</t>
        </is>
      </c>
      <c r="E6" t="inlineStr">
        <is>
          <t>595</t>
        </is>
      </c>
      <c r="F6" t="inlineStr">
        <is>
          <t>49,123</t>
        </is>
      </c>
      <c r="G6" t="inlineStr">
        <is>
          <t>2,745</t>
        </is>
      </c>
      <c r="H6" t="inlineStr">
        <is>
          <t>47,117</t>
        </is>
      </c>
      <c r="I6" t="inlineStr">
        <is>
          <t>50,792</t>
        </is>
      </c>
      <c r="J6" t="inlineStr">
        <is>
          <t>149,777</t>
        </is>
      </c>
      <c r="K6" t="inlineStr">
        <is>
          <t>16.7</t>
        </is>
      </c>
    </row>
    <row r="7">
      <c r="A7" t="inlineStr">
        <is>
          <t>Ottawa, Ont.</t>
        </is>
      </c>
      <c r="B7" t="inlineStr"/>
      <c r="C7" t="inlineStr"/>
      <c r="D7" t="inlineStr">
        <is>
          <t>s)</t>
        </is>
      </c>
      <c r="E7" t="inlineStr">
        <is>
          <t>130</t>
        </is>
      </c>
      <c r="F7" t="inlineStr">
        <is>
          <t>14,808</t>
        </is>
      </c>
      <c r="G7" t="inlineStr">
        <is>
          <t>-</t>
        </is>
      </c>
      <c r="H7" t="inlineStr">
        <is>
          <t>3,879</t>
        </is>
      </c>
      <c r="I7" t="inlineStr">
        <is>
          <t>8,835</t>
        </is>
      </c>
      <c r="J7" t="inlineStr">
        <is>
          <t>PH [PBA</t>
        </is>
      </c>
      <c r="K7" t="inlineStr">
        <is>
          <t>3yal</t>
        </is>
      </c>
    </row>
    <row r="8">
      <c r="A8" t="inlineStr">
        <is>
          <t>Toronto, Ont.</t>
        </is>
      </c>
      <c r="B8" t="inlineStr"/>
      <c r="C8" t="inlineStr"/>
      <c r="D8" t="inlineStr">
        <is>
          <t>25</t>
        </is>
      </c>
      <c r="E8" t="inlineStr">
        <is>
          <t>286</t>
        </is>
      </c>
      <c r="F8" t="inlineStr">
        <is>
          <t>73,842</t>
        </is>
      </c>
      <c r="G8" t="inlineStr">
        <is>
          <t>=</t>
        </is>
      </c>
      <c r="H8" t="inlineStr">
        <is>
          <t>_</t>
        </is>
      </c>
      <c r="I8" t="inlineStr">
        <is>
          <t>22,668</t>
        </is>
      </c>
      <c r="J8" t="inlineStr">
        <is>
          <t>96,510</t>
        </is>
      </c>
      <c r="K8" t="inlineStr">
        <is>
          <t>10.7</t>
        </is>
      </c>
    </row>
    <row r="9">
      <c r="A9" t="inlineStr">
        <is>
          <t>Hamilton, Ont.</t>
        </is>
      </c>
      <c r="B9" t="inlineStr"/>
      <c r="C9" t="inlineStr"/>
      <c r="D9" t="inlineStr">
        <is>
          <t>14</t>
        </is>
      </c>
      <c r="E9" t="inlineStr">
        <is>
          <t>§2</t>
        </is>
      </c>
      <c r="F9" t="inlineStr">
        <is>
          <t>8,178</t>
        </is>
      </c>
      <c r="G9" t="inlineStr">
        <is>
          <t>=</t>
        </is>
      </c>
      <c r="H9" t="inlineStr">
        <is>
          <t>=</t>
        </is>
      </c>
      <c r="I9" t="inlineStr">
        <is>
          <t>4,126</t>
        </is>
      </c>
      <c r="J9" t="inlineStr">
        <is>
          <t>12,304</t>
        </is>
      </c>
      <c r="K9" t="inlineStr">
        <is>
          <t>1.4</t>
        </is>
      </c>
    </row>
    <row r="10">
      <c r="A10" t="inlineStr">
        <is>
          <t>Kitchener, Ont.</t>
        </is>
      </c>
      <c r="B10" t="inlineStr"/>
      <c r="C10" t="inlineStr"/>
      <c r="D10" t="inlineStr">
        <is>
          <t>if</t>
        </is>
      </c>
      <c r="E10" t="inlineStr">
        <is>
          <t>33</t>
        </is>
      </c>
      <c r="F10" t="inlineStr">
        <is>
          <t>2,866</t>
        </is>
      </c>
      <c r="G10" t="inlineStr">
        <is>
          <t>-</t>
        </is>
      </c>
      <c r="H10" t="inlineStr">
        <is>
          <t>=</t>
        </is>
      </c>
      <c r="I10" t="inlineStr">
        <is>
          <t>3,999</t>
        </is>
      </c>
      <c r="J10" t="inlineStr">
        <is>
          <t>6,865</t>
        </is>
      </c>
      <c r="K10" t="inlineStr">
        <is>
          <t>0.8</t>
        </is>
      </c>
    </row>
    <row r="11">
      <c r="A11" t="inlineStr">
        <is>
          <t>Sudbury, Ont.</t>
        </is>
      </c>
      <c r="B11" t="inlineStr"/>
      <c r="C11" t="inlineStr"/>
      <c r="D11" t="inlineStr">
        <is>
          <t>8</t>
        </is>
      </c>
      <c r="E11" t="inlineStr">
        <is>
          <t>32</t>
        </is>
      </c>
      <c r="F11" t="inlineStr">
        <is>
          <t>3,064</t>
        </is>
      </c>
      <c r="G11" t="inlineStr">
        <is>
          <t>=</t>
        </is>
      </c>
      <c r="H11" t="inlineStr">
        <is>
          <t>_</t>
        </is>
      </c>
      <c r="I11" t="inlineStr">
        <is>
          <t>979</t>
        </is>
      </c>
      <c r="J11" t="inlineStr">
        <is>
          <t>4.043</t>
        </is>
      </c>
      <c r="K11" t="inlineStr">
        <is>
          <t>0.4</t>
        </is>
      </c>
    </row>
    <row r="12">
      <c r="A12" t="inlineStr">
        <is>
          <t>London, Ont.</t>
        </is>
      </c>
      <c r="B12" t="inlineStr"/>
      <c r="C12" t="inlineStr"/>
      <c r="D12" t="inlineStr">
        <is>
          <t>13</t>
        </is>
      </c>
      <c r="E12" t="inlineStr">
        <is>
          <t>46</t>
        </is>
      </c>
      <c r="F12" t="inlineStr">
        <is>
          <t>BES)</t>
        </is>
      </c>
      <c r="G12" t="inlineStr">
        <is>
          <t>~</t>
        </is>
      </c>
      <c r="H12" t="inlineStr">
        <is>
          <t>_</t>
        </is>
      </c>
      <c r="I12" t="inlineStr">
        <is>
          <t>4,153</t>
        </is>
      </c>
      <c r="J12" t="inlineStr">
        <is>
          <t>7,678</t>
        </is>
      </c>
      <c r="K12" t="inlineStr">
        <is>
          <t>0.8</t>
        </is>
      </c>
    </row>
    <row r="13">
      <c r="A13" t="inlineStr">
        <is>
          <t>Windsor, Ont.</t>
        </is>
      </c>
      <c r="B13" t="inlineStr"/>
      <c r="C13" t="inlineStr"/>
      <c r="D13" t="inlineStr">
        <is>
          <t>12</t>
        </is>
      </c>
      <c r="E13" t="inlineStr">
        <is>
          <t>34</t>
        </is>
      </c>
      <c r="F13" t="inlineStr">
        <is>
          <t>2,914</t>
        </is>
      </c>
      <c r="G13" t="inlineStr">
        <is>
          <t>-</t>
        </is>
      </c>
      <c r="H13" t="inlineStr">
        <is>
          <t>=</t>
        </is>
      </c>
      <c r="I13" t="inlineStr">
        <is>
          <t>2,210</t>
        </is>
      </c>
      <c r="J13" t="inlineStr">
        <is>
          <t>5,124</t>
        </is>
      </c>
      <c r="K13" t="inlineStr">
        <is>
          <t>0.6</t>
        </is>
      </c>
    </row>
    <row r="14">
      <c r="A14" t="inlineStr">
        <is>
          <t>St. Catharines, Ont.</t>
        </is>
      </c>
      <c r="B14" t="inlineStr"/>
      <c r="C14" t="inlineStr"/>
      <c r="D14" t="inlineStr">
        <is>
          <t>11</t>
        </is>
      </c>
      <c r="E14" t="inlineStr">
        <is>
          <t>60</t>
        </is>
      </c>
      <c r="F14" t="inlineStr">
        <is>
          <t>eS</t>
        </is>
      </c>
      <c r="G14" t="inlineStr">
        <is>
          <t>-</t>
        </is>
      </c>
      <c r="H14" t="inlineStr">
        <is>
          <t>_</t>
        </is>
      </c>
      <c r="I14" t="inlineStr">
        <is>
          <t>2,392</t>
        </is>
      </c>
      <c r="J14" t="inlineStr">
        <is>
          <t>9,703</t>
        </is>
      </c>
      <c r="K14" t="inlineStr">
        <is>
          <t>Le</t>
        </is>
      </c>
    </row>
    <row r="15">
      <c r="A15" t="inlineStr">
        <is>
          <t>Thunder Bay, Ont.</t>
        </is>
      </c>
      <c r="B15" t="inlineStr"/>
      <c r="C15" t="inlineStr"/>
      <c r="D15" t="inlineStr">
        <is>
          <t>11</t>
        </is>
      </c>
      <c r="E15" t="inlineStr">
        <is>
          <t>28</t>
        </is>
      </c>
      <c r="F15" t="inlineStr">
        <is>
          <t>3,642</t>
        </is>
      </c>
      <c r="G15" t="inlineStr">
        <is>
          <t>=</t>
        </is>
      </c>
      <c r="H15" t="inlineStr">
        <is>
          <t>=</t>
        </is>
      </c>
      <c r="I15" t="inlineStr">
        <is>
          <t>600</t>
        </is>
      </c>
      <c r="J15" t="inlineStr">
        <is>
          <t>4,242</t>
        </is>
      </c>
      <c r="K15" t="inlineStr">
        <is>
          <t>0.5</t>
        </is>
      </c>
    </row>
    <row r="16">
      <c r="A16" t="inlineStr">
        <is>
          <t>Winnipeg, Man.</t>
        </is>
      </c>
      <c r="B16" t="inlineStr"/>
      <c r="C16" t="inlineStr"/>
      <c r="D16" t="inlineStr">
        <is>
          <t>iy</t>
        </is>
      </c>
      <c r="E16" t="inlineStr">
        <is>
          <t>101</t>
        </is>
      </c>
      <c r="F16" t="inlineStr">
        <is>
          <t>C69 UL</t>
        </is>
      </c>
      <c r="G16" t="inlineStr">
        <is>
          <t>—</t>
        </is>
      </c>
      <c r="H16" t="inlineStr">
        <is>
          <t>_</t>
        </is>
      </c>
      <c r="I16" t="inlineStr">
        <is>
          <t>8,993</t>
        </is>
      </c>
      <c r="J16" t="inlineStr">
        <is>
          <t>25,904</t>
        </is>
      </c>
      <c r="K16" t="inlineStr">
        <is>
          <t>2.9</t>
        </is>
      </c>
    </row>
    <row r="17">
      <c r="A17" t="inlineStr">
        <is>
          <t>Regina, Sask.</t>
        </is>
      </c>
      <c r="B17" t="inlineStr"/>
      <c r="C17" t="inlineStr"/>
      <c r="D17" t="inlineStr">
        <is>
          <t>9</t>
        </is>
      </c>
      <c r="E17" t="inlineStr">
        <is>
          <t>29</t>
        </is>
      </c>
      <c r="F17" t="inlineStr">
        <is>
          <t>6,486</t>
        </is>
      </c>
      <c r="G17" t="inlineStr">
        <is>
          <t>-</t>
        </is>
      </c>
      <c r="H17" t="inlineStr">
        <is>
          <t>-</t>
        </is>
      </c>
      <c r="I17" t="inlineStr">
        <is>
          <t>75</t>
        </is>
      </c>
      <c r="J17" t="inlineStr">
        <is>
          <t>6,561</t>
        </is>
      </c>
      <c r="K17" t="inlineStr">
        <is>
          <t>0.7</t>
        </is>
      </c>
    </row>
    <row r="18">
      <c r="A18" t="inlineStr">
        <is>
          <t>Saskatoon, Sask.</t>
        </is>
      </c>
      <c r="B18" t="inlineStr"/>
      <c r="C18" t="inlineStr"/>
      <c r="D18" t="inlineStr">
        <is>
          <t>10</t>
        </is>
      </c>
      <c r="E18" t="inlineStr">
        <is>
          <t>26</t>
        </is>
      </c>
      <c r="F18" t="inlineStr">
        <is>
          <t>6,076</t>
        </is>
      </c>
      <c r="G18" t="inlineStr">
        <is>
          <t>—</t>
        </is>
      </c>
      <c r="H18" t="inlineStr">
        <is>
          <t>-</t>
        </is>
      </c>
      <c r="I18" t="inlineStr">
        <is>
          <t>80</t>
        </is>
      </c>
      <c r="J18" t="inlineStr">
        <is>
          <t>6,156</t>
        </is>
      </c>
      <c r="K18" t="inlineStr">
        <is>
          <t>0.7</t>
        </is>
      </c>
    </row>
    <row r="19">
      <c r="A19" t="inlineStr">
        <is>
          <t>Edmonton, Alta. —</t>
        </is>
      </c>
      <c r="B19" t="inlineStr">
        <is>
          <t>Alb.</t>
        </is>
      </c>
      <c r="C19" t="inlineStr"/>
      <c r="D19" t="inlineStr">
        <is>
          <t>15</t>
        </is>
      </c>
      <c r="E19" t="inlineStr">
        <is>
          <t>32)</t>
        </is>
      </c>
      <c r="F19" t="inlineStr">
        <is>
          <t>10,243</t>
        </is>
      </c>
      <c r="G19" t="inlineStr">
        <is>
          <t>=</t>
        </is>
      </c>
      <c r="H19" t="inlineStr">
        <is>
          <t>=</t>
        </is>
      </c>
      <c r="I19" t="inlineStr">
        <is>
          <t>3,405</t>
        </is>
      </c>
      <c r="J19" t="inlineStr">
        <is>
          <t>13,648</t>
        </is>
      </c>
      <c r="K19" t="inlineStr">
        <is>
          <t>15</t>
        </is>
      </c>
    </row>
    <row r="20">
      <c r="A20" t="inlineStr">
        <is>
          <t>Calgary, Alta. — Alb.</t>
        </is>
      </c>
      <c r="B20" t="inlineStr"/>
      <c r="C20" t="inlineStr"/>
      <c r="D20" t="inlineStr">
        <is>
          <t>13</t>
        </is>
      </c>
      <c r="E20" t="inlineStr">
        <is>
          <t>41</t>
        </is>
      </c>
      <c r="F20" t="inlineStr">
        <is>
          <t>95572</t>
        </is>
      </c>
      <c r="G20" t="inlineStr">
        <is>
          <t>-</t>
        </is>
      </c>
      <c r="H20" t="inlineStr">
        <is>
          <t>—</t>
        </is>
      </c>
      <c r="I20" t="inlineStr">
        <is>
          <t>1,815</t>
        </is>
      </c>
      <c r="J20" t="inlineStr">
        <is>
          <t>11,387</t>
        </is>
      </c>
      <c r="K20" t="inlineStr">
        <is>
          <t>AS)</t>
        </is>
      </c>
    </row>
    <row r="21">
      <c r="A21" t="inlineStr">
        <is>
          <t>Vancouver, B.C. —</t>
        </is>
      </c>
      <c r="B21" t="inlineStr">
        <is>
          <t>C.-B.</t>
        </is>
      </c>
      <c r="C21" t="inlineStr"/>
      <c r="D21" t="inlineStr">
        <is>
          <t>DS</t>
        </is>
      </c>
      <c r="E21" t="inlineStr">
        <is>
          <t>194</t>
        </is>
      </c>
      <c r="F21" t="inlineStr">
        <is>
          <t>36,907</t>
        </is>
      </c>
      <c r="G21" t="inlineStr">
        <is>
          <t>_</t>
        </is>
      </c>
      <c r="H21" t="inlineStr">
        <is>
          <t>-</t>
        </is>
      </c>
      <c r="I21" t="inlineStr">
        <is>
          <t>24,083</t>
        </is>
      </c>
      <c r="J21" t="inlineStr">
        <is>
          <t>60,990</t>
        </is>
      </c>
      <c r="K21" t="inlineStr">
        <is>
          <t>6.8</t>
        </is>
      </c>
    </row>
    <row r="22">
      <c r="A22" t="inlineStr">
        <is>
          <t>Victoria, B.C. — C.-B.</t>
        </is>
      </c>
      <c r="B22" t="inlineStr"/>
      <c r="C22" t="inlineStr"/>
      <c r="D22" t="inlineStr">
        <is>
          <t>16</t>
        </is>
      </c>
      <c r="E22" t="inlineStr">
        <is>
          <t>60</t>
        </is>
      </c>
      <c r="F22" t="inlineStr">
        <is>
          <t>5,185</t>
        </is>
      </c>
      <c r="G22" t="inlineStr">
        <is>
          <t>—</t>
        </is>
      </c>
      <c r="H22" t="inlineStr">
        <is>
          <t>-</t>
        </is>
      </c>
      <c r="I22" t="inlineStr">
        <is>
          <t>6,154</t>
        </is>
      </c>
      <c r="J22" t="inlineStr">
        <is>
          <t>11,339</t>
        </is>
      </c>
      <c r="K22" t="inlineStr">
        <is>
          <t>13</t>
        </is>
      </c>
    </row>
    <row r="23">
      <c r="A23" t="inlineStr">
        <is>
          <t>Sub-total — Total partiel</t>
        </is>
      </c>
      <c r="B23" t="inlineStr"/>
      <c r="C23" t="inlineStr"/>
      <c r="D23" t="inlineStr">
        <is>
          <t>4</t>
        </is>
      </c>
      <c r="E23" t="inlineStr">
        <is>
          <t>Py Hs|</t>
        </is>
      </c>
      <c r="F23" t="inlineStr">
        <is>
          <t>288,125</t>
        </is>
      </c>
      <c r="G23" t="inlineStr">
        <is>
          <t>6,000</t>
        </is>
      </c>
      <c r="H23" t="inlineStr">
        <is>
          <t>80,023</t>
        </is>
      </c>
      <c r="I23" t="inlineStr">
        <is>
          <t>177,304</t>
        </is>
      </c>
      <c r="J23" t="inlineStr">
        <is>
          <t>551,452</t>
        </is>
      </c>
      <c r="K23" t="inlineStr">
        <is>
          <t>61.4</t>
        </is>
      </c>
    </row>
    <row r="24">
      <c r="A24" t="inlineStr">
        <is>
          <t>Other areas — Autres zones</t>
        </is>
      </c>
      <c r="B24" t="inlineStr"/>
      <c r="C24" t="inlineStr"/>
      <c r="D24" t="inlineStr"/>
      <c r="E24" t="inlineStr">
        <is>
          <t>2,957</t>
        </is>
      </c>
      <c r="F24" t="inlineStr">
        <is>
          <t>144,824</t>
        </is>
      </c>
      <c r="G24" t="inlineStr">
        <is>
          <t>19,147</t>
        </is>
      </c>
      <c r="H24" t="inlineStr">
        <is>
          <t>75,681</t>
        </is>
      </c>
      <c r="I24" t="inlineStr">
        <is>
          <t>106,633</t>
        </is>
      </c>
      <c r="J24" t="inlineStr">
        <is>
          <t>346,285</t>
        </is>
      </c>
      <c r="K24" t="inlineStr">
        <is>
          <t>38.6</t>
        </is>
      </c>
    </row>
    <row r="25">
      <c r="A25" t="inlineStr">
        <is>
          <t>Canada</t>
        </is>
      </c>
      <c r="B25" t="inlineStr"/>
      <c r="C25" t="inlineStr"/>
      <c r="D25" t="inlineStr"/>
      <c r="E25" t="inlineStr">
        <is>
          <t>5,178</t>
        </is>
      </c>
      <c r="F25" t="inlineStr">
        <is>
          <t>432,949</t>
        </is>
      </c>
      <c r="G25" t="inlineStr">
        <is>
          <t>25,147</t>
        </is>
      </c>
      <c r="H25" t="inlineStr">
        <is>
          <t>155,704</t>
        </is>
      </c>
      <c r="I25" t="inlineStr">
        <is>
          <t>283,937</t>
        </is>
      </c>
      <c r="J25" t="inlineStr">
        <is>
          <t>897,737</t>
        </is>
      </c>
      <c r="K25" t="inlineStr">
        <is>
          <t>100.0</t>
        </is>
      </c>
    </row>
  </sheetData>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5"/>
  <sheetData>
    <row r="1">
      <c r="A1" s="1" t="inlineStr">
        <is>
          <t>St. John’s, Nfld. — T.-N.</t>
        </is>
      </c>
      <c r="B1" s="1" t="inlineStr">
        <is>
          <t>Unnamed: 0</t>
        </is>
      </c>
      <c r="C1" s="1" t="inlineStr">
        <is>
          <t>21</t>
        </is>
      </c>
      <c r="D1" s="1" t="inlineStr">
        <is>
          <t>67</t>
        </is>
      </c>
      <c r="E1" s="1" t="inlineStr">
        <is>
          <t>IAAT ET</t>
        </is>
      </c>
      <c r="F1" s="1" t="inlineStr">
        <is>
          <t>6,592</t>
        </is>
      </c>
      <c r="G1" s="1" t="inlineStr">
        <is>
          <t>236</t>
        </is>
      </c>
      <c r="H1" s="1" t="inlineStr">
        <is>
          <t>8,605</t>
        </is>
      </c>
      <c r="I1" s="1" t="inlineStr">
        <is>
          <t>1.8</t>
        </is>
      </c>
    </row>
    <row r="2">
      <c r="A2" t="inlineStr">
        <is>
          <t>Halifax, N.S. — N.-E.</t>
        </is>
      </c>
      <c r="B2" t="inlineStr"/>
      <c r="C2" t="inlineStr">
        <is>
          <t>23</t>
        </is>
      </c>
      <c r="D2" t="inlineStr">
        <is>
          <t>75</t>
        </is>
      </c>
      <c r="E2" t="inlineStr">
        <is>
          <t>6,281</t>
        </is>
      </c>
      <c r="F2" t="inlineStr">
        <is>
          <t>6,447</t>
        </is>
      </c>
      <c r="G2" t="inlineStr">
        <is>
          <t>871</t>
        </is>
      </c>
      <c r="H2" t="inlineStr">
        <is>
          <t>13,599</t>
        </is>
      </c>
      <c r="I2" t="inlineStr">
        <is>
          <t>2.8</t>
        </is>
      </c>
    </row>
    <row r="3">
      <c r="A3" t="inlineStr">
        <is>
          <t>Saint John, N.B. Chicoutimi, Qué.</t>
        </is>
      </c>
      <c r="B3" t="inlineStr"/>
      <c r="C3" t="inlineStr">
        <is>
          <t>15 6</t>
        </is>
      </c>
      <c r="D3" t="inlineStr">
        <is>
          <t>27 13</t>
        </is>
      </c>
      <c r="E3" t="inlineStr">
        <is>
          <t>989 346</t>
        </is>
      </c>
      <c r="F3" t="inlineStr">
        <is>
          <t>275 17,</t>
        </is>
      </c>
      <c r="G3" t="inlineStr">
        <is>
          <t>100 699</t>
        </is>
      </c>
      <c r="H3" t="inlineStr">
        <is>
          <t>1,364 TSG2</t>
        </is>
      </c>
      <c r="I3" t="inlineStr">
        <is>
          <t>0.3 0.2</t>
        </is>
      </c>
    </row>
    <row r="4">
      <c r="A4" t="inlineStr">
        <is>
          <t>Québec, Qué.</t>
        </is>
      </c>
      <c r="B4" t="inlineStr"/>
      <c r="C4" t="inlineStr">
        <is>
          <t>21</t>
        </is>
      </c>
      <c r="D4" t="inlineStr">
        <is>
          <t>98</t>
        </is>
      </c>
      <c r="E4" t="inlineStr">
        <is>
          <t>4,993</t>
        </is>
      </c>
      <c r="F4" t="inlineStr">
        <is>
          <t>1,394</t>
        </is>
      </c>
      <c r="G4" t="inlineStr">
        <is>
          <t>7,725</t>
        </is>
      </c>
      <c r="H4" t="inlineStr">
        <is>
          <t>24,102</t>
        </is>
      </c>
      <c r="I4" t="inlineStr">
        <is>
          <t>5.0</t>
        </is>
      </c>
    </row>
    <row r="5">
      <c r="A5" t="inlineStr">
        <is>
          <t>Montréal, Qué.</t>
        </is>
      </c>
      <c r="B5" t="inlineStr"/>
      <c r="C5" t="inlineStr">
        <is>
          <t>22</t>
        </is>
      </c>
      <c r="D5" t="inlineStr">
        <is>
          <t>146</t>
        </is>
      </c>
      <c r="E5" t="inlineStr">
        <is>
          <t>14,168</t>
        </is>
      </c>
      <c r="F5" t="inlineStr">
        <is>
          <t>8,004</t>
        </is>
      </c>
      <c r="G5" t="inlineStr">
        <is>
          <t>11,411</t>
        </is>
      </c>
      <c r="H5" t="inlineStr">
        <is>
          <t>33,583</t>
        </is>
      </c>
      <c r="I5" t="inlineStr">
        <is>
          <t>7.0</t>
        </is>
      </c>
    </row>
    <row r="6">
      <c r="A6" t="inlineStr">
        <is>
          <t>Ottawa, Ont.</t>
        </is>
      </c>
      <c r="B6" t="inlineStr"/>
      <c r="C6" t="inlineStr">
        <is>
          <t>oF</t>
        </is>
      </c>
      <c r="D6" t="inlineStr">
        <is>
          <t>179</t>
        </is>
      </c>
      <c r="E6" t="inlineStr">
        <is>
          <t>44557</t>
        </is>
      </c>
      <c r="F6" t="inlineStr">
        <is>
          <t>dal phe</t>
        </is>
      </c>
      <c r="G6" t="inlineStr">
        <is>
          <t>15,676</t>
        </is>
      </c>
      <c r="H6" t="inlineStr">
        <is>
          <t>62,356</t>
        </is>
      </c>
      <c r="I6" t="inlineStr">
        <is>
          <t>Lees</t>
        </is>
      </c>
    </row>
    <row r="7">
      <c r="A7" t="inlineStr">
        <is>
          <t>Toronto, Ont.</t>
        </is>
      </c>
      <c r="B7" t="inlineStr"/>
      <c r="C7" t="inlineStr">
        <is>
          <t>23</t>
        </is>
      </c>
      <c r="D7" t="inlineStr">
        <is>
          <t>184</t>
        </is>
      </c>
      <c r="E7" t="inlineStr">
        <is>
          <t>11,420</t>
        </is>
      </c>
      <c r="F7" t="inlineStr">
        <is>
          <t>9,829</t>
        </is>
      </c>
      <c r="G7" t="inlineStr">
        <is>
          <t>23 ual</t>
        </is>
      </c>
      <c r="H7" t="inlineStr">
        <is>
          <t>44,380</t>
        </is>
      </c>
      <c r="I7" t="inlineStr">
        <is>
          <t>9.2</t>
        </is>
      </c>
    </row>
    <row r="8">
      <c r="A8" t="inlineStr">
        <is>
          <t>Hamilton, Ont.</t>
        </is>
      </c>
      <c r="B8" t="inlineStr"/>
      <c r="C8" t="inlineStr">
        <is>
          <t>16</t>
        </is>
      </c>
      <c r="D8" t="inlineStr">
        <is>
          <t>37</t>
        </is>
      </c>
      <c r="E8" t="inlineStr">
        <is>
          <t>1,528</t>
        </is>
      </c>
      <c r="F8" t="inlineStr">
        <is>
          <t>1,108</t>
        </is>
      </c>
      <c r="G8" t="inlineStr">
        <is>
          <t>3,176</t>
        </is>
      </c>
      <c r="H8" t="inlineStr">
        <is>
          <t>5,812</t>
        </is>
      </c>
      <c r="I8" t="inlineStr">
        <is>
          <t>ee</t>
        </is>
      </c>
    </row>
    <row r="9">
      <c r="A9" t="inlineStr">
        <is>
          <t>Kitchener, Ont.</t>
        </is>
      </c>
      <c r="B9" t="inlineStr"/>
      <c r="C9" t="inlineStr">
        <is>
          <t>ital</t>
        </is>
      </c>
      <c r="D9" t="inlineStr">
        <is>
          <t>23</t>
        </is>
      </c>
      <c r="E9" t="inlineStr">
        <is>
          <t>745</t>
        </is>
      </c>
      <c r="F9" t="inlineStr">
        <is>
          <t>567</t>
        </is>
      </c>
      <c r="G9" t="inlineStr">
        <is>
          <t>1,063</t>
        </is>
      </c>
      <c r="H9" t="inlineStr">
        <is>
          <t>2315</t>
        </is>
      </c>
      <c r="I9" t="inlineStr">
        <is>
          <t>0.5</t>
        </is>
      </c>
    </row>
    <row r="10">
      <c r="A10" t="inlineStr">
        <is>
          <t>Sudbury, Ont.</t>
        </is>
      </c>
      <c r="B10" t="inlineStr"/>
      <c r="C10" t="inlineStr">
        <is>
          <t>il</t>
        </is>
      </c>
      <c r="D10" t="inlineStr">
        <is>
          <t>28</t>
        </is>
      </c>
      <c r="E10" t="inlineStr">
        <is>
          <t>456</t>
        </is>
      </c>
      <c r="F10" t="inlineStr">
        <is>
          <t>195</t>
        </is>
      </c>
      <c r="G10" t="inlineStr">
        <is>
          <t>1,378</t>
        </is>
      </c>
      <c r="H10" t="inlineStr">
        <is>
          <t>2,029</t>
        </is>
      </c>
      <c r="I10" t="inlineStr">
        <is>
          <t>0.4</t>
        </is>
      </c>
    </row>
    <row r="11">
      <c r="A11" t="inlineStr">
        <is>
          <t>London, Ont.</t>
        </is>
      </c>
      <c r="B11" t="inlineStr"/>
      <c r="C11" t="inlineStr">
        <is>
          <t>19</t>
        </is>
      </c>
      <c r="D11" t="inlineStr">
        <is>
          <t>39</t>
        </is>
      </c>
      <c r="E11" t="inlineStr">
        <is>
          <t>1,845</t>
        </is>
      </c>
      <c r="F11" t="inlineStr">
        <is>
          <t>836</t>
        </is>
      </c>
      <c r="G11" t="inlineStr">
        <is>
          <t>4.299</t>
        </is>
      </c>
      <c r="H11" t="inlineStr">
        <is>
          <t>6,980</t>
        </is>
      </c>
      <c r="I11" t="inlineStr">
        <is>
          <t>1.4</t>
        </is>
      </c>
    </row>
    <row r="12">
      <c r="A12" t="inlineStr">
        <is>
          <t>Windsor, Ont.</t>
        </is>
      </c>
      <c r="B12" t="inlineStr"/>
      <c r="C12" t="inlineStr">
        <is>
          <t>16</t>
        </is>
      </c>
      <c r="D12" t="inlineStr">
        <is>
          <t>28</t>
        </is>
      </c>
      <c r="E12" t="inlineStr">
        <is>
          <t>860</t>
        </is>
      </c>
      <c r="F12" t="inlineStr">
        <is>
          <t>539</t>
        </is>
      </c>
      <c r="G12" t="inlineStr">
        <is>
          <t>1,134</t>
        </is>
      </c>
      <c r="H12" t="inlineStr">
        <is>
          <t>23533</t>
        </is>
      </c>
      <c r="I12" t="inlineStr">
        <is>
          <t>0.5</t>
        </is>
      </c>
    </row>
    <row r="13">
      <c r="A13" t="inlineStr"/>
      <c r="B13" t="inlineStr"/>
      <c r="C13" t="inlineStr"/>
      <c r="D13" t="inlineStr"/>
      <c r="E13" t="inlineStr"/>
      <c r="F13" t="inlineStr"/>
      <c r="G13" t="inlineStr"/>
      <c r="H13" t="inlineStr">
        <is>
          <t>2,875</t>
        </is>
      </c>
      <c r="I13" t="inlineStr">
        <is>
          <t>0.6</t>
        </is>
      </c>
    </row>
    <row r="14">
      <c r="A14" t="inlineStr">
        <is>
          <t>St. Catharines, Ont.</t>
        </is>
      </c>
      <c r="B14" t="inlineStr"/>
      <c r="C14" t="inlineStr">
        <is>
          <t>11</t>
        </is>
      </c>
      <c r="D14" t="inlineStr">
        <is>
          <t>39</t>
        </is>
      </c>
      <c r="E14" t="inlineStr">
        <is>
          <t>802</t>
        </is>
      </c>
      <c r="F14" t="inlineStr">
        <is>
          <t>538</t>
        </is>
      </c>
      <c r="G14" t="inlineStr">
        <is>
          <t>ESBS)</t>
        </is>
      </c>
      <c r="H14" t="inlineStr"/>
      <c r="I14" t="inlineStr"/>
    </row>
    <row r="15">
      <c r="A15" t="inlineStr">
        <is>
          <t>Thunder Bay, Ont.</t>
        </is>
      </c>
      <c r="B15" t="inlineStr"/>
      <c r="C15" t="inlineStr">
        <is>
          <t>12</t>
        </is>
      </c>
      <c r="D15" t="inlineStr">
        <is>
          <t>33</t>
        </is>
      </c>
      <c r="E15" t="inlineStr">
        <is>
          <t>612</t>
        </is>
      </c>
      <c r="F15" t="inlineStr">
        <is>
          <t>203</t>
        </is>
      </c>
      <c r="G15" t="inlineStr">
        <is>
          <t>2,165</t>
        </is>
      </c>
      <c r="H15" t="inlineStr">
        <is>
          <t>2,980</t>
        </is>
      </c>
      <c r="I15" t="inlineStr">
        <is>
          <t>0.6</t>
        </is>
      </c>
    </row>
    <row r="16">
      <c r="A16" t="inlineStr">
        <is>
          <t>Winnipeg, Man.</t>
        </is>
      </c>
      <c r="B16" t="inlineStr"/>
      <c r="C16" t="inlineStr">
        <is>
          <t>BD,</t>
        </is>
      </c>
      <c r="D16" t="inlineStr">
        <is>
          <t>68</t>
        </is>
      </c>
      <c r="E16" t="inlineStr">
        <is>
          <t>Bese</t>
        </is>
      </c>
      <c r="F16" t="inlineStr">
        <is>
          <t>8,604</t>
        </is>
      </c>
      <c r="G16" t="inlineStr">
        <is>
          <t>1,102</t>
        </is>
      </c>
      <c r="H16" t="inlineStr">
        <is>
          <t>15,027</t>
        </is>
      </c>
      <c r="I16" t="inlineStr">
        <is>
          <t>a1</t>
        </is>
      </c>
    </row>
    <row r="17">
      <c r="A17" t="inlineStr">
        <is>
          <t>Regina, Sask.</t>
        </is>
      </c>
      <c r="B17" t="inlineStr"/>
      <c r="C17" t="inlineStr">
        <is>
          <t>21</t>
        </is>
      </c>
      <c r="D17" t="inlineStr">
        <is>
          <t>29</t>
        </is>
      </c>
      <c r="E17" t="inlineStr">
        <is>
          <t>1,604</t>
        </is>
      </c>
      <c r="F17" t="inlineStr">
        <is>
          <t>7,166</t>
        </is>
      </c>
      <c r="G17" t="inlineStr">
        <is>
          <t>316</t>
        </is>
      </c>
      <c r="H17" t="inlineStr">
        <is>
          <t>9,086</t>
        </is>
      </c>
      <c r="I17" t="inlineStr">
        <is>
          <t>1.9</t>
        </is>
      </c>
    </row>
    <row r="18">
      <c r="A18" t="inlineStr">
        <is>
          <t>Saskatoon, Sask.</t>
        </is>
      </c>
      <c r="B18" t="inlineStr"/>
      <c r="C18" t="inlineStr">
        <is>
          <t>16</t>
        </is>
      </c>
      <c r="D18" t="inlineStr">
        <is>
          <t>a3</t>
        </is>
      </c>
      <c r="E18" t="inlineStr">
        <is>
          <t>1,113</t>
        </is>
      </c>
      <c r="F18" t="inlineStr">
        <is>
          <t>1,739</t>
        </is>
      </c>
      <c r="G18" t="inlineStr">
        <is>
          <t>360</t>
        </is>
      </c>
      <c r="H18" t="inlineStr">
        <is>
          <t>3,212</t>
        </is>
      </c>
      <c r="I18" t="inlineStr">
        <is>
          <t>0.7</t>
        </is>
      </c>
    </row>
    <row r="19">
      <c r="A19" t="inlineStr">
        <is>
          <t>Edmonton, Alta. — Alb.</t>
        </is>
      </c>
      <c r="B19" t="inlineStr"/>
      <c r="C19" t="inlineStr">
        <is>
          <t>23</t>
        </is>
      </c>
      <c r="D19" t="inlineStr">
        <is>
          <t>55</t>
        </is>
      </c>
      <c r="E19" t="inlineStr">
        <is>
          <t>4,411</t>
        </is>
      </c>
      <c r="F19" t="inlineStr">
        <is>
          <t>26,625</t>
        </is>
      </c>
      <c r="G19" t="inlineStr">
        <is>
          <t>943</t>
        </is>
      </c>
      <c r="H19" t="inlineStr">
        <is>
          <t>31,979</t>
        </is>
      </c>
      <c r="I19" t="inlineStr">
        <is>
          <t>6.6</t>
        </is>
      </c>
    </row>
    <row r="20">
      <c r="A20" t="inlineStr">
        <is>
          <t>Calgary, Alta. — Alb.</t>
        </is>
      </c>
      <c r="B20" t="inlineStr"/>
      <c r="C20" t="inlineStr">
        <is>
          <t>20</t>
        </is>
      </c>
      <c r="D20" t="inlineStr">
        <is>
          <t>33</t>
        </is>
      </c>
      <c r="E20" t="inlineStr">
        <is>
          <t>2,334</t>
        </is>
      </c>
      <c r="F20" t="inlineStr">
        <is>
          <t>5,507</t>
        </is>
      </c>
      <c r="G20" t="inlineStr">
        <is>
          <t>595</t>
        </is>
      </c>
      <c r="H20" t="inlineStr">
        <is>
          <t>8,436</t>
        </is>
      </c>
      <c r="I20" t="inlineStr">
        <is>
          <t>1.8</t>
        </is>
      </c>
    </row>
    <row r="21">
      <c r="A21" t="inlineStr">
        <is>
          <t>Vancouver, B.C. — C.-B.</t>
        </is>
      </c>
      <c r="B21" t="inlineStr"/>
      <c r="C21" t="inlineStr">
        <is>
          <t>2 9</t>
        </is>
      </c>
      <c r="D21" t="inlineStr">
        <is>
          <t>WD</t>
        </is>
      </c>
      <c r="E21" t="inlineStr">
        <is>
          <t>6,400</t>
        </is>
      </c>
      <c r="F21" t="inlineStr">
        <is>
          <t>15,865</t>
        </is>
      </c>
      <c r="G21" t="inlineStr">
        <is>
          <t>1119</t>
        </is>
      </c>
      <c r="H21" t="inlineStr">
        <is>
          <t>23,384</t>
        </is>
      </c>
      <c r="I21" t="inlineStr">
        <is>
          <t>4.8</t>
        </is>
      </c>
    </row>
    <row r="22">
      <c r="A22" t="inlineStr">
        <is>
          <t>Victoria, B.C. — C.-B.</t>
        </is>
      </c>
      <c r="B22" t="inlineStr"/>
      <c r="C22" t="inlineStr">
        <is>
          <t>21</t>
        </is>
      </c>
      <c r="D22" t="inlineStr">
        <is>
          <t>41</t>
        </is>
      </c>
      <c r="E22" t="inlineStr">
        <is>
          <t>2,848</t>
        </is>
      </c>
      <c r="F22" t="inlineStr">
        <is>
          <t>11,103</t>
        </is>
      </c>
      <c r="G22" t="inlineStr">
        <is>
          <t>343</t>
        </is>
      </c>
      <c r="H22" t="inlineStr">
        <is>
          <t>14,294</t>
        </is>
      </c>
      <c r="I22" t="inlineStr">
        <is>
          <t>3.0</t>
        </is>
      </c>
    </row>
    <row r="23">
      <c r="A23" t="inlineStr">
        <is>
          <t>Sub-total — Total partiel</t>
        </is>
      </c>
      <c r="B23" t="inlineStr"/>
      <c r="C23" t="inlineStr">
        <is>
          <t>:</t>
        </is>
      </c>
      <c r="D23" t="inlineStr">
        <is>
          <t>1,333</t>
        </is>
      </c>
      <c r="E23" t="inlineStr">
        <is>
          <t>115,410</t>
        </is>
      </c>
      <c r="F23" t="inlineStr">
        <is>
          <t>115,376</t>
        </is>
      </c>
      <c r="G23" t="inlineStr">
        <is>
          <t>89,367</t>
        </is>
      </c>
      <c r="H23" t="inlineStr">
        <is>
          <t>320,153</t>
        </is>
      </c>
      <c r="I23" t="inlineStr">
        <is>
          <t>66.3</t>
        </is>
      </c>
    </row>
    <row r="24">
      <c r="A24" t="inlineStr">
        <is>
          <t>Other areas — Autres zones</t>
        </is>
      </c>
      <c r="B24" t="inlineStr"/>
      <c r="C24" t="inlineStr"/>
      <c r="D24" t="inlineStr">
        <is>
          <t>1,619</t>
        </is>
      </c>
      <c r="E24" t="inlineStr">
        <is>
          <t>42,172</t>
        </is>
      </c>
      <c r="F24" t="inlineStr">
        <is>
          <t>59,969</t>
        </is>
      </c>
      <c r="G24" t="inlineStr">
        <is>
          <t>60,556</t>
        </is>
      </c>
      <c r="H24" t="inlineStr">
        <is>
          <t>162,697</t>
        </is>
      </c>
      <c r="I24" t="inlineStr">
        <is>
          <t>33.7</t>
        </is>
      </c>
    </row>
    <row r="25">
      <c r="A25" t="inlineStr">
        <is>
          <t>Canada</t>
        </is>
      </c>
      <c r="B25" t="inlineStr"/>
      <c r="C25" t="inlineStr"/>
      <c r="D25" t="inlineStr">
        <is>
          <t>2.952</t>
        </is>
      </c>
      <c r="E25" t="inlineStr">
        <is>
          <t>157,582</t>
        </is>
      </c>
      <c r="F25" t="inlineStr">
        <is>
          <t>175,345</t>
        </is>
      </c>
      <c r="G25" t="inlineStr">
        <is>
          <t>149,923</t>
        </is>
      </c>
      <c r="H25" t="inlineStr">
        <is>
          <t>482,850</t>
        </is>
      </c>
      <c r="I25" t="inlineStr">
        <is>
          <t>100.0</t>
        </is>
      </c>
    </row>
  </sheetData>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sheetData>
    <row r="1">
      <c r="A1" s="1" t="inlineStr">
        <is>
          <t>No women members — Aucun membre féminin</t>
        </is>
      </c>
      <c r="B1" s="1" t="inlineStr">
        <is>
          <t>Unnamed: 0</t>
        </is>
      </c>
      <c r="C1" s="1" t="inlineStr">
        <is>
          <t>19</t>
        </is>
      </c>
      <c r="D1" s="1" t="inlineStr">
        <is>
          <t>110.7</t>
        </is>
      </c>
      <c r="E1" s="1" t="inlineStr">
        <is>
          <t>2</t>
        </is>
      </c>
      <c r="F1" s="1" t="inlineStr">
        <is>
          <t>=</t>
        </is>
      </c>
    </row>
    <row r="2">
      <c r="A2" t="inlineStr">
        <is>
          <t>Under 10% — Moins de 10 %</t>
        </is>
      </c>
      <c r="B2" t="inlineStr"/>
      <c r="C2" t="n">
        <v>43</v>
      </c>
      <c r="D2" t="inlineStr">
        <is>
          <t>4el</t>
        </is>
      </c>
      <c r="E2" t="inlineStr">
        <is>
          <t>43,679</t>
        </is>
      </c>
      <c r="F2" t="inlineStr">
        <is>
          <t>Shr</t>
        </is>
      </c>
    </row>
    <row r="3">
      <c r="A3" t="inlineStr">
        <is>
          <t>10%-19.9 %</t>
        </is>
      </c>
      <c r="B3" t="inlineStr"/>
      <c r="C3" t="n">
        <v>26</v>
      </c>
      <c r="D3" t="inlineStr">
        <is>
          <t>14.6</t>
        </is>
      </c>
      <c r="E3" t="inlineStr">
        <is>
          <t>Glee</t>
        </is>
      </c>
      <c r="F3" t="inlineStr">
        <is>
          <t>7.4</t>
        </is>
      </c>
    </row>
    <row r="4">
      <c r="A4" t="inlineStr">
        <is>
          <t>20 % - 29.9 %</t>
        </is>
      </c>
      <c r="B4" t="inlineStr"/>
      <c r="C4" t="n">
        <v>13</v>
      </c>
      <c r="D4" t="inlineStr">
        <is>
          <t>Ue</t>
        </is>
      </c>
      <c r="E4" t="inlineStr">
        <is>
          <t>21,161</t>
        </is>
      </c>
      <c r="F4" t="inlineStr">
        <is>
          <t>255</t>
        </is>
      </c>
    </row>
    <row r="5">
      <c r="A5" t="inlineStr">
        <is>
          <t>30 % -39.9 %</t>
        </is>
      </c>
      <c r="B5" t="inlineStr"/>
      <c r="C5" t="n">
        <v>20</v>
      </c>
      <c r="D5" t="inlineStr">
        <is>
          <t>ite</t>
        </is>
      </c>
      <c r="E5" t="inlineStr">
        <is>
          <t>110,412</t>
        </is>
      </c>
      <c r="F5" t="inlineStr">
        <is>
          <t>132</t>
        </is>
      </c>
    </row>
    <row r="6">
      <c r="A6" t="inlineStr">
        <is>
          <t>40 %-49.9 %</t>
        </is>
      </c>
      <c r="B6" t="inlineStr"/>
      <c r="C6" t="n">
        <v>18</v>
      </c>
      <c r="D6" t="inlineStr">
        <is>
          <t>10.1</t>
        </is>
      </c>
      <c r="E6" t="inlineStr">
        <is>
          <t>220,446</t>
        </is>
      </c>
      <c r="F6" t="inlineStr">
        <is>
          <t>26.4</t>
        </is>
      </c>
    </row>
    <row r="7">
      <c r="A7" t="inlineStr">
        <is>
          <t>50 %-59.9 %</t>
        </is>
      </c>
      <c r="B7" t="inlineStr"/>
      <c r="C7" t="n">
        <v>9</v>
      </c>
      <c r="D7" t="inlineStr">
        <is>
          <t>Syl</t>
        </is>
      </c>
      <c r="E7" t="inlineStr">
        <is>
          <t>63,490</t>
        </is>
      </c>
      <c r="F7" t="inlineStr">
        <is>
          <t>7.6</t>
        </is>
      </c>
    </row>
    <row r="8">
      <c r="A8" t="inlineStr">
        <is>
          <t>60 %-69.9 %</t>
        </is>
      </c>
      <c r="B8" t="inlineStr"/>
      <c r="C8" t="n">
        <v>10</v>
      </c>
      <c r="D8" t="inlineStr">
        <is>
          <t>5.6</t>
        </is>
      </c>
      <c r="E8" t="inlineStr">
        <is>
          <t>177290</t>
        </is>
      </c>
      <c r="F8" t="inlineStr">
        <is>
          <t>ZARZ</t>
        </is>
      </c>
    </row>
    <row r="9">
      <c r="A9" t="inlineStr">
        <is>
          <t>10 %-79.9 %</t>
        </is>
      </c>
      <c r="B9" t="inlineStr"/>
      <c r="C9" t="inlineStr"/>
      <c r="D9" t="inlineStr">
        <is>
          <t>4.5</t>
        </is>
      </c>
      <c r="E9" t="inlineStr">
        <is>
          <t>26,543</t>
        </is>
      </c>
      <c r="F9" t="inlineStr">
        <is>
          <t>Be</t>
        </is>
      </c>
    </row>
    <row r="10">
      <c r="A10" t="inlineStr">
        <is>
          <t>80 % -89.9 %</t>
        </is>
      </c>
      <c r="B10" t="inlineStr"/>
      <c r="C10" t="n">
        <v>3</v>
      </c>
      <c r="D10" t="inlineStr">
        <is>
          <t>La</t>
        </is>
      </c>
      <c r="E10" t="inlineStr">
        <is>
          <t>21,970</t>
        </is>
      </c>
      <c r="F10" t="inlineStr">
        <is>
          <t>2.6</t>
        </is>
      </c>
    </row>
    <row r="11">
      <c r="A11" t="inlineStr">
        <is>
          <t>90 %-99.9 %</t>
        </is>
      </c>
      <c r="B11" t="inlineStr"/>
      <c r="C11" t="inlineStr"/>
      <c r="D11" t="inlineStr">
        <is>
          <t>Sil</t>
        </is>
      </c>
      <c r="E11" t="inlineStr">
        <is>
          <t>89,097</t>
        </is>
      </c>
      <c r="F11" t="inlineStr">
        <is>
          <t>10.7</t>
        </is>
      </c>
    </row>
  </sheetData>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sheetData>
    <row r="1">
      <c r="A1" s="1" t="inlineStr">
        <is>
          <t>Newfoundland —</t>
        </is>
      </c>
      <c r="B1" s="1" t="inlineStr">
        <is>
          <t>Terre-Neuve</t>
        </is>
      </c>
      <c r="C1" s="1" t="inlineStr">
        <is>
          <t>Unnamed: 0</t>
        </is>
      </c>
      <c r="D1" s="1" t="inlineStr">
        <is>
          <t>395</t>
        </is>
      </c>
      <c r="E1" s="1" t="inlineStr">
        <is>
          <t>ASys)</t>
        </is>
      </c>
      <c r="F1" s="1" t="inlineStr">
        <is>
          <t>64.1</t>
        </is>
      </c>
      <c r="G1" s="1" t="inlineStr">
        <is>
          <t>$7,814</t>
        </is>
      </c>
      <c r="H1" s="1" t="inlineStr">
        <is>
          <t>10,862</t>
        </is>
      </c>
      <c r="I1" s="1" t="inlineStr">
        <is>
          <t>18.8</t>
        </is>
      </c>
      <c r="J1" s="1" t="inlineStr">
        <is>
          <t>1.3</t>
        </is>
      </c>
      <c r="K1" s="1" t="inlineStr">
        <is>
          <t>0.4</t>
        </is>
      </c>
    </row>
    <row r="2">
      <c r="A2" t="inlineStr">
        <is>
          <t>Prince Edward</t>
        </is>
      </c>
      <c r="B2" t="inlineStr">
        <is>
          <t>Island — Ile-du-Prince-</t>
        </is>
      </c>
      <c r="C2" t="inlineStr"/>
      <c r="D2" t="inlineStr"/>
      <c r="E2" t="inlineStr"/>
      <c r="F2" t="inlineStr"/>
      <c r="G2" t="inlineStr"/>
      <c r="H2" t="inlineStr"/>
      <c r="I2" t="inlineStr"/>
      <c r="J2" t="inlineStr"/>
      <c r="K2" t="inlineStr"/>
    </row>
    <row r="3">
      <c r="A3" t="inlineStr">
        <is>
          <t>Edouard</t>
        </is>
      </c>
      <c r="B3" t="inlineStr">
        <is>
          <t>‘</t>
        </is>
      </c>
      <c r="C3" t="inlineStr"/>
      <c r="D3" t="inlineStr">
        <is>
          <t>85</t>
        </is>
      </c>
      <c r="E3" t="inlineStr">
        <is>
          <t>61</t>
        </is>
      </c>
      <c r="F3" t="inlineStr">
        <is>
          <t>71.8</t>
        </is>
      </c>
      <c r="G3" t="inlineStr">
        <is>
          <t>8,687</t>
        </is>
      </c>
      <c r="H3" t="inlineStr">
        <is>
          <t>3,211</t>
        </is>
      </c>
      <c r="I3" t="inlineStr">
        <is>
          <t>37.0</t>
        </is>
      </c>
      <c r="J3" t="inlineStr">
        <is>
          <t>0.4</t>
        </is>
      </c>
      <c r="K3" t="inlineStr">
        <is>
          <t>0.1</t>
        </is>
      </c>
    </row>
    <row r="4">
      <c r="A4" t="inlineStr">
        <is>
          <t>Nova Scotia — Nouvelle-Ecosse</t>
        </is>
      </c>
      <c r="B4" t="inlineStr"/>
      <c r="C4" t="inlineStr"/>
      <c r="D4" t="inlineStr">
        <is>
          <t>500</t>
        </is>
      </c>
      <c r="E4" t="inlineStr">
        <is>
          <t>301</t>
        </is>
      </c>
      <c r="F4" t="inlineStr">
        <is>
          <t>60.2</t>
        </is>
      </c>
      <c r="G4" t="inlineStr">
        <is>
          <t>82,515</t>
        </is>
      </c>
      <c r="H4" t="inlineStr">
        <is>
          <t>18,272</t>
        </is>
      </c>
      <c r="I4" t="inlineStr">
        <is>
          <t>BUA</t>
        </is>
      </c>
      <c r="J4" t="inlineStr">
        <is>
          <t>ee</t>
        </is>
      </c>
      <c r="K4" t="inlineStr">
        <is>
          <t>0.6</t>
        </is>
      </c>
    </row>
    <row r="5">
      <c r="A5" t="inlineStr">
        <is>
          <t>New Brunswick — Nouveau-Brunswick</t>
        </is>
      </c>
      <c r="B5" t="inlineStr"/>
      <c r="C5" t="inlineStr"/>
      <c r="D5" t="inlineStr">
        <is>
          <t>499</t>
        </is>
      </c>
      <c r="E5" t="inlineStr">
        <is>
          <t>287</t>
        </is>
      </c>
      <c r="F5" t="inlineStr">
        <is>
          <t>Syilesi</t>
        </is>
      </c>
      <c r="G5" t="inlineStr">
        <is>
          <t>70,176</t>
        </is>
      </c>
      <c r="H5" t="inlineStr">
        <is>
          <t>15,660</t>
        </is>
      </c>
      <c r="I5" t="inlineStr">
        <is>
          <t>2253</t>
        </is>
      </c>
      <c r="J5" t="inlineStr">
        <is>
          <t>1.9</t>
        </is>
      </c>
      <c r="K5" t="inlineStr">
        <is>
          <t>0.5</t>
        </is>
      </c>
    </row>
    <row r="6">
      <c r="A6" t="inlineStr">
        <is>
          <t>Québec</t>
        </is>
      </c>
      <c r="B6" t="inlineStr"/>
      <c r="C6" t="inlineStr"/>
      <c r="D6" t="inlineStr">
        <is>
          <t>3,660</t>
        </is>
      </c>
      <c r="E6" t="inlineStr">
        <is>
          <t>2,451</t>
        </is>
      </c>
      <c r="F6" t="inlineStr">
        <is>
          <t>67.0</t>
        </is>
      </c>
      <c r="G6" t="inlineStr">
        <is>
          <t>815,882</t>
        </is>
      </c>
      <c r="H6" t="inlineStr">
        <is>
          <t>270,780</t>
        </is>
      </c>
      <c r="I6" t="inlineStr">
        <is>
          <t>3352</t>
        </is>
      </c>
      <c r="J6" t="inlineStr">
        <is>
          <t>32.4</t>
        </is>
      </c>
      <c r="K6" t="inlineStr">
        <is>
          <t>9.3</t>
        </is>
      </c>
    </row>
    <row r="7">
      <c r="A7" t="inlineStr">
        <is>
          <t>Ontario</t>
        </is>
      </c>
      <c r="B7" t="inlineStr"/>
      <c r="C7" t="inlineStr"/>
      <c r="D7" t="inlineStr">
        <is>
          <t>4,121</t>
        </is>
      </c>
      <c r="E7" t="inlineStr">
        <is>
          <t>2,887</t>
        </is>
      </c>
      <c r="F7" t="inlineStr">
        <is>
          <t>70.1</t>
        </is>
      </c>
      <c r="G7" t="inlineStr">
        <is>
          <t>1,076,381</t>
        </is>
      </c>
      <c r="H7" t="inlineStr">
        <is>
          <t>288,017</t>
        </is>
      </c>
      <c r="I7" t="inlineStr">
        <is>
          <t>26.8</t>
        </is>
      </c>
      <c r="J7" t="inlineStr">
        <is>
          <t>34.5</t>
        </is>
      </c>
      <c r="K7" t="inlineStr">
        <is>
          <t>9.9</t>
        </is>
      </c>
    </row>
    <row r="8">
      <c r="A8" t="inlineStr">
        <is>
          <t>Manitoba</t>
        </is>
      </c>
      <c r="B8" t="inlineStr"/>
      <c r="C8" t="inlineStr"/>
      <c r="D8" t="inlineStr">
        <is>
          <t>603</t>
        </is>
      </c>
      <c r="E8" t="inlineStr">
        <is>
          <t>447</t>
        </is>
      </c>
      <c r="F8" t="inlineStr">
        <is>
          <t>74.1</t>
        </is>
      </c>
      <c r="G8" t="inlineStr">
        <is>
          <t>118,942</t>
        </is>
      </c>
      <c r="H8" t="inlineStr">
        <is>
          <t>39,087</t>
        </is>
      </c>
      <c r="I8" t="inlineStr">
        <is>
          <t>32.9</t>
        </is>
      </c>
      <c r="J8" t="inlineStr">
        <is>
          <t>4.7</t>
        </is>
      </c>
      <c r="K8" t="inlineStr">
        <is>
          <t>1.3</t>
        </is>
      </c>
    </row>
    <row r="9">
      <c r="A9" t="inlineStr">
        <is>
          <t>Saskatchewan</t>
        </is>
      </c>
      <c r="B9" t="inlineStr"/>
      <c r="C9" t="inlineStr"/>
      <c r="D9" t="inlineStr">
        <is>
          <t>505</t>
        </is>
      </c>
      <c r="E9" t="inlineStr">
        <is>
          <t>358</t>
        </is>
      </c>
      <c r="F9" t="inlineStr">
        <is>
          <t>70.9</t>
        </is>
      </c>
      <c r="G9" t="inlineStr">
        <is>
          <t>79,042</t>
        </is>
      </c>
      <c r="H9" t="inlineStr">
        <is>
          <t>26,244</t>
        </is>
      </c>
      <c r="I9" t="inlineStr">
        <is>
          <t>33.2</t>
        </is>
      </c>
      <c r="J9" t="inlineStr">
        <is>
          <t>3.1</t>
        </is>
      </c>
      <c r="K9" t="inlineStr">
        <is>
          <t>0.9</t>
        </is>
      </c>
    </row>
    <row r="10">
      <c r="A10" t="inlineStr">
        <is>
          <t>Alberta</t>
        </is>
      </c>
      <c r="B10" t="inlineStr"/>
      <c r="C10" t="inlineStr"/>
      <c r="D10" t="inlineStr">
        <is>
          <t>659</t>
        </is>
      </c>
      <c r="E10" t="inlineStr">
        <is>
          <t>465</t>
        </is>
      </c>
      <c r="F10" t="inlineStr">
        <is>
          <t>70.6</t>
        </is>
      </c>
      <c r="G10" t="inlineStr">
        <is>
          <t>186,567</t>
        </is>
      </c>
      <c r="H10" t="inlineStr">
        <is>
          <t>53,785</t>
        </is>
      </c>
      <c r="I10" t="inlineStr">
        <is>
          <t>28.8</t>
        </is>
      </c>
      <c r="J10" t="inlineStr">
        <is>
          <t>6.4</t>
        </is>
      </c>
      <c r="K10" t="inlineStr">
        <is>
          <t>1.9</t>
        </is>
      </c>
    </row>
    <row r="11">
      <c r="A11" t="inlineStr">
        <is>
          <t>British Columbia</t>
        </is>
      </c>
      <c r="B11" t="inlineStr">
        <is>
          <t>— Colombie-Britan-</t>
        </is>
      </c>
      <c r="C11" t="inlineStr"/>
      <c r="D11" t="inlineStr"/>
      <c r="E11" t="inlineStr"/>
      <c r="F11" t="inlineStr"/>
      <c r="G11" t="inlineStr"/>
      <c r="H11" t="inlineStr"/>
      <c r="I11" t="inlineStr"/>
      <c r="J11" t="inlineStr"/>
      <c r="K11" t="inlineStr"/>
    </row>
    <row r="12">
      <c r="A12" t="inlineStr">
        <is>
          <t>nique</t>
        </is>
      </c>
      <c r="B12" t="inlineStr"/>
      <c r="C12" t="inlineStr"/>
      <c r="D12" t="inlineStr">
        <is>
          <t>1,231</t>
        </is>
      </c>
      <c r="E12" t="inlineStr">
        <is>
          <t>909</t>
        </is>
      </c>
      <c r="F12" t="inlineStr">
        <is>
          <t>73.8</t>
        </is>
      </c>
      <c r="G12" t="inlineStr">
        <is>
          <t>405,075</t>
        </is>
      </c>
      <c r="H12" t="inlineStr">
        <is>
          <t>107,299</t>
        </is>
      </c>
      <c r="I12" t="inlineStr">
        <is>
          <t>26.5</t>
        </is>
      </c>
      <c r="J12" t="inlineStr">
        <is>
          <t>12.8</t>
        </is>
      </c>
      <c r="K12" t="inlineStr">
        <is>
          <t>Soil</t>
        </is>
      </c>
    </row>
    <row r="13">
      <c r="A13" t="inlineStr">
        <is>
          <t>Yukon</t>
        </is>
      </c>
      <c r="B13" t="inlineStr"/>
      <c r="C13" t="inlineStr"/>
      <c r="D13" t="inlineStr">
        <is>
          <t>25</t>
        </is>
      </c>
      <c r="E13" t="inlineStr">
        <is>
          <t>16</t>
        </is>
      </c>
      <c r="F13" t="inlineStr">
        <is>
          <t>64.0</t>
        </is>
      </c>
      <c r="G13" t="inlineStr">
        <is>
          <t>2,620</t>
        </is>
      </c>
      <c r="H13" t="inlineStr">
        <is>
          <t>Thi</t>
        </is>
      </c>
      <c r="I13" t="inlineStr">
        <is>
          <t>27.4</t>
        </is>
      </c>
      <c r="J13" t="inlineStr">
        <is>
          <t>0.1</t>
        </is>
      </c>
      <c r="K13" t="inlineStr">
        <is>
          <t>ai</t>
        </is>
      </c>
    </row>
    <row r="14">
      <c r="A14" t="inlineStr">
        <is>
          <t>Northwest Territories</t>
        </is>
      </c>
      <c r="B14" t="inlineStr">
        <is>
          <t>— Territoires du</t>
        </is>
      </c>
      <c r="C14" t="inlineStr"/>
      <c r="D14" t="inlineStr"/>
      <c r="E14" t="inlineStr"/>
      <c r="F14" t="inlineStr"/>
      <c r="G14" t="inlineStr"/>
      <c r="H14" t="inlineStr"/>
      <c r="I14" t="inlineStr"/>
      <c r="J14" t="inlineStr"/>
      <c r="K14" t="inlineStr"/>
    </row>
    <row r="15">
      <c r="A15" t="inlineStr">
        <is>
          <t>Nord-Ouest</t>
        </is>
      </c>
      <c r="B15" t="inlineStr"/>
      <c r="C15" t="inlineStr"/>
      <c r="D15" t="inlineStr">
        <is>
          <t>50</t>
        </is>
      </c>
      <c r="E15" t="inlineStr">
        <is>
          <t>39</t>
        </is>
      </c>
      <c r="F15" t="inlineStr">
        <is>
          <t>78.0</t>
        </is>
      </c>
      <c r="G15" t="inlineStr">
        <is>
          <t>3,938</t>
        </is>
      </c>
      <c r="H15" t="inlineStr">
        <is>
          <t>1,329</t>
        </is>
      </c>
      <c r="I15" t="inlineStr">
        <is>
          <t>33.8</t>
        </is>
      </c>
      <c r="J15" t="inlineStr">
        <is>
          <t>0.2</t>
        </is>
      </c>
      <c r="K15" t="inlineStr">
        <is>
          <t>0.1</t>
        </is>
      </c>
    </row>
    <row r="16">
      <c r="A16" t="inlineStr">
        <is>
          <t>Canada</t>
        </is>
      </c>
      <c r="B16" t="inlineStr"/>
      <c r="C16" t="inlineStr"/>
      <c r="D16" t="inlineStr">
        <is>
          <t>12,333</t>
        </is>
      </c>
      <c r="E16" t="inlineStr">
        <is>
          <t>8,474</t>
        </is>
      </c>
      <c r="F16" t="inlineStr">
        <is>
          <t>68.7</t>
        </is>
      </c>
      <c r="G16" t="inlineStr">
        <is>
          <t>2,907,639</t>
        </is>
      </c>
      <c r="H16" t="inlineStr">
        <is>
          <t>835,263</t>
        </is>
      </c>
      <c r="I16" t="inlineStr">
        <is>
          <t>28.7</t>
        </is>
      </c>
      <c r="J16" t="inlineStr">
        <is>
          <t>100.0</t>
        </is>
      </c>
      <c r="K16" t="inlineStr">
        <is>
          <t>28.7</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s="1" t="inlineStr">
        <is>
          <t>D.C., which</t>
        </is>
      </c>
      <c r="B1" s="1" t="inlineStr">
        <is>
          <t>is also headquarters</t>
        </is>
      </c>
      <c r="C1" s="1" t="inlineStr">
        <is>
          <t>site for the American</t>
        </is>
      </c>
      <c r="D1" s="1" t="inlineStr">
        <is>
          <t>tionaux,</t>
        </is>
      </c>
      <c r="E1" s="1" t="inlineStr">
        <is>
          <t>(soit 28), avaient</t>
        </is>
      </c>
      <c r="F1" s="1" t="inlineStr">
        <is>
          <t>leur</t>
        </is>
      </c>
      <c r="G1" s="1" t="inlineStr">
        <is>
          <t>siége 4 Washington, D.C.</t>
        </is>
      </c>
    </row>
  </sheetData>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t>
        </is>
      </c>
      <c r="E1" s="1" t="inlineStr">
        <is>
          <t>Unnamed: 2</t>
        </is>
      </c>
      <c r="F1" s="1" t="inlineStr">
        <is>
          <t>Women</t>
        </is>
      </c>
      <c r="G1" s="1" t="inlineStr">
        <is>
          <t>Per cent.1</t>
        </is>
      </c>
      <c r="H1" s="1" t="inlineStr">
        <is>
          <t>Per cent.2</t>
        </is>
      </c>
      <c r="I1" s="1" t="inlineStr">
        <is>
          <t>Per cent.3</t>
        </is>
      </c>
    </row>
    <row r="2">
      <c r="A2" t="inlineStr"/>
      <c r="B2" t="inlineStr"/>
      <c r="C2" t="inlineStr">
        <is>
          <t>reporting</t>
        </is>
      </c>
      <c r="D2" t="inlineStr">
        <is>
          <t>of regional</t>
        </is>
      </c>
      <c r="E2" t="inlineStr"/>
      <c r="F2" t="inlineStr">
        <is>
          <t>members</t>
        </is>
      </c>
      <c r="G2" t="inlineStr">
        <is>
          <t>women</t>
        </is>
      </c>
      <c r="H2" t="inlineStr">
        <is>
          <t>women</t>
        </is>
      </c>
      <c r="I2" t="inlineStr">
        <is>
          <t>women</t>
        </is>
      </c>
    </row>
    <row r="3">
      <c r="A3" t="inlineStr"/>
      <c r="B3" t="inlineStr"/>
      <c r="C3" t="inlineStr">
        <is>
          <t>women</t>
        </is>
      </c>
      <c r="D3" t="inlineStr">
        <is>
          <t>locals</t>
        </is>
      </c>
      <c r="E3" t="inlineStr"/>
      <c r="F3" t="inlineStr"/>
      <c r="G3" t="inlineStr">
        <is>
          <t>members</t>
        </is>
      </c>
      <c r="H3" t="inlineStr">
        <is>
          <t>members</t>
        </is>
      </c>
      <c r="I3" t="inlineStr">
        <is>
          <t>members</t>
        </is>
      </c>
    </row>
    <row r="4">
      <c r="A4" t="inlineStr"/>
      <c r="B4" t="inlineStr"/>
      <c r="C4" t="inlineStr">
        <is>
          <t>members</t>
        </is>
      </c>
      <c r="D4" t="inlineStr">
        <is>
          <t>reporting</t>
        </is>
      </c>
      <c r="E4" t="inlineStr"/>
      <c r="F4" t="inlineStr"/>
      <c r="G4" t="inlineStr">
        <is>
          <t>of regional</t>
        </is>
      </c>
      <c r="H4" t="inlineStr">
        <is>
          <t>of total</t>
        </is>
      </c>
      <c r="I4" t="inlineStr">
        <is>
          <t>of total</t>
        </is>
      </c>
    </row>
    <row r="5">
      <c r="A5" t="inlineStr"/>
      <c r="B5" t="inlineStr"/>
      <c r="C5" t="inlineStr"/>
      <c r="D5" t="inlineStr">
        <is>
          <t>women</t>
        </is>
      </c>
      <c r="E5" t="inlineStr"/>
      <c r="F5" t="inlineStr"/>
      <c r="G5" t="inlineStr">
        <is>
          <t>membership</t>
        </is>
      </c>
      <c r="H5" t="inlineStr">
        <is>
          <t>women</t>
        </is>
      </c>
      <c r="I5" t="inlineStr">
        <is>
          <t>union</t>
        </is>
      </c>
    </row>
    <row r="6">
      <c r="A6" t="inlineStr">
        <is>
          <t>Province</t>
        </is>
      </c>
      <c r="B6" t="inlineStr"/>
      <c r="C6" t="inlineStr"/>
      <c r="D6" t="inlineStr">
        <is>
          <t>members</t>
        </is>
      </c>
      <c r="E6" t="inlineStr"/>
      <c r="F6" t="inlineStr"/>
      <c r="G6" t="inlineStr"/>
      <c r="H6" t="inlineStr">
        <is>
          <t>membership</t>
        </is>
      </c>
      <c r="I6" t="inlineStr">
        <is>
          <t>membership</t>
        </is>
      </c>
    </row>
    <row r="7">
      <c r="A7" t="inlineStr"/>
      <c r="B7" t="inlineStr">
        <is>
          <t>Total</t>
        </is>
      </c>
      <c r="C7" t="inlineStr"/>
      <c r="D7" t="inlineStr"/>
      <c r="E7" t="inlineStr">
        <is>
          <t>Total</t>
        </is>
      </c>
      <c r="F7" t="inlineStr"/>
      <c r="G7" t="inlineStr"/>
      <c r="H7" t="inlineStr"/>
      <c r="I7" t="inlineStr"/>
    </row>
    <row r="8">
      <c r="A8" t="inlineStr"/>
      <c r="B8" t="inlineStr"/>
      <c r="C8" t="inlineStr">
        <is>
          <t>Syndicats</t>
        </is>
      </c>
      <c r="D8" t="inlineStr">
        <is>
          <t>Pourcentage</t>
        </is>
      </c>
      <c r="E8" t="inlineStr"/>
      <c r="F8" t="inlineStr">
        <is>
          <t>Membres</t>
        </is>
      </c>
      <c r="G8" t="inlineStr">
        <is>
          <t>Pourcentage</t>
        </is>
      </c>
      <c r="H8" t="inlineStr">
        <is>
          <t>Pourcentage</t>
        </is>
      </c>
      <c r="I8" t="inlineStr">
        <is>
          <t>Pourcentage</t>
        </is>
      </c>
    </row>
    <row r="9">
      <c r="A9" t="inlineStr"/>
      <c r="B9" t="inlineStr"/>
      <c r="C9" t="inlineStr">
        <is>
          <t>locaux</t>
        </is>
      </c>
      <c r="D9" t="inlineStr">
        <is>
          <t>de syndicats</t>
        </is>
      </c>
      <c r="E9" t="inlineStr"/>
      <c r="F9" t="inlineStr">
        <is>
          <t>féminins</t>
        </is>
      </c>
      <c r="G9" t="inlineStr">
        <is>
          <t>de membres</t>
        </is>
      </c>
      <c r="H9" t="inlineStr">
        <is>
          <t>de membres</t>
        </is>
      </c>
      <c r="I9" t="inlineStr">
        <is>
          <t>de membres</t>
        </is>
      </c>
    </row>
    <row r="10">
      <c r="A10" t="inlineStr"/>
      <c r="B10" t="inlineStr"/>
      <c r="C10" t="inlineStr">
        <is>
          <t>déclarants</t>
        </is>
      </c>
      <c r="D10" t="inlineStr">
        <is>
          <t>locaux</t>
        </is>
      </c>
      <c r="E10" t="inlineStr"/>
      <c r="F10" t="inlineStr"/>
      <c r="G10" t="inlineStr">
        <is>
          <t>féminins</t>
        </is>
      </c>
      <c r="H10" t="inlineStr">
        <is>
          <t>féminins</t>
        </is>
      </c>
      <c r="I10" t="inlineStr">
        <is>
          <t>féminins</t>
        </is>
      </c>
    </row>
    <row r="11">
      <c r="A11" t="inlineStr"/>
      <c r="B11" t="inlineStr"/>
      <c r="C11" t="inlineStr">
        <is>
          <t>des membres</t>
        </is>
      </c>
      <c r="D11" t="inlineStr">
        <is>
          <t>régionaux</t>
        </is>
      </c>
      <c r="E11" t="inlineStr"/>
      <c r="F11" t="inlineStr"/>
      <c r="G11" t="inlineStr">
        <is>
          <t>dans</t>
        </is>
      </c>
      <c r="H11" t="inlineStr">
        <is>
          <t>dans</t>
        </is>
      </c>
      <c r="I11" t="inlineStr">
        <is>
          <t>dans</t>
        </is>
      </c>
    </row>
    <row r="12">
      <c r="A12" t="inlineStr"/>
      <c r="B12" t="inlineStr"/>
      <c r="C12" t="inlineStr">
        <is>
          <t>féminins</t>
        </is>
      </c>
      <c r="D12" t="inlineStr">
        <is>
          <t>déeclarants</t>
        </is>
      </c>
      <c r="E12" t="inlineStr"/>
      <c r="F12" t="inlineStr"/>
      <c r="G12" t="inlineStr">
        <is>
          <t>Peffectif</t>
        </is>
      </c>
      <c r="H12" t="inlineStr">
        <is>
          <t>Peffectif</t>
        </is>
      </c>
      <c r="I12" t="inlineStr">
        <is>
          <t>Peffectif</t>
        </is>
      </c>
    </row>
    <row r="13">
      <c r="A13" t="inlineStr"/>
      <c r="B13" t="inlineStr"/>
      <c r="C13" t="inlineStr"/>
      <c r="D13" t="inlineStr">
        <is>
          <t>des membres</t>
        </is>
      </c>
      <c r="E13" t="inlineStr"/>
      <c r="F13" t="inlineStr"/>
      <c r="G13" t="inlineStr">
        <is>
          <t>régional</t>
        </is>
      </c>
      <c r="H13" t="inlineStr">
        <is>
          <t>féminin</t>
        </is>
      </c>
      <c r="I13" t="inlineStr">
        <is>
          <t>global</t>
        </is>
      </c>
    </row>
  </sheetData>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Newfoundland — Terre-Neuve</t>
        </is>
      </c>
      <c r="B1" s="1" t="inlineStr">
        <is>
          <t>Unnamed: 0</t>
        </is>
      </c>
      <c r="C1" s="1" t="inlineStr">
        <is>
          <t>70</t>
        </is>
      </c>
      <c r="D1" s="1" t="inlineStr">
        <is>
          <t>a7</t>
        </is>
      </c>
      <c r="E1" s="1" t="inlineStr">
        <is>
          <t>52.9</t>
        </is>
      </c>
      <c r="F1" s="1" t="inlineStr">
        <is>
          <t>8,683</t>
        </is>
      </c>
      <c r="G1" s="1" t="inlineStr">
        <is>
          <t>2,382</t>
        </is>
      </c>
      <c r="H1" s="1" t="inlineStr">
        <is>
          <t>27.4</t>
        </is>
      </c>
      <c r="I1" s="1" t="inlineStr">
        <is>
          <t>0.6</t>
        </is>
      </c>
      <c r="J1" s="1" t="inlineStr">
        <is>
          <t>0.3</t>
        </is>
      </c>
    </row>
    <row r="2">
      <c r="A2" t="inlineStr">
        <is>
          <t>Prince Edward Island — Ile-du-Prince-</t>
        </is>
      </c>
      <c r="B2" t="inlineStr"/>
      <c r="C2" t="inlineStr"/>
      <c r="D2" t="inlineStr"/>
      <c r="E2" t="inlineStr"/>
      <c r="F2" t="inlineStr"/>
      <c r="G2" t="inlineStr"/>
      <c r="H2" t="inlineStr"/>
      <c r="I2" t="inlineStr"/>
      <c r="J2" t="inlineStr"/>
    </row>
    <row r="3">
      <c r="A3" t="inlineStr">
        <is>
          <t>Edouard i</t>
        </is>
      </c>
      <c r="B3" t="inlineStr"/>
      <c r="C3" t="inlineStr">
        <is>
          <t>25</t>
        </is>
      </c>
      <c r="D3" t="inlineStr">
        <is>
          <t>18</t>
        </is>
      </c>
      <c r="E3" t="inlineStr">
        <is>
          <t>72.0</t>
        </is>
      </c>
      <c r="F3" t="inlineStr">
        <is>
          <t>PRS)</t>
        </is>
      </c>
      <c r="G3" t="inlineStr">
        <is>
          <t>761</t>
        </is>
      </c>
      <c r="H3" t="inlineStr">
        <is>
          <t>35.0</t>
        </is>
      </c>
      <c r="I3" t="inlineStr">
        <is>
          <t>0.2</t>
        </is>
      </c>
      <c r="J3" t="inlineStr">
        <is>
          <t>0.1</t>
        </is>
      </c>
    </row>
    <row r="4">
      <c r="A4" t="inlineStr">
        <is>
          <t>Nova Scotia — Nouvelle-Ecosse</t>
        </is>
      </c>
      <c r="B4" t="inlineStr"/>
      <c r="C4" t="inlineStr">
        <is>
          <t>182</t>
        </is>
      </c>
      <c r="D4" t="inlineStr">
        <is>
          <t>133:</t>
        </is>
      </c>
      <c r="E4" t="inlineStr">
        <is>
          <t>Hol</t>
        </is>
      </c>
      <c r="F4" t="inlineStr">
        <is>
          <t>21,834</t>
        </is>
      </c>
      <c r="G4" t="inlineStr">
        <is>
          <t>6,064</t>
        </is>
      </c>
      <c r="H4" t="inlineStr">
        <is>
          <t>27.8</t>
        </is>
      </c>
      <c r="I4" t="inlineStr">
        <is>
          <t>1.6</t>
        </is>
      </c>
      <c r="J4" t="inlineStr">
        <is>
          <t>0.7</t>
        </is>
      </c>
    </row>
    <row r="5">
      <c r="A5" t="inlineStr">
        <is>
          <t>New Brunswick — Nouveau-Brunswick</t>
        </is>
      </c>
      <c r="B5" t="inlineStr"/>
      <c r="C5" t="inlineStr">
        <is>
          <t>208</t>
        </is>
      </c>
      <c r="D5" t="inlineStr">
        <is>
          <t>165</t>
        </is>
      </c>
      <c r="E5" t="inlineStr">
        <is>
          <t>79.3</t>
        </is>
      </c>
      <c r="F5" t="inlineStr">
        <is>
          <t>28,141</t>
        </is>
      </c>
      <c r="G5" t="inlineStr">
        <is>
          <t>9,080</t>
        </is>
      </c>
      <c r="H5" t="inlineStr">
        <is>
          <t>O23</t>
        </is>
      </c>
      <c r="I5" t="inlineStr">
        <is>
          <t>2.4</t>
        </is>
      </c>
      <c r="J5" t="inlineStr">
        <is>
          <t>1.0</t>
        </is>
      </c>
    </row>
    <row r="6">
      <c r="A6" t="inlineStr">
        <is>
          <t>Québec</t>
        </is>
      </c>
      <c r="B6" t="inlineStr"/>
      <c r="C6" t="inlineStr">
        <is>
          <t>2,241</t>
        </is>
      </c>
      <c r="D6" t="inlineStr">
        <is>
          <t>1,580</t>
        </is>
      </c>
      <c r="E6" t="inlineStr">
        <is>
          <t>70.5</t>
        </is>
      </c>
      <c r="F6" t="inlineStr">
        <is>
          <t>412,235</t>
        </is>
      </c>
      <c r="G6" t="inlineStr">
        <is>
          <t>169,539</t>
        </is>
      </c>
      <c r="H6" t="inlineStr">
        <is>
          <t>41.1</t>
        </is>
      </c>
      <c r="I6" t="inlineStr">
        <is>
          <t>44.6</t>
        </is>
      </c>
      <c r="J6" t="inlineStr">
        <is>
          <t>18.9</t>
        </is>
      </c>
    </row>
    <row r="7">
      <c r="A7" t="inlineStr">
        <is>
          <t>Ontario</t>
        </is>
      </c>
      <c r="B7" t="inlineStr"/>
      <c r="C7" t="inlineStr">
        <is>
          <t>1,182</t>
        </is>
      </c>
      <c r="D7" t="inlineStr">
        <is>
          <t>921</t>
        </is>
      </c>
      <c r="E7" t="inlineStr">
        <is>
          <t>UME)</t>
        </is>
      </c>
      <c r="F7" t="inlineStr">
        <is>
          <t>216,159</t>
        </is>
      </c>
      <c r="G7" t="inlineStr">
        <is>
          <t>92,878</t>
        </is>
      </c>
      <c r="H7" t="inlineStr">
        <is>
          <t>43.0</t>
        </is>
      </c>
      <c r="I7" t="inlineStr">
        <is>
          <t>24.4</t>
        </is>
      </c>
      <c r="J7" t="inlineStr">
        <is>
          <t>10.4</t>
        </is>
      </c>
    </row>
    <row r="8">
      <c r="A8" t="inlineStr">
        <is>
          <t>Manitoba</t>
        </is>
      </c>
      <c r="B8" t="inlineStr"/>
      <c r="C8" t="inlineStr">
        <is>
          <t>210</t>
        </is>
      </c>
      <c r="D8" t="inlineStr">
        <is>
          <t>188</t>
        </is>
      </c>
      <c r="E8" t="inlineStr">
        <is>
          <t>89.5</t>
        </is>
      </c>
      <c r="F8" t="inlineStr">
        <is>
          <t>31,886</t>
        </is>
      </c>
      <c r="G8" t="inlineStr">
        <is>
          <t>17,156</t>
        </is>
      </c>
      <c r="H8" t="inlineStr">
        <is>
          <t>53.8</t>
        </is>
      </c>
      <c r="I8" t="inlineStr">
        <is>
          <t>4.5</t>
        </is>
      </c>
      <c r="J8" t="inlineStr">
        <is>
          <t>1.9</t>
        </is>
      </c>
    </row>
    <row r="9">
      <c r="A9" t="inlineStr">
        <is>
          <t>Saskatchewan</t>
        </is>
      </c>
      <c r="B9" t="inlineStr"/>
      <c r="C9" t="inlineStr">
        <is>
          <t>205</t>
        </is>
      </c>
      <c r="D9" t="inlineStr">
        <is>
          <t>183</t>
        </is>
      </c>
      <c r="E9" t="inlineStr">
        <is>
          <t>89.3</t>
        </is>
      </c>
      <c r="F9" t="inlineStr">
        <is>
          <t>23,631</t>
        </is>
      </c>
      <c r="G9" t="inlineStr">
        <is>
          <t>11,923</t>
        </is>
      </c>
      <c r="H9" t="inlineStr">
        <is>
          <t>50.5</t>
        </is>
      </c>
      <c r="I9" t="inlineStr">
        <is>
          <t>3.1</t>
        </is>
      </c>
      <c r="J9" t="inlineStr">
        <is>
          <t>1h</t>
        </is>
      </c>
    </row>
    <row r="10">
      <c r="A10" t="inlineStr">
        <is>
          <t>Alberta</t>
        </is>
      </c>
      <c r="B10" t="inlineStr"/>
      <c r="C10" t="inlineStr">
        <is>
          <t>249</t>
        </is>
      </c>
      <c r="D10" t="inlineStr">
        <is>
          <t>PA)</t>
        </is>
      </c>
      <c r="E10" t="inlineStr">
        <is>
          <t>87.2</t>
        </is>
      </c>
      <c r="F10" t="inlineStr">
        <is>
          <t>34,233</t>
        </is>
      </c>
      <c r="G10" t="inlineStr">
        <is>
          <t>17,419</t>
        </is>
      </c>
      <c r="H10" t="inlineStr">
        <is>
          <t>50.9</t>
        </is>
      </c>
      <c r="I10" t="inlineStr">
        <is>
          <t>4.6</t>
        </is>
      </c>
      <c r="J10" t="inlineStr">
        <is>
          <t>1.9</t>
        </is>
      </c>
    </row>
    <row r="11">
      <c r="A11" t="inlineStr">
        <is>
          <t>British Columbia — Colombie-Britan-</t>
        </is>
      </c>
      <c r="B11" t="inlineStr"/>
      <c r="C11" t="inlineStr"/>
      <c r="D11" t="inlineStr"/>
      <c r="E11" t="inlineStr"/>
      <c r="F11" t="inlineStr"/>
      <c r="G11" t="inlineStr"/>
      <c r="H11" t="inlineStr"/>
      <c r="I11" t="inlineStr"/>
      <c r="J11" t="inlineStr"/>
    </row>
    <row r="12">
      <c r="A12" t="inlineStr">
        <is>
          <t>nique</t>
        </is>
      </c>
      <c r="B12" t="inlineStr"/>
      <c r="C12" t="inlineStr">
        <is>
          <t>601</t>
        </is>
      </c>
      <c r="D12" t="inlineStr">
        <is>
          <t>525</t>
        </is>
      </c>
      <c r="E12" t="inlineStr">
        <is>
          <t>87.4</t>
        </is>
      </c>
      <c r="F12" t="inlineStr">
        <is>
          <t>118,610</t>
        </is>
      </c>
      <c r="G12" t="inlineStr">
        <is>
          <t>$3,197</t>
        </is>
      </c>
      <c r="H12" t="inlineStr">
        <is>
          <t>44.9</t>
        </is>
      </c>
      <c r="I12" t="inlineStr">
        <is>
          <t>14.0</t>
        </is>
      </c>
      <c r="J12" t="inlineStr">
        <is>
          <t>$9</t>
        </is>
      </c>
    </row>
    <row r="13">
      <c r="A13" t="inlineStr">
        <is>
          <t>Yukon</t>
        </is>
      </c>
      <c r="B13" t="inlineStr"/>
      <c r="C13" t="inlineStr">
        <is>
          <t>1</t>
        </is>
      </c>
      <c r="D13" t="inlineStr">
        <is>
          <t>1</t>
        </is>
      </c>
      <c r="E13" t="inlineStr">
        <is>
          <t>100.0</t>
        </is>
      </c>
      <c r="F13" t="inlineStr">
        <is>
          <t>20</t>
        </is>
      </c>
      <c r="G13" t="inlineStr">
        <is>
          <t>1</t>
        </is>
      </c>
      <c r="H13" t="inlineStr">
        <is>
          <t>5.0</t>
        </is>
      </c>
      <c r="I13" t="inlineStr">
        <is>
          <t>aS</t>
        </is>
      </c>
      <c r="J13" t="inlineStr">
        <is>
          <t>=</t>
        </is>
      </c>
    </row>
    <row r="14">
      <c r="A14" t="inlineStr">
        <is>
          <t>Northwest Territories — Territoires du</t>
        </is>
      </c>
      <c r="B14" t="inlineStr"/>
      <c r="C14" t="inlineStr"/>
      <c r="D14" t="inlineStr"/>
      <c r="E14" t="inlineStr"/>
      <c r="F14" t="inlineStr"/>
      <c r="G14" t="inlineStr"/>
      <c r="H14" t="inlineStr"/>
      <c r="I14" t="inlineStr"/>
      <c r="J14" t="inlineStr"/>
    </row>
    <row r="15">
      <c r="A15" t="inlineStr">
        <is>
          <t>Nord-Ouest</t>
        </is>
      </c>
      <c r="B15" t="inlineStr"/>
      <c r="C15" t="inlineStr">
        <is>
          <t>4</t>
        </is>
      </c>
      <c r="D15" t="inlineStr">
        <is>
          <t>2</t>
        </is>
      </c>
      <c r="E15" t="inlineStr">
        <is>
          <t>50.0</t>
        </is>
      </c>
      <c r="F15" t="inlineStr">
        <is>
          <t>130</t>
        </is>
      </c>
      <c r="G15" t="inlineStr">
        <is>
          <t>21</t>
        </is>
      </c>
      <c r="H15" t="inlineStr">
        <is>
          <t>16.2</t>
        </is>
      </c>
      <c r="I15" t="inlineStr">
        <is>
          <t>sie</t>
        </is>
      </c>
      <c r="J15" t="inlineStr">
        <is>
          <t>=</t>
        </is>
      </c>
    </row>
    <row r="16">
      <c r="A16" t="inlineStr">
        <is>
          <t>Canada</t>
        </is>
      </c>
      <c r="B16" t="inlineStr"/>
      <c r="C16" t="inlineStr">
        <is>
          <t>5,178</t>
        </is>
      </c>
      <c r="D16" t="inlineStr">
        <is>
          <t>3,970</t>
        </is>
      </c>
      <c r="E16" t="inlineStr">
        <is>
          <t>76.7</t>
        </is>
      </c>
      <c r="F16" t="inlineStr">
        <is>
          <t>897,737</t>
        </is>
      </c>
      <c r="G16" t="inlineStr">
        <is>
          <t>380,421</t>
        </is>
      </c>
      <c r="H16" t="inlineStr">
        <is>
          <t>42.4</t>
        </is>
      </c>
      <c r="I16" t="inlineStr">
        <is>
          <t>100.0</t>
        </is>
      </c>
      <c r="J16" t="inlineStr">
        <is>
          <t>42.4</t>
        </is>
      </c>
    </row>
  </sheetData>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35.1</t>
        </is>
      </c>
      <c r="I1" s="1" t="inlineStr">
        <is>
          <t>ZY)</t>
        </is>
      </c>
      <c r="J1" s="1" t="inlineStr">
        <is>
          <t>13</t>
        </is>
      </c>
    </row>
    <row r="2">
      <c r="A2" t="inlineStr">
        <is>
          <t>Newfoundland — Terre-Neuve</t>
        </is>
      </c>
      <c r="B2" t="inlineStr"/>
      <c r="C2" t="n">
        <v>237</v>
      </c>
      <c r="D2" t="n">
        <v>186</v>
      </c>
      <c r="E2" t="n">
        <v>78.5</v>
      </c>
      <c r="F2" t="inlineStr">
        <is>
          <t>17,138</t>
        </is>
      </c>
      <c r="G2" t="inlineStr">
        <is>
          <t>6,019</t>
        </is>
      </c>
      <c r="H2" t="inlineStr"/>
      <c r="I2" t="inlineStr"/>
      <c r="J2" t="inlineStr"/>
    </row>
    <row r="3">
      <c r="A3" t="inlineStr">
        <is>
          <t>Prince Edward Island — Ile-du-Prince-</t>
        </is>
      </c>
      <c r="B3" t="inlineStr"/>
      <c r="C3" t="inlineStr"/>
      <c r="D3" t="inlineStr"/>
      <c r="E3" t="inlineStr"/>
      <c r="F3" t="inlineStr"/>
      <c r="G3" t="inlineStr"/>
      <c r="H3" t="inlineStr"/>
      <c r="I3" t="inlineStr"/>
      <c r="J3" t="inlineStr"/>
    </row>
    <row r="4">
      <c r="A4" t="inlineStr"/>
      <c r="B4" t="inlineStr"/>
      <c r="C4" t="inlineStr"/>
      <c r="D4" t="inlineStr"/>
      <c r="E4" t="inlineStr"/>
      <c r="F4" t="inlineStr"/>
      <c r="G4" t="inlineStr">
        <is>
          <t>1,982</t>
        </is>
      </c>
      <c r="H4" t="n">
        <v>45.5</v>
      </c>
      <c r="I4" t="n">
        <v>1.1</v>
      </c>
      <c r="J4" t="inlineStr">
        <is>
          <t>0.4</t>
        </is>
      </c>
    </row>
    <row r="5">
      <c r="A5" t="inlineStr">
        <is>
          <t>Edouard</t>
        </is>
      </c>
      <c r="B5" t="inlineStr"/>
      <c r="C5" t="n">
        <v>45</v>
      </c>
      <c r="D5" t="n">
        <v>38</v>
      </c>
      <c r="E5" t="n">
        <v>84.40000000000001</v>
      </c>
      <c r="F5" t="inlineStr">
        <is>
          <t>4,361</t>
        </is>
      </c>
      <c r="G5" t="inlineStr"/>
      <c r="H5" t="inlineStr"/>
      <c r="I5" t="inlineStr"/>
      <c r="J5" t="inlineStr"/>
    </row>
    <row r="6">
      <c r="A6" t="inlineStr">
        <is>
          <t>Nova Scotia — Nouvelle-Ecosse</t>
        </is>
      </c>
      <c r="B6" t="inlineStr"/>
      <c r="C6" t="n">
        <v>162</v>
      </c>
      <c r="D6" t="n">
        <v>128</v>
      </c>
      <c r="E6" t="n">
        <v>79</v>
      </c>
      <c r="F6" t="inlineStr">
        <is>
          <t>21.004</t>
        </is>
      </c>
      <c r="G6" t="inlineStr">
        <is>
          <t>8,093</t>
        </is>
      </c>
      <c r="H6" t="n">
        <v>38.5</v>
      </c>
      <c r="I6" t="n">
        <v>4.4</v>
      </c>
      <c r="J6" t="inlineStr">
        <is>
          <t>UT</t>
        </is>
      </c>
    </row>
  </sheetData>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4,018</t>
        </is>
      </c>
      <c r="H1" s="1" t="inlineStr">
        <is>
          <t>35.4</t>
        </is>
      </c>
      <c r="I1" s="1" t="inlineStr">
        <is>
          <t>22</t>
        </is>
      </c>
      <c r="J1" s="1" t="inlineStr">
        <is>
          <t>0.8</t>
        </is>
      </c>
    </row>
    <row r="2">
      <c r="A2" t="inlineStr">
        <is>
          <t>New Brunswick — Nouveau-Brunswick</t>
        </is>
      </c>
      <c r="B2" t="inlineStr"/>
      <c r="C2" t="inlineStr">
        <is>
          <t>111</t>
        </is>
      </c>
      <c r="D2" t="inlineStr">
        <is>
          <t>719</t>
        </is>
      </c>
      <c r="E2" t="inlineStr">
        <is>
          <t>Ti</t>
        </is>
      </c>
      <c r="F2" t="inlineStr">
        <is>
          <t>11,352</t>
        </is>
      </c>
      <c r="G2" t="inlineStr"/>
      <c r="H2" t="inlineStr"/>
      <c r="I2" t="inlineStr"/>
      <c r="J2" t="inlineStr"/>
    </row>
    <row r="3">
      <c r="A3" t="inlineStr">
        <is>
          <t>Québec</t>
        </is>
      </c>
      <c r="B3" t="inlineStr"/>
      <c r="C3" t="inlineStr">
        <is>
          <t>597</t>
        </is>
      </c>
      <c r="D3" t="inlineStr">
        <is>
          <t>504</t>
        </is>
      </c>
      <c r="E3" t="inlineStr">
        <is>
          <t>84.4</t>
        </is>
      </c>
      <c r="F3" t="inlineStr">
        <is>
          <t>87,414</t>
        </is>
      </c>
      <c r="G3" t="inlineStr">
        <is>
          <t>29,360</t>
        </is>
      </c>
      <c r="H3" t="inlineStr">
        <is>
          <t>33.6</t>
        </is>
      </c>
      <c r="I3" t="n">
        <v>15.8</v>
      </c>
      <c r="J3" t="inlineStr">
        <is>
          <t>6.1</t>
        </is>
      </c>
    </row>
    <row r="4">
      <c r="A4" t="inlineStr"/>
      <c r="B4" t="inlineStr"/>
      <c r="C4" t="inlineStr"/>
      <c r="D4" t="inlineStr"/>
      <c r="E4" t="inlineStr"/>
      <c r="F4" t="inlineStr"/>
      <c r="G4" t="inlineStr"/>
      <c r="H4" t="inlineStr"/>
      <c r="I4" t="n">
        <v>36.8</v>
      </c>
      <c r="J4" t="inlineStr">
        <is>
          <t>14.2</t>
        </is>
      </c>
    </row>
    <row r="5">
      <c r="A5" t="inlineStr">
        <is>
          <t>Ontario</t>
        </is>
      </c>
      <c r="B5" t="inlineStr"/>
      <c r="C5" t="inlineStr">
        <is>
          <t>1,001</t>
        </is>
      </c>
      <c r="D5" t="inlineStr">
        <is>
          <t>920</t>
        </is>
      </c>
      <c r="E5" t="inlineStr">
        <is>
          <t>91.9</t>
        </is>
      </c>
      <c r="F5" t="inlineStr">
        <is>
          <t>174,637</t>
        </is>
      </c>
      <c r="G5" t="inlineStr">
        <is>
          <t>68,301</t>
        </is>
      </c>
      <c r="H5" t="inlineStr">
        <is>
          <t>39.1</t>
        </is>
      </c>
      <c r="I5" t="inlineStr"/>
      <c r="J5" t="inlineStr"/>
    </row>
    <row r="6">
      <c r="A6" t="inlineStr">
        <is>
          <t>Manitoba</t>
        </is>
      </c>
      <c r="B6" t="inlineStr"/>
      <c r="C6" t="inlineStr">
        <is>
          <t>178</t>
        </is>
      </c>
      <c r="D6" t="inlineStr">
        <is>
          <t>160</t>
        </is>
      </c>
      <c r="E6" t="inlineStr">
        <is>
          <t>89.9</t>
        </is>
      </c>
      <c r="F6" t="inlineStr">
        <is>
          <t>24,401</t>
        </is>
      </c>
      <c r="G6" t="inlineStr">
        <is>
          <t>9,303</t>
        </is>
      </c>
      <c r="H6" t="inlineStr">
        <is>
          <t>38.1</t>
        </is>
      </c>
      <c r="I6" t="n">
        <v>5</v>
      </c>
      <c r="J6" t="inlineStr">
        <is>
          <t>1.9</t>
        </is>
      </c>
    </row>
    <row r="7">
      <c r="A7" t="inlineStr">
        <is>
          <t>Saskatchewan</t>
        </is>
      </c>
      <c r="B7" t="inlineStr"/>
      <c r="C7" t="inlineStr">
        <is>
          <t>133</t>
        </is>
      </c>
      <c r="D7" t="inlineStr">
        <is>
          <t>113</t>
        </is>
      </c>
      <c r="E7" t="inlineStr">
        <is>
          <t>85.0</t>
        </is>
      </c>
      <c r="F7" t="inlineStr">
        <is>
          <t>22,867</t>
        </is>
      </c>
      <c r="G7" t="inlineStr">
        <is>
          <t>7,978</t>
        </is>
      </c>
      <c r="H7" t="inlineStr">
        <is>
          <t>34.9</t>
        </is>
      </c>
      <c r="I7" t="n">
        <v>4.3</v>
      </c>
      <c r="J7" t="inlineStr">
        <is>
          <t>1</t>
        </is>
      </c>
    </row>
    <row r="8">
      <c r="A8" t="inlineStr">
        <is>
          <t>Alberta</t>
        </is>
      </c>
      <c r="B8" t="inlineStr"/>
      <c r="C8" t="inlineStr">
        <is>
          <t>165</t>
        </is>
      </c>
      <c r="D8" t="inlineStr">
        <is>
          <t>149</t>
        </is>
      </c>
      <c r="E8" t="inlineStr">
        <is>
          <t>90.3</t>
        </is>
      </c>
      <c r="F8" t="inlineStr">
        <is>
          <t>§3,257</t>
        </is>
      </c>
      <c r="G8" t="inlineStr">
        <is>
          <t>25,206</t>
        </is>
      </c>
      <c r="H8" t="inlineStr">
        <is>
          <t>47.3</t>
        </is>
      </c>
      <c r="I8" t="n">
        <v>13.6</v>
      </c>
      <c r="J8" t="inlineStr">
        <is>
          <t>5.2</t>
        </is>
      </c>
    </row>
    <row r="9">
      <c r="A9" t="inlineStr"/>
      <c r="B9" t="inlineStr"/>
      <c r="C9" t="inlineStr"/>
      <c r="D9" t="inlineStr"/>
      <c r="E9" t="inlineStr"/>
      <c r="F9" t="inlineStr"/>
      <c r="G9" t="inlineStr"/>
      <c r="H9" t="inlineStr"/>
      <c r="I9" t="n">
        <v>136</v>
      </c>
      <c r="J9" t="inlineStr">
        <is>
          <t>a3</t>
        </is>
      </c>
    </row>
    <row r="10">
      <c r="A10" t="inlineStr">
        <is>
          <t>Briatish Columbiaia</t>
        </is>
      </c>
      <c r="B10" t="inlineStr">
        <is>
          <t>— Colombiei-eB-rBirittaan -</t>
        </is>
      </c>
      <c r="C10" t="inlineStr">
        <is>
          <t>cer</t>
        </is>
      </c>
      <c r="D10" t="inlineStr">
        <is>
          <t>a</t>
        </is>
      </c>
      <c r="E10" t="inlineStr">
        <is>
          <t>63</t>
        </is>
      </c>
      <c r="F10" t="inlineStr">
        <is>
          <t>aye</t>
        </is>
      </c>
      <c r="G10" t="inlineStr">
        <is>
          <t>23,416</t>
        </is>
      </c>
      <c r="H10" t="inlineStr">
        <is>
          <t>o78</t>
        </is>
      </c>
      <c r="I10" t="inlineStr"/>
      <c r="J10" t="inlineStr"/>
    </row>
    <row r="11">
      <c r="A11" t="inlineStr"/>
      <c r="B11" t="inlineStr"/>
      <c r="C11" t="inlineStr"/>
      <c r="D11" t="inlineStr"/>
      <c r="E11" t="inlineStr"/>
      <c r="F11" t="inlineStr">
        <is>
          <t>1,436</t>
        </is>
      </c>
      <c r="G11" t="inlineStr">
        <is>
          <t>653</t>
        </is>
      </c>
      <c r="H11" t="inlineStr">
        <is>
          <t>45.5</t>
        </is>
      </c>
      <c r="I11" t="n">
        <v>0.3</v>
      </c>
      <c r="J11" t="inlineStr">
        <is>
          <t>0.1</t>
        </is>
      </c>
    </row>
    <row r="12">
      <c r="A12" t="inlineStr">
        <is>
          <t>Yukon</t>
        </is>
      </c>
      <c r="B12" t="inlineStr"/>
      <c r="C12" t="inlineStr">
        <is>
          <t>13</t>
        </is>
      </c>
      <c r="D12" t="inlineStr">
        <is>
          <t>10</t>
        </is>
      </c>
      <c r="E12" t="inlineStr">
        <is>
          <t>76.9</t>
        </is>
      </c>
      <c r="F12" t="inlineStr"/>
      <c r="G12" t="inlineStr"/>
      <c r="H12" t="inlineStr"/>
      <c r="I12" t="inlineStr"/>
      <c r="J12" t="inlineStr"/>
    </row>
    <row r="13">
      <c r="A13" t="inlineStr">
        <is>
          <t>No .</t>
        </is>
      </c>
      <c r="B13" t="inlineStr">
        <is>
          <t>. = . .</t>
        </is>
      </c>
      <c r="C13" t="inlineStr"/>
      <c r="D13" t="inlineStr"/>
      <c r="E13" t="inlineStr"/>
      <c r="F13" t="inlineStr"/>
      <c r="G13" t="inlineStr"/>
      <c r="H13" t="inlineStr"/>
      <c r="I13" t="inlineStr"/>
      <c r="J13" t="inlineStr"/>
    </row>
    <row r="14">
      <c r="A14" t="inlineStr">
        <is>
          <t>aaa</t>
        </is>
      </c>
      <c r="B14" t="inlineStr">
        <is>
          <t>Territoires du</t>
        </is>
      </c>
      <c r="C14" t="inlineStr">
        <is>
          <t>=</t>
        </is>
      </c>
      <c r="D14" t="inlineStr">
        <is>
          <t>32</t>
        </is>
      </c>
      <c r="E14" t="inlineStr">
        <is>
          <t>82.1</t>
        </is>
      </c>
      <c r="F14" t="inlineStr">
        <is>
          <t>3,006</t>
        </is>
      </c>
      <c r="G14" t="inlineStr">
        <is>
          <t>1,236</t>
        </is>
      </c>
      <c r="H14" t="inlineStr">
        <is>
          <t>41.1</t>
        </is>
      </c>
      <c r="I14" t="n">
        <v>0.7</v>
      </c>
      <c r="J14" t="inlineStr">
        <is>
          <t>0.3</t>
        </is>
      </c>
    </row>
    <row r="15">
      <c r="A15" t="inlineStr"/>
      <c r="B15" t="inlineStr"/>
      <c r="C15" t="inlineStr">
        <is>
          <t>2,952</t>
        </is>
      </c>
      <c r="D15" t="inlineStr">
        <is>
          <t>2,562</t>
        </is>
      </c>
      <c r="E15" t="inlineStr">
        <is>
          <t>86.8</t>
        </is>
      </c>
      <c r="F15" t="inlineStr">
        <is>
          <t>482,850</t>
        </is>
      </c>
      <c r="G15" t="inlineStr">
        <is>
          <t>185,565</t>
        </is>
      </c>
      <c r="H15" t="inlineStr">
        <is>
          <t>38.4</t>
        </is>
      </c>
      <c r="I15" t="n">
        <v>100</v>
      </c>
      <c r="J15" t="inlineStr">
        <is>
          <t>38.4</t>
        </is>
      </c>
    </row>
  </sheetData>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1" t="inlineStr">
        <is>
          <t>‘</t>
        </is>
      </c>
      <c r="B1" s="1" t="inlineStr">
        <is>
          <t>women</t>
        </is>
      </c>
      <c r="C1" s="1" t="inlineStr">
        <is>
          <t>membership</t>
        </is>
      </c>
      <c r="D1" s="1" t="inlineStr">
        <is>
          <t>women.1</t>
        </is>
      </c>
      <c r="E1" s="1" t="inlineStr">
        <is>
          <t>union</t>
        </is>
      </c>
    </row>
    <row r="2">
      <c r="A2" t="inlineStr">
        <is>
          <t>Province</t>
        </is>
      </c>
      <c r="B2" t="inlineStr">
        <is>
          <t>members</t>
        </is>
      </c>
      <c r="C2" t="inlineStr"/>
      <c r="D2" t="inlineStr">
        <is>
          <t>membership</t>
        </is>
      </c>
      <c r="E2" t="inlineStr">
        <is>
          <t>membership</t>
        </is>
      </c>
    </row>
  </sheetData>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Locals</t>
        </is>
      </c>
      <c r="B1" s="1" t="inlineStr">
        <is>
          <t>Per cent</t>
        </is>
      </c>
      <c r="C1" s="1" t="inlineStr">
        <is>
          <t>Women</t>
        </is>
      </c>
      <c r="D1" s="1" t="inlineStr">
        <is>
          <t>Per cent.1</t>
        </is>
      </c>
      <c r="E1" s="1" t="inlineStr">
        <is>
          <t>Per cent.2</t>
        </is>
      </c>
      <c r="F1" s="1" t="inlineStr">
        <is>
          <t>Per cent.3</t>
        </is>
      </c>
    </row>
    <row r="2">
      <c r="A2" t="inlineStr">
        <is>
          <t>reporting</t>
        </is>
      </c>
      <c r="B2" t="inlineStr">
        <is>
          <t>of regional</t>
        </is>
      </c>
      <c r="C2" t="inlineStr">
        <is>
          <t>members</t>
        </is>
      </c>
      <c r="D2" t="inlineStr">
        <is>
          <t>women</t>
        </is>
      </c>
      <c r="E2" t="inlineStr">
        <is>
          <t>women</t>
        </is>
      </c>
      <c r="F2" t="inlineStr">
        <is>
          <t>women</t>
        </is>
      </c>
    </row>
    <row r="3">
      <c r="A3" t="inlineStr">
        <is>
          <t>women</t>
        </is>
      </c>
      <c r="B3" t="inlineStr">
        <is>
          <t>locals _</t>
        </is>
      </c>
      <c r="C3" t="inlineStr"/>
      <c r="D3" t="inlineStr">
        <is>
          <t>members</t>
        </is>
      </c>
      <c r="E3" t="inlineStr">
        <is>
          <t>members</t>
        </is>
      </c>
      <c r="F3" t="inlineStr">
        <is>
          <t>members</t>
        </is>
      </c>
    </row>
    <row r="4">
      <c r="A4" t="inlineStr">
        <is>
          <t>members</t>
        </is>
      </c>
      <c r="B4" t="inlineStr">
        <is>
          <t>reporting</t>
        </is>
      </c>
      <c r="C4" t="inlineStr"/>
      <c r="D4" t="inlineStr">
        <is>
          <t>of regional</t>
        </is>
      </c>
      <c r="E4" t="inlineStr">
        <is>
          <t>of total</t>
        </is>
      </c>
      <c r="F4" t="inlineStr">
        <is>
          <t>of total</t>
        </is>
      </c>
    </row>
  </sheetData>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1" t="inlineStr">
        <is>
          <t>des membres</t>
        </is>
      </c>
      <c r="B1" s="1" t="inlineStr">
        <is>
          <t>régionaux</t>
        </is>
      </c>
      <c r="C1" s="1" t="inlineStr">
        <is>
          <t>dans</t>
        </is>
      </c>
      <c r="D1" s="1" t="inlineStr">
        <is>
          <t>dans.1</t>
        </is>
      </c>
      <c r="E1" s="1" t="inlineStr">
        <is>
          <t>dans.2</t>
        </is>
      </c>
    </row>
    <row r="2">
      <c r="A2" t="inlineStr">
        <is>
          <t>féminins</t>
        </is>
      </c>
      <c r="B2" t="inlineStr">
        <is>
          <t>déclarants</t>
        </is>
      </c>
      <c r="C2" t="inlineStr">
        <is>
          <t>Veffectif</t>
        </is>
      </c>
      <c r="D2" t="inlineStr">
        <is>
          <t>Veffectif</t>
        </is>
      </c>
      <c r="E2" t="inlineStr">
        <is>
          <t>Veffectif</t>
        </is>
      </c>
    </row>
  </sheetData>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K25"/>
  <sheetViews>
    <sheetView workbookViewId="0">
      <selection activeCell="A1" sqref="A1"/>
    </sheetView>
  </sheetViews>
  <sheetFormatPr baseColWidth="8" defaultRowHeight="15"/>
  <sheetData>
    <row r="1">
      <c r="A1" s="1" t="inlineStr">
        <is>
          <t>St. John’s, Nfld. —</t>
        </is>
      </c>
      <c r="B1" s="1" t="inlineStr">
        <is>
          <t>T.-N.</t>
        </is>
      </c>
      <c r="C1" s="1" t="inlineStr">
        <is>
          <t>Unnamed: 0</t>
        </is>
      </c>
      <c r="D1" s="1" t="inlineStr">
        <is>
          <t>130</t>
        </is>
      </c>
      <c r="E1" s="1" t="inlineStr">
        <is>
          <t>88</t>
        </is>
      </c>
      <c r="F1" s="1" t="inlineStr">
        <is>
          <t>67.7</t>
        </is>
      </c>
      <c r="G1" s="1" t="inlineStr">
        <is>
          <t>22,910</t>
        </is>
      </c>
      <c r="H1" s="1" t="inlineStr">
        <is>
          <t>§,621</t>
        </is>
      </c>
      <c r="I1" s="1" t="inlineStr">
        <is>
          <t>24.5</t>
        </is>
      </c>
      <c r="J1" s="1" t="inlineStr">
        <is>
          <t>0.7</t>
        </is>
      </c>
      <c r="K1" s="1" t="inlineStr">
        <is>
          <t>0.2</t>
        </is>
      </c>
    </row>
    <row r="2">
      <c r="A2" t="inlineStr">
        <is>
          <t>Halifax, N.S. — N.-E.</t>
        </is>
      </c>
      <c r="B2" t="inlineStr"/>
      <c r="C2" t="inlineStr"/>
      <c r="D2" t="inlineStr">
        <is>
          <t>174</t>
        </is>
      </c>
      <c r="E2" t="inlineStr">
        <is>
          <t>109</t>
        </is>
      </c>
      <c r="F2" t="inlineStr">
        <is>
          <t>62.6</t>
        </is>
      </c>
      <c r="G2" t="inlineStr">
        <is>
          <t>43,687</t>
        </is>
      </c>
      <c r="H2" t="inlineStr">
        <is>
          <t>10,168</t>
        </is>
      </c>
      <c r="I2" t="inlineStr">
        <is>
          <t>23.3</t>
        </is>
      </c>
      <c r="J2" t="inlineStr">
        <is>
          <t>ile)</t>
        </is>
      </c>
      <c r="K2" t="inlineStr">
        <is>
          <t>0.4</t>
        </is>
      </c>
    </row>
    <row r="3">
      <c r="A3" t="inlineStr">
        <is>
          <t>Saint John, N.B.</t>
        </is>
      </c>
      <c r="B3" t="inlineStr"/>
      <c r="C3" t="inlineStr"/>
      <c r="D3" t="inlineStr">
        <is>
          <t>109</t>
        </is>
      </c>
      <c r="E3" t="inlineStr">
        <is>
          <t>55</t>
        </is>
      </c>
      <c r="F3" t="inlineStr">
        <is>
          <t>50.5</t>
        </is>
      </c>
      <c r="G3" t="inlineStr">
        <is>
          <t>18,041</t>
        </is>
      </c>
      <c r="H3" t="inlineStr">
        <is>
          <t>3,410</t>
        </is>
      </c>
      <c r="I3" t="inlineStr">
        <is>
          <t>18.9</t>
        </is>
      </c>
      <c r="J3" t="inlineStr">
        <is>
          <t>0.4</t>
        </is>
      </c>
      <c r="K3" t="inlineStr">
        <is>
          <t>0.1</t>
        </is>
      </c>
    </row>
    <row r="4">
      <c r="A4" t="inlineStr">
        <is>
          <t>Chicoutimi, Qué.</t>
        </is>
      </c>
      <c r="B4" t="inlineStr"/>
      <c r="C4" t="inlineStr"/>
      <c r="D4" t="inlineStr">
        <is>
          <t>120</t>
        </is>
      </c>
      <c r="E4" t="inlineStr">
        <is>
          <t>80</t>
        </is>
      </c>
      <c r="F4" t="inlineStr">
        <is>
          <t>66.7</t>
        </is>
      </c>
      <c r="G4" t="inlineStr">
        <is>
          <t>16,805</t>
        </is>
      </c>
      <c r="H4" t="inlineStr">
        <is>
          <t>6,775</t>
        </is>
      </c>
      <c r="I4" t="inlineStr">
        <is>
          <t>40.3</t>
        </is>
      </c>
      <c r="J4" t="inlineStr">
        <is>
          <t>0.8</t>
        </is>
      </c>
      <c r="K4" t="inlineStr">
        <is>
          <t>0.2</t>
        </is>
      </c>
    </row>
    <row r="5">
      <c r="A5" t="inlineStr">
        <is>
          <t>Québec, Qué.</t>
        </is>
      </c>
      <c r="B5" t="inlineStr"/>
      <c r="C5" t="inlineStr"/>
      <c r="D5" t="inlineStr">
        <is>
          <t>373</t>
        </is>
      </c>
      <c r="E5" t="inlineStr">
        <is>
          <t>271</t>
        </is>
      </c>
      <c r="F5" t="inlineStr">
        <is>
          <t>WG</t>
        </is>
      </c>
      <c r="G5" t="inlineStr">
        <is>
          <t>99,341</t>
        </is>
      </c>
      <c r="H5" t="inlineStr">
        <is>
          <t>39,687</t>
        </is>
      </c>
      <c r="I5" t="inlineStr">
        <is>
          <t>40.0</t>
        </is>
      </c>
      <c r="J5" t="inlineStr">
        <is>
          <t>4.8</t>
        </is>
      </c>
      <c r="K5" t="inlineStr">
        <is>
          <t>1.4</t>
        </is>
      </c>
    </row>
    <row r="6">
      <c r="A6" t="inlineStr">
        <is>
          <t>Montréal, Qué.</t>
        </is>
      </c>
      <c r="B6" t="inlineStr"/>
      <c r="C6" t="inlineStr"/>
      <c r="D6" t="inlineStr">
        <is>
          <t>1,138</t>
        </is>
      </c>
      <c r="E6" t="inlineStr">
        <is>
          <t>783</t>
        </is>
      </c>
      <c r="F6" t="inlineStr">
        <is>
          <t>68.8</t>
        </is>
      </c>
      <c r="G6" t="inlineStr">
        <is>
          <t>420,061</t>
        </is>
      </c>
      <c r="H6" t="inlineStr">
        <is>
          <t>133,859</t>
        </is>
      </c>
      <c r="I6" t="inlineStr">
        <is>
          <t>31.9</t>
        </is>
      </c>
      <c r="J6" t="inlineStr">
        <is>
          <t>16.0</t>
        </is>
      </c>
      <c r="K6" t="inlineStr">
        <is>
          <t>4.6</t>
        </is>
      </c>
    </row>
    <row r="7">
      <c r="A7" t="inlineStr">
        <is>
          <t>Ottawa, Ont.</t>
        </is>
      </c>
      <c r="B7" t="inlineStr"/>
      <c r="C7" t="inlineStr"/>
      <c r="D7" t="inlineStr">
        <is>
          <t>386</t>
        </is>
      </c>
      <c r="E7" t="inlineStr">
        <is>
          <t>302</t>
        </is>
      </c>
      <c r="F7" t="inlineStr">
        <is>
          <t>78.2</t>
        </is>
      </c>
      <c r="G7" t="inlineStr">
        <is>
          <t>116,348</t>
        </is>
      </c>
      <c r="H7" t="inlineStr">
        <is>
          <t>38,741</t>
        </is>
      </c>
      <c r="I7" t="inlineStr">
        <is>
          <t>33:3</t>
        </is>
      </c>
      <c r="J7" t="inlineStr">
        <is>
          <t>4.6</t>
        </is>
      </c>
      <c r="K7" t="inlineStr">
        <is>
          <t>1.3</t>
        </is>
      </c>
    </row>
    <row r="8">
      <c r="A8" t="inlineStr">
        <is>
          <t>Toronto, Ont.</t>
        </is>
      </c>
      <c r="B8" t="inlineStr"/>
      <c r="C8" t="inlineStr"/>
      <c r="D8" t="inlineStr">
        <is>
          <t>990</t>
        </is>
      </c>
      <c r="E8" t="inlineStr">
        <is>
          <t>746</t>
        </is>
      </c>
      <c r="F8" t="inlineStr">
        <is>
          <t>75.4</t>
        </is>
      </c>
      <c r="G8" t="inlineStr">
        <is>
          <t>410,364</t>
        </is>
      </c>
      <c r="H8" t="inlineStr">
        <is>
          <t>118,271</t>
        </is>
      </c>
      <c r="I8" t="inlineStr">
        <is>
          <t>28.8</t>
        </is>
      </c>
      <c r="J8" t="inlineStr">
        <is>
          <t>14.2</t>
        </is>
      </c>
      <c r="K8" t="inlineStr">
        <is>
          <t>41</t>
        </is>
      </c>
    </row>
    <row r="9">
      <c r="A9" t="inlineStr">
        <is>
          <t>Hamilton, Ont.</t>
        </is>
      </c>
      <c r="B9" t="inlineStr"/>
      <c r="C9" t="inlineStr"/>
      <c r="D9" t="inlineStr">
        <is>
          <t>239</t>
        </is>
      </c>
      <c r="E9" t="inlineStr">
        <is>
          <t>147</t>
        </is>
      </c>
      <c r="F9" t="inlineStr">
        <is>
          <t>61.5</t>
        </is>
      </c>
      <c r="G9" t="inlineStr">
        <is>
          <t>74,786</t>
        </is>
      </c>
      <c r="H9" t="inlineStr">
        <is>
          <t>15,156</t>
        </is>
      </c>
      <c r="I9" t="inlineStr">
        <is>
          <t>20.3</t>
        </is>
      </c>
      <c r="J9" t="inlineStr">
        <is>
          <t>1.8</t>
        </is>
      </c>
      <c r="K9" t="inlineStr">
        <is>
          <t>0.5</t>
        </is>
      </c>
    </row>
    <row r="10">
      <c r="A10" t="inlineStr">
        <is>
          <t>Kitchener, Ont.</t>
        </is>
      </c>
      <c r="B10" t="inlineStr"/>
      <c r="C10" t="inlineStr"/>
      <c r="D10" t="inlineStr">
        <is>
          <t>153</t>
        </is>
      </c>
      <c r="E10" t="inlineStr">
        <is>
          <t>107</t>
        </is>
      </c>
      <c r="F10" t="inlineStr">
        <is>
          <t>69.9</t>
        </is>
      </c>
      <c r="G10" t="inlineStr">
        <is>
          <t>38,978</t>
        </is>
      </c>
      <c r="H10" t="inlineStr">
        <is>
          <t>10,982</t>
        </is>
      </c>
      <c r="I10" t="inlineStr">
        <is>
          <t>28.2</t>
        </is>
      </c>
      <c r="J10" t="inlineStr">
        <is>
          <t>1.3</t>
        </is>
      </c>
      <c r="K10" t="inlineStr">
        <is>
          <t>0.4</t>
        </is>
      </c>
    </row>
    <row r="11">
      <c r="A11" t="inlineStr">
        <is>
          <t>Sudbury, Ont.</t>
        </is>
      </c>
      <c r="B11" t="inlineStr"/>
      <c r="C11" t="inlineStr"/>
      <c r="D11" t="inlineStr">
        <is>
          <t>100</t>
        </is>
      </c>
      <c r="E11" t="inlineStr">
        <is>
          <t>63</t>
        </is>
      </c>
      <c r="F11" t="inlineStr">
        <is>
          <t>63.0</t>
        </is>
      </c>
      <c r="G11" t="inlineStr">
        <is>
          <t>25,479</t>
        </is>
      </c>
      <c r="H11" t="inlineStr">
        <is>
          <t>By719</t>
        </is>
      </c>
      <c r="I11" t="inlineStr">
        <is>
          <t>14.6</t>
        </is>
      </c>
      <c r="J11" t="inlineStr">
        <is>
          <t>0.5</t>
        </is>
      </c>
      <c r="K11" t="inlineStr">
        <is>
          <t>0.1</t>
        </is>
      </c>
    </row>
    <row r="12">
      <c r="A12" t="inlineStr">
        <is>
          <t>London, Ont.</t>
        </is>
      </c>
      <c r="B12" t="inlineStr"/>
      <c r="C12" t="inlineStr"/>
      <c r="D12" t="inlineStr">
        <is>
          <t>171</t>
        </is>
      </c>
      <c r="E12" t="inlineStr">
        <is>
          <t>121</t>
        </is>
      </c>
      <c r="F12" t="inlineStr">
        <is>
          <t>70.8</t>
        </is>
      </c>
      <c r="G12" t="inlineStr">
        <is>
          <t>47,344</t>
        </is>
      </c>
      <c r="H12" t="inlineStr">
        <is>
          <t>15,385</t>
        </is>
      </c>
      <c r="I12" t="inlineStr">
        <is>
          <t>SPS)</t>
        </is>
      </c>
      <c r="J12" t="inlineStr">
        <is>
          <t>1.8</t>
        </is>
      </c>
      <c r="K12" t="inlineStr">
        <is>
          <t>0.5</t>
        </is>
      </c>
    </row>
    <row r="13">
      <c r="A13" t="inlineStr">
        <is>
          <t>Windsor, Ont.</t>
        </is>
      </c>
      <c r="B13" t="inlineStr"/>
      <c r="C13" t="inlineStr"/>
      <c r="D13" t="inlineStr">
        <is>
          <t>111</t>
        </is>
      </c>
      <c r="E13" t="inlineStr">
        <is>
          <t>80</t>
        </is>
      </c>
      <c r="F13" t="inlineStr">
        <is>
          <t>(zi</t>
        </is>
      </c>
      <c r="G13" t="inlineStr">
        <is>
          <t>47,508</t>
        </is>
      </c>
      <c r="H13" t="inlineStr">
        <is>
          <t>9,453</t>
        </is>
      </c>
      <c r="I13" t="inlineStr">
        <is>
          <t>19.9</t>
        </is>
      </c>
      <c r="J13" t="inlineStr">
        <is>
          <t>1</t>
        </is>
      </c>
      <c r="K13" t="inlineStr">
        <is>
          <t>0.3</t>
        </is>
      </c>
    </row>
    <row r="14">
      <c r="A14" t="inlineStr">
        <is>
          <t>St. Catharines, Ont.</t>
        </is>
      </c>
      <c r="B14" t="inlineStr"/>
      <c r="C14" t="inlineStr"/>
      <c r="D14" t="inlineStr">
        <is>
          <t>217</t>
        </is>
      </c>
      <c r="E14" t="inlineStr">
        <is>
          <t>134</t>
        </is>
      </c>
      <c r="F14" t="inlineStr">
        <is>
          <t>61.8</t>
        </is>
      </c>
      <c r="G14" t="inlineStr">
        <is>
          <t>40,349</t>
        </is>
      </c>
      <c r="H14" t="inlineStr">
        <is>
          <t>6,853</t>
        </is>
      </c>
      <c r="I14" t="inlineStr">
        <is>
          <t>17.0</t>
        </is>
      </c>
      <c r="J14" t="inlineStr">
        <is>
          <t>0.8</t>
        </is>
      </c>
      <c r="K14" t="inlineStr">
        <is>
          <t>0.2</t>
        </is>
      </c>
    </row>
    <row r="15">
      <c r="A15" t="inlineStr">
        <is>
          <t>Thunder Bay, Ont.</t>
        </is>
      </c>
      <c r="B15" t="inlineStr"/>
      <c r="C15" t="inlineStr"/>
      <c r="D15" t="inlineStr">
        <is>
          <t>117</t>
        </is>
      </c>
      <c r="E15" t="inlineStr">
        <is>
          <t>74</t>
        </is>
      </c>
      <c r="F15" t="inlineStr">
        <is>
          <t>63.3</t>
        </is>
      </c>
      <c r="G15" t="inlineStr">
        <is>
          <t>29,907</t>
        </is>
      </c>
      <c r="H15" t="inlineStr">
        <is>
          <t>6,232</t>
        </is>
      </c>
      <c r="I15" t="inlineStr">
        <is>
          <t>20.8</t>
        </is>
      </c>
      <c r="J15" t="inlineStr">
        <is>
          <t>0.8</t>
        </is>
      </c>
      <c r="K15" t="inlineStr">
        <is>
          <t>0.2</t>
        </is>
      </c>
    </row>
    <row r="16">
      <c r="A16" t="inlineStr">
        <is>
          <t>Winnipeg, Man.</t>
        </is>
      </c>
      <c r="B16" t="inlineStr"/>
      <c r="C16" t="inlineStr"/>
      <c r="D16" t="inlineStr">
        <is>
          <t>320</t>
        </is>
      </c>
      <c r="E16" t="inlineStr">
        <is>
          <t>225</t>
        </is>
      </c>
      <c r="F16" t="inlineStr">
        <is>
          <t>70.3</t>
        </is>
      </c>
      <c r="G16" t="inlineStr">
        <is>
          <t>93,260</t>
        </is>
      </c>
      <c r="H16" t="inlineStr">
        <is>
          <t>30,569</t>
        </is>
      </c>
      <c r="I16" t="inlineStr">
        <is>
          <t>32.8</t>
        </is>
      </c>
      <c r="J16" t="inlineStr">
        <is>
          <t>oa)</t>
        </is>
      </c>
      <c r="K16" t="inlineStr">
        <is>
          <t>tat</t>
        </is>
      </c>
    </row>
    <row r="17">
      <c r="A17" t="inlineStr">
        <is>
          <t>Regina, Sask.</t>
        </is>
      </c>
      <c r="B17" t="inlineStr"/>
      <c r="C17" t="inlineStr"/>
      <c r="D17" t="inlineStr">
        <is>
          <t>104</t>
        </is>
      </c>
      <c r="E17" t="inlineStr">
        <is>
          <t>74</t>
        </is>
      </c>
      <c r="F17" t="inlineStr">
        <is>
          <t>Ge</t>
        </is>
      </c>
      <c r="G17" t="inlineStr">
        <is>
          <t>27,303</t>
        </is>
      </c>
      <c r="H17" t="inlineStr">
        <is>
          <t>8,100</t>
        </is>
      </c>
      <c r="I17" t="inlineStr">
        <is>
          <t>29.7</t>
        </is>
      </c>
      <c r="J17" t="inlineStr">
        <is>
          <t>1.0</t>
        </is>
      </c>
      <c r="K17" t="inlineStr">
        <is>
          <t>0.3</t>
        </is>
      </c>
    </row>
    <row r="18">
      <c r="A18" t="inlineStr">
        <is>
          <t>Saskatoon, Sask.</t>
        </is>
      </c>
      <c r="B18" t="inlineStr"/>
      <c r="C18" t="inlineStr"/>
      <c r="D18" t="inlineStr">
        <is>
          <t>100</t>
        </is>
      </c>
      <c r="E18" t="inlineStr">
        <is>
          <t>63</t>
        </is>
      </c>
      <c r="F18" t="inlineStr">
        <is>
          <t>63.0</t>
        </is>
      </c>
      <c r="G18" t="inlineStr">
        <is>
          <t>19,967</t>
        </is>
      </c>
      <c r="H18" t="inlineStr">
        <is>
          <t>7,018</t>
        </is>
      </c>
      <c r="I18" t="inlineStr">
        <is>
          <t>Bore</t>
        </is>
      </c>
      <c r="J18" t="inlineStr">
        <is>
          <t>0.8</t>
        </is>
      </c>
      <c r="K18" t="inlineStr">
        <is>
          <t>0.2</t>
        </is>
      </c>
    </row>
    <row r="19">
      <c r="A19" t="inlineStr">
        <is>
          <t>Edmonton, Alta. —</t>
        </is>
      </c>
      <c r="B19" t="inlineStr">
        <is>
          <t>Alb.</t>
        </is>
      </c>
      <c r="C19" t="inlineStr"/>
      <c r="D19" t="inlineStr">
        <is>
          <t>199</t>
        </is>
      </c>
      <c r="E19" t="inlineStr">
        <is>
          <t>138</t>
        </is>
      </c>
      <c r="F19" t="inlineStr">
        <is>
          <t>69.4</t>
        </is>
      </c>
      <c r="G19" t="inlineStr">
        <is>
          <t>94,026</t>
        </is>
      </c>
      <c r="H19" t="inlineStr">
        <is>
          <t>28,678</t>
        </is>
      </c>
      <c r="I19" t="inlineStr">
        <is>
          <t>30.5</t>
        </is>
      </c>
      <c r="J19" t="inlineStr">
        <is>
          <t>3.4</t>
        </is>
      </c>
      <c r="K19" t="inlineStr">
        <is>
          <t>1.0</t>
        </is>
      </c>
    </row>
    <row r="20">
      <c r="A20" t="inlineStr">
        <is>
          <t>Calgary, Alta. — Alb.</t>
        </is>
      </c>
      <c r="B20" t="inlineStr"/>
      <c r="C20" t="inlineStr"/>
      <c r="D20" t="inlineStr">
        <is>
          <t>156</t>
        </is>
      </c>
      <c r="E20" t="inlineStr">
        <is>
          <t>99</t>
        </is>
      </c>
      <c r="F20" t="inlineStr">
        <is>
          <t>63.5</t>
        </is>
      </c>
      <c r="G20" t="inlineStr">
        <is>
          <t>61,131</t>
        </is>
      </c>
      <c r="H20" t="inlineStr">
        <is>
          <t>13,409</t>
        </is>
      </c>
      <c r="I20" t="inlineStr">
        <is>
          <t>21,9</t>
        </is>
      </c>
      <c r="J20" t="inlineStr">
        <is>
          <t>1.6</t>
        </is>
      </c>
      <c r="K20" t="inlineStr">
        <is>
          <t>0.5</t>
        </is>
      </c>
    </row>
    <row r="21">
      <c r="A21" t="inlineStr">
        <is>
          <t>Vancouver, B.C. —</t>
        </is>
      </c>
      <c r="B21" t="inlineStr">
        <is>
          <t>C.-B.</t>
        </is>
      </c>
      <c r="C21" t="inlineStr"/>
      <c r="D21" t="inlineStr">
        <is>
          <t>436</t>
        </is>
      </c>
      <c r="E21" t="inlineStr">
        <is>
          <t>316</t>
        </is>
      </c>
      <c r="F21" t="inlineStr">
        <is>
          <t>72.5</t>
        </is>
      </c>
      <c r="G21" t="inlineStr">
        <is>
          <t>248,172</t>
        </is>
      </c>
      <c r="H21" t="inlineStr">
        <is>
          <t>65,014</t>
        </is>
      </c>
      <c r="I21" t="inlineStr">
        <is>
          <t>26.2</t>
        </is>
      </c>
      <c r="J21" t="inlineStr">
        <is>
          <t>7.8</t>
        </is>
      </c>
      <c r="K21" t="inlineStr">
        <is>
          <t>2.2</t>
        </is>
      </c>
    </row>
    <row r="22">
      <c r="A22" t="inlineStr">
        <is>
          <t>Victoria, B.C. — C.-B.</t>
        </is>
      </c>
      <c r="B22" t="inlineStr"/>
      <c r="C22" t="inlineStr"/>
      <c r="D22" t="inlineStr">
        <is>
          <t>130</t>
        </is>
      </c>
      <c r="E22" t="inlineStr">
        <is>
          <t>102</t>
        </is>
      </c>
      <c r="F22" t="inlineStr">
        <is>
          <t>78.5</t>
        </is>
      </c>
      <c r="G22" t="inlineStr">
        <is>
          <t>34,289</t>
        </is>
      </c>
      <c r="H22" t="inlineStr">
        <is>
          <t>13,366</t>
        </is>
      </c>
      <c r="I22" t="inlineStr">
        <is>
          <t>39.0</t>
        </is>
      </c>
      <c r="J22" t="inlineStr">
        <is>
          <t>1.6</t>
        </is>
      </c>
      <c r="K22" t="inlineStr">
        <is>
          <t>0.5</t>
        </is>
      </c>
    </row>
    <row r="23">
      <c r="A23" t="inlineStr">
        <is>
          <t>Sub-total — Total partiel</t>
        </is>
      </c>
      <c r="B23" t="inlineStr"/>
      <c r="C23" t="inlineStr"/>
      <c r="D23" t="inlineStr">
        <is>
          <t>5,973</t>
        </is>
      </c>
      <c r="E23" t="inlineStr">
        <is>
          <t>4,177</t>
        </is>
      </c>
      <c r="F23" t="inlineStr">
        <is>
          <t>69.9</t>
        </is>
      </c>
      <c r="G23" t="inlineStr">
        <is>
          <t>2,030,056</t>
        </is>
      </c>
      <c r="H23" t="inlineStr">
        <is>
          <t>590,466</t>
        </is>
      </c>
      <c r="I23" t="inlineStr">
        <is>
          <t>29.1</t>
        </is>
      </c>
      <c r="J23" t="inlineStr">
        <is>
          <t>70.7</t>
        </is>
      </c>
      <c r="K23" t="inlineStr">
        <is>
          <t>2073)</t>
        </is>
      </c>
    </row>
    <row r="24">
      <c r="A24" t="inlineStr">
        <is>
          <t>Other areas — Autres zones</t>
        </is>
      </c>
      <c r="B24" t="inlineStr"/>
      <c r="C24" t="inlineStr"/>
      <c r="D24" t="inlineStr">
        <is>
          <t>6,360</t>
        </is>
      </c>
      <c r="E24" t="inlineStr">
        <is>
          <t>4,297</t>
        </is>
      </c>
      <c r="F24" t="inlineStr">
        <is>
          <t>67.6</t>
        </is>
      </c>
      <c r="G24" t="inlineStr">
        <is>
          <t>877,583</t>
        </is>
      </c>
      <c r="H24" t="inlineStr">
        <is>
          <t>244,797</t>
        </is>
      </c>
      <c r="I24" t="inlineStr">
        <is>
          <t>27.9</t>
        </is>
      </c>
      <c r="J24" t="inlineStr">
        <is>
          <t>29.3</t>
        </is>
      </c>
      <c r="K24" t="inlineStr">
        <is>
          <t>8.4</t>
        </is>
      </c>
    </row>
    <row r="25">
      <c r="A25" t="inlineStr">
        <is>
          <t>Canada</t>
        </is>
      </c>
      <c r="B25" t="inlineStr"/>
      <c r="C25" t="inlineStr"/>
      <c r="D25" t="inlineStr">
        <is>
          <t>12,333</t>
        </is>
      </c>
      <c r="E25" t="inlineStr">
        <is>
          <t>8,474</t>
        </is>
      </c>
      <c r="F25" t="inlineStr">
        <is>
          <t>68.7</t>
        </is>
      </c>
      <c r="G25" t="inlineStr">
        <is>
          <t>2,907,639</t>
        </is>
      </c>
      <c r="H25" t="inlineStr">
        <is>
          <t>835,263</t>
        </is>
      </c>
      <c r="I25" t="inlineStr">
        <is>
          <t>28.7</t>
        </is>
      </c>
      <c r="J25" t="inlineStr">
        <is>
          <t>100.0</t>
        </is>
      </c>
      <c r="K25" t="inlineStr">
        <is>
          <t>28.7</t>
        </is>
      </c>
    </row>
  </sheetData>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 of</t>
        </is>
      </c>
      <c r="E1" s="1" t="inlineStr">
        <is>
          <t>Unnamed: 2</t>
        </is>
      </c>
      <c r="F1" s="1" t="inlineStr">
        <is>
          <t>Women</t>
        </is>
      </c>
      <c r="G1" s="1" t="inlineStr">
        <is>
          <t>Per cent</t>
        </is>
      </c>
      <c r="H1" s="1" t="inlineStr">
        <is>
          <t>Per cent.1</t>
        </is>
      </c>
      <c r="I1" s="1" t="inlineStr">
        <is>
          <t>Per cent.2</t>
        </is>
      </c>
    </row>
    <row r="2">
      <c r="A2" t="inlineStr"/>
      <c r="B2" t="inlineStr"/>
      <c r="C2" t="inlineStr">
        <is>
          <t>reporting</t>
        </is>
      </c>
      <c r="D2" t="inlineStr">
        <is>
          <t>metropolitan</t>
        </is>
      </c>
      <c r="E2" t="inlineStr"/>
      <c r="F2" t="inlineStr">
        <is>
          <t>members</t>
        </is>
      </c>
      <c r="G2" t="inlineStr">
        <is>
          <t>women</t>
        </is>
      </c>
      <c r="H2" t="inlineStr">
        <is>
          <t>women</t>
        </is>
      </c>
      <c r="I2" t="inlineStr">
        <is>
          <t>women</t>
        </is>
      </c>
    </row>
    <row r="3">
      <c r="A3" t="inlineStr"/>
      <c r="B3" t="inlineStr"/>
      <c r="C3" t="inlineStr">
        <is>
          <t>women</t>
        </is>
      </c>
      <c r="D3" t="inlineStr">
        <is>
          <t>locals</t>
        </is>
      </c>
      <c r="E3" t="inlineStr"/>
      <c r="F3" t="inlineStr"/>
      <c r="G3" t="inlineStr">
        <is>
          <t>members of</t>
        </is>
      </c>
      <c r="H3" t="inlineStr">
        <is>
          <t>members</t>
        </is>
      </c>
      <c r="I3" t="inlineStr">
        <is>
          <t>membei</t>
        </is>
      </c>
    </row>
    <row r="4">
      <c r="A4" t="inlineStr"/>
      <c r="B4" t="inlineStr"/>
      <c r="C4" t="inlineStr">
        <is>
          <t>members</t>
        </is>
      </c>
      <c r="D4" t="inlineStr">
        <is>
          <t>reporting</t>
        </is>
      </c>
      <c r="E4" t="inlineStr"/>
      <c r="F4" t="inlineStr"/>
      <c r="G4" t="inlineStr">
        <is>
          <t>metropolitan</t>
        </is>
      </c>
      <c r="H4" t="inlineStr">
        <is>
          <t>of total</t>
        </is>
      </c>
      <c r="I4" t="inlineStr">
        <is>
          <t>of total</t>
        </is>
      </c>
    </row>
    <row r="5">
      <c r="A5" t="inlineStr"/>
      <c r="B5" t="inlineStr"/>
      <c r="C5" t="inlineStr"/>
      <c r="D5" t="inlineStr">
        <is>
          <t>women</t>
        </is>
      </c>
      <c r="E5" t="inlineStr"/>
      <c r="F5" t="inlineStr"/>
      <c r="G5" t="inlineStr">
        <is>
          <t>membership</t>
        </is>
      </c>
      <c r="H5" t="inlineStr">
        <is>
          <t>women</t>
        </is>
      </c>
      <c r="I5" t="inlineStr">
        <is>
          <t>union</t>
        </is>
      </c>
    </row>
    <row r="6">
      <c r="A6" t="inlineStr">
        <is>
          <t>Metropolitan area</t>
        </is>
      </c>
      <c r="B6" t="inlineStr"/>
      <c r="C6" t="inlineStr"/>
      <c r="D6" t="inlineStr">
        <is>
          <t>members</t>
        </is>
      </c>
      <c r="E6" t="inlineStr"/>
      <c r="F6" t="inlineStr"/>
      <c r="G6" t="inlineStr"/>
      <c r="H6" t="inlineStr">
        <is>
          <t>membership</t>
        </is>
      </c>
      <c r="I6" t="inlineStr">
        <is>
          <t>membe)</t>
        </is>
      </c>
    </row>
    <row r="7">
      <c r="A7" t="inlineStr">
        <is>
          <t>: be</t>
        </is>
      </c>
      <c r="B7" t="inlineStr">
        <is>
          <t>Total</t>
        </is>
      </c>
      <c r="C7" t="inlineStr"/>
      <c r="D7" t="inlineStr"/>
      <c r="E7" t="inlineStr">
        <is>
          <t>Total</t>
        </is>
      </c>
      <c r="F7" t="inlineStr"/>
      <c r="G7" t="inlineStr"/>
      <c r="H7" t="inlineStr"/>
      <c r="I7" t="inlineStr"/>
    </row>
    <row r="8">
      <c r="A8" t="inlineStr">
        <is>
          <t>Zone metropolitaine</t>
        </is>
      </c>
      <c r="B8" t="inlineStr"/>
      <c r="C8" t="inlineStr">
        <is>
          <t>Syndicats</t>
        </is>
      </c>
      <c r="D8" t="inlineStr">
        <is>
          <t>Pourcentage</t>
        </is>
      </c>
      <c r="E8" t="inlineStr"/>
      <c r="F8" t="inlineStr">
        <is>
          <t>Membres</t>
        </is>
      </c>
      <c r="G8" t="inlineStr">
        <is>
          <t>Pourcentage</t>
        </is>
      </c>
      <c r="H8" t="inlineStr">
        <is>
          <t>Pourcentage</t>
        </is>
      </c>
      <c r="I8" t="inlineStr">
        <is>
          <t>Pourcer</t>
        </is>
      </c>
    </row>
    <row r="9">
      <c r="A9" t="inlineStr"/>
      <c r="B9" t="inlineStr"/>
      <c r="C9" t="inlineStr">
        <is>
          <t>locaux</t>
        </is>
      </c>
      <c r="D9" t="inlineStr">
        <is>
          <t>de syndicats</t>
        </is>
      </c>
      <c r="E9" t="inlineStr"/>
      <c r="F9" t="inlineStr">
        <is>
          <t>féminins</t>
        </is>
      </c>
      <c r="G9" t="inlineStr">
        <is>
          <t>de membres</t>
        </is>
      </c>
      <c r="H9" t="inlineStr">
        <is>
          <t>de membres</t>
        </is>
      </c>
      <c r="I9" t="inlineStr">
        <is>
          <t>de mem</t>
        </is>
      </c>
    </row>
    <row r="10">
      <c r="A10" t="inlineStr"/>
      <c r="B10" t="inlineStr"/>
      <c r="C10" t="inlineStr">
        <is>
          <t>déclarants</t>
        </is>
      </c>
      <c r="D10" t="inlineStr">
        <is>
          <t>locaux</t>
        </is>
      </c>
      <c r="E10" t="inlineStr"/>
      <c r="F10" t="inlineStr"/>
      <c r="G10" t="inlineStr">
        <is>
          <t>féminins</t>
        </is>
      </c>
      <c r="H10" t="inlineStr">
        <is>
          <t>féminins</t>
        </is>
      </c>
      <c r="I10" t="inlineStr">
        <is>
          <t>féminin</t>
        </is>
      </c>
    </row>
    <row r="11">
      <c r="A11" t="inlineStr"/>
      <c r="B11" t="inlineStr"/>
      <c r="C11" t="inlineStr">
        <is>
          <t>des membres</t>
        </is>
      </c>
      <c r="D11" t="inlineStr">
        <is>
          <t>métropolitains</t>
        </is>
      </c>
      <c r="E11" t="inlineStr"/>
      <c r="F11" t="inlineStr"/>
      <c r="G11" t="inlineStr">
        <is>
          <t>dans</t>
        </is>
      </c>
      <c r="H11" t="inlineStr">
        <is>
          <t>dans</t>
        </is>
      </c>
      <c r="I11" t="inlineStr">
        <is>
          <t>dans</t>
        </is>
      </c>
    </row>
    <row r="12">
      <c r="A12" t="inlineStr"/>
      <c r="B12" t="inlineStr"/>
      <c r="C12" t="inlineStr">
        <is>
          <t>féminins</t>
        </is>
      </c>
      <c r="D12" t="inlineStr">
        <is>
          <t>déclarants</t>
        </is>
      </c>
      <c r="E12" t="inlineStr"/>
      <c r="F12" t="inlineStr"/>
      <c r="G12" t="inlineStr">
        <is>
          <t>leffectif</t>
        </is>
      </c>
      <c r="H12" t="inlineStr">
        <is>
          <t>leffectif</t>
        </is>
      </c>
      <c r="I12" t="inlineStr">
        <is>
          <t>Yeffecti</t>
        </is>
      </c>
    </row>
    <row r="13">
      <c r="A13" t="inlineStr"/>
      <c r="B13" t="inlineStr"/>
      <c r="C13" t="inlineStr"/>
      <c r="D13" t="inlineStr">
        <is>
          <t>des membres</t>
        </is>
      </c>
      <c r="E13" t="inlineStr"/>
      <c r="F13" t="inlineStr"/>
      <c r="G13" t="inlineStr">
        <is>
          <t>métropolitain</t>
        </is>
      </c>
      <c r="H13" t="inlineStr">
        <is>
          <t>féminin</t>
        </is>
      </c>
      <c r="I13" t="inlineStr">
        <is>
          <t>global</t>
        </is>
      </c>
    </row>
  </sheetData>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K25"/>
  <sheetViews>
    <sheetView workbookViewId="0">
      <selection activeCell="A1" sqref="A1"/>
    </sheetView>
  </sheetViews>
  <sheetFormatPr baseColWidth="8" defaultRowHeight="15"/>
  <sheetData>
    <row r="1">
      <c r="A1" s="1" t="inlineStr">
        <is>
          <t>' John’s, Nfld. —</t>
        </is>
      </c>
      <c r="B1" s="1" t="inlineStr">
        <is>
          <t>T.-N.</t>
        </is>
      </c>
      <c r="C1" s="1" t="inlineStr">
        <is>
          <t>Unnamed: 0</t>
        </is>
      </c>
      <c r="D1" s="1" t="inlineStr">
        <is>
          <t>30</t>
        </is>
      </c>
      <c r="E1" s="1" t="inlineStr">
        <is>
          <t>20</t>
        </is>
      </c>
      <c r="F1" s="1" t="inlineStr">
        <is>
          <t>66.7</t>
        </is>
      </c>
      <c r="G1" s="1" t="inlineStr">
        <is>
          <t>4,098</t>
        </is>
      </c>
      <c r="H1" s="1" t="inlineStr">
        <is>
          <t>1,431</t>
        </is>
      </c>
      <c r="I1" s="1" t="inlineStr">
        <is>
          <t>34.9</t>
        </is>
      </c>
      <c r="J1" s="1" t="inlineStr">
        <is>
          <t>0.4</t>
        </is>
      </c>
      <c r="K1" s="1" t="inlineStr">
        <is>
          <t>0.2</t>
        </is>
      </c>
    </row>
    <row r="2">
      <c r="A2" t="inlineStr">
        <is>
          <t>hlifax, N.S. — N.-E.</t>
        </is>
      </c>
      <c r="B2" t="inlineStr"/>
      <c r="C2" t="inlineStr"/>
      <c r="D2" t="inlineStr">
        <is>
          <t>45</t>
        </is>
      </c>
      <c r="E2" t="inlineStr">
        <is>
          <t>35</t>
        </is>
      </c>
      <c r="F2" t="inlineStr">
        <is>
          <t>77.8</t>
        </is>
      </c>
      <c r="G2" t="inlineStr">
        <is>
          <t>9,029</t>
        </is>
      </c>
      <c r="H2" t="inlineStr">
        <is>
          <t>1,987</t>
        </is>
      </c>
      <c r="I2" t="inlineStr">
        <is>
          <t>22.0</t>
        </is>
      </c>
      <c r="J2" t="inlineStr">
        <is>
          <t>0.5</t>
        </is>
      </c>
      <c r="K2" t="inlineStr">
        <is>
          <t>0.2</t>
        </is>
      </c>
    </row>
    <row r="3">
      <c r="A3" t="inlineStr">
        <is>
          <t>lint John, N.B.</t>
        </is>
      </c>
      <c r="B3" t="inlineStr"/>
      <c r="C3" t="inlineStr"/>
      <c r="D3" t="inlineStr">
        <is>
          <t>32</t>
        </is>
      </c>
      <c r="E3" t="inlineStr">
        <is>
          <t>25</t>
        </is>
      </c>
      <c r="F3" t="inlineStr">
        <is>
          <t>78.1</t>
        </is>
      </c>
      <c r="G3" t="inlineStr">
        <is>
          <t>§,653</t>
        </is>
      </c>
      <c r="H3" t="inlineStr">
        <is>
          <t>2,109</t>
        </is>
      </c>
      <c r="I3" t="inlineStr">
        <is>
          <t>B73</t>
        </is>
      </c>
      <c r="J3" t="inlineStr">
        <is>
          <t>0.5</t>
        </is>
      </c>
      <c r="K3" t="inlineStr">
        <is>
          <t>0.2</t>
        </is>
      </c>
    </row>
    <row r="4">
      <c r="A4" t="inlineStr">
        <is>
          <t>‘icoutimi, Qué.</t>
        </is>
      </c>
      <c r="B4" t="inlineStr"/>
      <c r="C4" t="inlineStr"/>
      <c r="D4" t="inlineStr">
        <is>
          <t>97</t>
        </is>
      </c>
      <c r="E4" t="inlineStr">
        <is>
          <t>69</t>
        </is>
      </c>
      <c r="F4" t="inlineStr">
        <is>
          <t>71.1</t>
        </is>
      </c>
      <c r="G4" t="inlineStr">
        <is>
          <t>15,163</t>
        </is>
      </c>
      <c r="H4" t="inlineStr">
        <is>
          <t>6,373</t>
        </is>
      </c>
      <c r="I4" t="inlineStr">
        <is>
          <t>42.0</t>
        </is>
      </c>
      <c r="J4" t="inlineStr">
        <is>
          <t>a7.</t>
        </is>
      </c>
      <c r="K4" t="inlineStr">
        <is>
          <t>0.7</t>
        </is>
      </c>
    </row>
    <row r="5">
      <c r="A5" t="inlineStr">
        <is>
          <t>\ébec, Qué.</t>
        </is>
      </c>
      <c r="B5" t="inlineStr"/>
      <c r="C5" t="inlineStr"/>
      <c r="D5" t="inlineStr">
        <is>
          <t>215</t>
        </is>
      </c>
      <c r="E5" t="inlineStr">
        <is>
          <t>157</t>
        </is>
      </c>
      <c r="F5" t="inlineStr">
        <is>
          <t>73.0</t>
        </is>
      </c>
      <c r="G5" t="inlineStr">
        <is>
          <t>57,756</t>
        </is>
      </c>
      <c r="H5" t="inlineStr">
        <is>
          <t>26,135</t>
        </is>
      </c>
      <c r="I5" t="inlineStr">
        <is>
          <t>45.3</t>
        </is>
      </c>
      <c r="J5" t="inlineStr">
        <is>
          <t>6.9</t>
        </is>
      </c>
      <c r="K5" t="inlineStr">
        <is>
          <t>2</t>
        </is>
      </c>
    </row>
    <row r="6">
      <c r="A6" t="inlineStr">
        <is>
          <t>7.0 pntréal, Qué.</t>
        </is>
      </c>
      <c r="B6" t="inlineStr"/>
      <c r="C6" t="inlineStr"/>
      <c r="D6" t="inlineStr">
        <is>
          <t>595</t>
        </is>
      </c>
      <c r="E6" t="inlineStr">
        <is>
          <t>452</t>
        </is>
      </c>
      <c r="F6" t="inlineStr">
        <is>
          <t>76.0</t>
        </is>
      </c>
      <c r="G6" t="inlineStr">
        <is>
          <t>149,777</t>
        </is>
      </c>
      <c r="H6" t="inlineStr">
        <is>
          <t>63,192</t>
        </is>
      </c>
      <c r="I6" t="inlineStr">
        <is>
          <t>42.2</t>
        </is>
      </c>
      <c r="J6" t="inlineStr">
        <is>
          <t>16.6</t>
        </is>
      </c>
      <c r="K6" t="inlineStr"/>
    </row>
    <row r="7">
      <c r="A7" t="inlineStr">
        <is>
          <t>tawa, Ont.</t>
        </is>
      </c>
      <c r="B7" t="inlineStr"/>
      <c r="C7" t="inlineStr"/>
      <c r="D7" t="inlineStr">
        <is>
          <t>130</t>
        </is>
      </c>
      <c r="E7" t="inlineStr">
        <is>
          <t>107</t>
        </is>
      </c>
      <c r="F7" t="inlineStr">
        <is>
          <t>82.3</t>
        </is>
      </c>
      <c r="G7" t="inlineStr">
        <is>
          <t>QS 22</t>
        </is>
      </c>
      <c r="H7" t="inlineStr">
        <is>
          <t>13,762</t>
        </is>
      </c>
      <c r="I7" t="inlineStr">
        <is>
          <t>50.0</t>
        </is>
      </c>
      <c r="J7" t="inlineStr">
        <is>
          <t>3.6</t>
        </is>
      </c>
      <c r="K7" t="inlineStr">
        <is>
          <t>1.5</t>
        </is>
      </c>
    </row>
    <row r="8">
      <c r="A8" t="inlineStr">
        <is>
          <t>sronto, Ont.</t>
        </is>
      </c>
      <c r="B8" t="inlineStr"/>
      <c r="C8" t="inlineStr"/>
      <c r="D8" t="inlineStr">
        <is>
          <t>286</t>
        </is>
      </c>
      <c r="E8" t="inlineStr">
        <is>
          <t>239</t>
        </is>
      </c>
      <c r="F8" t="inlineStr">
        <is>
          <t>83.6</t>
        </is>
      </c>
      <c r="G8" t="inlineStr">
        <is>
          <t>96,510</t>
        </is>
      </c>
      <c r="H8" t="inlineStr">
        <is>
          <t>39,406</t>
        </is>
      </c>
      <c r="I8" t="inlineStr">
        <is>
          <t>40.8</t>
        </is>
      </c>
      <c r="J8" t="inlineStr">
        <is>
          <t>10.4</t>
        </is>
      </c>
      <c r="K8" t="inlineStr">
        <is>
          <t>4.4</t>
        </is>
      </c>
    </row>
    <row r="9">
      <c r="A9" t="inlineStr">
        <is>
          <t>milton, Ont.</t>
        </is>
      </c>
      <c r="B9" t="inlineStr"/>
      <c r="C9" t="inlineStr"/>
      <c r="D9" t="inlineStr">
        <is>
          <t>52</t>
        </is>
      </c>
      <c r="E9" t="inlineStr">
        <is>
          <t>43</t>
        </is>
      </c>
      <c r="F9" t="inlineStr">
        <is>
          <t>82.7</t>
        </is>
      </c>
      <c r="G9" t="inlineStr">
        <is>
          <t>12,304</t>
        </is>
      </c>
      <c r="H9" t="inlineStr">
        <is>
          <t>7,036</t>
        </is>
      </c>
      <c r="I9" t="inlineStr">
        <is>
          <t>57.2</t>
        </is>
      </c>
      <c r="J9" t="inlineStr">
        <is>
          <t>1.8</t>
        </is>
      </c>
      <c r="K9" t="inlineStr">
        <is>
          <t>0.8</t>
        </is>
      </c>
    </row>
    <row r="10">
      <c r="A10" t="inlineStr">
        <is>
          <t>‘tchener, Ont.</t>
        </is>
      </c>
      <c r="B10" t="inlineStr"/>
      <c r="C10" t="inlineStr"/>
      <c r="D10" t="inlineStr">
        <is>
          <t>33</t>
        </is>
      </c>
      <c r="E10" t="inlineStr">
        <is>
          <t>23</t>
        </is>
      </c>
      <c r="F10" t="inlineStr">
        <is>
          <t>69.7</t>
        </is>
      </c>
      <c r="G10" t="inlineStr">
        <is>
          <t>6,865</t>
        </is>
      </c>
      <c r="H10" t="inlineStr">
        <is>
          <t>2,385</t>
        </is>
      </c>
      <c r="I10" t="inlineStr">
        <is>
          <t>34.7</t>
        </is>
      </c>
      <c r="J10" t="inlineStr">
        <is>
          <t>0.6</t>
        </is>
      </c>
      <c r="K10" t="inlineStr">
        <is>
          <t>0.3</t>
        </is>
      </c>
    </row>
    <row r="11">
      <c r="A11" t="inlineStr">
        <is>
          <t>dbury, Ont.</t>
        </is>
      </c>
      <c r="B11" t="inlineStr"/>
      <c r="C11" t="inlineStr"/>
      <c r="D11" t="inlineStr">
        <is>
          <t>32</t>
        </is>
      </c>
      <c r="E11" t="inlineStr">
        <is>
          <t>26</t>
        </is>
      </c>
      <c r="F11" t="inlineStr">
        <is>
          <t>81.3</t>
        </is>
      </c>
      <c r="G11" t="inlineStr">
        <is>
          <t>4,043</t>
        </is>
      </c>
      <c r="H11" t="inlineStr">
        <is>
          <t>22h</t>
        </is>
      </c>
      <c r="I11" t="inlineStr">
        <is>
          <t>54.8</t>
        </is>
      </c>
      <c r="J11" t="inlineStr">
        <is>
          <t>0.6</t>
        </is>
      </c>
      <c r="K11" t="inlineStr">
        <is>
          <t>0.3</t>
        </is>
      </c>
    </row>
    <row r="12">
      <c r="A12" t="inlineStr">
        <is>
          <t>yndon, Ont.</t>
        </is>
      </c>
      <c r="B12" t="inlineStr"/>
      <c r="C12" t="inlineStr"/>
      <c r="D12" t="inlineStr">
        <is>
          <t>46</t>
        </is>
      </c>
      <c r="E12" t="inlineStr">
        <is>
          <t>36</t>
        </is>
      </c>
      <c r="F12" t="inlineStr">
        <is>
          <t>78.3</t>
        </is>
      </c>
      <c r="G12" t="inlineStr">
        <is>
          <t>7,678</t>
        </is>
      </c>
      <c r="H12" t="inlineStr">
        <is>
          <t>3,488</t>
        </is>
      </c>
      <c r="I12" t="inlineStr">
        <is>
          <t>45.4</t>
        </is>
      </c>
      <c r="J12" t="inlineStr">
        <is>
          <t>0.9</t>
        </is>
      </c>
      <c r="K12" t="inlineStr">
        <is>
          <t>0.4</t>
        </is>
      </c>
    </row>
    <row r="13">
      <c r="A13" t="inlineStr">
        <is>
          <t>_ndsor, Ont.</t>
        </is>
      </c>
      <c r="B13" t="inlineStr"/>
      <c r="C13" t="inlineStr"/>
      <c r="D13" t="inlineStr">
        <is>
          <t>34</t>
        </is>
      </c>
      <c r="E13" t="inlineStr">
        <is>
          <t>30</t>
        </is>
      </c>
      <c r="F13" t="inlineStr">
        <is>
          <t>88.2</t>
        </is>
      </c>
      <c r="G13" t="inlineStr">
        <is>
          <t>§,124</t>
        </is>
      </c>
      <c r="H13" t="inlineStr">
        <is>
          <t>228:</t>
        </is>
      </c>
      <c r="I13" t="inlineStr">
        <is>
          <t>49.2</t>
        </is>
      </c>
      <c r="J13" t="inlineStr">
        <is>
          <t>0.7</t>
        </is>
      </c>
      <c r="K13" t="inlineStr">
        <is>
          <t>0.3</t>
        </is>
      </c>
    </row>
    <row r="14">
      <c r="A14" t="inlineStr">
        <is>
          <t>| Catharines, Ont.</t>
        </is>
      </c>
      <c r="B14" t="inlineStr"/>
      <c r="C14" t="inlineStr"/>
      <c r="D14" t="inlineStr">
        <is>
          <t>60</t>
        </is>
      </c>
      <c r="E14" t="inlineStr">
        <is>
          <t>46</t>
        </is>
      </c>
      <c r="F14" t="inlineStr">
        <is>
          <t>76.7</t>
        </is>
      </c>
      <c r="G14" t="inlineStr">
        <is>
          <t>9,703</t>
        </is>
      </c>
      <c r="H14" t="inlineStr">
        <is>
          <t>3,367</t>
        </is>
      </c>
      <c r="I14" t="inlineStr">
        <is>
          <t>34.7</t>
        </is>
      </c>
      <c r="J14" t="inlineStr">
        <is>
          <t>0.9</t>
        </is>
      </c>
      <c r="K14" t="inlineStr">
        <is>
          <t>0.4</t>
        </is>
      </c>
    </row>
    <row r="15">
      <c r="A15" t="inlineStr">
        <is>
          <t>under Bay, Ont.</t>
        </is>
      </c>
      <c r="B15" t="inlineStr"/>
      <c r="C15" t="inlineStr"/>
      <c r="D15" t="inlineStr">
        <is>
          <t>28</t>
        </is>
      </c>
      <c r="E15" t="inlineStr">
        <is>
          <t>17</t>
        </is>
      </c>
      <c r="F15" t="inlineStr">
        <is>
          <t>60.7</t>
        </is>
      </c>
      <c r="G15" t="inlineStr">
        <is>
          <t>4,242</t>
        </is>
      </c>
      <c r="H15" t="inlineStr">
        <is>
          <t>1,051</t>
        </is>
      </c>
      <c r="I15" t="inlineStr">
        <is>
          <t>24.8</t>
        </is>
      </c>
      <c r="J15" t="inlineStr">
        <is>
          <t>0.3</t>
        </is>
      </c>
      <c r="K15" t="inlineStr">
        <is>
          <t>0.1</t>
        </is>
      </c>
    </row>
    <row r="16">
      <c r="A16" t="inlineStr">
        <is>
          <t>wnnipeg, Man,</t>
        </is>
      </c>
      <c r="B16" t="inlineStr"/>
      <c r="C16" t="inlineStr"/>
      <c r="D16" t="inlineStr">
        <is>
          <t>101</t>
        </is>
      </c>
      <c r="E16" t="inlineStr">
        <is>
          <t>85</t>
        </is>
      </c>
      <c r="F16" t="inlineStr">
        <is>
          <t>84.2</t>
        </is>
      </c>
      <c r="G16" t="inlineStr">
        <is>
          <t>25,904</t>
        </is>
      </c>
      <c r="H16" t="inlineStr">
        <is>
          <t>13,180</t>
        </is>
      </c>
      <c r="I16" t="inlineStr">
        <is>
          <t>50.9</t>
        </is>
      </c>
      <c r="J16" t="inlineStr">
        <is>
          <t>3.5</t>
        </is>
      </c>
      <c r="K16" t="inlineStr">
        <is>
          <t>1.5</t>
        </is>
      </c>
    </row>
    <row r="17">
      <c r="A17" t="inlineStr">
        <is>
          <t>»gina, Sask.</t>
        </is>
      </c>
      <c r="B17" t="inlineStr"/>
      <c r="C17" t="inlineStr"/>
      <c r="D17" t="inlineStr">
        <is>
          <t>2b)</t>
        </is>
      </c>
      <c r="E17" t="inlineStr">
        <is>
          <t>26</t>
        </is>
      </c>
      <c r="F17" t="inlineStr">
        <is>
          <t>89.7</t>
        </is>
      </c>
      <c r="G17" t="inlineStr">
        <is>
          <t>6,561</t>
        </is>
      </c>
      <c r="H17" t="inlineStr">
        <is>
          <t>3,428</t>
        </is>
      </c>
      <c r="I17" t="inlineStr">
        <is>
          <t>S203</t>
        </is>
      </c>
      <c r="J17" t="inlineStr">
        <is>
          <t>0.9</t>
        </is>
      </c>
      <c r="K17" t="inlineStr">
        <is>
          <t>0.4</t>
        </is>
      </c>
    </row>
    <row r="18">
      <c r="A18" t="inlineStr">
        <is>
          <t>\skatoon, Sask.</t>
        </is>
      </c>
      <c r="B18" t="inlineStr"/>
      <c r="C18" t="inlineStr"/>
      <c r="D18" t="inlineStr">
        <is>
          <t>26</t>
        </is>
      </c>
      <c r="E18" t="inlineStr">
        <is>
          <t>18</t>
        </is>
      </c>
      <c r="F18" t="inlineStr">
        <is>
          <t>69.2</t>
        </is>
      </c>
      <c r="G18" t="inlineStr">
        <is>
          <t>6,156</t>
        </is>
      </c>
      <c r="H18" t="inlineStr">
        <is>
          <t>2,843</t>
        </is>
      </c>
      <c r="I18" t="inlineStr">
        <is>
          <t>46.2</t>
        </is>
      </c>
      <c r="J18" t="inlineStr">
        <is>
          <t>0.7</t>
        </is>
      </c>
      <c r="K18" t="inlineStr">
        <is>
          <t>0.3</t>
        </is>
      </c>
    </row>
    <row r="19">
      <c r="A19" t="inlineStr">
        <is>
          <t>lmonton, Alta. —</t>
        </is>
      </c>
      <c r="B19" t="inlineStr">
        <is>
          <t>Alb.</t>
        </is>
      </c>
      <c r="C19" t="inlineStr"/>
      <c r="D19" t="inlineStr">
        <is>
          <t>55</t>
        </is>
      </c>
      <c r="E19" t="inlineStr">
        <is>
          <t>46</t>
        </is>
      </c>
      <c r="F19" t="inlineStr">
        <is>
          <t>83.6</t>
        </is>
      </c>
      <c r="G19" t="inlineStr">
        <is>
          <t>13,648</t>
        </is>
      </c>
      <c r="H19" t="inlineStr">
        <is>
          <t>6,676</t>
        </is>
      </c>
      <c r="I19" t="inlineStr">
        <is>
          <t>48.9</t>
        </is>
      </c>
      <c r="J19" t="inlineStr">
        <is>
          <t>1.7</t>
        </is>
      </c>
      <c r="K19" t="inlineStr">
        <is>
          <t>0.7</t>
        </is>
      </c>
    </row>
    <row r="20">
      <c r="A20" t="inlineStr">
        <is>
          <t>Agary, Alta. — Alb.</t>
        </is>
      </c>
      <c r="B20" t="inlineStr"/>
      <c r="C20" t="inlineStr"/>
      <c r="D20" t="inlineStr">
        <is>
          <t>41</t>
        </is>
      </c>
      <c r="E20" t="inlineStr">
        <is>
          <t>34</t>
        </is>
      </c>
      <c r="F20" t="inlineStr">
        <is>
          <t>82.9</t>
        </is>
      </c>
      <c r="G20" t="inlineStr">
        <is>
          <t>11,387</t>
        </is>
      </c>
      <c r="H20" t="inlineStr">
        <is>
          <t>S52 ail</t>
        </is>
      </c>
      <c r="I20" t="inlineStr">
        <is>
          <t>46.3</t>
        </is>
      </c>
      <c r="J20" t="inlineStr">
        <is>
          <t>1.4</t>
        </is>
      </c>
      <c r="K20" t="inlineStr">
        <is>
          <t>0.6</t>
        </is>
      </c>
    </row>
    <row r="21">
      <c r="A21" t="inlineStr">
        <is>
          <t>lincouver, B.C. —</t>
        </is>
      </c>
      <c r="B21" t="inlineStr">
        <is>
          <t>C.-B.</t>
        </is>
      </c>
      <c r="C21" t="inlineStr"/>
      <c r="D21" t="inlineStr">
        <is>
          <t>194</t>
        </is>
      </c>
      <c r="E21" t="inlineStr">
        <is>
          <t>162</t>
        </is>
      </c>
      <c r="F21" t="inlineStr">
        <is>
          <t>83.5</t>
        </is>
      </c>
      <c r="G21" t="inlineStr">
        <is>
          <t>60,990</t>
        </is>
      </c>
      <c r="H21" t="inlineStr">
        <is>
          <t>28,140</t>
        </is>
      </c>
      <c r="I21" t="inlineStr">
        <is>
          <t>46.1</t>
        </is>
      </c>
      <c r="J21" t="inlineStr">
        <is>
          <t>714</t>
        </is>
      </c>
      <c r="K21" t="inlineStr">
        <is>
          <t>2P al</t>
        </is>
      </c>
    </row>
    <row r="22">
      <c r="A22" t="inlineStr">
        <is>
          <t>\ctoria, B.C. — C.-B.</t>
        </is>
      </c>
      <c r="B22" t="inlineStr"/>
      <c r="C22" t="inlineStr"/>
      <c r="D22" t="inlineStr">
        <is>
          <t>60</t>
        </is>
      </c>
      <c r="E22" t="inlineStr">
        <is>
          <t>52</t>
        </is>
      </c>
      <c r="F22" t="inlineStr">
        <is>
          <t>86.7</t>
        </is>
      </c>
      <c r="G22" t="inlineStr">
        <is>
          <t>11,339</t>
        </is>
      </c>
      <c r="H22" t="inlineStr">
        <is>
          <t>6,870</t>
        </is>
      </c>
      <c r="I22" t="inlineStr">
        <is>
          <t>60.6</t>
        </is>
      </c>
      <c r="J22" t="inlineStr">
        <is>
          <t>1.8</t>
        </is>
      </c>
      <c r="K22" t="inlineStr">
        <is>
          <t>0.8</t>
        </is>
      </c>
    </row>
    <row r="23">
      <c r="A23" t="inlineStr"/>
      <c r="B23" t="inlineStr"/>
      <c r="C23" t="inlineStr"/>
      <c r="D23" t="inlineStr"/>
      <c r="E23" t="inlineStr"/>
      <c r="F23" t="inlineStr"/>
      <c r="G23" t="inlineStr"/>
      <c r="H23" t="inlineStr"/>
      <c r="I23" t="inlineStr"/>
      <c r="J23" t="inlineStr">
        <is>
          <t>63.8</t>
        </is>
      </c>
      <c r="K23" t="inlineStr">
        <is>
          <t>27.1</t>
        </is>
      </c>
    </row>
    <row r="24">
      <c r="A24" t="inlineStr">
        <is>
          <t>1b-total — Total partiel</t>
        </is>
      </c>
      <c r="B24" t="inlineStr"/>
      <c r="C24" t="inlineStr"/>
      <c r="D24" t="inlineStr">
        <is>
          <t>2,221</t>
        </is>
      </c>
      <c r="E24" t="inlineStr">
        <is>
          <t>1,748</t>
        </is>
      </c>
      <c r="F24" t="inlineStr">
        <is>
          <t>78.7</t>
        </is>
      </c>
      <c r="G24" t="inlineStr">
        <is>
          <t>551,452</t>
        </is>
      </c>
      <c r="H24" t="inlineStr">
        <is>
          <t>242,870</t>
        </is>
      </c>
      <c r="I24" t="inlineStr">
        <is>
          <t>44.0</t>
        </is>
      </c>
      <c r="J24" t="inlineStr"/>
      <c r="K24" t="inlineStr"/>
    </row>
    <row r="25">
      <c r="A25" t="inlineStr">
        <is>
          <t>ther areas — Autres zones</t>
        </is>
      </c>
      <c r="B25" t="inlineStr"/>
      <c r="C25" t="inlineStr"/>
      <c r="D25" t="inlineStr">
        <is>
          <t>23997</t>
        </is>
      </c>
      <c r="E25" t="inlineStr">
        <is>
          <t>MDD</t>
        </is>
      </c>
      <c r="F25" t="inlineStr">
        <is>
          <t>T5al</t>
        </is>
      </c>
      <c r="G25" t="inlineStr">
        <is>
          <t>346,285</t>
        </is>
      </c>
      <c r="H25" t="inlineStr">
        <is>
          <t>1375551</t>
        </is>
      </c>
      <c r="I25" t="inlineStr">
        <is>
          <t>39.7</t>
        </is>
      </c>
      <c r="J25" t="inlineStr">
        <is>
          <t>36.2</t>
        </is>
      </c>
      <c r="K25" t="inlineStr">
        <is>
          <t>15.3</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5"/>
  <sheetData>
    <row r="1">
      <c r="A1" s="1" t="inlineStr">
        <is>
          <t>Washington, D.C. and New York. The largest number</t>
        </is>
      </c>
      <c r="B1" s="1" t="inlineStr">
        <is>
          <t>Unnamed: 0</t>
        </is>
      </c>
      <c r="C1" s="1" t="inlineStr">
        <is>
          <t>internationaux déclarants étaient situés 4 Washington D.C.</t>
        </is>
      </c>
    </row>
    <row r="2">
      <c r="A2" t="inlineStr">
        <is>
          <t>of international unions (28) was located in Washington,</t>
        </is>
      </c>
      <c r="B2" t="inlineStr"/>
      <c r="C2" t="inlineStr">
        <is>
          <t>et a New York. La majeure partie des syndicats interna-</t>
        </is>
      </c>
    </row>
    <row r="3">
      <c r="A3" t="inlineStr">
        <is>
          <t>D.C., which is also headquarters site for the American</t>
        </is>
      </c>
      <c r="B3" t="inlineStr"/>
      <c r="C3" t="inlineStr">
        <is>
          <t>tionaux, (soit 28), avaient leur siége 4 Washington, D.C.</t>
        </is>
      </c>
    </row>
    <row r="4">
      <c r="A4" t="inlineStr">
        <is>
          <t>Federation of Labour and Congress of Industrial</t>
        </is>
      </c>
      <c r="B4" t="inlineStr"/>
      <c r="C4" t="inlineStr">
        <is>
          <t>ou se trouve également le siége social de l’American</t>
        </is>
      </c>
    </row>
    <row r="5">
      <c r="A5" t="inlineStr">
        <is>
          <t>Organizations. In all, headquarters of the international</t>
        </is>
      </c>
      <c r="B5" t="inlineStr"/>
      <c r="C5" t="inlineStr">
        <is>
          <t>Federation of Labour and Congress of Industrial Organiza-</t>
        </is>
      </c>
    </row>
  </sheetData>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K31"/>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Unnamed: 3</t>
        </is>
      </c>
      <c r="F1" s="1" t="inlineStr">
        <is>
          <t>Unnamed: 4</t>
        </is>
      </c>
      <c r="G1" s="1" t="inlineStr">
        <is>
          <t>Unnamed: 5</t>
        </is>
      </c>
      <c r="H1" s="1" t="inlineStr">
        <is>
          <t>Unnamed: 6</t>
        </is>
      </c>
      <c r="I1" s="1" t="inlineStr">
        <is>
          <t>Unnamed: 7</t>
        </is>
      </c>
      <c r="J1" s="1" t="inlineStr">
        <is>
          <t>Unnamed: 8</t>
        </is>
      </c>
      <c r="K1" s="1" t="inlineStr">
        <is>
          <t>Unnamed: 9</t>
        </is>
      </c>
    </row>
    <row r="2">
      <c r="A2" t="inlineStr">
        <is>
          <t>;</t>
        </is>
      </c>
      <c r="B2" t="inlineStr"/>
      <c r="C2" t="inlineStr"/>
      <c r="D2" t="inlineStr">
        <is>
          <t>féminins</t>
        </is>
      </c>
      <c r="E2" t="inlineStr">
        <is>
          <t>déclarants</t>
        </is>
      </c>
      <c r="F2" t="inlineStr"/>
      <c r="G2" t="inlineStr"/>
      <c r="H2" t="inlineStr">
        <is>
          <t>Veffectif</t>
        </is>
      </c>
      <c r="I2" t="inlineStr">
        <is>
          <t>leffectif</t>
        </is>
      </c>
      <c r="J2" t="inlineStr"/>
      <c r="K2" t="inlineStr">
        <is>
          <t>Veffect</t>
        </is>
      </c>
    </row>
    <row r="3">
      <c r="A3" t="inlineStr">
        <is>
          <t>|</t>
        </is>
      </c>
      <c r="B3" t="inlineStr"/>
      <c r="C3" t="inlineStr"/>
      <c r="D3" t="inlineStr"/>
      <c r="E3" t="inlineStr">
        <is>
          <t>des membres</t>
        </is>
      </c>
      <c r="F3" t="inlineStr"/>
      <c r="G3" t="inlineStr"/>
      <c r="H3" t="inlineStr">
        <is>
          <t>métropolitain</t>
        </is>
      </c>
      <c r="I3" t="inlineStr">
        <is>
          <t>féminin</t>
        </is>
      </c>
      <c r="J3" t="inlineStr"/>
      <c r="K3" t="inlineStr">
        <is>
          <t>global</t>
        </is>
      </c>
    </row>
    <row r="4">
      <c r="A4" t="inlineStr"/>
      <c r="B4" t="inlineStr"/>
      <c r="C4" t="inlineStr"/>
      <c r="D4" t="inlineStr"/>
      <c r="E4" t="inlineStr">
        <is>
          <t>féminins</t>
        </is>
      </c>
      <c r="F4" t="inlineStr"/>
      <c r="G4" t="inlineStr"/>
      <c r="H4" t="inlineStr"/>
      <c r="I4" t="inlineStr"/>
      <c r="J4" t="inlineStr"/>
      <c r="K4" t="inlineStr"/>
    </row>
    <row r="5">
      <c r="A5" t="inlineStr">
        <is>
          <t>!</t>
        </is>
      </c>
      <c r="B5" t="inlineStr"/>
      <c r="C5" t="inlineStr"/>
      <c r="D5" t="inlineStr"/>
      <c r="E5" t="inlineStr"/>
      <c r="F5" t="inlineStr"/>
      <c r="G5" t="inlineStr"/>
      <c r="H5" t="inlineStr"/>
      <c r="I5" t="inlineStr"/>
      <c r="J5" t="inlineStr"/>
      <c r="K5" t="inlineStr"/>
    </row>
    <row r="6">
      <c r="A6" t="inlineStr">
        <is>
          <t>t. John’s, Nfld. — T.-N.</t>
        </is>
      </c>
      <c r="B6" t="inlineStr"/>
      <c r="C6" t="inlineStr">
        <is>
          <t>67</t>
        </is>
      </c>
      <c r="D6" t="inlineStr">
        <is>
          <t>60</t>
        </is>
      </c>
      <c r="E6" t="inlineStr">
        <is>
          <t>89.6</t>
        </is>
      </c>
      <c r="F6" t="inlineStr">
        <is>
          <t>8,605</t>
        </is>
      </c>
      <c r="G6" t="inlineStr">
        <is>
          <t>3,419</t>
        </is>
      </c>
      <c r="H6" t="inlineStr">
        <is>
          <t>59:7 42.4</t>
        </is>
      </c>
      <c r="I6" t="inlineStr">
        <is>
          <t>1.8 3.1</t>
        </is>
      </c>
      <c r="J6" t="inlineStr"/>
      <c r="K6" t="inlineStr">
        <is>
          <t>0.7 12</t>
        </is>
      </c>
    </row>
    <row r="7">
      <c r="A7" t="inlineStr">
        <is>
          <t>lalifax, N.S. — N.-E.</t>
        </is>
      </c>
      <c r="B7" t="inlineStr"/>
      <c r="C7" t="inlineStr">
        <is>
          <t>715</t>
        </is>
      </c>
      <c r="D7" t="inlineStr">
        <is>
          <t>57</t>
        </is>
      </c>
      <c r="E7" t="inlineStr">
        <is>
          <t>76.0</t>
        </is>
      </c>
      <c r="F7" t="inlineStr">
        <is>
          <t>13,599</t>
        </is>
      </c>
      <c r="G7" t="inlineStr">
        <is>
          <t>5,769</t>
        </is>
      </c>
      <c r="H7" t="inlineStr"/>
      <c r="I7" t="inlineStr"/>
      <c r="J7" t="inlineStr"/>
      <c r="K7" t="inlineStr"/>
    </row>
    <row r="8">
      <c r="A8" t="inlineStr">
        <is>
          <t>aint John, N.B.</t>
        </is>
      </c>
      <c r="B8" t="inlineStr"/>
      <c r="C8" t="inlineStr">
        <is>
          <t>27</t>
        </is>
      </c>
      <c r="D8" t="inlineStr">
        <is>
          <t>18</t>
        </is>
      </c>
      <c r="E8" t="inlineStr">
        <is>
          <t>66.7</t>
        </is>
      </c>
      <c r="F8" t="inlineStr">
        <is>
          <t>1,364</t>
        </is>
      </c>
      <c r="G8" t="inlineStr">
        <is>
          <t>331</t>
        </is>
      </c>
      <c r="H8" t="inlineStr">
        <is>
          <t>24,3</t>
        </is>
      </c>
      <c r="I8" t="inlineStr">
        <is>
          <t>0.2</t>
        </is>
      </c>
      <c r="J8" t="inlineStr"/>
      <c r="K8" t="inlineStr">
        <is>
          <t>0.1</t>
        </is>
      </c>
    </row>
    <row r="9">
      <c r="A9" t="inlineStr">
        <is>
          <t>thicoutimi, Qué.</t>
        </is>
      </c>
      <c r="B9" t="inlineStr"/>
      <c r="C9" t="inlineStr">
        <is>
          <t>13</t>
        </is>
      </c>
      <c r="D9" t="inlineStr">
        <is>
          <t>8</t>
        </is>
      </c>
      <c r="E9" t="inlineStr">
        <is>
          <t>61.5</t>
        </is>
      </c>
      <c r="F9" t="inlineStr">
        <is>
          <t>1,162</t>
        </is>
      </c>
      <c r="G9" t="inlineStr">
        <is>
          <t>353</t>
        </is>
      </c>
      <c r="H9" t="inlineStr">
        <is>
          <t>30.4</t>
        </is>
      </c>
      <c r="I9" t="inlineStr">
        <is>
          <t>0.2</t>
        </is>
      </c>
      <c r="J9" t="inlineStr"/>
      <c r="K9" t="inlineStr">
        <is>
          <t>0.1</t>
        </is>
      </c>
    </row>
    <row r="10">
      <c r="A10" t="inlineStr">
        <is>
          <t>|uebec, Qué. -ontréal, Qué.</t>
        </is>
      </c>
      <c r="B10" t="inlineStr"/>
      <c r="C10" t="inlineStr">
        <is>
          <t>98 146</t>
        </is>
      </c>
      <c r="D10" t="inlineStr">
        <is>
          <t>94 135</t>
        </is>
      </c>
      <c r="E10" t="inlineStr">
        <is>
          <t>95.9 92.5</t>
        </is>
      </c>
      <c r="F10" t="inlineStr">
        <is>
          <t>24,102 33,583</t>
        </is>
      </c>
      <c r="G10" t="inlineStr">
        <is>
          <t>10,165 11,632</t>
        </is>
      </c>
      <c r="H10" t="inlineStr">
        <is>
          <t>42.2 34.6</t>
        </is>
      </c>
      <c r="I10" t="inlineStr">
        <is>
          <t>5.5 6.3</t>
        </is>
      </c>
      <c r="J10" t="inlineStr"/>
      <c r="K10" t="inlineStr">
        <is>
          <t>2.1 2.4</t>
        </is>
      </c>
    </row>
    <row r="11">
      <c r="A11" t="inlineStr">
        <is>
          <t>‘ttawa, Ont. ‘oronto, Ont.</t>
        </is>
      </c>
      <c r="B11" t="inlineStr"/>
      <c r="C11" t="inlineStr">
        <is>
          <t>179 184</t>
        </is>
      </c>
      <c r="D11" t="inlineStr">
        <is>
          <t>168 175</t>
        </is>
      </c>
      <c r="E11" t="inlineStr">
        <is>
          <t>93:9 95.1</t>
        </is>
      </c>
      <c r="F11" t="inlineStr">
        <is>
          <t>62,356 44,380</t>
        </is>
      </c>
      <c r="G11" t="inlineStr">
        <is>
          <t>21,265 19,558</t>
        </is>
      </c>
      <c r="H11" t="inlineStr">
        <is>
          <t>34.1 44.1</t>
        </is>
      </c>
      <c r="I11" t="inlineStr">
        <is>
          <t>11.5 10.5</t>
        </is>
      </c>
      <c r="J11" t="inlineStr"/>
      <c r="K11" t="inlineStr">
        <is>
          <t>4.4 4.0</t>
        </is>
      </c>
    </row>
    <row r="12">
      <c r="A12" t="inlineStr">
        <is>
          <t>‘amilton, Ont.</t>
        </is>
      </c>
      <c r="B12" t="inlineStr"/>
      <c r="C12" t="inlineStr">
        <is>
          <t>SH)</t>
        </is>
      </c>
      <c r="D12" t="inlineStr">
        <is>
          <t>ST</t>
        </is>
      </c>
      <c r="E12" t="inlineStr">
        <is>
          <t>100.0</t>
        </is>
      </c>
      <c r="F12" t="inlineStr">
        <is>
          <t>§,812</t>
        </is>
      </c>
      <c r="G12" t="inlineStr">
        <is>
          <t>2,363</t>
        </is>
      </c>
      <c r="H12" t="inlineStr">
        <is>
          <t>40.7</t>
        </is>
      </c>
      <c r="I12" t="inlineStr">
        <is>
          <t>i)</t>
        </is>
      </c>
      <c r="J12" t="inlineStr"/>
      <c r="K12" t="inlineStr">
        <is>
          <t>0.5</t>
        </is>
      </c>
    </row>
    <row r="13">
      <c r="A13" t="inlineStr">
        <is>
          <t>‘itchener, Ont.</t>
        </is>
      </c>
      <c r="B13" t="inlineStr"/>
      <c r="C13" t="inlineStr">
        <is>
          <t>23</t>
        </is>
      </c>
      <c r="D13" t="inlineStr">
        <is>
          <t>21</t>
        </is>
      </c>
      <c r="E13" t="inlineStr">
        <is>
          <t>91.3</t>
        </is>
      </c>
      <c r="F13" t="inlineStr">
        <is>
          <t>2305</t>
        </is>
      </c>
      <c r="G13" t="inlineStr">
        <is>
          <t>7189</t>
        </is>
      </c>
      <c r="H13" t="inlineStr">
        <is>
          <t>33.2</t>
        </is>
      </c>
      <c r="I13" t="inlineStr">
        <is>
          <t>0.4</t>
        </is>
      </c>
      <c r="J13" t="inlineStr"/>
      <c r="K13" t="inlineStr">
        <is>
          <t>0.1</t>
        </is>
      </c>
    </row>
    <row r="14">
      <c r="A14" t="inlineStr">
        <is>
          <t>udbury, Ont.</t>
        </is>
      </c>
      <c r="B14" t="inlineStr"/>
      <c r="C14" t="inlineStr">
        <is>
          <t>28</t>
        </is>
      </c>
      <c r="D14" t="inlineStr">
        <is>
          <t>26</t>
        </is>
      </c>
      <c r="E14" t="inlineStr">
        <is>
          <t>92.9</t>
        </is>
      </c>
      <c r="F14" t="inlineStr">
        <is>
          <t>2,029</t>
        </is>
      </c>
      <c r="G14" t="inlineStr">
        <is>
          <t>888</t>
        </is>
      </c>
      <c r="H14" t="inlineStr">
        <is>
          <t>43.8</t>
        </is>
      </c>
      <c r="I14" t="inlineStr">
        <is>
          <t>0.5</t>
        </is>
      </c>
      <c r="J14" t="inlineStr"/>
      <c r="K14" t="inlineStr">
        <is>
          <t>0.2</t>
        </is>
      </c>
    </row>
    <row r="15">
      <c r="A15" t="inlineStr">
        <is>
          <t>‘ondon, Ont.</t>
        </is>
      </c>
      <c r="B15" t="inlineStr"/>
      <c r="C15" t="inlineStr">
        <is>
          <t>39</t>
        </is>
      </c>
      <c r="D15" t="inlineStr">
        <is>
          <t>87</t>
        </is>
      </c>
      <c r="E15" t="inlineStr">
        <is>
          <t>94.9</t>
        </is>
      </c>
      <c r="F15" t="inlineStr">
        <is>
          <t>6,980</t>
        </is>
      </c>
      <c r="G15" t="inlineStr">
        <is>
          <t>2,864</t>
        </is>
      </c>
      <c r="H15" t="inlineStr">
        <is>
          <t>41.0</t>
        </is>
      </c>
      <c r="I15" t="inlineStr">
        <is>
          <t>15</t>
        </is>
      </c>
      <c r="J15" t="inlineStr"/>
      <c r="K15" t="inlineStr">
        <is>
          <t>0.6 0.2</t>
        </is>
      </c>
    </row>
    <row r="16">
      <c r="A16" t="inlineStr">
        <is>
          <t>Vindsor, Ont.</t>
        </is>
      </c>
      <c r="B16" t="inlineStr"/>
      <c r="C16" t="inlineStr">
        <is>
          <t>28</t>
        </is>
      </c>
      <c r="D16" t="inlineStr">
        <is>
          <t>24</t>
        </is>
      </c>
      <c r="E16" t="inlineStr">
        <is>
          <t>85.7</t>
        </is>
      </c>
      <c r="F16" t="inlineStr">
        <is>
          <t>2,533</t>
        </is>
      </c>
      <c r="G16" t="inlineStr">
        <is>
          <t>914</t>
        </is>
      </c>
      <c r="H16" t="inlineStr">
        <is>
          <t>36.1</t>
        </is>
      </c>
      <c r="I16" t="inlineStr">
        <is>
          <t>0.5</t>
        </is>
      </c>
      <c r="J16" t="inlineStr"/>
      <c r="K16" t="inlineStr"/>
    </row>
    <row r="17">
      <c r="A17" t="inlineStr">
        <is>
          <t>‘t. Catharines, Ont.</t>
        </is>
      </c>
      <c r="B17" t="inlineStr"/>
      <c r="C17" t="inlineStr">
        <is>
          <t>35</t>
        </is>
      </c>
      <c r="D17" t="inlineStr">
        <is>
          <t>33</t>
        </is>
      </c>
      <c r="E17" t="inlineStr">
        <is>
          <t>94.3</t>
        </is>
      </c>
      <c r="F17" t="inlineStr">
        <is>
          <t>2'875</t>
        </is>
      </c>
      <c r="G17" t="inlineStr">
        <is>
          <t>937</t>
        </is>
      </c>
      <c r="H17" t="inlineStr">
        <is>
          <t>32.6</t>
        </is>
      </c>
      <c r="I17" t="inlineStr">
        <is>
          <t>0.5</t>
        </is>
      </c>
      <c r="J17" t="inlineStr"/>
      <c r="K17" t="inlineStr">
        <is>
          <t>0.2</t>
        </is>
      </c>
    </row>
    <row r="18">
      <c r="A18" t="inlineStr">
        <is>
          <t>-hunder Bay, Ont.</t>
        </is>
      </c>
      <c r="B18" t="inlineStr"/>
      <c r="C18" t="inlineStr">
        <is>
          <t>33</t>
        </is>
      </c>
      <c r="D18" t="inlineStr">
        <is>
          <t>32</t>
        </is>
      </c>
      <c r="E18" t="inlineStr">
        <is>
          <t>97.0</t>
        </is>
      </c>
      <c r="F18" t="inlineStr">
        <is>
          <t>2,980</t>
        </is>
      </c>
      <c r="G18" t="inlineStr">
        <is>
          <t>1,309</t>
        </is>
      </c>
      <c r="H18" t="inlineStr">
        <is>
          <t>43.9</t>
        </is>
      </c>
      <c r="I18" t="inlineStr">
        <is>
          <t>0.7</t>
        </is>
      </c>
      <c r="J18" t="inlineStr"/>
      <c r="K18" t="inlineStr">
        <is>
          <t>0.3</t>
        </is>
      </c>
    </row>
    <row r="19">
      <c r="A19" t="inlineStr"/>
      <c r="B19" t="inlineStr"/>
      <c r="C19" t="inlineStr"/>
      <c r="D19" t="inlineStr"/>
      <c r="E19" t="inlineStr"/>
      <c r="F19" t="inlineStr">
        <is>
          <t>15,027</t>
        </is>
      </c>
      <c r="G19" t="inlineStr">
        <is>
          <t>5,765</t>
        </is>
      </c>
      <c r="H19" t="inlineStr">
        <is>
          <t>38.4</t>
        </is>
      </c>
      <c r="I19" t="inlineStr">
        <is>
          <t>3.1</t>
        </is>
      </c>
      <c r="J19" t="inlineStr"/>
      <c r="K19" t="inlineStr">
        <is>
          <t>1.2</t>
        </is>
      </c>
    </row>
    <row r="20">
      <c r="A20" t="inlineStr">
        <is>
          <t>/innipeg, Man.</t>
        </is>
      </c>
      <c r="B20" t="inlineStr"/>
      <c r="C20" t="inlineStr">
        <is>
          <t>68</t>
        </is>
      </c>
      <c r="D20" t="inlineStr">
        <is>
          <t>64</t>
        </is>
      </c>
      <c r="E20" t="inlineStr">
        <is>
          <t>94.1</t>
        </is>
      </c>
      <c r="F20" t="inlineStr"/>
      <c r="G20" t="inlineStr"/>
      <c r="H20" t="inlineStr"/>
      <c r="I20" t="inlineStr">
        <is>
          <t>1.8</t>
        </is>
      </c>
      <c r="J20" t="inlineStr"/>
      <c r="K20" t="inlineStr">
        <is>
          <t>0.7</t>
        </is>
      </c>
    </row>
    <row r="21">
      <c r="A21" t="inlineStr">
        <is>
          <t>}egina, Sask.</t>
        </is>
      </c>
      <c r="B21" t="inlineStr"/>
      <c r="C21" t="inlineStr">
        <is>
          <t>29</t>
        </is>
      </c>
      <c r="D21" t="inlineStr">
        <is>
          <t>27</t>
        </is>
      </c>
      <c r="E21" t="inlineStr">
        <is>
          <t>93.1</t>
        </is>
      </c>
      <c r="F21" t="inlineStr">
        <is>
          <t>9,086</t>
        </is>
      </c>
      <c r="G21" t="inlineStr">
        <is>
          <t>3,321</t>
        </is>
      </c>
      <c r="H21" t="inlineStr">
        <is>
          <t>36.6</t>
        </is>
      </c>
      <c r="I21" t="inlineStr"/>
      <c r="J21" t="inlineStr"/>
      <c r="K21" t="inlineStr">
        <is>
          <t>0.2</t>
        </is>
      </c>
    </row>
    <row r="22">
      <c r="A22" t="inlineStr">
        <is>
          <t>-askatoon, Sask.</t>
        </is>
      </c>
      <c r="B22" t="inlineStr"/>
      <c r="C22" t="inlineStr">
        <is>
          <t>23</t>
        </is>
      </c>
      <c r="D22" t="inlineStr">
        <is>
          <t>21</t>
        </is>
      </c>
      <c r="E22" t="inlineStr">
        <is>
          <t>91.3</t>
        </is>
      </c>
      <c r="F22" t="inlineStr">
        <is>
          <t>3,212</t>
        </is>
      </c>
      <c r="G22" t="inlineStr">
        <is>
          <t>1,062</t>
        </is>
      </c>
      <c r="H22" t="inlineStr">
        <is>
          <t>33.1</t>
        </is>
      </c>
      <c r="I22" t="inlineStr">
        <is>
          <t>0.6 8.6</t>
        </is>
      </c>
      <c r="J22" t="inlineStr"/>
      <c r="K22" t="inlineStr">
        <is>
          <t>3.3</t>
        </is>
      </c>
    </row>
    <row r="23">
      <c r="A23" t="inlineStr">
        <is>
          <t>‘dmonton, Alta. — Alb</t>
        </is>
      </c>
      <c r="B23" t="inlineStr"/>
      <c r="C23" t="inlineStr">
        <is>
          <t>Ss</t>
        </is>
      </c>
      <c r="D23" t="inlineStr">
        <is>
          <t>51</t>
        </is>
      </c>
      <c r="E23" t="inlineStr">
        <is>
          <t>92.7</t>
        </is>
      </c>
      <c r="F23" t="inlineStr">
        <is>
          <t>31,979</t>
        </is>
      </c>
      <c r="G23" t="inlineStr">
        <is>
          <t>15,996</t>
        </is>
      </c>
      <c r="H23" t="inlineStr">
        <is>
          <t>50.0</t>
        </is>
      </c>
      <c r="I23" t="inlineStr"/>
      <c r="J23" t="inlineStr"/>
      <c r="K23" t="inlineStr"/>
    </row>
    <row r="24">
      <c r="A24" t="inlineStr">
        <is>
          <t>jalgary, Alta. — Vancouver, B.C. Alb. — C.-B.</t>
        </is>
      </c>
      <c r="B24" t="inlineStr"/>
      <c r="C24" t="inlineStr">
        <is>
          <t>52 712</t>
        </is>
      </c>
      <c r="D24" t="inlineStr">
        <is>
          <t>29 66</t>
        </is>
      </c>
      <c r="E24" t="inlineStr">
        <is>
          <t>87.9 91.7</t>
        </is>
      </c>
      <c r="F24" t="inlineStr">
        <is>
          <t>8,436 23,384</t>
        </is>
      </c>
      <c r="G24" t="inlineStr">
        <is>
          <t>3,670 9,214</t>
        </is>
      </c>
      <c r="H24" t="inlineStr">
        <is>
          <t>43.5 39.4</t>
        </is>
      </c>
      <c r="I24" t="inlineStr">
        <is>
          <t>2.0 5.0</t>
        </is>
      </c>
      <c r="J24" t="inlineStr"/>
      <c r="K24" t="inlineStr">
        <is>
          <t>0.7 1.9</t>
        </is>
      </c>
    </row>
    <row r="25">
      <c r="A25" t="inlineStr"/>
      <c r="B25" t="inlineStr"/>
      <c r="C25" t="inlineStr"/>
      <c r="D25" t="inlineStr"/>
      <c r="E25" t="inlineStr"/>
      <c r="F25" t="inlineStr"/>
      <c r="G25" t="inlineStr">
        <is>
          <t>190</t>
        </is>
      </c>
      <c r="H25" t="inlineStr">
        <is>
          <t>43.3</t>
        </is>
      </c>
      <c r="I25" t="inlineStr">
        <is>
          <t>33</t>
        </is>
      </c>
      <c r="J25" t="inlineStr"/>
      <c r="K25" t="inlineStr">
        <is>
          <t>1.3</t>
        </is>
      </c>
    </row>
    <row r="26">
      <c r="A26" t="inlineStr">
        <is>
          <t>Victoria, B.C. — C.-B.</t>
        </is>
      </c>
      <c r="B26" t="inlineStr"/>
      <c r="C26" t="inlineStr">
        <is>
          <t>41</t>
        </is>
      </c>
      <c r="D26" t="inlineStr">
        <is>
          <t>39</t>
        </is>
      </c>
      <c r="E26" t="inlineStr">
        <is>
          <t>95.1</t>
        </is>
      </c>
      <c r="F26" t="inlineStr">
        <is>
          <t>14,294</t>
        </is>
      </c>
      <c r="G26" t="inlineStr">
        <is>
          <t>6,</t>
        </is>
      </c>
      <c r="H26" t="inlineStr"/>
      <c r="I26" t="inlineStr"/>
      <c r="J26" t="inlineStr"/>
      <c r="K26" t="inlineStr"/>
    </row>
    <row r="27">
      <c r="A27" t="inlineStr"/>
      <c r="B27" t="inlineStr"/>
      <c r="C27" t="inlineStr"/>
      <c r="D27" t="inlineStr"/>
      <c r="E27" t="inlineStr"/>
      <c r="F27" t="inlineStr"/>
      <c r="G27" t="inlineStr">
        <is>
          <t>127,774</t>
        </is>
      </c>
      <c r="H27" t="inlineStr">
        <is>
          <t>399</t>
        </is>
      </c>
      <c r="I27" t="inlineStr">
        <is>
          <t>68.9</t>
        </is>
      </c>
      <c r="J27" t="inlineStr"/>
      <c r="K27" t="inlineStr">
        <is>
          <t>26.4</t>
        </is>
      </c>
    </row>
    <row r="28">
      <c r="A28" t="inlineStr">
        <is>
          <t>pub-tetet — Total partiel</t>
        </is>
      </c>
      <c r="B28" t="inlineStr"/>
      <c r="C28" t="inlineStr">
        <is>
          <t>1,333</t>
        </is>
      </c>
      <c r="D28" t="inlineStr">
        <is>
          <t>222</t>
        </is>
      </c>
      <c r="E28" t="inlineStr">
        <is>
          <t>91.7</t>
        </is>
      </c>
      <c r="F28" t="inlineStr">
        <is>
          <t>320,153</t>
        </is>
      </c>
      <c r="G28" t="inlineStr"/>
      <c r="H28" t="inlineStr"/>
      <c r="I28" t="inlineStr"/>
      <c r="J28" t="inlineStr"/>
      <c r="K28" t="inlineStr"/>
    </row>
    <row r="29">
      <c r="A29" t="inlineStr">
        <is>
          <t>ither areas — Autres zones</t>
        </is>
      </c>
      <c r="B29" t="inlineStr"/>
      <c r="C29" t="inlineStr">
        <is>
          <t>1,619</t>
        </is>
      </c>
      <c r="D29" t="inlineStr">
        <is>
          <t>1,340</t>
        </is>
      </c>
      <c r="E29" t="inlineStr">
        <is>
          <t>82.8</t>
        </is>
      </c>
      <c r="F29" t="inlineStr">
        <is>
          <t>162,697</t>
        </is>
      </c>
      <c r="G29" t="inlineStr">
        <is>
          <t>oy pyp es!</t>
        </is>
      </c>
      <c r="H29" t="inlineStr">
        <is>
          <t>35.5</t>
        </is>
      </c>
      <c r="I29" t="inlineStr">
        <is>
          <t>31,3</t>
        </is>
      </c>
      <c r="J29" t="inlineStr"/>
      <c r="K29" t="inlineStr">
        <is>
          <t>12.0</t>
        </is>
      </c>
    </row>
    <row r="30">
      <c r="A30" t="inlineStr"/>
      <c r="B30" t="inlineStr"/>
      <c r="C30" t="inlineStr"/>
      <c r="D30" t="inlineStr"/>
      <c r="E30" t="inlineStr"/>
      <c r="F30" t="inlineStr"/>
      <c r="G30" t="inlineStr"/>
      <c r="H30" t="inlineStr"/>
      <c r="I30" t="inlineStr"/>
      <c r="J30" t="inlineStr"/>
      <c r="K30" t="inlineStr">
        <is>
          <t>38.4</t>
        </is>
      </c>
    </row>
    <row r="31">
      <c r="A31" t="inlineStr"/>
      <c r="B31" t="inlineStr"/>
      <c r="C31" t="inlineStr"/>
      <c r="D31" t="inlineStr"/>
      <c r="E31" t="inlineStr">
        <is>
          <t>86.8</t>
        </is>
      </c>
      <c r="F31" t="inlineStr">
        <is>
          <t>482,850</t>
        </is>
      </c>
      <c r="G31" t="inlineStr">
        <is>
          <t>185,565</t>
        </is>
      </c>
      <c r="H31" t="inlineStr">
        <is>
          <t>38.4</t>
        </is>
      </c>
      <c r="I31" t="inlineStr">
        <is>
          <t>100.0</t>
        </is>
      </c>
      <c r="J31" t="inlineStr"/>
      <c r="K31" t="inlineStr"/>
    </row>
  </sheetData>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1" t="inlineStr">
        <is>
          <t>of total i members</t>
        </is>
      </c>
      <c r="B1" s="1" t="inlineStr">
        <is>
          <t>reporting</t>
        </is>
      </c>
      <c r="C1" s="1" t="inlineStr">
        <is>
          <t>metropolitan</t>
        </is>
      </c>
      <c r="D1" s="1" t="inlineStr">
        <is>
          <t>of total</t>
        </is>
      </c>
      <c r="E1" s="1" t="inlineStr">
        <is>
          <t>Unnamed: 0</t>
        </is>
      </c>
    </row>
    <row r="2">
      <c r="A2" t="inlineStr">
        <is>
          <t>t F ea</t>
        </is>
      </c>
      <c r="B2" t="inlineStr">
        <is>
          <t>women</t>
        </is>
      </c>
      <c r="C2" t="inlineStr">
        <is>
          <t>membership</t>
        </is>
      </c>
      <c r="D2" t="inlineStr">
        <is>
          <t>women</t>
        </is>
      </c>
      <c r="E2" t="inlineStr">
        <is>
          <t>union</t>
        </is>
      </c>
    </row>
    <row r="3">
      <c r="A3" t="inlineStr">
        <is>
          <t>rR a raat</t>
        </is>
      </c>
      <c r="B3" t="inlineStr">
        <is>
          <t>members</t>
        </is>
      </c>
      <c r="C3" t="inlineStr">
        <is>
          <t>oe</t>
        </is>
      </c>
      <c r="D3" t="inlineStr">
        <is>
          <t>membership</t>
        </is>
      </c>
      <c r="E3" t="inlineStr">
        <is>
          <t>membership</t>
        </is>
      </c>
    </row>
    <row r="4">
      <c r="A4" t="inlineStr">
        <is>
          <t>- ane</t>
        </is>
      </c>
      <c r="B4" t="inlineStr"/>
      <c r="C4" t="inlineStr">
        <is>
          <t>ota</t>
        </is>
      </c>
      <c r="D4" t="inlineStr"/>
      <c r="E4" t="inlineStr"/>
    </row>
    <row r="5">
      <c r="A5" t="inlineStr">
        <is>
          <t>‘ne métropolitaine Syndicats</t>
        </is>
      </c>
      <c r="B5" t="inlineStr">
        <is>
          <t>Pourcentage</t>
        </is>
      </c>
      <c r="C5" t="inlineStr">
        <is>
          <t>Membres Pourcentage</t>
        </is>
      </c>
      <c r="D5" t="inlineStr">
        <is>
          <t>Pourcentage</t>
        </is>
      </c>
      <c r="E5" t="inlineStr">
        <is>
          <t>Pourcentage</t>
        </is>
      </c>
    </row>
    <row r="6">
      <c r="A6" t="inlineStr">
        <is>
          <t>: locaux</t>
        </is>
      </c>
      <c r="B6" t="inlineStr">
        <is>
          <t>de syndicats</t>
        </is>
      </c>
      <c r="C6" t="inlineStr">
        <is>
          <t>féminins de membres</t>
        </is>
      </c>
      <c r="D6" t="inlineStr">
        <is>
          <t>de membres</t>
        </is>
      </c>
      <c r="E6" t="inlineStr">
        <is>
          <t>de membres</t>
        </is>
      </c>
    </row>
    <row r="7">
      <c r="A7" t="inlineStr">
        <is>
          <t>} déclarants</t>
        </is>
      </c>
      <c r="B7" t="inlineStr">
        <is>
          <t>locaux</t>
        </is>
      </c>
      <c r="C7" t="inlineStr">
        <is>
          <t>féminins</t>
        </is>
      </c>
      <c r="D7" t="inlineStr">
        <is>
          <t>féminins</t>
        </is>
      </c>
      <c r="E7" t="inlineStr">
        <is>
          <t>féminins</t>
        </is>
      </c>
    </row>
    <row r="8">
      <c r="A8" t="inlineStr">
        <is>
          <t>i des membres</t>
        </is>
      </c>
      <c r="B8" t="inlineStr">
        <is>
          <t>métropolitains</t>
        </is>
      </c>
      <c r="C8" t="inlineStr">
        <is>
          <t>dans</t>
        </is>
      </c>
      <c r="D8" t="inlineStr">
        <is>
          <t>dans</t>
        </is>
      </c>
      <c r="E8" t="inlineStr">
        <is>
          <t>dans</t>
        </is>
      </c>
    </row>
    <row r="9">
      <c r="A9" t="inlineStr">
        <is>
          <t>} féminins</t>
        </is>
      </c>
      <c r="B9" t="inlineStr">
        <is>
          <t>déclarants</t>
        </is>
      </c>
      <c r="C9" t="inlineStr">
        <is>
          <t>Veffectif</t>
        </is>
      </c>
      <c r="D9" t="inlineStr">
        <is>
          <t>Veffectif</t>
        </is>
      </c>
      <c r="E9" t="inlineStr">
        <is>
          <t>Peffectif</t>
        </is>
      </c>
    </row>
    <row r="10">
      <c r="A10" t="inlineStr">
        <is>
          <t>:</t>
        </is>
      </c>
      <c r="B10" t="inlineStr">
        <is>
          <t>des membres</t>
        </is>
      </c>
      <c r="C10" t="inlineStr">
        <is>
          <t>métropolitain</t>
        </is>
      </c>
      <c r="D10" t="inlineStr">
        <is>
          <t>féminin</t>
        </is>
      </c>
      <c r="E10" t="inlineStr">
        <is>
          <t>global</t>
        </is>
      </c>
    </row>
  </sheetData>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L13"/>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Local</t>
        </is>
      </c>
      <c r="F1" s="1" t="inlineStr">
        <is>
          <t>s Per cent of</t>
        </is>
      </c>
      <c r="G1" s="1" t="inlineStr">
        <is>
          <t>Unnamed: 3</t>
        </is>
      </c>
      <c r="H1" s="1" t="inlineStr">
        <is>
          <t>Unnamed: 4</t>
        </is>
      </c>
      <c r="I1" s="1" t="inlineStr">
        <is>
          <t>Women</t>
        </is>
      </c>
      <c r="J1" s="1" t="inlineStr">
        <is>
          <t>Per cent</t>
        </is>
      </c>
      <c r="K1" s="1" t="inlineStr">
        <is>
          <t>Per cent.1</t>
        </is>
      </c>
      <c r="L1" s="1" t="inlineStr">
        <is>
          <t>Per cent.2</t>
        </is>
      </c>
    </row>
    <row r="2">
      <c r="A2" t="inlineStr"/>
      <c r="B2" t="inlineStr"/>
      <c r="C2" t="inlineStr"/>
      <c r="D2" t="inlineStr"/>
      <c r="E2" t="inlineStr">
        <is>
          <t>reporting</t>
        </is>
      </c>
      <c r="F2" t="inlineStr">
        <is>
          <t>metropolitan</t>
        </is>
      </c>
      <c r="G2" t="inlineStr"/>
      <c r="H2" t="inlineStr"/>
      <c r="I2" t="inlineStr">
        <is>
          <t>members</t>
        </is>
      </c>
      <c r="J2" t="inlineStr">
        <is>
          <t>women</t>
        </is>
      </c>
      <c r="K2" t="inlineStr">
        <is>
          <t>women</t>
        </is>
      </c>
      <c r="L2" t="inlineStr">
        <is>
          <t>women</t>
        </is>
      </c>
    </row>
    <row r="3">
      <c r="A3" t="inlineStr"/>
      <c r="B3" t="inlineStr"/>
      <c r="C3" t="inlineStr"/>
      <c r="D3" t="inlineStr"/>
      <c r="E3" t="inlineStr"/>
      <c r="F3" t="inlineStr"/>
      <c r="G3" t="inlineStr"/>
      <c r="H3" t="inlineStr"/>
      <c r="I3" t="inlineStr"/>
      <c r="J3" t="inlineStr"/>
      <c r="K3" t="inlineStr">
        <is>
          <t>bers</t>
        </is>
      </c>
      <c r="L3" t="inlineStr">
        <is>
          <t>members</t>
        </is>
      </c>
    </row>
    <row r="4">
      <c r="A4" t="inlineStr">
        <is>
          <t>/</t>
        </is>
      </c>
      <c r="B4" t="inlineStr"/>
      <c r="C4" t="inlineStr"/>
      <c r="D4" t="inlineStr"/>
      <c r="E4" t="inlineStr">
        <is>
          <t>women</t>
        </is>
      </c>
      <c r="F4" t="inlineStr">
        <is>
          <t>locals</t>
        </is>
      </c>
      <c r="G4" t="inlineStr"/>
      <c r="H4" t="inlineStr"/>
      <c r="I4" t="inlineStr"/>
      <c r="J4" t="inlineStr">
        <is>
          <t>members of</t>
        </is>
      </c>
      <c r="K4" t="inlineStr">
        <is>
          <t>mem</t>
        </is>
      </c>
      <c r="L4" t="inlineStr"/>
    </row>
    <row r="5">
      <c r="A5" t="inlineStr"/>
      <c r="B5" t="inlineStr"/>
      <c r="C5" t="inlineStr"/>
      <c r="D5" t="inlineStr"/>
      <c r="E5" t="inlineStr">
        <is>
          <t>members</t>
        </is>
      </c>
      <c r="F5" t="inlineStr">
        <is>
          <t>reporting</t>
        </is>
      </c>
      <c r="G5" t="inlineStr"/>
      <c r="H5" t="inlineStr"/>
      <c r="I5" t="inlineStr"/>
      <c r="J5" t="inlineStr">
        <is>
          <t>ESS Sar</t>
        </is>
      </c>
      <c r="K5" t="inlineStr">
        <is>
          <t>of total</t>
        </is>
      </c>
      <c r="L5" t="inlineStr">
        <is>
          <t>of total</t>
        </is>
      </c>
    </row>
    <row r="6">
      <c r="A6" t="inlineStr"/>
      <c r="B6" t="inlineStr"/>
      <c r="C6" t="inlineStr"/>
      <c r="D6" t="inlineStr"/>
      <c r="E6" t="inlineStr"/>
      <c r="F6" t="inlineStr"/>
      <c r="G6" t="inlineStr"/>
      <c r="H6" t="inlineStr"/>
      <c r="I6" t="inlineStr"/>
      <c r="J6" t="inlineStr">
        <is>
          <t>membershi</t>
        </is>
      </c>
      <c r="K6" t="inlineStr">
        <is>
          <t>women</t>
        </is>
      </c>
      <c r="L6" t="inlineStr">
        <is>
          <t>union</t>
        </is>
      </c>
    </row>
    <row r="7">
      <c r="A7" t="inlineStr">
        <is>
          <t>:</t>
        </is>
      </c>
      <c r="B7" t="inlineStr"/>
      <c r="C7" t="inlineStr"/>
      <c r="D7" t="inlineStr"/>
      <c r="E7" t="inlineStr"/>
      <c r="F7" t="inlineStr">
        <is>
          <t>women</t>
        </is>
      </c>
      <c r="G7" t="inlineStr"/>
      <c r="H7" t="inlineStr"/>
      <c r="I7" t="inlineStr"/>
      <c r="J7" t="inlineStr">
        <is>
          <t>7</t>
        </is>
      </c>
      <c r="K7" t="inlineStr">
        <is>
          <t>membership</t>
        </is>
      </c>
      <c r="L7" t="inlineStr">
        <is>
          <t>membership</t>
        </is>
      </c>
    </row>
    <row r="8">
      <c r="A8" t="inlineStr">
        <is>
          <t>[eee area</t>
        </is>
      </c>
      <c r="B8" t="inlineStr"/>
      <c r="C8" t="inlineStr"/>
      <c r="D8" t="inlineStr"/>
      <c r="E8" t="inlineStr"/>
      <c r="F8" t="inlineStr">
        <is>
          <t>members</t>
        </is>
      </c>
      <c r="G8" t="inlineStr"/>
      <c r="H8" t="inlineStr"/>
      <c r="I8" t="inlineStr"/>
      <c r="J8" t="inlineStr"/>
      <c r="K8" t="inlineStr"/>
      <c r="L8" t="inlineStr"/>
    </row>
    <row r="9">
      <c r="A9" t="inlineStr">
        <is>
          <t>fone me‘t4 tr.o polit«4aai: ne</t>
        </is>
      </c>
      <c r="B9" t="inlineStr">
        <is>
          <t>onee</t>
        </is>
      </c>
      <c r="C9" t="inlineStr">
        <is>
          <t>al</t>
        </is>
      </c>
      <c r="D9" t="inlineStr"/>
      <c r="E9" t="inlineStr">
        <is>
          <t>Syndicats</t>
        </is>
      </c>
      <c r="F9" t="inlineStr">
        <is>
          <t>Pourcentage</t>
        </is>
      </c>
      <c r="G9" t="inlineStr"/>
      <c r="H9" t="inlineStr">
        <is>
          <t>Total</t>
        </is>
      </c>
      <c r="I9" t="inlineStr">
        <is>
          <t>Membres</t>
        </is>
      </c>
      <c r="J9" t="inlineStr">
        <is>
          <t>Pourcentage</t>
        </is>
      </c>
      <c r="K9" t="inlineStr">
        <is>
          <t>Pourcentage</t>
        </is>
      </c>
      <c r="L9" t="inlineStr">
        <is>
          <t>Pourcentage</t>
        </is>
      </c>
    </row>
    <row r="10">
      <c r="A10" t="inlineStr">
        <is>
          <t>de synd;</t>
        </is>
      </c>
      <c r="B10" t="inlineStr"/>
      <c r="C10" t="inlineStr"/>
      <c r="D10" t="inlineStr"/>
      <c r="E10" t="inlineStr">
        <is>
          <t>locaux</t>
        </is>
      </c>
      <c r="F10" t="inlineStr">
        <is>
          <t>icats</t>
        </is>
      </c>
      <c r="G10" t="inlineStr"/>
      <c r="H10" t="inlineStr"/>
      <c r="I10" t="inlineStr">
        <is>
          <t>féminins</t>
        </is>
      </c>
      <c r="J10" t="inlineStr">
        <is>
          <t>de membres</t>
        </is>
      </c>
      <c r="K10" t="inlineStr">
        <is>
          <t>de membres féminins</t>
        </is>
      </c>
      <c r="L10" t="inlineStr">
        <is>
          <t>de membres féminins</t>
        </is>
      </c>
    </row>
    <row r="11">
      <c r="A11" t="inlineStr"/>
      <c r="B11" t="inlineStr"/>
      <c r="C11" t="inlineStr"/>
      <c r="D11" t="inlineStr"/>
      <c r="E11" t="inlineStr">
        <is>
          <t>déclarants</t>
        </is>
      </c>
      <c r="F11" t="inlineStr">
        <is>
          <t>locaux</t>
        </is>
      </c>
      <c r="G11" t="inlineStr"/>
      <c r="H11" t="inlineStr"/>
      <c r="I11" t="inlineStr"/>
      <c r="J11" t="inlineStr">
        <is>
          <t>féminins</t>
        </is>
      </c>
      <c r="K11" t="inlineStr"/>
      <c r="L11" t="inlineStr"/>
    </row>
    <row r="12">
      <c r="A12" t="inlineStr"/>
      <c r="B12" t="inlineStr"/>
      <c r="C12" t="inlineStr"/>
      <c r="D12" t="inlineStr"/>
      <c r="E12" t="inlineStr"/>
      <c r="F12" t="inlineStr"/>
      <c r="G12" t="inlineStr"/>
      <c r="H12" t="inlineStr"/>
      <c r="I12" t="inlineStr"/>
      <c r="J12" t="inlineStr">
        <is>
          <t>dans</t>
        </is>
      </c>
      <c r="K12" t="inlineStr">
        <is>
          <t>dans</t>
        </is>
      </c>
      <c r="L12" t="inlineStr">
        <is>
          <t>dans</t>
        </is>
      </c>
    </row>
    <row r="13">
      <c r="A13" t="inlineStr">
        <is>
          <t>/</t>
        </is>
      </c>
      <c r="B13" t="inlineStr"/>
      <c r="C13" t="inlineStr"/>
      <c r="D13" t="inlineStr"/>
      <c r="E13" t="inlineStr">
        <is>
          <t>des membres</t>
        </is>
      </c>
      <c r="F13" t="inlineStr">
        <is>
          <t>métropolitains</t>
        </is>
      </c>
      <c r="G13" t="inlineStr"/>
      <c r="H13" t="inlineStr"/>
      <c r="I13" t="inlineStr"/>
      <c r="J13" t="inlineStr">
        <is>
          <t>Veffectif</t>
        </is>
      </c>
      <c r="K13" t="inlineStr">
        <is>
          <t>leffectif</t>
        </is>
      </c>
      <c r="L13" t="inlineStr">
        <is>
          <t>Veffectif</t>
        </is>
      </c>
    </row>
  </sheetData>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N68"/>
  <sheetViews>
    <sheetView workbookViewId="0">
      <selection activeCell="A1" sqref="A1"/>
    </sheetView>
  </sheetViews>
  <sheetFormatPr baseColWidth="8" defaultRowHeight="15"/>
  <sheetData>
    <row r="1">
      <c r="A1" s="1" t="inlineStr">
        <is>
          <t>‘ed Brotherhood of (AFL-CIO/CLC) —</t>
        </is>
      </c>
      <c r="B1" s="1" t="inlineStr">
        <is>
          <t>Unnamed: 0</t>
        </is>
      </c>
      <c r="C1" s="1" t="inlineStr">
        <is>
          <t>(1)</t>
        </is>
      </c>
      <c r="D1" s="1" t="inlineStr">
        <is>
          <t>(342)</t>
        </is>
      </c>
      <c r="E1" s="1" t="inlineStr">
        <is>
          <t>Local 2442,</t>
        </is>
      </c>
      <c r="F1" s="1" t="inlineStr">
        <is>
          <t>Unnamed: 1</t>
        </is>
      </c>
      <c r="G1" s="1" t="inlineStr">
        <is>
          <t>Unnamed: 2</t>
        </is>
      </c>
      <c r="H1" s="1" t="inlineStr">
        <is>
          <t>August 14,</t>
        </is>
      </c>
      <c r="I1" s="1" t="inlineStr">
        <is>
          <t>1978 —</t>
        </is>
      </c>
      <c r="J1" s="1" t="inlineStr">
        <is>
          <t>Le</t>
        </is>
      </c>
      <c r="K1" s="1" t="inlineStr">
        <is>
          <t>Unnamed: 3</t>
        </is>
      </c>
      <c r="L1" s="1" t="inlineStr">
        <is>
          <t>To protect and preserve</t>
        </is>
      </c>
      <c r="M1" s="1" t="inlineStr">
        <is>
          <t>the welfare and</t>
        </is>
      </c>
      <c r="N1" s="1" t="inlineStr">
        <is>
          <t>Unnamed: 4</t>
        </is>
      </c>
    </row>
    <row r="2">
      <c r="A2" t="inlineStr">
        <is>
          <t>“raternité unie des charpentiers et me-</t>
        </is>
      </c>
      <c r="B2" t="inlineStr"/>
      <c r="C2" t="inlineStr"/>
      <c r="D2" t="inlineStr"/>
      <c r="E2" t="inlineStr">
        <is>
          <t>Québec, Qué.</t>
        </is>
      </c>
      <c r="F2" t="inlineStr"/>
      <c r="G2" t="inlineStr"/>
      <c r="H2" t="inlineStr">
        <is>
          <t>14 aotit 1978</t>
        </is>
      </c>
      <c r="I2" t="inlineStr"/>
      <c r="J2" t="inlineStr"/>
      <c r="K2" t="inlineStr"/>
      <c r="L2" t="inlineStr">
        <is>
          <t>interest of the local union</t>
        </is>
      </c>
      <c r="M2" t="inlineStr">
        <is>
          <t>— Protéger</t>
        </is>
      </c>
      <c r="N2" t="inlineStr">
        <is>
          <t>et</t>
        </is>
      </c>
    </row>
    <row r="3">
      <c r="A3" t="inlineStr">
        <is>
          <t>suisiers d’A mérique (FAT-COI/CTC).</t>
        </is>
      </c>
      <c r="B3" t="inlineStr"/>
      <c r="C3" t="inlineStr"/>
      <c r="D3" t="inlineStr"/>
      <c r="E3" t="inlineStr"/>
      <c r="F3" t="inlineStr"/>
      <c r="G3" t="inlineStr"/>
      <c r="H3" t="inlineStr"/>
      <c r="I3" t="inlineStr"/>
      <c r="J3" t="inlineStr"/>
      <c r="K3" t="inlineStr"/>
      <c r="L3" t="inlineStr">
        <is>
          <t>maintenir le bien-étre et</t>
        </is>
      </c>
      <c r="M3" t="inlineStr">
        <is>
          <t>les intéréts du</t>
        </is>
      </c>
      <c r="N3" t="inlineStr"/>
    </row>
    <row r="4">
      <c r="A4" t="inlineStr"/>
      <c r="B4" t="inlineStr"/>
      <c r="C4" t="inlineStr"/>
      <c r="D4" t="inlineStr"/>
      <c r="E4" t="inlineStr"/>
      <c r="F4" t="inlineStr"/>
      <c r="G4" t="inlineStr"/>
      <c r="H4" t="inlineStr"/>
      <c r="I4" t="inlineStr"/>
      <c r="J4" t="inlineStr"/>
      <c r="K4" t="inlineStr"/>
      <c r="L4" t="inlineStr">
        <is>
          <t>syndicat local.</t>
        </is>
      </c>
      <c r="M4" t="inlineStr"/>
      <c r="N4" t="inlineStr"/>
    </row>
    <row r="5">
      <c r="A5" t="inlineStr">
        <is>
          <t>|</t>
        </is>
      </c>
      <c r="B5" t="inlineStr"/>
      <c r="C5" t="inlineStr">
        <is>
          <t>(1)</t>
        </is>
      </c>
      <c r="D5" t="inlineStr">
        <is>
          <t>(175)</t>
        </is>
      </c>
      <c r="E5" t="inlineStr">
        <is>
          <t>Local 3057,</t>
        </is>
      </c>
      <c r="F5" t="inlineStr"/>
      <c r="G5" t="inlineStr"/>
      <c r="H5" t="inlineStr">
        <is>
          <t>November 1, 1978 —</t>
        </is>
      </c>
      <c r="I5" t="inlineStr"/>
      <c r="J5" t="inlineStr">
        <is>
          <t>Le</t>
        </is>
      </c>
      <c r="K5" t="inlineStr"/>
      <c r="L5" t="inlineStr">
        <is>
          <t>In face of evidence of a secession</t>
        </is>
      </c>
      <c r="M5" t="inlineStr">
        <is>
          <t>move-</t>
        </is>
      </c>
      <c r="N5" t="inlineStr"/>
    </row>
    <row r="6">
      <c r="A6" t="inlineStr"/>
      <c r="B6" t="inlineStr"/>
      <c r="C6" t="inlineStr"/>
      <c r="D6" t="inlineStr"/>
      <c r="E6" t="inlineStr">
        <is>
          <t>Amos, Qué.</t>
        </is>
      </c>
      <c r="F6" t="inlineStr"/>
      <c r="G6" t="inlineStr"/>
      <c r="H6" t="inlineStr">
        <is>
          <t>ler novembre 1978</t>
        </is>
      </c>
      <c r="I6" t="inlineStr"/>
      <c r="J6" t="inlineStr"/>
      <c r="K6" t="inlineStr"/>
      <c r="L6" t="inlineStr">
        <is>
          <t>ment contrary to the</t>
        </is>
      </c>
      <c r="M6" t="inlineStr">
        <is>
          <t>constitution and</t>
        </is>
      </c>
      <c r="N6" t="inlineStr"/>
    </row>
    <row r="7">
      <c r="A7" t="inlineStr">
        <is>
          <t>|</t>
        </is>
      </c>
      <c r="B7" t="inlineStr"/>
      <c r="C7" t="inlineStr"/>
      <c r="D7" t="inlineStr"/>
      <c r="E7" t="inlineStr"/>
      <c r="F7" t="inlineStr"/>
      <c r="G7" t="inlineStr"/>
      <c r="H7" t="inlineStr"/>
      <c r="I7" t="inlineStr"/>
      <c r="J7" t="inlineStr"/>
      <c r="K7" t="inlineStr"/>
      <c r="L7" t="inlineStr">
        <is>
          <t>policies Devant l’évidence of theinternational d’un</t>
        </is>
      </c>
      <c r="M7" t="inlineStr">
        <is>
          <t>union mouvement</t>
        </is>
      </c>
      <c r="N7" t="inlineStr">
        <is>
          <t>— de</t>
        </is>
      </c>
    </row>
    <row r="8">
      <c r="A8" t="inlineStr"/>
      <c r="B8" t="inlineStr"/>
      <c r="C8" t="inlineStr"/>
      <c r="D8" t="inlineStr"/>
      <c r="E8" t="inlineStr"/>
      <c r="F8" t="inlineStr"/>
      <c r="G8" t="inlineStr"/>
      <c r="H8" t="inlineStr"/>
      <c r="I8" t="inlineStr"/>
      <c r="J8" t="inlineStr"/>
      <c r="K8" t="inlineStr"/>
      <c r="L8" t="inlineStr">
        <is>
          <t>scission contraire 4 la constitution</t>
        </is>
      </c>
      <c r="M8" t="inlineStr">
        <is>
          <t>et aux</t>
        </is>
      </c>
      <c r="N8" t="inlineStr"/>
    </row>
    <row r="9">
      <c r="A9" t="inlineStr"/>
      <c r="B9" t="inlineStr"/>
      <c r="C9" t="inlineStr"/>
      <c r="D9" t="inlineStr"/>
      <c r="E9" t="inlineStr"/>
      <c r="F9" t="inlineStr"/>
      <c r="G9" t="inlineStr"/>
      <c r="H9" t="inlineStr"/>
      <c r="I9" t="inlineStr"/>
      <c r="J9" t="inlineStr"/>
      <c r="K9" t="inlineStr"/>
      <c r="L9" t="inlineStr">
        <is>
          <t>politiques du syndicat international.</t>
        </is>
      </c>
      <c r="M9" t="inlineStr"/>
      <c r="N9" t="inlineStr"/>
    </row>
    <row r="10">
      <c r="A10" t="inlineStr">
        <is>
          <t>\emical Workers’ Union, International</t>
        </is>
      </c>
      <c r="B10" t="inlineStr"/>
      <c r="C10" t="inlineStr">
        <is>
          <t>2)</t>
        </is>
      </c>
      <c r="D10" t="inlineStr">
        <is>
          <t>-</t>
        </is>
      </c>
      <c r="E10" t="inlineStr">
        <is>
          <t>Various locations</t>
        </is>
      </c>
      <c r="F10" t="inlineStr">
        <is>
          <t>— Loca-</t>
        </is>
      </c>
      <c r="G10" t="inlineStr"/>
      <c r="H10" t="inlineStr"/>
      <c r="I10" t="inlineStr"/>
      <c r="J10" t="inlineStr"/>
      <c r="K10" t="inlineStr"/>
      <c r="L10" t="inlineStr">
        <is>
          <t>To assure orderly processes</t>
        </is>
      </c>
      <c r="M10" t="inlineStr">
        <is>
          <t>and to fully</t>
        </is>
      </c>
      <c r="N10" t="inlineStr"/>
    </row>
    <row r="11">
      <c r="A11" t="inlineStr">
        <is>
          <t>AFL-CIO/CLC) — Union internationale</t>
        </is>
      </c>
      <c r="B11" t="inlineStr"/>
      <c r="C11" t="inlineStr"/>
      <c r="D11" t="inlineStr"/>
      <c r="E11" t="inlineStr">
        <is>
          <t>tions variées</t>
        </is>
      </c>
      <c r="F11" t="inlineStr"/>
      <c r="G11" t="inlineStr"/>
      <c r="H11" t="inlineStr"/>
      <c r="I11" t="inlineStr"/>
      <c r="J11" t="inlineStr"/>
      <c r="K11" t="inlineStr"/>
      <c r="L11" t="inlineStr">
        <is>
          <t>protect the interests of the membership</t>
        </is>
      </c>
      <c r="M11" t="inlineStr"/>
      <c r="N11" t="inlineStr"/>
    </row>
    <row r="12">
      <c r="A12" t="inlineStr">
        <is>
          <t>les travailleurs de l’industrie chimique</t>
        </is>
      </c>
      <c r="B12" t="inlineStr"/>
      <c r="C12" t="inlineStr"/>
      <c r="D12" t="inlineStr"/>
      <c r="E12" t="inlineStr"/>
      <c r="F12" t="inlineStr"/>
      <c r="G12" t="inlineStr"/>
      <c r="H12" t="inlineStr"/>
      <c r="I12" t="inlineStr"/>
      <c r="J12" t="inlineStr"/>
      <c r="K12" t="inlineStr"/>
      <c r="L12" t="inlineStr">
        <is>
          <t>during an attempted raid by a competing</t>
        </is>
      </c>
      <c r="M12" t="inlineStr"/>
      <c r="N12" t="inlineStr"/>
    </row>
    <row r="13">
      <c r="A13" t="inlineStr">
        <is>
          <t>/PAT-COI/CT C):</t>
        </is>
      </c>
      <c r="B13" t="inlineStr"/>
      <c r="C13" t="inlineStr"/>
      <c r="D13" t="inlineStr"/>
      <c r="E13" t="inlineStr"/>
      <c r="F13" t="inlineStr"/>
      <c r="G13" t="inlineStr"/>
      <c r="H13" t="inlineStr"/>
      <c r="I13" t="inlineStr"/>
      <c r="J13" t="inlineStr"/>
      <c r="K13" t="inlineStr"/>
      <c r="L13" t="inlineStr">
        <is>
          <t>union — Assurer le maintien de l’ordre et</t>
        </is>
      </c>
      <c r="M13" t="inlineStr"/>
      <c r="N13" t="inlineStr"/>
    </row>
    <row r="14">
      <c r="A14" t="inlineStr"/>
      <c r="B14" t="inlineStr"/>
      <c r="C14" t="inlineStr"/>
      <c r="D14" t="inlineStr"/>
      <c r="E14" t="inlineStr"/>
      <c r="F14" t="inlineStr"/>
      <c r="G14" t="inlineStr"/>
      <c r="H14" t="inlineStr"/>
      <c r="I14" t="inlineStr"/>
      <c r="J14" t="inlineStr"/>
      <c r="K14" t="inlineStr"/>
      <c r="L14" t="inlineStr">
        <is>
          <t>protéger pleinement</t>
        </is>
      </c>
      <c r="M14" t="inlineStr">
        <is>
          <t>les intéréts des</t>
        </is>
      </c>
      <c r="N14" t="inlineStr"/>
    </row>
    <row r="15">
      <c r="A15" t="inlineStr">
        <is>
          <t>|</t>
        </is>
      </c>
      <c r="B15" t="inlineStr"/>
      <c r="C15" t="inlineStr"/>
      <c r="D15" t="inlineStr"/>
      <c r="E15" t="inlineStr"/>
      <c r="F15" t="inlineStr"/>
      <c r="G15" t="inlineStr"/>
      <c r="H15" t="inlineStr"/>
      <c r="I15" t="inlineStr"/>
      <c r="J15" t="inlineStr"/>
      <c r="K15" t="inlineStr"/>
      <c r="L15" t="inlineStr">
        <is>
          <t>membres au cours d’un maraudage de la</t>
        </is>
      </c>
      <c r="M15" t="inlineStr"/>
      <c r="N15" t="inlineStr"/>
    </row>
    <row r="16">
      <c r="A16" t="inlineStr"/>
      <c r="B16" t="inlineStr"/>
      <c r="C16" t="inlineStr"/>
      <c r="D16" t="inlineStr"/>
      <c r="E16" t="inlineStr"/>
      <c r="F16" t="inlineStr"/>
      <c r="G16" t="inlineStr"/>
      <c r="H16" t="inlineStr"/>
      <c r="I16" t="inlineStr"/>
      <c r="J16" t="inlineStr"/>
      <c r="K16" t="inlineStr"/>
      <c r="L16" t="inlineStr">
        <is>
          <t>part d’un syndicat concurrent.</t>
        </is>
      </c>
      <c r="M16" t="inlineStr"/>
      <c r="N16" t="inlineStr"/>
    </row>
    <row r="17">
      <c r="A17" t="inlineStr">
        <is>
          <t>‘ectrical Workers, International Brother-</t>
        </is>
      </c>
      <c r="B17" t="inlineStr"/>
      <c r="C17" t="inlineStr">
        <is>
          <t>2</t>
        </is>
      </c>
      <c r="D17" t="inlineStr">
        <is>
          <t>4,610</t>
        </is>
      </c>
      <c r="E17" t="inlineStr"/>
      <c r="F17" t="inlineStr"/>
      <c r="G17" t="inlineStr"/>
      <c r="H17" t="inlineStr"/>
      <c r="I17" t="inlineStr"/>
      <c r="J17" t="inlineStr"/>
      <c r="K17" t="inlineStr"/>
      <c r="L17" t="inlineStr"/>
      <c r="M17" t="inlineStr"/>
      <c r="N17" t="inlineStr"/>
    </row>
    <row r="18">
      <c r="A18" t="inlineStr">
        <is>
          <t>aood of (AFL-CIO/CLC) — Fraternité</t>
        </is>
      </c>
      <c r="B18" t="inlineStr"/>
      <c r="C18" t="inlineStr">
        <is>
          <t>(1)</t>
        </is>
      </c>
      <c r="D18" t="inlineStr">
        <is>
          <t>(4,391)</t>
        </is>
      </c>
      <c r="E18" t="inlineStr">
        <is>
          <t>Local 353</t>
        </is>
      </c>
      <c r="F18" t="inlineStr"/>
      <c r="G18" t="inlineStr"/>
      <c r="H18" t="inlineStr">
        <is>
          <t>May 18, 1978</t>
        </is>
      </c>
      <c r="I18" t="inlineStr">
        <is>
          <t>—Le</t>
        </is>
      </c>
      <c r="J18" t="inlineStr">
        <is>
          <t>18</t>
        </is>
      </c>
      <c r="K18" t="inlineStr"/>
      <c r="L18" t="inlineStr">
        <is>
          <t>Unsatisfactory administration</t>
        </is>
      </c>
      <c r="M18" t="inlineStr">
        <is>
          <t>of local</t>
        </is>
      </c>
      <c r="N18" t="inlineStr"/>
    </row>
    <row r="19">
      <c r="A19" t="inlineStr">
        <is>
          <t>‘nternationale des ouvriers en électricité</t>
        </is>
      </c>
      <c r="B19" t="inlineStr"/>
      <c r="C19" t="inlineStr"/>
      <c r="D19" t="inlineStr"/>
      <c r="E19" t="inlineStr">
        <is>
          <t>Toronto, Ont.</t>
        </is>
      </c>
      <c r="F19" t="inlineStr"/>
      <c r="G19" t="inlineStr"/>
      <c r="H19" t="inlineStr">
        <is>
          <t>mai 1978</t>
        </is>
      </c>
      <c r="I19" t="inlineStr"/>
      <c r="J19" t="inlineStr"/>
      <c r="K19" t="inlineStr"/>
      <c r="L19" t="inlineStr">
        <is>
          <t>union’s affairs — Gestion</t>
        </is>
      </c>
      <c r="M19" t="inlineStr">
        <is>
          <t>non satisfai-</t>
        </is>
      </c>
      <c r="N19" t="inlineStr"/>
    </row>
    <row r="20">
      <c r="A20" t="inlineStr">
        <is>
          <t>FAT-COI/CTC).</t>
        </is>
      </c>
      <c r="B20" t="inlineStr"/>
      <c r="C20" t="inlineStr"/>
      <c r="D20" t="inlineStr"/>
      <c r="E20" t="inlineStr"/>
      <c r="F20" t="inlineStr"/>
      <c r="G20" t="inlineStr"/>
      <c r="H20" t="inlineStr"/>
      <c r="I20" t="inlineStr"/>
      <c r="J20" t="inlineStr"/>
      <c r="K20" t="inlineStr"/>
      <c r="L20" t="inlineStr">
        <is>
          <t>sante des affaires du syndicat local.</t>
        </is>
      </c>
      <c r="M20" t="inlineStr"/>
      <c r="N20" t="inlineStr"/>
    </row>
    <row r="21">
      <c r="A21" t="inlineStr"/>
      <c r="B21" t="inlineStr"/>
      <c r="C21" t="inlineStr">
        <is>
          <t>(1)</t>
        </is>
      </c>
      <c r="D21" t="inlineStr">
        <is>
          <t>(219)</t>
        </is>
      </c>
      <c r="E21" t="inlineStr">
        <is>
          <t>Local 568,</t>
        </is>
      </c>
      <c r="F21" t="inlineStr"/>
      <c r="G21" t="inlineStr"/>
      <c r="H21" t="inlineStr">
        <is>
          <t>June 22, 1970</t>
        </is>
      </c>
      <c r="I21" t="inlineStr">
        <is>
          <t>— Le 22</t>
        </is>
      </c>
      <c r="J21" t="inlineStr"/>
      <c r="K21" t="inlineStr"/>
      <c r="L21" t="inlineStr">
        <is>
          <t>Failure to abide by the constitution—</t>
        </is>
      </c>
      <c r="M21" t="inlineStr"/>
      <c r="N21" t="inlineStr"/>
    </row>
    <row r="22">
      <c r="A22" t="inlineStr"/>
      <c r="B22" t="inlineStr"/>
      <c r="C22" t="inlineStr"/>
      <c r="D22" t="inlineStr"/>
      <c r="E22" t="inlineStr">
        <is>
          <t>Montréal, Qué.</t>
        </is>
      </c>
      <c r="F22" t="inlineStr"/>
      <c r="G22" t="inlineStr"/>
      <c r="H22" t="inlineStr">
        <is>
          <t>juin, 1970</t>
        </is>
      </c>
      <c r="I22" t="inlineStr"/>
      <c r="J22" t="inlineStr"/>
      <c r="K22" t="inlineStr"/>
      <c r="L22" t="inlineStr">
        <is>
          <t>Manquement a la constitution.</t>
        </is>
      </c>
      <c r="M22" t="inlineStr"/>
      <c r="N22" t="inlineStr"/>
    </row>
    <row r="23">
      <c r="A23" t="inlineStr"/>
      <c r="B23" t="inlineStr"/>
      <c r="C23" t="inlineStr"/>
      <c r="D23" t="inlineStr"/>
      <c r="E23" t="inlineStr"/>
      <c r="F23" t="inlineStr"/>
      <c r="G23" t="inlineStr"/>
      <c r="H23" t="inlineStr">
        <is>
          <t>December 1, 19781</t>
        </is>
      </c>
      <c r="I23" t="inlineStr"/>
      <c r="J23" t="inlineStr">
        <is>
          <t>—</t>
        </is>
      </c>
      <c r="K23" t="inlineStr"/>
      <c r="L23" t="inlineStr"/>
      <c r="M23" t="inlineStr"/>
      <c r="N23" t="inlineStr"/>
    </row>
    <row r="24">
      <c r="A24" t="inlineStr"/>
      <c r="B24" t="inlineStr"/>
      <c r="C24" t="inlineStr"/>
      <c r="D24" t="inlineStr"/>
      <c r="E24" t="inlineStr"/>
      <c r="F24" t="inlineStr"/>
      <c r="G24" t="inlineStr"/>
      <c r="H24" t="inlineStr">
        <is>
          <t>Le let</t>
        </is>
      </c>
      <c r="I24" t="inlineStr">
        <is>
          <t>décembre</t>
        </is>
      </c>
      <c r="J24" t="inlineStr"/>
      <c r="K24" t="inlineStr"/>
      <c r="L24" t="inlineStr"/>
      <c r="M24" t="inlineStr"/>
      <c r="N24" t="inlineStr"/>
    </row>
    <row r="25">
      <c r="A25" t="inlineStr"/>
      <c r="B25" t="inlineStr"/>
      <c r="C25" t="inlineStr"/>
      <c r="D25" t="inlineStr"/>
      <c r="E25" t="inlineStr"/>
      <c r="F25" t="inlineStr"/>
      <c r="G25" t="inlineStr"/>
      <c r="H25" t="inlineStr">
        <is>
          <t>19781</t>
        </is>
      </c>
      <c r="I25" t="inlineStr"/>
      <c r="J25" t="inlineStr"/>
      <c r="K25" t="inlineStr"/>
      <c r="L25" t="inlineStr"/>
      <c r="M25" t="inlineStr"/>
      <c r="N25" t="inlineStr"/>
    </row>
    <row r="26">
      <c r="A26" t="inlineStr">
        <is>
          <t>ptel and Restaurant Employees and</t>
        </is>
      </c>
      <c r="B26" t="inlineStr"/>
      <c r="C26" t="inlineStr">
        <is>
          <t>4</t>
        </is>
      </c>
      <c r="D26" t="inlineStr">
        <is>
          <t>6,335</t>
        </is>
      </c>
      <c r="E26" t="inlineStr"/>
      <c r="F26" t="inlineStr"/>
      <c r="G26" t="inlineStr"/>
      <c r="H26" t="inlineStr"/>
      <c r="I26" t="inlineStr"/>
      <c r="J26" t="inlineStr"/>
      <c r="K26" t="inlineStr"/>
      <c r="L26" t="inlineStr"/>
      <c r="M26" t="inlineStr"/>
      <c r="N26" t="inlineStr"/>
    </row>
    <row r="27">
      <c r="A27" t="inlineStr">
        <is>
          <t>Bartenders International Union (AFL-</t>
        </is>
      </c>
      <c r="B27" t="inlineStr"/>
      <c r="C27" t="inlineStr">
        <is>
          <t>()</t>
        </is>
      </c>
      <c r="D27" t="inlineStr">
        <is>
          <t>(-)</t>
        </is>
      </c>
      <c r="E27" t="inlineStr">
        <is>
          <t>Local 73,</t>
        </is>
      </c>
      <c r="F27" t="inlineStr"/>
      <c r="G27" t="inlineStr"/>
      <c r="H27" t="inlineStr">
        <is>
          <t>January 7, 1977</t>
        </is>
      </c>
      <c r="I27" t="inlineStr">
        <is>
          <t>— Le7</t>
        </is>
      </c>
      <c r="J27" t="inlineStr"/>
      <c r="K27" t="inlineStr"/>
      <c r="L27" t="inlineStr">
        <is>
          <t>To protect and preserve</t>
        </is>
      </c>
      <c r="M27" t="inlineStr">
        <is>
          <t>the welfare and</t>
        </is>
      </c>
      <c r="N27" t="inlineStr"/>
    </row>
    <row r="28">
      <c r="A28" t="inlineStr">
        <is>
          <t>°I0/CLC) — Union internationale des</t>
        </is>
      </c>
      <c r="B28" t="inlineStr"/>
      <c r="C28" t="inlineStr"/>
      <c r="D28" t="inlineStr"/>
      <c r="E28" t="inlineStr">
        <is>
          <t>Lethbridge, Alta. —</t>
        </is>
      </c>
      <c r="F28" t="inlineStr">
        <is>
          <t>Alb.</t>
        </is>
      </c>
      <c r="G28" t="inlineStr"/>
      <c r="H28" t="inlineStr">
        <is>
          <t>janvier 1977</t>
        </is>
      </c>
      <c r="I28" t="inlineStr"/>
      <c r="J28" t="inlineStr"/>
      <c r="K28" t="inlineStr"/>
      <c r="L28" t="inlineStr">
        <is>
          <t>interest of the local union</t>
        </is>
      </c>
      <c r="M28" t="inlineStr">
        <is>
          <t>— Protéger et</t>
        </is>
      </c>
      <c r="N28" t="inlineStr"/>
    </row>
    <row r="29">
      <c r="A29" t="inlineStr">
        <is>
          <t>mployés d’hétel, motel et restaurant</t>
        </is>
      </c>
      <c r="B29" t="inlineStr"/>
      <c r="C29" t="inlineStr"/>
      <c r="D29" t="inlineStr"/>
      <c r="E29" t="inlineStr"/>
      <c r="F29" t="inlineStr"/>
      <c r="G29" t="inlineStr"/>
      <c r="H29" t="inlineStr">
        <is>
          <t>February 5,</t>
        </is>
      </c>
      <c r="I29" t="inlineStr">
        <is>
          <t>19781</t>
        </is>
      </c>
      <c r="J29" t="inlineStr">
        <is>
          <t>—</t>
        </is>
      </c>
      <c r="K29" t="inlineStr"/>
      <c r="L29" t="inlineStr">
        <is>
          <t>maintenir le bien-étre et</t>
        </is>
      </c>
      <c r="M29" t="inlineStr">
        <is>
          <t>les intéréts du</t>
        </is>
      </c>
      <c r="N29" t="inlineStr"/>
    </row>
    <row r="30">
      <c r="A30" t="inlineStr">
        <is>
          <t>'FAT-COI/CTC).</t>
        </is>
      </c>
      <c r="B30" t="inlineStr"/>
      <c r="C30" t="inlineStr"/>
      <c r="D30" t="inlineStr"/>
      <c r="E30" t="inlineStr"/>
      <c r="F30" t="inlineStr"/>
      <c r="G30" t="inlineStr"/>
      <c r="H30" t="inlineStr">
        <is>
          <t>Le 5 février 19781</t>
        </is>
      </c>
      <c r="I30" t="inlineStr"/>
      <c r="J30" t="inlineStr"/>
      <c r="K30" t="inlineStr"/>
      <c r="L30" t="inlineStr">
        <is>
          <t>syndicat local.</t>
        </is>
      </c>
      <c r="M30" t="inlineStr"/>
      <c r="N30" t="inlineStr"/>
    </row>
    <row r="31">
      <c r="A31" t="inlineStr"/>
      <c r="B31" t="inlineStr"/>
      <c r="C31" t="inlineStr">
        <is>
          <t>(1)</t>
        </is>
      </c>
      <c r="D31" t="inlineStr">
        <is>
          <t>(534)</t>
        </is>
      </c>
      <c r="E31" t="inlineStr">
        <is>
          <t>Local 206,</t>
        </is>
      </c>
      <c r="F31" t="inlineStr"/>
      <c r="G31" t="inlineStr"/>
      <c r="H31" t="inlineStr">
        <is>
          <t>February 13,</t>
        </is>
      </c>
      <c r="I31" t="inlineStr">
        <is>
          <t>1978</t>
        </is>
      </c>
      <c r="J31" t="inlineStr">
        <is>
          <t>—</t>
        </is>
      </c>
      <c r="K31" t="inlineStr"/>
      <c r="L31" t="inlineStr">
        <is>
          <t>To protect and preserve</t>
        </is>
      </c>
      <c r="M31" t="inlineStr">
        <is>
          <t>the welfare and</t>
        </is>
      </c>
      <c r="N31" t="inlineStr"/>
    </row>
    <row r="32">
      <c r="A32" t="inlineStr"/>
      <c r="B32" t="inlineStr"/>
      <c r="C32" t="inlineStr"/>
      <c r="D32" t="inlineStr"/>
      <c r="E32" t="inlineStr">
        <is>
          <t>Winnipeg, Man.</t>
        </is>
      </c>
      <c r="F32" t="inlineStr"/>
      <c r="G32" t="inlineStr"/>
      <c r="H32" t="inlineStr">
        <is>
          <t>Le 13 février 1978</t>
        </is>
      </c>
      <c r="I32" t="inlineStr"/>
      <c r="J32" t="inlineStr"/>
      <c r="K32" t="inlineStr"/>
      <c r="L32" t="inlineStr">
        <is>
          <t>interest of the local union —</t>
        </is>
      </c>
      <c r="M32" t="inlineStr">
        <is>
          <t>Protéger</t>
        </is>
      </c>
      <c r="N32" t="inlineStr">
        <is>
          <t>et</t>
        </is>
      </c>
    </row>
    <row r="33">
      <c r="A33" t="inlineStr"/>
      <c r="B33" t="inlineStr"/>
      <c r="C33" t="inlineStr"/>
      <c r="D33" t="inlineStr"/>
      <c r="E33" t="inlineStr"/>
      <c r="F33" t="inlineStr"/>
      <c r="G33" t="inlineStr"/>
      <c r="H33" t="inlineStr"/>
      <c r="I33" t="inlineStr"/>
      <c r="J33" t="inlineStr"/>
      <c r="K33" t="inlineStr"/>
      <c r="L33" t="inlineStr">
        <is>
          <t>maintenir le bien-étre</t>
        </is>
      </c>
      <c r="M33" t="inlineStr">
        <is>
          <t>et les intéréts</t>
        </is>
      </c>
      <c r="N33" t="inlineStr">
        <is>
          <t>du</t>
        </is>
      </c>
    </row>
    <row r="34">
      <c r="A34" t="inlineStr"/>
      <c r="B34" t="inlineStr"/>
      <c r="C34" t="inlineStr"/>
      <c r="D34" t="inlineStr"/>
      <c r="E34" t="inlineStr"/>
      <c r="F34" t="inlineStr"/>
      <c r="G34" t="inlineStr"/>
      <c r="H34" t="inlineStr"/>
      <c r="I34" t="inlineStr"/>
      <c r="J34" t="inlineStr"/>
      <c r="K34" t="inlineStr"/>
      <c r="L34" t="inlineStr">
        <is>
          <t>syndicat local.</t>
        </is>
      </c>
      <c r="M34" t="inlineStr"/>
      <c r="N34" t="inlineStr"/>
    </row>
    <row r="35">
      <c r="A35" t="inlineStr"/>
      <c r="B35" t="inlineStr"/>
      <c r="C35" t="inlineStr">
        <is>
          <t>qd)</t>
        </is>
      </c>
      <c r="D35" t="inlineStr">
        <is>
          <t>(5,801)</t>
        </is>
      </c>
      <c r="E35" t="inlineStr">
        <is>
          <t>Local 299,</t>
        </is>
      </c>
      <c r="F35" t="inlineStr"/>
      <c r="G35" t="inlineStr"/>
      <c r="H35" t="inlineStr">
        <is>
          <t>June 14,</t>
        </is>
      </c>
      <c r="I35" t="inlineStr">
        <is>
          <t>1978 —-—Le</t>
        </is>
      </c>
      <c r="J35" t="inlineStr"/>
      <c r="K35" t="inlineStr"/>
      <c r="L35" t="inlineStr">
        <is>
          <t>To protect and preserve</t>
        </is>
      </c>
      <c r="M35" t="inlineStr">
        <is>
          <t>the welfare and</t>
        </is>
      </c>
      <c r="N35" t="inlineStr"/>
    </row>
    <row r="36">
      <c r="A36" t="inlineStr"/>
      <c r="B36" t="inlineStr"/>
      <c r="C36" t="inlineStr"/>
      <c r="D36" t="inlineStr"/>
      <c r="E36" t="inlineStr">
        <is>
          <t>Toronto, Ont.</t>
        </is>
      </c>
      <c r="F36" t="inlineStr"/>
      <c r="G36" t="inlineStr"/>
      <c r="H36" t="inlineStr">
        <is>
          <t>14 juin 1978</t>
        </is>
      </c>
      <c r="I36" t="inlineStr"/>
      <c r="J36" t="inlineStr"/>
      <c r="K36" t="inlineStr"/>
      <c r="L36" t="inlineStr">
        <is>
          <t>interest of the local union</t>
        </is>
      </c>
      <c r="M36" t="inlineStr">
        <is>
          <t>— Protéger et</t>
        </is>
      </c>
      <c r="N36" t="inlineStr"/>
    </row>
    <row r="37">
      <c r="A37" t="inlineStr"/>
      <c r="B37" t="inlineStr"/>
      <c r="C37" t="inlineStr"/>
      <c r="D37" t="inlineStr"/>
      <c r="E37" t="inlineStr"/>
      <c r="F37" t="inlineStr"/>
      <c r="G37" t="inlineStr"/>
      <c r="H37" t="inlineStr"/>
      <c r="I37" t="inlineStr"/>
      <c r="J37" t="inlineStr"/>
      <c r="K37" t="inlineStr"/>
      <c r="L37" t="inlineStr">
        <is>
          <t>maintenir le bien-étre</t>
        </is>
      </c>
      <c r="M37" t="inlineStr">
        <is>
          <t>et les intéréts du</t>
        </is>
      </c>
      <c r="N37" t="inlineStr"/>
    </row>
    <row r="38">
      <c r="A38" t="inlineStr"/>
      <c r="B38" t="inlineStr"/>
      <c r="C38" t="inlineStr"/>
      <c r="D38" t="inlineStr"/>
      <c r="E38" t="inlineStr"/>
      <c r="F38" t="inlineStr"/>
      <c r="G38" t="inlineStr"/>
      <c r="H38" t="inlineStr"/>
      <c r="I38" t="inlineStr"/>
      <c r="J38" t="inlineStr"/>
      <c r="K38" t="inlineStr"/>
      <c r="L38" t="inlineStr">
        <is>
          <t>syndicat local.</t>
        </is>
      </c>
      <c r="M38" t="inlineStr"/>
      <c r="N38" t="inlineStr"/>
    </row>
    <row r="39">
      <c r="A39" t="inlineStr"/>
      <c r="B39" t="inlineStr"/>
      <c r="C39" t="inlineStr">
        <is>
          <t>(1)</t>
        </is>
      </c>
      <c r="D39" t="inlineStr">
        <is>
          <t>(-)</t>
        </is>
      </c>
      <c r="E39" t="inlineStr">
        <is>
          <t>Local 743,</t>
        </is>
      </c>
      <c r="F39" t="inlineStr"/>
      <c r="G39" t="inlineStr"/>
      <c r="H39" t="inlineStr">
        <is>
          <t>December 6, 1979</t>
        </is>
      </c>
      <c r="I39" t="inlineStr">
        <is>
          <t>—</t>
        </is>
      </c>
      <c r="J39" t="inlineStr">
        <is>
          <t>Le</t>
        </is>
      </c>
      <c r="K39" t="inlineStr"/>
      <c r="L39" t="inlineStr">
        <is>
          <t>Decline in membership and delinquent</t>
        </is>
      </c>
      <c r="M39" t="inlineStr"/>
      <c r="N39" t="inlineStr">
        <is>
          <t>in</t>
        </is>
      </c>
    </row>
    <row r="40">
      <c r="A40" t="inlineStr"/>
      <c r="B40" t="inlineStr"/>
      <c r="C40" t="inlineStr"/>
      <c r="D40" t="inlineStr"/>
      <c r="E40" t="inlineStr">
        <is>
          <t>Windsor, Ont.</t>
        </is>
      </c>
      <c r="F40" t="inlineStr"/>
      <c r="G40" t="inlineStr"/>
      <c r="H40" t="inlineStr">
        <is>
          <t>6 décembre 1979</t>
        </is>
      </c>
      <c r="I40" t="inlineStr"/>
      <c r="J40" t="inlineStr"/>
      <c r="K40" t="inlineStr"/>
      <c r="L40" t="inlineStr">
        <is>
          <t>payment of per capita</t>
        </is>
      </c>
      <c r="M40" t="inlineStr">
        <is>
          <t>tax — Reduction</t>
        </is>
      </c>
      <c r="N40" t="inlineStr"/>
    </row>
    <row r="41">
      <c r="A41" t="inlineStr"/>
      <c r="B41" t="inlineStr"/>
      <c r="C41" t="inlineStr"/>
      <c r="D41" t="inlineStr"/>
      <c r="E41" t="inlineStr"/>
      <c r="F41" t="inlineStr"/>
      <c r="G41" t="inlineStr"/>
      <c r="H41" t="inlineStr">
        <is>
          <t>March 20,</t>
        </is>
      </c>
      <c r="I41" t="inlineStr">
        <is>
          <t>19781</t>
        </is>
      </c>
      <c r="J41" t="inlineStr">
        <is>
          <t>—</t>
        </is>
      </c>
      <c r="K41" t="inlineStr"/>
      <c r="L41" t="inlineStr">
        <is>
          <t>de V’éffectif et retard du paiement de la</t>
        </is>
      </c>
      <c r="M41" t="inlineStr"/>
      <c r="N41" t="inlineStr"/>
    </row>
    <row r="42">
      <c r="A42" t="inlineStr"/>
      <c r="B42" t="inlineStr"/>
      <c r="C42" t="inlineStr"/>
      <c r="D42" t="inlineStr"/>
      <c r="E42" t="inlineStr"/>
      <c r="F42" t="inlineStr"/>
      <c r="G42" t="inlineStr"/>
      <c r="H42" t="inlineStr">
        <is>
          <t>Le 20 mars 19781</t>
        </is>
      </c>
      <c r="I42" t="inlineStr"/>
      <c r="J42" t="inlineStr"/>
      <c r="K42" t="inlineStr"/>
      <c r="L42" t="inlineStr">
        <is>
          <t>taxe levée par individu.</t>
        </is>
      </c>
      <c r="M42" t="inlineStr"/>
      <c r="N42" t="inlineStr"/>
    </row>
    <row r="43">
      <c r="A43" t="inlineStr">
        <is>
          <t>abourers’ International Union of North</t>
        </is>
      </c>
      <c r="B43" t="inlineStr"/>
      <c r="C43" t="inlineStr">
        <is>
          <t>a</t>
        </is>
      </c>
      <c r="D43" t="inlineStr">
        <is>
          <t>4,450</t>
        </is>
      </c>
      <c r="E43" t="inlineStr"/>
      <c r="F43" t="inlineStr"/>
      <c r="G43" t="inlineStr"/>
      <c r="H43" t="inlineStr"/>
      <c r="I43" t="inlineStr"/>
      <c r="J43" t="inlineStr"/>
      <c r="K43" t="inlineStr"/>
      <c r="L43" t="inlineStr"/>
      <c r="M43" t="inlineStr"/>
      <c r="N43" t="inlineStr"/>
    </row>
    <row r="44">
      <c r="A44" t="inlineStr">
        <is>
          <t>local America (AFL-CIO/CLC) — Union _in-</t>
        </is>
      </c>
      <c r="B44" t="inlineStr"/>
      <c r="C44" t="inlineStr">
        <is>
          <t>(1)</t>
        </is>
      </c>
      <c r="D44" t="inlineStr">
        <is>
          <t>(3,469)</t>
        </is>
      </c>
      <c r="E44" t="inlineStr">
        <is>
          <t>Local 602,</t>
        </is>
      </c>
      <c r="F44" t="inlineStr"/>
      <c r="G44" t="inlineStr"/>
      <c r="H44" t="inlineStr">
        <is>
          <t>July 26, 1977</t>
        </is>
      </c>
      <c r="I44" t="inlineStr">
        <is>
          <t>— Le 26</t>
        </is>
      </c>
      <c r="J44" t="inlineStr"/>
      <c r="K44" t="inlineStr"/>
      <c r="L44" t="inlineStr">
        <is>
          <t>Unsatisfactory unions affairs— Gestion administration</t>
        </is>
      </c>
      <c r="M44" t="inlineStr">
        <is>
          <t>of non satisfai-</t>
        </is>
      </c>
      <c r="N44" t="inlineStr"/>
    </row>
    <row r="45">
      <c r="A45" t="inlineStr">
        <is>
          <t>ternationale des journaliers d’Amérique</t>
        </is>
      </c>
      <c r="B45" t="inlineStr"/>
      <c r="C45" t="inlineStr"/>
      <c r="D45" t="inlineStr"/>
      <c r="E45" t="inlineStr">
        <is>
          <t>Vancouver, B.C. —</t>
        </is>
      </c>
      <c r="F45" t="inlineStr">
        <is>
          <t>C.-B.</t>
        </is>
      </c>
      <c r="G45" t="inlineStr"/>
      <c r="H45" t="inlineStr">
        <is>
          <t>juillet 1977</t>
        </is>
      </c>
      <c r="I45" t="inlineStr"/>
      <c r="J45" t="inlineStr"/>
      <c r="K45" t="inlineStr"/>
      <c r="L45" t="inlineStr"/>
      <c r="M45" t="inlineStr"/>
      <c r="N45" t="inlineStr"/>
    </row>
    <row r="46">
      <c r="A46" t="inlineStr">
        <is>
          <t>sante des affaires du syndicat local. de Nord (FAT-COI/CTC).</t>
        </is>
      </c>
      <c r="B46" t="inlineStr"/>
      <c r="C46" t="inlineStr"/>
      <c r="D46" t="inlineStr"/>
      <c r="E46" t="inlineStr"/>
      <c r="F46" t="inlineStr"/>
      <c r="G46" t="inlineStr"/>
      <c r="H46" t="inlineStr"/>
      <c r="I46" t="inlineStr"/>
      <c r="J46" t="inlineStr"/>
      <c r="K46" t="inlineStr"/>
      <c r="L46" t="inlineStr"/>
      <c r="M46" t="inlineStr"/>
      <c r="N46" t="inlineStr"/>
    </row>
    <row r="47">
      <c r="A47" t="inlineStr"/>
      <c r="B47" t="inlineStr"/>
      <c r="C47" t="inlineStr">
        <is>
          <t>(1)</t>
        </is>
      </c>
      <c r="D47" t="inlineStr">
        <is>
          <t>(981)</t>
        </is>
      </c>
      <c r="E47" t="inlineStr">
        <is>
          <t>Local 1111,</t>
        </is>
      </c>
      <c r="F47" t="inlineStr"/>
      <c r="G47" t="inlineStr"/>
      <c r="H47" t="inlineStr">
        <is>
          <t>February 13,</t>
        </is>
      </c>
      <c r="I47" t="inlineStr">
        <is>
          <t>1976 —</t>
        </is>
      </c>
      <c r="J47" t="inlineStr"/>
      <c r="K47" t="inlineStr"/>
      <c r="L47" t="inlineStr">
        <is>
          <t>Unsatisfactory administration</t>
        </is>
      </c>
      <c r="M47" t="inlineStr">
        <is>
          <t>of local</t>
        </is>
      </c>
      <c r="N47" t="inlineStr"/>
    </row>
    <row r="48">
      <c r="A48" t="inlineStr"/>
      <c r="B48" t="inlineStr"/>
      <c r="C48" t="inlineStr"/>
      <c r="D48" t="inlineStr"/>
      <c r="E48" t="inlineStr">
        <is>
          <t>Calgary, Alta. — Alb.</t>
        </is>
      </c>
      <c r="F48" t="inlineStr"/>
      <c r="G48" t="inlineStr"/>
      <c r="H48" t="inlineStr">
        <is>
          <t>Le 13 février 1976</t>
        </is>
      </c>
      <c r="I48" t="inlineStr"/>
      <c r="J48" t="inlineStr"/>
      <c r="K48" t="inlineStr"/>
      <c r="L48" t="inlineStr">
        <is>
          <t>unions affairs — Gestion</t>
        </is>
      </c>
      <c r="M48" t="inlineStr">
        <is>
          <t>non. satisfai-</t>
        </is>
      </c>
      <c r="N48" t="inlineStr"/>
    </row>
    <row r="49">
      <c r="A49" t="inlineStr">
        <is>
          <t>|</t>
        </is>
      </c>
      <c r="B49" t="inlineStr"/>
      <c r="C49" t="inlineStr"/>
      <c r="D49" t="inlineStr"/>
      <c r="E49" t="inlineStr"/>
      <c r="F49" t="inlineStr"/>
      <c r="G49" t="inlineStr"/>
      <c r="H49" t="inlineStr">
        <is>
          <t>February 7,</t>
        </is>
      </c>
      <c r="I49" t="inlineStr">
        <is>
          <t>19781</t>
        </is>
      </c>
      <c r="J49" t="inlineStr">
        <is>
          <t>—</t>
        </is>
      </c>
      <c r="K49" t="inlineStr"/>
      <c r="L49" t="inlineStr">
        <is>
          <t>sante des affaires du syndicat local.</t>
        </is>
      </c>
      <c r="M49" t="inlineStr"/>
      <c r="N49" t="inlineStr"/>
    </row>
    <row r="50">
      <c r="A50" t="inlineStr"/>
      <c r="B50" t="inlineStr"/>
      <c r="C50" t="inlineStr"/>
      <c r="D50" t="inlineStr"/>
      <c r="E50" t="inlineStr"/>
      <c r="F50" t="inlineStr"/>
      <c r="G50" t="inlineStr"/>
      <c r="H50" t="inlineStr">
        <is>
          <t>Le 7 février 19781</t>
        </is>
      </c>
      <c r="I50" t="inlineStr"/>
      <c r="J50" t="inlineStr"/>
      <c r="K50" t="inlineStr"/>
      <c r="L50" t="inlineStr"/>
      <c r="M50" t="inlineStr"/>
      <c r="N50" t="inlineStr"/>
    </row>
    <row r="51">
      <c r="A51" t="inlineStr">
        <is>
          <t>ather’s International Union, Wood, Wire</t>
        </is>
      </c>
      <c r="B51" t="inlineStr"/>
      <c r="C51" t="inlineStr">
        <is>
          <t>1</t>
        </is>
      </c>
      <c r="D51" t="inlineStr">
        <is>
          <t>-</t>
        </is>
      </c>
      <c r="E51" t="inlineStr">
        <is>
          <t>Local 207,</t>
        </is>
      </c>
      <c r="F51" t="inlineStr"/>
      <c r="G51" t="inlineStr"/>
      <c r="H51" t="inlineStr">
        <is>
          <t>January 11, 1975</t>
        </is>
      </c>
      <c r="I51" t="inlineStr">
        <is>
          <t>— Le</t>
        </is>
      </c>
      <c r="J51" t="inlineStr"/>
      <c r="K51" t="inlineStr"/>
      <c r="L51" t="inlineStr">
        <is>
          <t>To protect and preserve</t>
        </is>
      </c>
      <c r="M51" t="inlineStr">
        <is>
          <t>the welfare and</t>
        </is>
      </c>
      <c r="N51" t="inlineStr"/>
    </row>
    <row r="52">
      <c r="A52" t="inlineStr">
        <is>
          <t>and Metal (AFL-CIO/CLC) — Union in-</t>
        </is>
      </c>
      <c r="B52" t="inlineStr"/>
      <c r="C52" t="inlineStr"/>
      <c r="D52" t="inlineStr"/>
      <c r="E52" t="inlineStr">
        <is>
          <t>Vancouver, B.C. — C.-B.</t>
        </is>
      </c>
      <c r="F52" t="inlineStr"/>
      <c r="G52" t="inlineStr"/>
      <c r="H52" t="inlineStr">
        <is>
          <t>11 janvier 1975</t>
        </is>
      </c>
      <c r="I52" t="inlineStr"/>
      <c r="J52" t="inlineStr"/>
      <c r="K52" t="inlineStr"/>
      <c r="L52" t="inlineStr">
        <is>
          <t>interest of the local union</t>
        </is>
      </c>
      <c r="M52" t="inlineStr">
        <is>
          <t>— Protéger</t>
        </is>
      </c>
      <c r="N52" t="inlineStr">
        <is>
          <t>et</t>
        </is>
      </c>
    </row>
    <row r="53">
      <c r="A53" t="inlineStr"/>
      <c r="B53" t="inlineStr"/>
      <c r="C53" t="inlineStr"/>
      <c r="D53" t="inlineStr"/>
      <c r="E53" t="inlineStr"/>
      <c r="F53" t="inlineStr"/>
      <c r="G53" t="inlineStr"/>
      <c r="H53" t="inlineStr"/>
      <c r="I53" t="inlineStr"/>
      <c r="J53" t="inlineStr"/>
      <c r="K53" t="inlineStr"/>
      <c r="L53" t="inlineStr">
        <is>
          <t>maintenir le bien-étre</t>
        </is>
      </c>
      <c r="M53" t="inlineStr">
        <is>
          <t>et les intéréts du</t>
        </is>
      </c>
      <c r="N53" t="inlineStr"/>
    </row>
    <row r="54">
      <c r="A54" t="inlineStr">
        <is>
          <t>ternationale des latteurs (FAT-COI/</t>
        </is>
      </c>
      <c r="B54" t="inlineStr"/>
      <c r="C54" t="inlineStr"/>
      <c r="D54" t="inlineStr"/>
      <c r="E54" t="inlineStr"/>
      <c r="F54" t="inlineStr"/>
      <c r="G54" t="inlineStr"/>
      <c r="H54" t="inlineStr"/>
      <c r="I54" t="inlineStr"/>
      <c r="J54" t="inlineStr"/>
      <c r="K54" t="inlineStr"/>
      <c r="L54" t="inlineStr"/>
      <c r="M54" t="inlineStr"/>
      <c r="N54" t="inlineStr"/>
    </row>
    <row r="55">
      <c r="A55" t="inlineStr"/>
      <c r="B55" t="inlineStr"/>
      <c r="C55" t="inlineStr"/>
      <c r="D55" t="inlineStr"/>
      <c r="E55" t="inlineStr"/>
      <c r="F55" t="inlineStr"/>
      <c r="G55" t="inlineStr"/>
      <c r="H55" t="inlineStr"/>
      <c r="I55" t="inlineStr"/>
      <c r="J55" t="inlineStr"/>
      <c r="K55" t="inlineStr"/>
      <c r="L55" t="inlineStr">
        <is>
          <t>syndicat local.</t>
        </is>
      </c>
      <c r="M55" t="inlineStr"/>
      <c r="N55" t="inlineStr"/>
    </row>
    <row r="56">
      <c r="A56" t="inlineStr">
        <is>
          <t>\CTC).</t>
        </is>
      </c>
      <c r="B56" t="inlineStr"/>
      <c r="C56" t="inlineStr"/>
      <c r="D56" t="inlineStr"/>
      <c r="E56" t="inlineStr"/>
      <c r="F56" t="inlineStr"/>
      <c r="G56" t="inlineStr"/>
      <c r="H56" t="inlineStr"/>
      <c r="I56" t="inlineStr"/>
      <c r="J56" t="inlineStr"/>
      <c r="K56" t="inlineStr"/>
      <c r="L56" t="inlineStr"/>
      <c r="M56" t="inlineStr"/>
      <c r="N56" t="inlineStr"/>
    </row>
    <row r="57">
      <c r="A57" t="inlineStr">
        <is>
          <t>aundry, Dry Cleaning and Dye House</t>
        </is>
      </c>
      <c r="B57" t="inlineStr"/>
      <c r="C57" t="inlineStr">
        <is>
          <t>1</t>
        </is>
      </c>
      <c r="D57" t="inlineStr">
        <is>
          <t>af</t>
        </is>
      </c>
      <c r="E57" t="inlineStr">
        <is>
          <t>Local 278,</t>
        </is>
      </c>
      <c r="F57" t="inlineStr"/>
      <c r="G57" t="inlineStr"/>
      <c r="H57" t="inlineStr">
        <is>
          <t>March 20,</t>
        </is>
      </c>
      <c r="I57" t="inlineStr">
        <is>
          <t>1962</t>
        </is>
      </c>
      <c r="J57" t="inlineStr">
        <is>
          <t>—Le</t>
        </is>
      </c>
      <c r="K57" t="inlineStr"/>
      <c r="L57" t="inlineStr">
        <is>
          <t>Because of the failure of the</t>
        </is>
      </c>
      <c r="M57" t="inlineStr">
        <is>
          <t>local’s offi-</t>
        </is>
      </c>
      <c r="N57" t="inlineStr"/>
    </row>
    <row r="58">
      <c r="A58" t="inlineStr">
        <is>
          <t>Workers’ International Union (CLC) —</t>
        </is>
      </c>
      <c r="B58" t="inlineStr"/>
      <c r="C58" t="inlineStr"/>
      <c r="D58" t="inlineStr"/>
      <c r="E58" t="inlineStr">
        <is>
          <t>Montréal, Qué.</t>
        </is>
      </c>
      <c r="F58" t="inlineStr"/>
      <c r="G58" t="inlineStr"/>
      <c r="H58" t="inlineStr">
        <is>
          <t>20 mars 1962</t>
        </is>
      </c>
      <c r="I58" t="inlineStr"/>
      <c r="J58" t="inlineStr"/>
      <c r="K58" t="inlineStr"/>
      <c r="L58" t="inlineStr">
        <is>
          <t>cers to properly manage</t>
        </is>
      </c>
      <c r="M58" t="inlineStr">
        <is>
          <t>the union’s</t>
        </is>
      </c>
      <c r="N58" t="inlineStr"/>
    </row>
    <row r="59">
      <c r="A59" t="inlineStr"/>
      <c r="B59" t="inlineStr"/>
      <c r="C59" t="inlineStr"/>
      <c r="D59" t="inlineStr"/>
      <c r="E59" t="inlineStr"/>
      <c r="F59" t="inlineStr"/>
      <c r="G59" t="inlineStr"/>
      <c r="H59" t="inlineStr"/>
      <c r="I59" t="inlineStr"/>
      <c r="J59" t="inlineStr"/>
      <c r="K59" t="inlineStr"/>
      <c r="L59" t="inlineStr">
        <is>
          <t>affairs and conduct legitimate</t>
        </is>
      </c>
      <c r="M59" t="inlineStr">
        <is>
          <t>collective</t>
        </is>
      </c>
      <c r="N59" t="inlineStr"/>
    </row>
    <row r="60">
      <c r="A60" t="inlineStr">
        <is>
          <t>Union internationale des travailleurs de</t>
        </is>
      </c>
      <c r="B60" t="inlineStr"/>
      <c r="C60" t="inlineStr"/>
      <c r="D60" t="inlineStr"/>
      <c r="E60" t="inlineStr"/>
      <c r="F60" t="inlineStr"/>
      <c r="G60" t="inlineStr"/>
      <c r="H60" t="inlineStr"/>
      <c r="I60" t="inlineStr"/>
      <c r="J60" t="inlineStr"/>
      <c r="K60" t="inlineStr"/>
      <c r="L60" t="inlineStr"/>
      <c r="M60" t="inlineStr"/>
      <c r="N60" t="inlineStr"/>
    </row>
    <row r="61">
      <c r="A61" t="inlineStr"/>
      <c r="B61" t="inlineStr"/>
      <c r="C61" t="inlineStr"/>
      <c r="D61" t="inlineStr"/>
      <c r="E61" t="inlineStr"/>
      <c r="F61" t="inlineStr"/>
      <c r="G61" t="inlineStr"/>
      <c r="H61" t="inlineStr"/>
      <c r="I61" t="inlineStr"/>
      <c r="J61" t="inlineStr"/>
      <c r="K61" t="inlineStr"/>
      <c r="L61" t="inlineStr">
        <is>
          <t>bargaining — Di au manque des officiers</t>
        </is>
      </c>
      <c r="M61" t="inlineStr"/>
      <c r="N61" t="inlineStr"/>
    </row>
    <row r="62">
      <c r="A62" t="inlineStr">
        <is>
          <t>buanderies, d’établissements de dégrais-</t>
        </is>
      </c>
      <c r="B62" t="inlineStr"/>
      <c r="C62" t="inlineStr"/>
      <c r="D62" t="inlineStr"/>
      <c r="E62" t="inlineStr"/>
      <c r="F62" t="inlineStr"/>
      <c r="G62" t="inlineStr"/>
      <c r="H62" t="inlineStr"/>
      <c r="I62" t="inlineStr"/>
      <c r="J62" t="inlineStr"/>
      <c r="K62" t="inlineStr"/>
      <c r="L62" t="inlineStr">
        <is>
          <t>dans le direction des affaires de ce</t>
        </is>
      </c>
      <c r="M62" t="inlineStr">
        <is>
          <t>syn-</t>
        </is>
      </c>
      <c r="N62" t="inlineStr"/>
    </row>
    <row r="63">
      <c r="A63" t="inlineStr">
        <is>
          <t>Sage et de teintureries (CTC).</t>
        </is>
      </c>
      <c r="B63" t="inlineStr"/>
      <c r="C63" t="inlineStr"/>
      <c r="D63" t="inlineStr"/>
      <c r="E63" t="inlineStr"/>
      <c r="F63" t="inlineStr"/>
      <c r="G63" t="inlineStr"/>
      <c r="H63" t="inlineStr"/>
      <c r="I63" t="inlineStr"/>
      <c r="J63" t="inlineStr"/>
      <c r="K63" t="inlineStr"/>
      <c r="L63" t="inlineStr">
        <is>
          <t>dicat local et la faillité</t>
        </is>
      </c>
      <c r="M63" t="inlineStr">
        <is>
          <t>d’entreprendre</t>
        </is>
      </c>
      <c r="N63" t="inlineStr"/>
    </row>
    <row r="64">
      <c r="A64" t="inlineStr"/>
      <c r="B64" t="inlineStr"/>
      <c r="C64" t="inlineStr"/>
      <c r="D64" t="inlineStr"/>
      <c r="E64" t="inlineStr"/>
      <c r="F64" t="inlineStr"/>
      <c r="G64" t="inlineStr"/>
      <c r="H64" t="inlineStr"/>
      <c r="I64" t="inlineStr"/>
      <c r="J64" t="inlineStr"/>
      <c r="K64" t="inlineStr"/>
      <c r="L64" t="inlineStr">
        <is>
          <t>des conventions collectives légitimes.</t>
        </is>
      </c>
      <c r="M64" t="inlineStr"/>
      <c r="N64" t="inlineStr"/>
    </row>
    <row r="65">
      <c r="A65" t="inlineStr">
        <is>
          <t>vachinists and Aerospace Workers, In-</t>
        </is>
      </c>
      <c r="B65" t="inlineStr"/>
      <c r="C65" t="inlineStr">
        <is>
          <t>2</t>
        </is>
      </c>
      <c r="D65" t="inlineStr">
        <is>
          <t>79</t>
        </is>
      </c>
      <c r="E65" t="inlineStr"/>
      <c r="F65" t="inlineStr"/>
      <c r="G65" t="inlineStr"/>
      <c r="H65" t="inlineStr"/>
      <c r="I65" t="inlineStr"/>
      <c r="J65" t="inlineStr"/>
      <c r="K65" t="inlineStr"/>
      <c r="L65" t="inlineStr"/>
      <c r="M65" t="inlineStr"/>
      <c r="N65" t="inlineStr"/>
    </row>
    <row r="66">
      <c r="A66" t="inlineStr">
        <is>
          <t>ternational Association of (AFL-CIO/</t>
        </is>
      </c>
      <c r="B66" t="inlineStr"/>
      <c r="C66" t="inlineStr">
        <is>
          <t>(1)</t>
        </is>
      </c>
      <c r="D66" t="inlineStr">
        <is>
          <t>(-)</t>
        </is>
      </c>
      <c r="E66" t="inlineStr">
        <is>
          <t>Local 449,</t>
        </is>
      </c>
      <c r="F66" t="inlineStr"/>
      <c r="G66" t="inlineStr"/>
      <c r="H66" t="inlineStr">
        <is>
          <t>January 2, 1978</t>
        </is>
      </c>
      <c r="I66" t="inlineStr">
        <is>
          <t>— Le 2</t>
        </is>
      </c>
      <c r="J66" t="inlineStr"/>
      <c r="K66" t="inlineStr"/>
      <c r="L66" t="inlineStr">
        <is>
          <t>In ment face of evidence contrary to of a secession the</t>
        </is>
      </c>
      <c r="M66" t="inlineStr">
        <is>
          <t>moye- constitution and</t>
        </is>
      </c>
      <c r="N66" t="inlineStr"/>
    </row>
    <row r="67">
      <c r="A67" t="inlineStr">
        <is>
          <t>CLC) — Association internationale des</t>
        </is>
      </c>
      <c r="B67" t="inlineStr"/>
      <c r="C67" t="inlineStr"/>
      <c r="D67" t="inlineStr"/>
      <c r="E67" t="inlineStr">
        <is>
          <t>Pine Falls, Man.</t>
        </is>
      </c>
      <c r="F67" t="inlineStr"/>
      <c r="G67" t="inlineStr"/>
      <c r="H67" t="inlineStr">
        <is>
          <t>janvier 1978</t>
        </is>
      </c>
      <c r="I67" t="inlineStr"/>
      <c r="J67" t="inlineStr"/>
      <c r="K67" t="inlineStr"/>
      <c r="L67" t="inlineStr"/>
      <c r="M67" t="inlineStr"/>
      <c r="N67" t="inlineStr"/>
    </row>
    <row r="68">
      <c r="A68" t="inlineStr">
        <is>
          <t>machinistes et des travailleurs de l’aéro-</t>
        </is>
      </c>
      <c r="B68" t="inlineStr"/>
      <c r="C68" t="inlineStr"/>
      <c r="D68" t="inlineStr"/>
      <c r="E68" t="inlineStr"/>
      <c r="F68" t="inlineStr"/>
      <c r="G68" t="inlineStr"/>
      <c r="H68" t="inlineStr">
        <is>
          <t>September</t>
        </is>
      </c>
      <c r="I68" t="inlineStr">
        <is>
          <t>30, 1978</t>
        </is>
      </c>
      <c r="J68" t="inlineStr">
        <is>
          <t>—</t>
        </is>
      </c>
      <c r="K68" t="inlineStr"/>
      <c r="L68" t="inlineStr">
        <is>
          <t>policies of the international</t>
        </is>
      </c>
      <c r="M68" t="inlineStr">
        <is>
          <t>union —</t>
        </is>
      </c>
      <c r="N68" t="inlineStr"/>
    </row>
  </sheetData>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N68"/>
  <sheetViews>
    <sheetView workbookViewId="0">
      <selection activeCell="A1" sqref="A1"/>
    </sheetView>
  </sheetViews>
  <sheetFormatPr baseColWidth="8" defaultRowHeight="15"/>
  <sheetData>
    <row r="1">
      <c r="A1" s="1" t="inlineStr">
        <is>
          <t>national Union</t>
        </is>
      </c>
      <c r="B1" s="1" t="inlineStr">
        <is>
          <t>(AFL-CIO/CLC) —</t>
        </is>
      </c>
      <c r="C1" s="1" t="inlineStr">
        <is>
          <t>Syn-</t>
        </is>
      </c>
      <c r="D1" s="1" t="inlineStr">
        <is>
          <t>Unnamed: 0</t>
        </is>
      </c>
      <c r="E1" s="1" t="inlineStr">
        <is>
          <t>Unnamed: 1</t>
        </is>
      </c>
      <c r="F1" s="1" t="inlineStr">
        <is>
          <t>(i)</t>
        </is>
      </c>
      <c r="G1" s="1" t="inlineStr">
        <is>
          <t>(146)</t>
        </is>
      </c>
      <c r="H1" s="1" t="inlineStr">
        <is>
          <t>Local 9-620,</t>
        </is>
      </c>
      <c r="I1" s="1" t="inlineStr">
        <is>
          <t>Unnamed: 2</t>
        </is>
      </c>
      <c r="J1" s="1" t="inlineStr">
        <is>
          <t>March 3, 1976 —Le</t>
        </is>
      </c>
      <c r="K1" s="1" t="inlineStr">
        <is>
          <t>3</t>
        </is>
      </c>
      <c r="L1" s="1" t="inlineStr">
        <is>
          <t>Unnamed: 3</t>
        </is>
      </c>
      <c r="M1" s="1" t="inlineStr">
        <is>
          <t>Failure to</t>
        </is>
      </c>
      <c r="N1" s="1" t="inlineStr">
        <is>
          <t>abide by the constitutios</t>
        </is>
      </c>
    </row>
    <row r="2">
      <c r="A2" t="inlineStr">
        <is>
          <t>dicat international</t>
        </is>
      </c>
      <c r="B2" t="inlineStr">
        <is>
          <t>des travailleurs</t>
        </is>
      </c>
      <c r="C2" t="inlineStr">
        <is>
          <t>des</t>
        </is>
      </c>
      <c r="D2" t="inlineStr"/>
      <c r="E2" t="inlineStr"/>
      <c r="F2" t="inlineStr"/>
      <c r="G2" t="inlineStr"/>
      <c r="H2" t="inlineStr">
        <is>
          <t>Toronto, Ont.</t>
        </is>
      </c>
      <c r="I2" t="inlineStr"/>
      <c r="J2" t="inlineStr">
        <is>
          <t>mars 1976</t>
        </is>
      </c>
      <c r="K2" t="inlineStr"/>
      <c r="L2" t="inlineStr"/>
      <c r="M2" t="inlineStr">
        <is>
          <t>Manquement al a constitution.</t>
        </is>
      </c>
      <c r="N2" t="inlineStr"/>
    </row>
    <row r="3">
      <c r="A3" t="inlineStr">
        <is>
          <t>industries pétroliéres,</t>
        </is>
      </c>
      <c r="B3" t="inlineStr">
        <is>
          <t>chimiques</t>
        </is>
      </c>
      <c r="C3" t="inlineStr">
        <is>
          <t>et</t>
        </is>
      </c>
      <c r="D3" t="inlineStr"/>
      <c r="E3" t="inlineStr"/>
      <c r="F3" t="inlineStr"/>
      <c r="G3" t="inlineStr"/>
      <c r="H3" t="inlineStr"/>
      <c r="I3" t="inlineStr"/>
      <c r="J3" t="inlineStr">
        <is>
          <t>January 11, 19781</t>
        </is>
      </c>
      <c r="K3" t="inlineStr">
        <is>
          <t>—</t>
        </is>
      </c>
      <c r="L3" t="inlineStr"/>
      <c r="M3" t="inlineStr"/>
      <c r="N3" t="inlineStr"/>
    </row>
    <row r="4">
      <c r="A4" t="inlineStr">
        <is>
          <t>atomiques (FAT-COI/CTC).</t>
        </is>
      </c>
      <c r="B4" t="inlineStr"/>
      <c r="C4" t="inlineStr"/>
      <c r="D4" t="inlineStr"/>
      <c r="E4" t="inlineStr"/>
      <c r="F4" t="inlineStr"/>
      <c r="G4" t="inlineStr"/>
      <c r="H4" t="inlineStr"/>
      <c r="I4" t="inlineStr"/>
      <c r="J4" t="inlineStr">
        <is>
          <t>Le 11 janvier 19781</t>
        </is>
      </c>
      <c r="K4" t="inlineStr"/>
      <c r="L4" t="inlineStr"/>
      <c r="M4" t="inlineStr"/>
      <c r="N4" t="inlineStr"/>
    </row>
    <row r="5">
      <c r="A5" t="inlineStr"/>
      <c r="B5" t="inlineStr"/>
      <c r="C5" t="inlineStr"/>
      <c r="D5" t="inlineStr"/>
      <c r="E5" t="inlineStr"/>
      <c r="F5" t="inlineStr">
        <is>
          <t>(4)</t>
        </is>
      </c>
      <c r="G5" t="inlineStr">
        <is>
          <t>(42)</t>
        </is>
      </c>
      <c r="H5" t="inlineStr">
        <is>
          <t>Local 9-851,</t>
        </is>
      </c>
      <c r="I5" t="inlineStr"/>
      <c r="J5" t="inlineStr">
        <is>
          <t>July 26, 1978 — Le 26</t>
        </is>
      </c>
      <c r="K5" t="inlineStr"/>
      <c r="L5" t="inlineStr"/>
      <c r="M5" t="inlineStr">
        <is>
          <t>Failure to</t>
        </is>
      </c>
      <c r="N5" t="inlineStr">
        <is>
          <t>abide by the constitutio;</t>
        </is>
      </c>
    </row>
    <row r="6">
      <c r="A6" t="inlineStr"/>
      <c r="B6" t="inlineStr"/>
      <c r="C6" t="inlineStr"/>
      <c r="D6" t="inlineStr"/>
      <c r="E6" t="inlineStr"/>
      <c r="F6" t="inlineStr"/>
      <c r="G6" t="inlineStr"/>
      <c r="H6" t="inlineStr">
        <is>
          <t>Whitecourt, Alta. — Alb.</t>
        </is>
      </c>
      <c r="I6" t="inlineStr"/>
      <c r="J6" t="inlineStr">
        <is>
          <t>juillet 1978</t>
        </is>
      </c>
      <c r="K6" t="inlineStr"/>
      <c r="L6" t="inlineStr"/>
      <c r="M6" t="inlineStr">
        <is>
          <t>Manquement a la constitution.</t>
        </is>
      </c>
      <c r="N6" t="inlineStr"/>
    </row>
    <row r="7">
      <c r="A7" t="inlineStr">
        <is>
          <t>Plasterers’ and Cement</t>
        </is>
      </c>
      <c r="B7" t="inlineStr">
        <is>
          <t>Masons’ Interna-</t>
        </is>
      </c>
      <c r="C7" t="inlineStr"/>
      <c r="D7" t="inlineStr"/>
      <c r="E7" t="inlineStr"/>
      <c r="F7" t="inlineStr">
        <is>
          <t>4</t>
        </is>
      </c>
      <c r="G7" t="inlineStr">
        <is>
          <t>670</t>
        </is>
      </c>
      <c r="H7" t="inlineStr"/>
      <c r="I7" t="inlineStr"/>
      <c r="J7" t="inlineStr"/>
      <c r="K7" t="inlineStr"/>
      <c r="L7" t="inlineStr"/>
      <c r="M7" t="inlineStr">
        <is>
          <t>i.</t>
        </is>
      </c>
      <c r="N7" t="inlineStr">
        <is>
          <t>; ;</t>
        </is>
      </c>
    </row>
    <row r="8">
      <c r="A8" t="inlineStr">
        <is>
          <t>tional Association</t>
        </is>
      </c>
      <c r="B8" t="inlineStr">
        <is>
          <t>of the United States</t>
        </is>
      </c>
      <c r="C8" t="inlineStr"/>
      <c r="D8" t="inlineStr"/>
      <c r="E8" t="inlineStr"/>
      <c r="F8" t="inlineStr">
        <is>
          <t>(1)</t>
        </is>
      </c>
      <c r="G8" t="inlineStr">
        <is>
          <t>(52)</t>
        </is>
      </c>
      <c r="H8" t="inlineStr">
        <is>
          <t>Local 48,</t>
        </is>
      </c>
      <c r="I8" t="inlineStr"/>
      <c r="J8" t="inlineStr">
        <is>
          <t>July 24, 1974 — Le 24</t>
        </is>
      </c>
      <c r="K8" t="inlineStr"/>
      <c r="L8" t="inlineStr"/>
      <c r="M8" t="inlineStr">
        <is>
          <t>To eliminate</t>
        </is>
      </c>
      <c r="N8" t="inlineStr">
        <is>
          <t>disruption of meeting!</t>
        </is>
      </c>
    </row>
    <row r="9">
      <c r="A9" t="inlineStr">
        <is>
          <t>and Canada,</t>
        </is>
      </c>
      <c r="B9" t="inlineStr">
        <is>
          <t>Operative (AFL-CIO/</t>
        </is>
      </c>
      <c r="C9" t="inlineStr"/>
      <c r="D9" t="inlineStr"/>
      <c r="E9" t="inlineStr"/>
      <c r="F9" t="inlineStr"/>
      <c r="G9" t="inlineStr"/>
      <c r="H9" t="inlineStr">
        <is>
          <t>Toronto, Ont.</t>
        </is>
      </c>
      <c r="I9" t="inlineStr"/>
      <c r="J9" t="inlineStr">
        <is>
          <t>juillet 1974</t>
        </is>
      </c>
      <c r="K9" t="inlineStr"/>
      <c r="L9" t="inlineStr"/>
      <c r="M9" t="inlineStr">
        <is>
          <t>Pour assurer</t>
        </is>
      </c>
      <c r="N9" t="inlineStr">
        <is>
          <t>la bonne marche des 1</t>
        </is>
      </c>
    </row>
    <row r="10">
      <c r="A10" t="inlineStr">
        <is>
          <t>CLC) — Association</t>
        </is>
      </c>
      <c r="B10" t="inlineStr">
        <is>
          <t>internationale</t>
        </is>
      </c>
      <c r="C10" t="inlineStr">
        <is>
          <t>des</t>
        </is>
      </c>
      <c r="D10" t="inlineStr"/>
      <c r="E10" t="inlineStr"/>
      <c r="F10" t="inlineStr"/>
      <c r="G10" t="inlineStr"/>
      <c r="H10" t="inlineStr"/>
      <c r="I10" t="inlineStr"/>
      <c r="J10" t="inlineStr"/>
      <c r="K10" t="inlineStr"/>
      <c r="L10" t="inlineStr"/>
      <c r="M10" t="inlineStr">
        <is>
          <t>nions.</t>
        </is>
      </c>
      <c r="N10" t="inlineStr"/>
    </row>
    <row r="11">
      <c r="A11" t="inlineStr">
        <is>
          <t>ects MAT depp</t>
        </is>
      </c>
      <c r="B11" t="inlineStr">
        <is>
          <t>i Aral</t>
        </is>
      </c>
      <c r="C11" t="inlineStr">
        <is>
          <t>AM</t>
        </is>
      </c>
      <c r="D11" t="inlineStr"/>
      <c r="E11" t="inlineStr"/>
      <c r="F11" t="inlineStr">
        <is>
          <t>()</t>
        </is>
      </c>
      <c r="G11" t="inlineStr">
        <is>
          <t>(14)</t>
        </is>
      </c>
      <c r="H11" t="inlineStr">
        <is>
          <t>Local 117 ;</t>
        </is>
      </c>
      <c r="I11" t="inlineStr"/>
      <c r="J11" t="inlineStr">
        <is>
          <t>December 22, fs 1971-</t>
        </is>
      </c>
      <c r="K11" t="inlineStr"/>
      <c r="L11" t="inlineStr"/>
      <c r="M11" t="inlineStr">
        <is>
          <t>To eliminate</t>
        </is>
      </c>
      <c r="N11" t="inlineStr">
        <is>
          <t>disruppttii on of meeting</t>
        </is>
      </c>
    </row>
    <row r="12">
      <c r="A12" t="inlineStr">
        <is>
          <t>du Canada, (FAT-COI/CTC).</t>
        </is>
      </c>
      <c r="B12" t="inlineStr"/>
      <c r="C12" t="inlineStr"/>
      <c r="D12" t="inlineStr"/>
      <c r="E12" t="inlineStr"/>
      <c r="F12" t="inlineStr"/>
      <c r="G12" t="inlineStr"/>
      <c r="H12" t="inlineStr">
        <is>
          <t>Toronto, Ont.</t>
        </is>
      </c>
      <c r="I12" t="inlineStr"/>
      <c r="J12" t="inlineStr">
        <is>
          <t>Le 22 décembre 1971</t>
        </is>
      </c>
      <c r="K12" t="inlineStr"/>
      <c r="L12" t="inlineStr"/>
      <c r="M12" t="inlineStr">
        <is>
          <t>Pour assurer</t>
        </is>
      </c>
      <c r="N12" t="inlineStr">
        <is>
          <t>la bonne marche des }</t>
        </is>
      </c>
    </row>
    <row r="13">
      <c r="A13" t="inlineStr"/>
      <c r="B13" t="inlineStr"/>
      <c r="C13" t="inlineStr"/>
      <c r="D13" t="inlineStr"/>
      <c r="E13" t="inlineStr"/>
      <c r="F13" t="inlineStr"/>
      <c r="G13" t="inlineStr"/>
      <c r="H13" t="inlineStr"/>
      <c r="I13" t="inlineStr"/>
      <c r="J13" t="inlineStr"/>
      <c r="K13" t="inlineStr"/>
      <c r="L13" t="inlineStr"/>
      <c r="M13" t="inlineStr">
        <is>
          <t>nions.</t>
        </is>
      </c>
      <c r="N13" t="inlineStr"/>
    </row>
    <row r="14">
      <c r="A14" t="inlineStr"/>
      <c r="B14" t="inlineStr"/>
      <c r="C14" t="inlineStr"/>
      <c r="D14" t="inlineStr"/>
      <c r="E14" t="inlineStr"/>
      <c r="F14" t="inlineStr">
        <is>
          <t>(1)</t>
        </is>
      </c>
      <c r="G14" t="inlineStr">
        <is>
          <t>(140)</t>
        </is>
      </c>
      <c r="H14" t="inlineStr">
        <is>
          <t>Local 578,</t>
        </is>
      </c>
      <c r="I14" t="inlineStr"/>
      <c r="J14" t="inlineStr">
        <is>
          <t>July 17, 1977 — Le 17</t>
        </is>
      </c>
      <c r="K14" t="inlineStr"/>
      <c r="L14" t="inlineStr"/>
      <c r="M14" t="inlineStr">
        <is>
          <t>Unsatisfactory</t>
        </is>
      </c>
      <c r="N14" t="inlineStr">
        <is>
          <t>administration of k</t>
        </is>
      </c>
    </row>
    <row r="15">
      <c r="A15" t="inlineStr"/>
      <c r="B15" t="inlineStr"/>
      <c r="C15" t="inlineStr"/>
      <c r="D15" t="inlineStr"/>
      <c r="E15" t="inlineStr"/>
      <c r="F15" t="inlineStr"/>
      <c r="G15" t="inlineStr"/>
      <c r="H15" t="inlineStr">
        <is>
          <t>Montréal, Qué.</t>
        </is>
      </c>
      <c r="I15" t="inlineStr"/>
      <c r="J15" t="inlineStr">
        <is>
          <t>juillet 1977</t>
        </is>
      </c>
      <c r="K15" t="inlineStr"/>
      <c r="L15" t="inlineStr"/>
      <c r="M15" t="inlineStr">
        <is>
          <t>unions affairs</t>
        </is>
      </c>
      <c r="N15" t="inlineStr">
        <is>
          <t>— Gestion non_ satis</t>
        </is>
      </c>
    </row>
    <row r="16">
      <c r="A16" t="inlineStr"/>
      <c r="B16" t="inlineStr"/>
      <c r="C16" t="inlineStr"/>
      <c r="D16" t="inlineStr"/>
      <c r="E16" t="inlineStr"/>
      <c r="F16" t="inlineStr"/>
      <c r="G16" t="inlineStr"/>
      <c r="H16" t="inlineStr"/>
      <c r="I16" t="inlineStr"/>
      <c r="J16" t="inlineStr"/>
      <c r="K16" t="inlineStr"/>
      <c r="L16" t="inlineStr"/>
      <c r="M16" t="inlineStr">
        <is>
          <t>sante des affaires du syndicat local.</t>
        </is>
      </c>
      <c r="N16" t="inlineStr"/>
    </row>
    <row r="17">
      <c r="A17" t="inlineStr"/>
      <c r="B17" t="inlineStr"/>
      <c r="C17" t="inlineStr"/>
      <c r="D17" t="inlineStr"/>
      <c r="E17" t="inlineStr"/>
      <c r="F17" t="inlineStr">
        <is>
          <t>(1)</t>
        </is>
      </c>
      <c r="G17" t="inlineStr">
        <is>
          <t>(464)</t>
        </is>
      </c>
      <c r="H17" t="inlineStr">
        <is>
          <t>Local 598,</t>
        </is>
      </c>
      <c r="I17" t="inlineStr"/>
      <c r="J17" t="inlineStr">
        <is>
          <t>May 24, 1976 — Le 24</t>
        </is>
      </c>
      <c r="K17" t="inlineStr"/>
      <c r="L17" t="inlineStr"/>
      <c r="M17" t="inlineStr">
        <is>
          <t>Unsatisfactory</t>
        </is>
      </c>
      <c r="N17" t="inlineStr">
        <is>
          <t>administration of k</t>
        </is>
      </c>
    </row>
    <row r="18">
      <c r="A18" t="inlineStr"/>
      <c r="B18" t="inlineStr"/>
      <c r="C18" t="inlineStr"/>
      <c r="D18" t="inlineStr"/>
      <c r="E18" t="inlineStr"/>
      <c r="F18" t="inlineStr"/>
      <c r="G18" t="inlineStr"/>
      <c r="H18" t="inlineStr">
        <is>
          <t>Toronto, Ont.</t>
        </is>
      </c>
      <c r="I18" t="inlineStr"/>
      <c r="J18" t="inlineStr">
        <is>
          <t>mai 1976</t>
        </is>
      </c>
      <c r="K18" t="inlineStr"/>
      <c r="L18" t="inlineStr"/>
      <c r="M18" t="inlineStr">
        <is>
          <t>unions affairs — Gestion</t>
        </is>
      </c>
      <c r="N18" t="inlineStr">
        <is>
          <t>non satis</t>
        </is>
      </c>
    </row>
    <row r="19">
      <c r="A19" t="inlineStr"/>
      <c r="B19" t="inlineStr"/>
      <c r="C19" t="inlineStr"/>
      <c r="D19" t="inlineStr"/>
      <c r="E19" t="inlineStr"/>
      <c r="F19" t="inlineStr"/>
      <c r="G19" t="inlineStr"/>
      <c r="H19" t="inlineStr"/>
      <c r="I19" t="inlineStr"/>
      <c r="J19" t="inlineStr"/>
      <c r="K19" t="inlineStr"/>
      <c r="L19" t="inlineStr"/>
      <c r="M19" t="inlineStr">
        <is>
          <t>sante des affaires du syndicat local. _</t>
        </is>
      </c>
      <c r="N19" t="inlineStr"/>
    </row>
    <row r="20">
      <c r="A20" t="inlineStr">
        <is>
          <t>Printing and Graphic</t>
        </is>
      </c>
      <c r="B20" t="inlineStr">
        <is>
          <t>Communications</t>
        </is>
      </c>
      <c r="C20" t="inlineStr"/>
      <c r="D20" t="inlineStr"/>
      <c r="E20" t="inlineStr"/>
      <c r="F20" t="inlineStr">
        <is>
          <t>1</t>
        </is>
      </c>
      <c r="G20" t="inlineStr">
        <is>
          <t>-</t>
        </is>
      </c>
      <c r="H20" t="inlineStr">
        <is>
          <t>Local 537,</t>
        </is>
      </c>
      <c r="I20" t="inlineStr"/>
      <c r="J20" t="inlineStr">
        <is>
          <t>August 1977 — Aoit</t>
        </is>
      </c>
      <c r="K20" t="inlineStr"/>
      <c r="L20" t="inlineStr"/>
      <c r="M20" t="inlineStr">
        <is>
          <t>Unsatisfactory</t>
        </is>
      </c>
      <c r="N20" t="inlineStr">
        <is>
          <t>administration of lk</t>
        </is>
      </c>
    </row>
    <row r="21">
      <c r="A21" t="inlineStr">
        <is>
          <t>Union, International</t>
        </is>
      </c>
      <c r="B21" t="inlineStr">
        <is>
          <t>(AFL-CIO/CLO) =</t>
        </is>
      </c>
      <c r="C21" t="inlineStr"/>
      <c r="D21" t="inlineStr"/>
      <c r="E21" t="inlineStr"/>
      <c r="F21" t="inlineStr"/>
      <c r="G21" t="inlineStr"/>
      <c r="H21" t="inlineStr">
        <is>
          <t>Winnipeg, Man.</t>
        </is>
      </c>
      <c r="I21" t="inlineStr"/>
      <c r="J21" t="inlineStr">
        <is>
          <t>1977</t>
        </is>
      </c>
      <c r="K21" t="inlineStr"/>
      <c r="L21" t="inlineStr"/>
      <c r="M21" t="inlineStr">
        <is>
          <t>unions affairs — Gestion</t>
        </is>
      </c>
      <c r="N21" t="inlineStr">
        <is>
          <t>non satis</t>
        </is>
      </c>
    </row>
    <row r="22">
      <c r="A22" t="inlineStr">
        <is>
          <t>Syndicat international</t>
        </is>
      </c>
      <c r="B22" t="inlineStr">
        <is>
          <t>des employés</t>
        </is>
      </c>
      <c r="C22" t="inlineStr"/>
      <c r="D22" t="inlineStr"/>
      <c r="E22" t="inlineStr"/>
      <c r="F22" t="inlineStr"/>
      <c r="G22" t="inlineStr"/>
      <c r="H22" t="inlineStr"/>
      <c r="I22" t="inlineStr"/>
      <c r="J22" t="inlineStr">
        <is>
          <t>May 11, 19781 — Le 11</t>
        </is>
      </c>
      <c r="K22" t="inlineStr"/>
      <c r="L22" t="inlineStr"/>
      <c r="M22" t="inlineStr">
        <is>
          <t>sante des affaires du syndicat local.</t>
        </is>
      </c>
      <c r="N22" t="inlineStr"/>
    </row>
    <row r="23">
      <c r="A23" t="inlineStr">
        <is>
          <t>d’imprimerie et de communications gra-</t>
        </is>
      </c>
      <c r="B23" t="inlineStr"/>
      <c r="C23" t="inlineStr"/>
      <c r="D23" t="inlineStr"/>
      <c r="E23" t="inlineStr"/>
      <c r="F23" t="inlineStr"/>
      <c r="G23" t="inlineStr"/>
      <c r="H23" t="inlineStr"/>
      <c r="I23" t="inlineStr"/>
      <c r="J23" t="inlineStr">
        <is>
          <t>mai 19781</t>
        </is>
      </c>
      <c r="K23" t="inlineStr"/>
      <c r="L23" t="inlineStr"/>
      <c r="M23" t="inlineStr"/>
      <c r="N23" t="inlineStr"/>
    </row>
    <row r="24">
      <c r="A24" t="inlineStr">
        <is>
          <t>phiques (FAT-COI/CTC).</t>
        </is>
      </c>
      <c r="B24" t="inlineStr"/>
      <c r="C24" t="inlineStr"/>
      <c r="D24" t="inlineStr"/>
      <c r="E24" t="inlineStr"/>
      <c r="F24" t="inlineStr"/>
      <c r="G24" t="inlineStr"/>
      <c r="H24" t="inlineStr"/>
      <c r="I24" t="inlineStr"/>
      <c r="J24" t="inlineStr"/>
      <c r="K24" t="inlineStr"/>
      <c r="L24" t="inlineStr"/>
      <c r="M24" t="inlineStr"/>
      <c r="N24" t="inlineStr">
        <is>
          <t>.</t>
        </is>
      </c>
    </row>
    <row r="25">
      <c r="A25" t="inlineStr">
        <is>
          <t>Service Employees’</t>
        </is>
      </c>
      <c r="B25" t="inlineStr">
        <is>
          <t>International Union</t>
        </is>
      </c>
      <c r="C25" t="inlineStr"/>
      <c r="D25" t="inlineStr"/>
      <c r="E25" t="inlineStr"/>
      <c r="F25" t="inlineStr">
        <is>
          <t>1</t>
        </is>
      </c>
      <c r="G25" t="inlineStr">
        <is>
          <t>=</t>
        </is>
      </c>
      <c r="H25" t="inlineStr">
        <is>
          <t>Local 323 A,</t>
        </is>
      </c>
      <c r="I25" t="inlineStr"/>
      <c r="J25" t="inlineStr">
        <is>
          <t>April 7, 1976—Le</t>
        </is>
      </c>
      <c r="K25" t="inlineStr">
        <is>
          <t>7</t>
        </is>
      </c>
      <c r="L25" t="inlineStr"/>
      <c r="M25" t="inlineStr">
        <is>
          <t>Unsatisfactory</t>
        </is>
      </c>
      <c r="N25" t="inlineStr">
        <is>
          <t>administration of l</t>
        </is>
      </c>
    </row>
    <row r="26">
      <c r="A26" t="inlineStr">
        <is>
          <t>(AFL-CIO CLC) — Union</t>
        </is>
      </c>
      <c r="B26" t="inlineStr">
        <is>
          <t>internationale</t>
        </is>
      </c>
      <c r="C26" t="inlineStr"/>
      <c r="D26" t="inlineStr"/>
      <c r="E26" t="inlineStr"/>
      <c r="F26" t="inlineStr"/>
      <c r="G26" t="inlineStr"/>
      <c r="H26" t="inlineStr">
        <is>
          <t>Edmonton, Alta. — Alb.</t>
        </is>
      </c>
      <c r="I26" t="inlineStr"/>
      <c r="J26" t="inlineStr">
        <is>
          <t>avril 1976</t>
        </is>
      </c>
      <c r="K26" t="inlineStr"/>
      <c r="L26" t="inlineStr"/>
      <c r="M26" t="inlineStr">
        <is>
          <t>unions affairs</t>
        </is>
      </c>
      <c r="N26" t="inlineStr">
        <is>
          <t>— Gestion non satit</t>
        </is>
      </c>
    </row>
    <row r="27">
      <c r="A27" t="inlineStr">
        <is>
          <t>des employés</t>
        </is>
      </c>
      <c r="B27" t="inlineStr">
        <is>
          <t>des services (FAT-COI/</t>
        </is>
      </c>
      <c r="C27" t="inlineStr"/>
      <c r="D27" t="inlineStr"/>
      <c r="E27" t="inlineStr"/>
      <c r="F27" t="inlineStr"/>
      <c r="G27" t="inlineStr"/>
      <c r="H27" t="inlineStr"/>
      <c r="I27" t="inlineStr"/>
      <c r="J27" t="inlineStr">
        <is>
          <t>August 1, 19781 —Le</t>
        </is>
      </c>
      <c r="K27" t="inlineStr"/>
      <c r="L27" t="inlineStr"/>
      <c r="M27" t="inlineStr">
        <is>
          <t>sante des affaires du syndicat local.</t>
        </is>
      </c>
      <c r="N27" t="inlineStr"/>
    </row>
    <row r="28">
      <c r="A28" t="inlineStr">
        <is>
          <t>CTC).</t>
        </is>
      </c>
      <c r="B28" t="inlineStr"/>
      <c r="C28" t="inlineStr"/>
      <c r="D28" t="inlineStr"/>
      <c r="E28" t="inlineStr"/>
      <c r="F28" t="inlineStr"/>
      <c r="G28" t="inlineStr"/>
      <c r="H28" t="inlineStr"/>
      <c r="I28" t="inlineStr"/>
      <c r="J28" t="inlineStr">
        <is>
          <t>1&amp; aofit 19781</t>
        </is>
      </c>
      <c r="K28" t="inlineStr"/>
      <c r="L28" t="inlineStr"/>
      <c r="M28" t="inlineStr"/>
      <c r="N28" t="inlineStr"/>
    </row>
    <row r="29">
      <c r="A29" t="inlineStr">
        <is>
          <t>Steelworkers of America,</t>
        </is>
      </c>
      <c r="B29" t="inlineStr">
        <is>
          <t>United (AFL-</t>
        </is>
      </c>
      <c r="C29" t="inlineStr"/>
      <c r="D29" t="inlineStr"/>
      <c r="E29" t="inlineStr"/>
      <c r="F29" t="inlineStr">
        <is>
          <t>17</t>
        </is>
      </c>
      <c r="G29" t="inlineStr">
        <is>
          <t>477</t>
        </is>
      </c>
      <c r="H29" t="inlineStr"/>
      <c r="I29" t="inlineStr"/>
      <c r="J29" t="inlineStr"/>
      <c r="K29" t="inlineStr"/>
      <c r="L29" t="inlineStr"/>
      <c r="M29" t="inlineStr"/>
      <c r="N29" t="inlineStr"/>
    </row>
    <row r="30">
      <c r="A30" t="inlineStr">
        <is>
          <t>CIO/CLC) — Métallurgistes</t>
        </is>
      </c>
      <c r="B30" t="inlineStr">
        <is>
          <t>unis d’Amé-</t>
        </is>
      </c>
      <c r="C30" t="inlineStr"/>
      <c r="D30" t="inlineStr"/>
      <c r="E30" t="inlineStr"/>
      <c r="F30" t="inlineStr">
        <is>
          <t>(1)</t>
        </is>
      </c>
      <c r="G30" t="inlineStr">
        <is>
          <t>(-)</t>
        </is>
      </c>
      <c r="H30" t="inlineStr">
        <is>
          <t>Local 564,</t>
        </is>
      </c>
      <c r="I30" t="inlineStr"/>
      <c r="J30" t="inlineStr">
        <is>
          <t>September 5, 1972</t>
        </is>
      </c>
      <c r="K30" t="inlineStr">
        <is>
          <t>—</t>
        </is>
      </c>
      <c r="L30" t="inlineStr"/>
      <c r="M30" t="inlineStr">
        <is>
          <t>Local decertified by Canada Labour R |</t>
        </is>
      </c>
      <c r="N30" t="inlineStr"/>
    </row>
    <row r="31">
      <c r="A31" t="inlineStr">
        <is>
          <t>tique (FAT-COI/CTC)</t>
        </is>
      </c>
      <c r="B31" t="inlineStr"/>
      <c r="C31" t="inlineStr"/>
      <c r="D31" t="inlineStr"/>
      <c r="E31" t="inlineStr"/>
      <c r="F31" t="inlineStr"/>
      <c r="G31" t="inlineStr"/>
      <c r="H31" t="inlineStr">
        <is>
          <t>Clinton Creek, Yukon</t>
        </is>
      </c>
      <c r="I31" t="inlineStr"/>
      <c r="J31" t="inlineStr">
        <is>
          <t>Le 5 septembre 1972</t>
        </is>
      </c>
      <c r="K31" t="inlineStr"/>
      <c r="L31" t="inlineStr"/>
      <c r="M31" t="inlineStr">
        <is>
          <t>tions Board—  Syndicat</t>
        </is>
      </c>
      <c r="N31" t="inlineStr">
        <is>
          <t>local désac</t>
        </is>
      </c>
    </row>
    <row r="32">
      <c r="A32" t="inlineStr"/>
      <c r="B32" t="inlineStr"/>
      <c r="C32" t="inlineStr"/>
      <c r="D32" t="inlineStr"/>
      <c r="E32" t="inlineStr"/>
      <c r="F32" t="inlineStr"/>
      <c r="G32" t="inlineStr"/>
      <c r="H32" t="inlineStr"/>
      <c r="I32" t="inlineStr"/>
      <c r="J32" t="inlineStr"/>
      <c r="K32" t="inlineStr"/>
      <c r="L32" t="inlineStr"/>
      <c r="M32" t="inlineStr">
        <is>
          <t>dité par le conseil canadien des relat: |</t>
        </is>
      </c>
      <c r="N32" t="inlineStr"/>
    </row>
    <row r="33">
      <c r="A33" t="inlineStr"/>
      <c r="B33" t="inlineStr"/>
      <c r="C33" t="inlineStr"/>
      <c r="D33" t="inlineStr"/>
      <c r="E33" t="inlineStr"/>
      <c r="F33" t="inlineStr"/>
      <c r="G33" t="inlineStr"/>
      <c r="H33" t="inlineStr"/>
      <c r="I33" t="inlineStr"/>
      <c r="J33" t="inlineStr"/>
      <c r="K33" t="inlineStr"/>
      <c r="L33" t="inlineStr"/>
      <c r="M33" t="inlineStr">
        <is>
          <t>du travail.</t>
        </is>
      </c>
      <c r="N33" t="inlineStr"/>
    </row>
    <row r="34">
      <c r="A34" t="inlineStr"/>
      <c r="B34" t="inlineStr"/>
      <c r="C34" t="inlineStr"/>
      <c r="D34" t="inlineStr"/>
      <c r="E34" t="inlineStr"/>
      <c r="F34" t="inlineStr">
        <is>
          <t>(1)</t>
        </is>
      </c>
      <c r="G34" t="inlineStr">
        <is>
          <t>(-)</t>
        </is>
      </c>
      <c r="H34" t="inlineStr">
        <is>
          <t>Local 649,</t>
        </is>
      </c>
      <c r="I34" t="inlineStr"/>
      <c r="J34" t="inlineStr">
        <is>
          <t>July 20, 1976 — Le 20</t>
        </is>
      </c>
      <c r="K34" t="inlineStr"/>
      <c r="L34" t="inlineStr"/>
      <c r="M34" t="inlineStr">
        <is>
          <t>Local decertified by Canada Labour R</t>
        </is>
      </c>
      <c r="N34" t="inlineStr"/>
    </row>
    <row r="35">
      <c r="A35" t="inlineStr"/>
      <c r="B35" t="inlineStr"/>
      <c r="C35" t="inlineStr"/>
      <c r="D35" t="inlineStr"/>
      <c r="E35" t="inlineStr"/>
      <c r="F35" t="inlineStr"/>
      <c r="G35" t="inlineStr"/>
      <c r="H35" t="inlineStr">
        <is>
          <t>Kamloops, B.C. — C.-B.</t>
        </is>
      </c>
      <c r="I35" t="inlineStr"/>
      <c r="J35" t="inlineStr">
        <is>
          <t>juillet 1976</t>
        </is>
      </c>
      <c r="K35" t="inlineStr"/>
      <c r="L35" t="inlineStr"/>
      <c r="M35" t="inlineStr">
        <is>
          <t>tions Board — Syndicat</t>
        </is>
      </c>
      <c r="N35" t="inlineStr">
        <is>
          <t>local désac</t>
        </is>
      </c>
    </row>
    <row r="36">
      <c r="A36" t="inlineStr"/>
      <c r="B36" t="inlineStr"/>
      <c r="C36" t="inlineStr"/>
      <c r="D36" t="inlineStr"/>
      <c r="E36" t="inlineStr"/>
      <c r="F36" t="inlineStr"/>
      <c r="G36" t="inlineStr"/>
      <c r="H36" t="inlineStr"/>
      <c r="I36" t="inlineStr"/>
      <c r="J36" t="inlineStr"/>
      <c r="K36" t="inlineStr"/>
      <c r="L36" t="inlineStr"/>
      <c r="M36" t="inlineStr">
        <is>
          <t>dité par le conseil canadien</t>
        </is>
      </c>
      <c r="N36" t="inlineStr">
        <is>
          <t>des relat .</t>
        </is>
      </c>
    </row>
    <row r="37">
      <c r="A37" t="inlineStr"/>
      <c r="B37" t="inlineStr"/>
      <c r="C37" t="inlineStr"/>
      <c r="D37" t="inlineStr"/>
      <c r="E37" t="inlineStr"/>
      <c r="F37" t="inlineStr"/>
      <c r="G37" t="inlineStr"/>
      <c r="H37" t="inlineStr"/>
      <c r="I37" t="inlineStr"/>
      <c r="J37" t="inlineStr"/>
      <c r="K37" t="inlineStr"/>
      <c r="L37" t="inlineStr"/>
      <c r="M37" t="inlineStr">
        <is>
          <t>du travail.</t>
        </is>
      </c>
      <c r="N37" t="inlineStr"/>
    </row>
    <row r="38">
      <c r="A38" t="inlineStr"/>
      <c r="B38" t="inlineStr"/>
      <c r="C38" t="inlineStr"/>
      <c r="D38" t="inlineStr"/>
      <c r="E38" t="inlineStr"/>
      <c r="F38" t="inlineStr">
        <is>
          <t>(1)</t>
        </is>
      </c>
      <c r="G38" t="inlineStr">
        <is>
          <t>(6)</t>
        </is>
      </c>
      <c r="H38" t="inlineStr">
        <is>
          <t>Local 663,</t>
        </is>
      </c>
      <c r="I38" t="inlineStr"/>
      <c r="J38" t="inlineStr">
        <is>
          <t>July 11, 1975 —Le</t>
        </is>
      </c>
      <c r="K38" t="inlineStr">
        <is>
          <t>11</t>
        </is>
      </c>
      <c r="L38" t="inlineStr"/>
      <c r="M38" t="inlineStr">
        <is>
          <t>Employer</t>
        </is>
      </c>
      <c r="N38" t="inlineStr">
        <is>
          <t>reducing workforce to |</t>
        </is>
      </c>
    </row>
    <row r="39">
      <c r="A39" t="inlineStr"/>
      <c r="B39" t="inlineStr"/>
      <c r="C39" t="inlineStr"/>
      <c r="D39" t="inlineStr"/>
      <c r="E39" t="inlineStr"/>
      <c r="F39" t="inlineStr"/>
      <c r="G39" t="inlineStr"/>
      <c r="H39" t="inlineStr">
        <is>
          <t>Vancouver, B.C. — C.-B.</t>
        </is>
      </c>
      <c r="I39" t="inlineStr"/>
      <c r="J39" t="inlineStr">
        <is>
          <t>juillet 1975</t>
        </is>
      </c>
      <c r="K39" t="inlineStr"/>
      <c r="L39" t="inlineStr"/>
      <c r="M39" t="inlineStr">
        <is>
          <t>persons — L’employeur</t>
        </is>
      </c>
      <c r="N39" t="inlineStr">
        <is>
          <t>a réduit son</t>
        </is>
      </c>
    </row>
    <row r="40">
      <c r="A40" t="inlineStr"/>
      <c r="B40" t="inlineStr"/>
      <c r="C40" t="inlineStr"/>
      <c r="D40" t="inlineStr"/>
      <c r="E40" t="inlineStr"/>
      <c r="F40" t="inlineStr"/>
      <c r="G40" t="inlineStr"/>
      <c r="H40" t="inlineStr"/>
      <c r="I40" t="inlineStr"/>
      <c r="J40" t="inlineStr"/>
      <c r="K40" t="inlineStr"/>
      <c r="L40" t="inlineStr"/>
      <c r="M40" t="inlineStr">
        <is>
          <t>fectif a six personnes.</t>
        </is>
      </c>
      <c r="N40" t="inlineStr">
        <is>
          <t>|</t>
        </is>
      </c>
    </row>
    <row r="41">
      <c r="A41" t="inlineStr"/>
      <c r="B41" t="inlineStr"/>
      <c r="C41" t="inlineStr"/>
      <c r="D41" t="inlineStr"/>
      <c r="E41" t="inlineStr"/>
      <c r="F41" t="inlineStr">
        <is>
          <t>()</t>
        </is>
      </c>
      <c r="G41" t="inlineStr">
        <is>
          <t>(11)</t>
        </is>
      </c>
      <c r="H41" t="inlineStr">
        <is>
          <t>Local 803, _</t>
        </is>
      </c>
      <c r="I41" t="inlineStr"/>
      <c r="J41" t="inlineStr">
        <is>
          <t>August 26, 1975 — Le</t>
        </is>
      </c>
      <c r="K41" t="inlineStr"/>
      <c r="L41" t="inlineStr"/>
      <c r="M41" t="inlineStr">
        <is>
          <t>To protect</t>
        </is>
      </c>
      <c r="N41" t="inlineStr">
        <is>
          <t>and preserve the welfare |</t>
        </is>
      </c>
    </row>
    <row r="42">
      <c r="A42" t="inlineStr"/>
      <c r="B42" t="inlineStr"/>
      <c r="C42" t="inlineStr"/>
      <c r="D42" t="inlineStr"/>
      <c r="E42" t="inlineStr"/>
      <c r="F42" t="inlineStr"/>
      <c r="G42" t="inlineStr"/>
      <c r="H42" t="inlineStr">
        <is>
          <t>Yellowknife, N.W.T. —T.</t>
        </is>
      </c>
      <c r="I42" t="inlineStr"/>
      <c r="J42" t="inlineStr">
        <is>
          <t>26 aotit 1975</t>
        </is>
      </c>
      <c r="K42" t="inlineStr"/>
      <c r="L42" t="inlineStr"/>
      <c r="M42" t="inlineStr">
        <is>
          <t>interest of the local union — Protége</t>
        </is>
      </c>
      <c r="N42" t="inlineStr"/>
    </row>
    <row r="43">
      <c r="A43" t="inlineStr"/>
      <c r="B43" t="inlineStr"/>
      <c r="C43" t="inlineStr"/>
      <c r="D43" t="inlineStr"/>
      <c r="E43" t="inlineStr"/>
      <c r="F43" t="inlineStr"/>
      <c r="G43" t="inlineStr"/>
      <c r="H43" t="inlineStr">
        <is>
          <t>N.-0.</t>
        </is>
      </c>
      <c r="I43" t="inlineStr"/>
      <c r="J43" t="inlineStr"/>
      <c r="K43" t="inlineStr"/>
      <c r="L43" t="inlineStr"/>
      <c r="M43" t="inlineStr">
        <is>
          <t>maintenir</t>
        </is>
      </c>
      <c r="N43" t="inlineStr">
        <is>
          <t>le bien-étre et les intérets</t>
        </is>
      </c>
    </row>
    <row r="44">
      <c r="A44" t="inlineStr"/>
      <c r="B44" t="inlineStr"/>
      <c r="C44" t="inlineStr"/>
      <c r="D44" t="inlineStr"/>
      <c r="E44" t="inlineStr"/>
      <c r="F44" t="inlineStr"/>
      <c r="G44" t="inlineStr"/>
      <c r="H44" t="inlineStr"/>
      <c r="I44" t="inlineStr"/>
      <c r="J44" t="inlineStr"/>
      <c r="K44" t="inlineStr"/>
      <c r="L44" t="inlineStr"/>
      <c r="M44" t="inlineStr">
        <is>
          <t>syndicat local.</t>
        </is>
      </c>
      <c r="N44" t="inlineStr"/>
    </row>
    <row r="45">
      <c r="A45" t="inlineStr"/>
      <c r="B45" t="inlineStr"/>
      <c r="C45" t="inlineStr"/>
      <c r="D45" t="inlineStr"/>
      <c r="E45" t="inlineStr"/>
      <c r="F45" t="inlineStr">
        <is>
          <t>()</t>
        </is>
      </c>
      <c r="G45" t="inlineStr">
        <is>
          <t>(=)</t>
        </is>
      </c>
      <c r="H45" t="inlineStr">
        <is>
          <t>Local 901,</t>
        </is>
      </c>
      <c r="I45" t="inlineStr"/>
      <c r="J45" t="inlineStr">
        <is>
          <t>October 25, 1978 — Le</t>
        </is>
      </c>
      <c r="K45" t="inlineStr"/>
      <c r="L45" t="inlineStr"/>
      <c r="M45" t="inlineStr">
        <is>
          <t>Employer terminating operations</t>
        </is>
      </c>
      <c r="N45" t="inlineStr">
        <is>
          <t>— Ci</t>
        </is>
      </c>
    </row>
    <row r="46">
      <c r="A46" t="inlineStr"/>
      <c r="B46" t="inlineStr"/>
      <c r="C46" t="inlineStr"/>
      <c r="D46" t="inlineStr"/>
      <c r="E46" t="inlineStr"/>
      <c r="F46" t="inlineStr"/>
      <c r="G46" t="inlineStr"/>
      <c r="H46" t="inlineStr">
        <is>
          <t>eee N.W.T. — T.</t>
        </is>
      </c>
      <c r="I46" t="inlineStr"/>
      <c r="J46" t="inlineStr">
        <is>
          <t>25 octobre 1978</t>
        </is>
      </c>
      <c r="K46" t="inlineStr"/>
      <c r="L46" t="inlineStr"/>
      <c r="M46" t="inlineStr">
        <is>
          <t>tion des activités de l’employeur.</t>
        </is>
      </c>
      <c r="N46" t="inlineStr"/>
    </row>
    <row r="47">
      <c r="A47" t="inlineStr"/>
      <c r="B47" t="inlineStr"/>
      <c r="C47" t="inlineStr"/>
      <c r="D47" t="inlineStr"/>
      <c r="E47" t="inlineStr"/>
      <c r="F47" t="inlineStr"/>
      <c r="G47" t="inlineStr"/>
      <c r="H47" t="inlineStr">
        <is>
          <t>0.</t>
        </is>
      </c>
      <c r="I47" t="inlineStr"/>
      <c r="J47" t="inlineStr"/>
      <c r="K47" t="inlineStr"/>
      <c r="L47" t="inlineStr"/>
      <c r="M47" t="inlineStr"/>
      <c r="N47" t="inlineStr">
        <is>
          <t>|</t>
        </is>
      </c>
    </row>
    <row r="48">
      <c r="A48" t="inlineStr"/>
      <c r="B48" t="inlineStr"/>
      <c r="C48" t="inlineStr"/>
      <c r="D48" t="inlineStr"/>
      <c r="E48" t="inlineStr"/>
      <c r="F48" t="inlineStr">
        <is>
          <t>(1)</t>
        </is>
      </c>
      <c r="G48" t="inlineStr">
        <is>
          <t>G)</t>
        </is>
      </c>
      <c r="H48" t="inlineStr">
        <is>
          <t>Local 959,</t>
        </is>
      </c>
      <c r="I48" t="inlineStr"/>
      <c r="J48" t="inlineStr">
        <is>
          <t>July 25, 1974 —Le 25</t>
        </is>
      </c>
      <c r="K48" t="inlineStr"/>
      <c r="L48" t="inlineStr"/>
      <c r="M48" t="inlineStr">
        <is>
          <t>Employees</t>
        </is>
      </c>
      <c r="N48" t="inlineStr">
        <is>
          <t>voted to replace the S</t>
        </is>
      </c>
    </row>
    <row r="49">
      <c r="A49" t="inlineStr"/>
      <c r="B49" t="inlineStr"/>
      <c r="C49" t="inlineStr"/>
      <c r="D49" t="inlineStr"/>
      <c r="E49" t="inlineStr"/>
      <c r="F49" t="inlineStr"/>
      <c r="G49" t="inlineStr"/>
      <c r="H49" t="inlineStr">
        <is>
          <t>Fraser Lake, B.C. — C.-B.</t>
        </is>
      </c>
      <c r="I49" t="inlineStr"/>
      <c r="J49" t="inlineStr">
        <is>
          <t>juillet 1974</t>
        </is>
      </c>
      <c r="K49" t="inlineStr"/>
      <c r="L49" t="inlineStr"/>
      <c r="M49" t="inlineStr">
        <is>
          <t>workers as</t>
        </is>
      </c>
      <c r="N49" t="inlineStr">
        <is>
          <t>bargaining agent — Les 4</t>
        </is>
      </c>
    </row>
    <row r="50">
      <c r="A50" t="inlineStr"/>
      <c r="B50" t="inlineStr"/>
      <c r="C50" t="inlineStr"/>
      <c r="D50" t="inlineStr"/>
      <c r="E50" t="inlineStr"/>
      <c r="F50" t="inlineStr"/>
      <c r="G50" t="inlineStr"/>
      <c r="H50" t="inlineStr"/>
      <c r="I50" t="inlineStr"/>
      <c r="J50" t="inlineStr"/>
      <c r="K50" t="inlineStr"/>
      <c r="L50" t="inlineStr"/>
      <c r="M50" t="inlineStr">
        <is>
          <t>vriers ont</t>
        </is>
      </c>
      <c r="N50" t="inlineStr">
        <is>
          <t>voté en faveur du remp) |</t>
        </is>
      </c>
    </row>
    <row r="51">
      <c r="A51" t="inlineStr"/>
      <c r="B51" t="inlineStr"/>
      <c r="C51" t="inlineStr"/>
      <c r="D51" t="inlineStr"/>
      <c r="E51" t="inlineStr"/>
      <c r="F51" t="inlineStr"/>
      <c r="G51" t="inlineStr"/>
      <c r="H51" t="inlineStr"/>
      <c r="I51" t="inlineStr"/>
      <c r="J51" t="inlineStr"/>
      <c r="K51" t="inlineStr"/>
      <c r="L51" t="inlineStr"/>
      <c r="M51" t="inlineStr">
        <is>
          <t>ment des</t>
        </is>
      </c>
      <c r="N51" t="inlineStr">
        <is>
          <t>métallurgistes comme a |</t>
        </is>
      </c>
    </row>
    <row r="52">
      <c r="A52" t="inlineStr"/>
      <c r="B52" t="inlineStr"/>
      <c r="C52" t="inlineStr"/>
      <c r="D52" t="inlineStr"/>
      <c r="E52" t="inlineStr"/>
      <c r="F52" t="inlineStr"/>
      <c r="G52" t="inlineStr"/>
      <c r="H52" t="inlineStr"/>
      <c r="I52" t="inlineStr"/>
      <c r="J52" t="inlineStr"/>
      <c r="K52" t="inlineStr"/>
      <c r="L52" t="inlineStr"/>
      <c r="M52" t="inlineStr">
        <is>
          <t>négociateur.</t>
        </is>
      </c>
      <c r="N52" t="inlineStr">
        <is>
          <t>|</t>
        </is>
      </c>
    </row>
    <row r="53">
      <c r="A53" t="inlineStr"/>
      <c r="B53" t="inlineStr"/>
      <c r="C53" t="inlineStr"/>
      <c r="D53" t="inlineStr"/>
      <c r="E53" t="inlineStr"/>
      <c r="F53" t="inlineStr">
        <is>
          <t>(1)</t>
        </is>
      </c>
      <c r="G53" t="inlineStr">
        <is>
          <t>G)</t>
        </is>
      </c>
      <c r="H53" t="inlineStr">
        <is>
          <t>Local 1500,</t>
        </is>
      </c>
      <c r="I53" t="inlineStr"/>
      <c r="J53" t="inlineStr">
        <is>
          <t>May 24, 1977 —Le 24</t>
        </is>
      </c>
      <c r="K53" t="inlineStr"/>
      <c r="L53" t="inlineStr"/>
      <c r="M53" t="inlineStr">
        <is>
          <t>Employer terminating operations — C' |</t>
        </is>
      </c>
      <c r="N53" t="inlineStr"/>
    </row>
    <row r="54">
      <c r="A54" t="inlineStr"/>
      <c r="B54" t="inlineStr"/>
      <c r="C54" t="inlineStr"/>
      <c r="D54" t="inlineStr"/>
      <c r="E54" t="inlineStr"/>
      <c r="F54" t="inlineStr"/>
      <c r="G54" t="inlineStr"/>
      <c r="H54" t="inlineStr">
        <is>
          <t>Oshawa, Ont.</t>
        </is>
      </c>
      <c r="I54" t="inlineStr"/>
      <c r="J54" t="inlineStr">
        <is>
          <t>mai 1977</t>
        </is>
      </c>
      <c r="K54" t="inlineStr"/>
      <c r="L54" t="inlineStr"/>
      <c r="M54" t="inlineStr">
        <is>
          <t>tion des activités de l’employeur.</t>
        </is>
      </c>
      <c r="N54" t="inlineStr"/>
    </row>
    <row r="55">
      <c r="A55" t="inlineStr"/>
      <c r="B55" t="inlineStr"/>
      <c r="C55" t="inlineStr"/>
      <c r="D55" t="inlineStr"/>
      <c r="E55" t="inlineStr"/>
      <c r="F55" t="inlineStr">
        <is>
          <t>(1)</t>
        </is>
      </c>
      <c r="G55" t="inlineStr">
        <is>
          <t>(194)</t>
        </is>
      </c>
      <c r="H55" t="inlineStr">
        <is>
          <t>Local 5656,</t>
        </is>
      </c>
      <c r="I55" t="inlineStr"/>
      <c r="J55" t="inlineStr">
        <is>
          <t>February 14, 1978 —</t>
        </is>
      </c>
      <c r="K55" t="inlineStr"/>
      <c r="L55" t="inlineStr"/>
      <c r="M55" t="inlineStr">
        <is>
          <t>Employer terminating operations —C_</t>
        </is>
      </c>
      <c r="N55" t="inlineStr"/>
    </row>
    <row r="56">
      <c r="A56" t="inlineStr"/>
      <c r="B56" t="inlineStr"/>
      <c r="C56" t="inlineStr"/>
      <c r="D56" t="inlineStr"/>
      <c r="E56" t="inlineStr"/>
      <c r="F56" t="inlineStr"/>
      <c r="G56" t="inlineStr"/>
      <c r="H56" t="inlineStr">
        <is>
          <t>Shawville, Qué.</t>
        </is>
      </c>
      <c r="I56" t="inlineStr"/>
      <c r="J56" t="inlineStr">
        <is>
          <t>Le 14 février 1978</t>
        </is>
      </c>
      <c r="K56" t="inlineStr"/>
      <c r="L56" t="inlineStr"/>
      <c r="M56" t="inlineStr">
        <is>
          <t>tion des activités de l’employeur.</t>
        </is>
      </c>
      <c r="N56" t="inlineStr"/>
    </row>
    <row r="57">
      <c r="A57" t="inlineStr"/>
      <c r="B57" t="inlineStr"/>
      <c r="C57" t="inlineStr"/>
      <c r="D57" t="inlineStr"/>
      <c r="E57" t="inlineStr"/>
      <c r="F57" t="inlineStr">
        <is>
          <t>(1)</t>
        </is>
      </c>
      <c r="G57" t="inlineStr">
        <is>
          <t>(140)</t>
        </is>
      </c>
      <c r="H57" t="inlineStr">
        <is>
          <t>Local 5885,</t>
        </is>
      </c>
      <c r="I57" t="inlineStr"/>
      <c r="J57" t="inlineStr">
        <is>
          <t>March 7, 1968 —Le</t>
        </is>
      </c>
      <c r="K57" t="inlineStr">
        <is>
          <t>7</t>
        </is>
      </c>
      <c r="L57" t="inlineStr"/>
      <c r="M57" t="inlineStr">
        <is>
          <t>Local unable</t>
        </is>
      </c>
      <c r="N57" t="inlineStr">
        <is>
          <t>to elect officers — Syn¢ ;</t>
        </is>
      </c>
    </row>
    <row r="58">
      <c r="A58" t="inlineStr"/>
      <c r="B58" t="inlineStr"/>
      <c r="C58" t="inlineStr"/>
      <c r="D58" t="inlineStr"/>
      <c r="E58" t="inlineStr"/>
      <c r="F58" t="inlineStr"/>
      <c r="G58" t="inlineStr"/>
      <c r="H58" t="inlineStr">
        <is>
          <t>Edmonton, Alta. — Alb.</t>
        </is>
      </c>
      <c r="I58" t="inlineStr"/>
      <c r="J58" t="inlineStr">
        <is>
          <t>mars 1968</t>
        </is>
      </c>
      <c r="K58" t="inlineStr"/>
      <c r="L58" t="inlineStr"/>
      <c r="M58" t="inlineStr">
        <is>
          <t>local incapable d’élire des agents.</t>
        </is>
      </c>
      <c r="N58" t="inlineStr"/>
    </row>
    <row r="59">
      <c r="A59" t="inlineStr"/>
      <c r="B59" t="inlineStr"/>
      <c r="C59" t="inlineStr"/>
      <c r="D59" t="inlineStr"/>
      <c r="E59" t="inlineStr"/>
      <c r="F59" t="inlineStr">
        <is>
          <t>(1)</t>
        </is>
      </c>
      <c r="G59" t="inlineStr">
        <is>
          <t>(4)</t>
        </is>
      </c>
      <c r="H59" t="inlineStr">
        <is>
          <t>Local 6181,</t>
        </is>
      </c>
      <c r="I59" t="inlineStr"/>
      <c r="J59" t="inlineStr">
        <is>
          <t>December 2, 1976 — Le</t>
        </is>
      </c>
      <c r="K59" t="inlineStr"/>
      <c r="L59" t="inlineStr"/>
      <c r="M59" t="inlineStr">
        <is>
          <t>Employer terminating operations — C</t>
        </is>
      </c>
      <c r="N59" t="inlineStr"/>
    </row>
    <row r="60">
      <c r="A60" t="inlineStr"/>
      <c r="B60" t="inlineStr"/>
      <c r="C60" t="inlineStr"/>
      <c r="D60" t="inlineStr"/>
      <c r="E60" t="inlineStr"/>
      <c r="F60" t="inlineStr"/>
      <c r="G60" t="inlineStr"/>
      <c r="H60" t="inlineStr">
        <is>
          <t>Peterborough, Ont.</t>
        </is>
      </c>
      <c r="I60" t="inlineStr"/>
      <c r="J60" t="inlineStr">
        <is>
          <t>2 décembre 1976</t>
        </is>
      </c>
      <c r="K60" t="inlineStr"/>
      <c r="L60" t="inlineStr"/>
      <c r="M60" t="inlineStr">
        <is>
          <t>tion des activités de ’employeur.</t>
        </is>
      </c>
      <c r="N60" t="inlineStr">
        <is>
          <t>|</t>
        </is>
      </c>
    </row>
    <row r="61">
      <c r="A61" t="inlineStr"/>
      <c r="B61" t="inlineStr"/>
      <c r="C61" t="inlineStr"/>
      <c r="D61" t="inlineStr"/>
      <c r="E61" t="inlineStr"/>
      <c r="F61" t="inlineStr">
        <is>
          <t>()</t>
        </is>
      </c>
      <c r="G61" t="inlineStr">
        <is>
          <t>(-)</t>
        </is>
      </c>
      <c r="H61" t="inlineStr">
        <is>
          <t>Local 6655,</t>
        </is>
      </c>
      <c r="I61" t="inlineStr"/>
      <c r="J61" t="inlineStr">
        <is>
          <t>September 23, 1977</t>
        </is>
      </c>
      <c r="K61" t="inlineStr">
        <is>
          <t>—</t>
        </is>
      </c>
      <c r="L61" t="inlineStr"/>
      <c r="M61" t="inlineStr">
        <is>
          <t>Employer terminating operations —C }</t>
        </is>
      </c>
      <c r="N61" t="inlineStr"/>
    </row>
    <row r="62">
      <c r="A62" t="inlineStr"/>
      <c r="B62" t="inlineStr"/>
      <c r="C62" t="inlineStr"/>
      <c r="D62" t="inlineStr"/>
      <c r="E62" t="inlineStr"/>
      <c r="F62" t="inlineStr"/>
      <c r="G62" t="inlineStr"/>
      <c r="H62" t="inlineStr">
        <is>
          <t>Toronto, Ont.</t>
        </is>
      </c>
      <c r="I62" t="inlineStr"/>
      <c r="J62" t="inlineStr">
        <is>
          <t>Le 23 septembre 1977</t>
        </is>
      </c>
      <c r="K62" t="inlineStr"/>
      <c r="L62" t="inlineStr"/>
      <c r="M62" t="inlineStr">
        <is>
          <t>tion des activités de l’employeur.</t>
        </is>
      </c>
      <c r="N62" t="inlineStr"/>
    </row>
    <row r="63">
      <c r="A63" t="inlineStr"/>
      <c r="B63" t="inlineStr"/>
      <c r="C63" t="inlineStr"/>
      <c r="D63" t="inlineStr"/>
      <c r="E63" t="inlineStr"/>
      <c r="F63" t="inlineStr"/>
      <c r="G63" t="inlineStr"/>
      <c r="H63" t="inlineStr"/>
      <c r="I63" t="inlineStr"/>
      <c r="J63" t="inlineStr">
        <is>
          <t>September 26, 19781</t>
        </is>
      </c>
      <c r="K63" t="inlineStr">
        <is>
          <t>—</t>
        </is>
      </c>
      <c r="L63" t="inlineStr"/>
      <c r="M63" t="inlineStr"/>
      <c r="N63" t="inlineStr">
        <is>
          <t>{</t>
        </is>
      </c>
    </row>
    <row r="64">
      <c r="A64" t="inlineStr"/>
      <c r="B64" t="inlineStr"/>
      <c r="C64" t="inlineStr"/>
      <c r="D64" t="inlineStr"/>
      <c r="E64" t="inlineStr"/>
      <c r="F64" t="inlineStr"/>
      <c r="G64" t="inlineStr"/>
      <c r="H64" t="inlineStr"/>
      <c r="I64" t="inlineStr"/>
      <c r="J64" t="inlineStr">
        <is>
          <t>Le 26 septembre</t>
        </is>
      </c>
      <c r="K64" t="inlineStr"/>
      <c r="L64" t="inlineStr"/>
      <c r="M64" t="inlineStr"/>
      <c r="N64" t="inlineStr"/>
    </row>
    <row r="65">
      <c r="A65" t="inlineStr"/>
      <c r="B65" t="inlineStr"/>
      <c r="C65" t="inlineStr"/>
      <c r="D65" t="inlineStr"/>
      <c r="E65" t="inlineStr"/>
      <c r="F65" t="inlineStr"/>
      <c r="G65" t="inlineStr"/>
      <c r="H65" t="inlineStr"/>
      <c r="I65" t="inlineStr"/>
      <c r="J65" t="inlineStr">
        <is>
          <t>19781</t>
        </is>
      </c>
      <c r="K65" t="inlineStr"/>
      <c r="L65" t="inlineStr"/>
      <c r="M65" t="inlineStr"/>
      <c r="N65" t="inlineStr"/>
    </row>
    <row r="66">
      <c r="A66" t="inlineStr"/>
      <c r="B66" t="inlineStr"/>
      <c r="C66" t="inlineStr"/>
      <c r="D66" t="inlineStr"/>
      <c r="E66" t="inlineStr"/>
      <c r="F66" t="inlineStr">
        <is>
          <t>()</t>
        </is>
      </c>
      <c r="G66">
        <f>)</f>
        <v/>
      </c>
      <c r="H66" t="inlineStr">
        <is>
          <t>Local 6749,</t>
        </is>
      </c>
      <c r="I66" t="inlineStr"/>
      <c r="J66" t="inlineStr">
        <is>
          <t>November 14, 1978 —</t>
        </is>
      </c>
      <c r="K66" t="inlineStr"/>
      <c r="L66" t="inlineStr"/>
      <c r="M66" t="inlineStr">
        <is>
          <t>Employer terminating operations</t>
        </is>
      </c>
      <c r="N66" t="inlineStr">
        <is>
          <t>—C '</t>
        </is>
      </c>
    </row>
    <row r="67">
      <c r="A67" t="inlineStr"/>
      <c r="B67" t="inlineStr"/>
      <c r="C67" t="inlineStr"/>
      <c r="D67" t="inlineStr"/>
      <c r="E67" t="inlineStr"/>
      <c r="F67" t="inlineStr"/>
      <c r="G67" t="inlineStr"/>
      <c r="H67" t="inlineStr">
        <is>
          <t>Toronto, Ont.</t>
        </is>
      </c>
      <c r="I67" t="inlineStr"/>
      <c r="J67" t="inlineStr">
        <is>
          <t>Le 14 novembre 1978</t>
        </is>
      </c>
      <c r="K67" t="inlineStr"/>
      <c r="L67" t="inlineStr"/>
      <c r="M67" t="inlineStr">
        <is>
          <t>tion des activités de l’employeur.</t>
        </is>
      </c>
      <c r="N67" t="inlineStr"/>
    </row>
    <row r="68">
      <c r="A68" t="inlineStr"/>
      <c r="B68" t="inlineStr"/>
      <c r="C68" t="inlineStr"/>
      <c r="D68" t="inlineStr"/>
      <c r="E68" t="inlineStr"/>
      <c r="F68" t="inlineStr">
        <is>
          <t>()</t>
        </is>
      </c>
      <c r="G68" t="inlineStr">
        <is>
          <t>(3)</t>
        </is>
      </c>
      <c r="H68" t="inlineStr">
        <is>
          <t>Local 7288,</t>
        </is>
      </c>
      <c r="I68" t="inlineStr"/>
      <c r="J68" t="inlineStr">
        <is>
          <t>October 1, 1969 —Le</t>
        </is>
      </c>
      <c r="K68" t="inlineStr"/>
      <c r="L68" t="inlineStr"/>
      <c r="M68" t="inlineStr">
        <is>
          <t>Local unable</t>
        </is>
      </c>
      <c r="N68" t="inlineStr">
        <is>
          <t>to elect officers — Syn¢ '</t>
        </is>
      </c>
    </row>
  </sheetData>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sheetData>
    <row r="1">
      <c r="A1" s="1" t="inlineStr">
        <is>
          <t>, ee</t>
        </is>
      </c>
      <c r="B1" s="1" t="inlineStr">
        <is>
          <t>is</t>
        </is>
      </c>
      <c r="C1" s="1" t="inlineStr">
        <is>
          <t>Unnamed: 0</t>
        </is>
      </c>
      <c r="D1" s="1" t="inlineStr">
        <is>
          <t>Number</t>
        </is>
      </c>
      <c r="E1" s="1" t="inlineStr">
        <is>
          <t>Membership</t>
        </is>
      </c>
      <c r="F1" s="1" t="inlineStr">
        <is>
          <t>Name and location</t>
        </is>
      </c>
      <c r="G1" s="1" t="inlineStr">
        <is>
          <t>ou de l’abolition</t>
        </is>
      </c>
      <c r="H1" s="1" t="inlineStr">
        <is>
          <t>: :</t>
        </is>
      </c>
      <c r="I1" s="1" t="inlineStr">
        <is>
          <t>ae</t>
        </is>
      </c>
    </row>
    <row r="2">
      <c r="A2" t="inlineStr">
        <is>
          <t>oe mere imposant</t>
        </is>
      </c>
      <c r="B2" t="inlineStr"/>
      <c r="C2" t="inlineStr"/>
      <c r="D2" t="inlineStr">
        <is>
          <t>reported</t>
        </is>
      </c>
      <c r="E2" t="inlineStr">
        <is>
          <t>Bircoted</t>
        </is>
      </c>
      <c r="F2" t="inlineStr"/>
      <c r="G2" t="inlineStr">
        <is>
          <t>deintutelle</t>
        </is>
      </c>
      <c r="H2" t="inlineStr">
        <is>
          <t>Les motifs de imposition ou</t>
        </is>
      </c>
      <c r="I2" t="inlineStr"/>
    </row>
    <row r="3">
      <c r="A3" t="inlineStr">
        <is>
          <t>tu le</t>
        </is>
      </c>
      <c r="B3" t="inlineStr"/>
      <c r="C3" t="inlineStr"/>
      <c r="D3" t="inlineStr"/>
      <c r="E3" t="inlineStr"/>
      <c r="F3" t="inlineStr"/>
      <c r="G3" t="inlineStr"/>
      <c r="H3" t="inlineStr">
        <is>
          <t>du maintien de la tutelle</t>
        </is>
      </c>
      <c r="I3" t="inlineStr"/>
    </row>
  </sheetData>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5"/>
  <sheetData>
    <row r="1">
      <c r="A1" s="1" t="inlineStr">
        <is>
          <t>rent labour organization</t>
        </is>
      </c>
      <c r="B1" s="1" t="inlineStr">
        <is>
          <t>Unnamed: 0</t>
        </is>
      </c>
      <c r="C1" s="1" t="inlineStr">
        <is>
          <t>Reasons reported for imposing</t>
        </is>
      </c>
    </row>
    <row r="2">
      <c r="A2" t="inlineStr">
        <is>
          <t>posing trusteeship</t>
        </is>
      </c>
      <c r="B2" t="inlineStr">
        <is>
          <t>Date de l’imposition</t>
        </is>
      </c>
      <c r="C2" t="inlineStr">
        <is>
          <t>or continuing trusteeship</t>
        </is>
      </c>
    </row>
  </sheetData>
  <pageMargins left="0.75" right="0.75" top="1" bottom="1" header="0.5" footer="0.5"/>
</worksheet>
</file>

<file path=xl/worksheets/sheet187.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Unnamed: 3</t>
        </is>
      </c>
      <c r="F1" s="1" t="inlineStr">
        <is>
          <t>Unnamed: 4</t>
        </is>
      </c>
      <c r="G1" s="1" t="inlineStr">
        <is>
          <t>Toronto, Ont.</t>
        </is>
      </c>
      <c r="H1" s="1" t="inlineStr">
        <is>
          <t>1! janvier 1978</t>
        </is>
      </c>
      <c r="I1" s="1" t="inlineStr">
        <is>
          <t>Unnamed: 5</t>
        </is>
      </c>
      <c r="J1" s="1" t="inlineStr">
        <is>
          <t>local incapable d’élire des agents.</t>
        </is>
      </c>
    </row>
    <row r="2">
      <c r="A2" t="inlineStr"/>
      <c r="B2" t="inlineStr"/>
      <c r="C2" t="inlineStr"/>
      <c r="D2" t="inlineStr"/>
      <c r="E2" t="inlineStr"/>
      <c r="F2" t="inlineStr"/>
      <c r="G2" t="inlineStr"/>
      <c r="H2" t="inlineStr">
        <is>
          <t>September 19, 1978 —</t>
        </is>
      </c>
      <c r="I2" t="inlineStr"/>
      <c r="J2" t="inlineStr"/>
    </row>
    <row r="3">
      <c r="A3" t="inlineStr"/>
      <c r="B3" t="inlineStr"/>
      <c r="C3" t="inlineStr"/>
      <c r="D3" t="inlineStr"/>
      <c r="E3" t="inlineStr"/>
      <c r="F3" t="inlineStr"/>
      <c r="G3" t="inlineStr"/>
      <c r="H3" t="inlineStr">
        <is>
          <t>le 19 septembre 1978</t>
        </is>
      </c>
      <c r="I3" t="inlineStr"/>
      <c r="J3" t="inlineStr"/>
    </row>
    <row r="4">
      <c r="A4" t="inlineStr">
        <is>
          <t>fanadian Labour</t>
        </is>
      </c>
      <c r="B4" t="inlineStr">
        <is>
          <t>Congress</t>
        </is>
      </c>
      <c r="C4" t="inlineStr">
        <is>
          <t>(Ind.) — Con-</t>
        </is>
      </c>
      <c r="D4" t="inlineStr"/>
      <c r="E4" t="inlineStr">
        <is>
          <t>3}</t>
        </is>
      </c>
      <c r="F4" t="inlineStr">
        <is>
          <t>87</t>
        </is>
      </c>
      <c r="G4" t="inlineStr"/>
      <c r="H4" t="inlineStr"/>
      <c r="I4" t="inlineStr"/>
      <c r="J4" t="inlineStr">
        <is>
          <t>:</t>
        </is>
      </c>
    </row>
    <row r="5">
      <c r="A5" t="inlineStr">
        <is>
          <t>jgrés du travail du Canada (Ind.).</t>
        </is>
      </c>
      <c r="B5" t="inlineStr"/>
      <c r="C5" t="inlineStr"/>
      <c r="D5" t="inlineStr"/>
      <c r="E5" t="inlineStr">
        <is>
          <t>(1)</t>
        </is>
      </c>
      <c r="F5" t="inlineStr">
        <is>
          <t>(8)</t>
        </is>
      </c>
      <c r="G5" t="inlineStr">
        <is>
          <t>Local 150,</t>
        </is>
      </c>
      <c r="H5" t="inlineStr">
        <is>
          <t>November 1, 1972 —</t>
        </is>
      </c>
      <c r="I5" t="inlineStr"/>
      <c r="J5" t="inlineStr">
        <is>
          <t>Local unable to elect officers — Syndicat</t>
        </is>
      </c>
    </row>
    <row r="6">
      <c r="A6" t="inlineStr"/>
      <c r="B6" t="inlineStr"/>
      <c r="C6" t="inlineStr"/>
      <c r="D6" t="inlineStr"/>
      <c r="E6" t="inlineStr"/>
      <c r="F6" t="inlineStr"/>
      <c r="G6" t="inlineStr">
        <is>
          <t>Victoria, B.C. — C.-B.</t>
        </is>
      </c>
      <c r="H6" t="inlineStr">
        <is>
          <t>Le 1€T novembre 1972</t>
        </is>
      </c>
      <c r="I6" t="inlineStr"/>
      <c r="J6" t="inlineStr">
        <is>
          <t>local incapable d’élire des agents.</t>
        </is>
      </c>
    </row>
    <row r="7">
      <c r="A7" t="inlineStr"/>
      <c r="B7" t="inlineStr"/>
      <c r="C7" t="inlineStr"/>
      <c r="D7" t="inlineStr"/>
      <c r="E7" t="inlineStr"/>
      <c r="F7" t="inlineStr"/>
      <c r="G7" t="inlineStr"/>
      <c r="H7" t="inlineStr">
        <is>
          <t>June 29, 1970 — Le 29</t>
        </is>
      </c>
      <c r="I7" t="inlineStr"/>
      <c r="J7" t="inlineStr">
        <is>
          <t>Local unable to elect officers — Syndicat</t>
        </is>
      </c>
    </row>
    <row r="8">
      <c r="A8" t="inlineStr">
        <is>
          <t>:</t>
        </is>
      </c>
      <c r="B8" t="inlineStr"/>
      <c r="C8" t="inlineStr"/>
      <c r="D8" t="inlineStr"/>
      <c r="E8" t="inlineStr">
        <is>
          <t>(1)</t>
        </is>
      </c>
      <c r="F8" t="inlineStr">
        <is>
          <t>(59)</t>
        </is>
      </c>
      <c r="G8" t="inlineStr">
        <is>
          <t>Local 1509,</t>
        </is>
      </c>
      <c r="H8" t="inlineStr"/>
      <c r="I8" t="inlineStr"/>
      <c r="J8" t="inlineStr"/>
    </row>
    <row r="9">
      <c r="A9" t="inlineStr"/>
      <c r="B9" t="inlineStr"/>
      <c r="C9" t="inlineStr"/>
      <c r="D9" t="inlineStr"/>
      <c r="E9" t="inlineStr"/>
      <c r="F9" t="inlineStr"/>
      <c r="G9" t="inlineStr">
        <is>
          <t>local incapable d’élire des agents. Sydney, N.S. — N.-E.</t>
        </is>
      </c>
      <c r="H9" t="inlineStr">
        <is>
          <t>juin 1970</t>
        </is>
      </c>
      <c r="I9" t="inlineStr"/>
      <c r="J9" t="inlineStr"/>
    </row>
    <row r="10">
      <c r="A10" t="inlineStr"/>
      <c r="B10" t="inlineStr"/>
      <c r="C10" t="inlineStr"/>
      <c r="D10" t="inlineStr"/>
      <c r="E10" t="inlineStr"/>
      <c r="F10" t="inlineStr"/>
      <c r="G10" t="inlineStr"/>
      <c r="H10" t="inlineStr"/>
      <c r="I10" t="inlineStr"/>
      <c r="J10" t="inlineStr">
        <is>
          <t>comprises a small bargaining unit —</t>
        </is>
      </c>
    </row>
    <row r="11">
      <c r="A11" t="inlineStr"/>
      <c r="B11" t="inlineStr"/>
      <c r="C11" t="inlineStr"/>
      <c r="D11" t="inlineStr"/>
      <c r="E11" t="inlineStr">
        <is>
          <t>(1)</t>
        </is>
      </c>
      <c r="F11" t="inlineStr">
        <is>
          <t>(20)</t>
        </is>
      </c>
      <c r="G11" t="inlineStr">
        <is>
          <t>Local 1721,</t>
        </is>
      </c>
      <c r="H11" t="inlineStr">
        <is>
          <t>April 1976 — Avril</t>
        </is>
      </c>
      <c r="I11" t="inlineStr"/>
      <c r="J11" t="inlineStr">
        <is>
          <t>Local</t>
        </is>
      </c>
    </row>
  </sheetData>
  <pageMargins left="0.75" right="0.75" top="1" bottom="1" header="0.5" footer="0.5"/>
</worksheet>
</file>

<file path=xl/worksheets/sheet188.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s="1" t="inlineStr">
        <is>
          <t>Helpers of America, International Bro-</t>
        </is>
      </c>
      <c r="B1" s="1" t="inlineStr">
        <is>
          <t>Unnamed: 0</t>
        </is>
      </c>
      <c r="C1" s="1" t="inlineStr">
        <is>
          <t>qd)</t>
        </is>
      </c>
      <c r="D1" s="1" t="inlineStr">
        <is>
          <t>(159)</t>
        </is>
      </c>
      <c r="E1" s="1" t="inlineStr">
        <is>
          <t>Local 76,</t>
        </is>
      </c>
      <c r="F1" s="1" t="inlineStr">
        <is>
          <t>January 8, 1972 — Le 8</t>
        </is>
      </c>
      <c r="G1" s="1" t="inlineStr">
        <is>
          <t>Unnamed: 1</t>
        </is>
      </c>
      <c r="H1" s="1" t="inlineStr">
        <is>
          <t>To maintain collective bargaining</t>
        </is>
      </c>
      <c r="I1" s="1" t="inlineStr">
        <is>
          <t>perform-</t>
        </is>
      </c>
    </row>
    <row r="2">
      <c r="A2" t="inlineStr"/>
      <c r="B2" t="inlineStr"/>
      <c r="C2" t="inlineStr"/>
      <c r="D2" t="inlineStr"/>
      <c r="E2" t="inlineStr"/>
      <c r="F2" t="inlineStr"/>
      <c r="G2" t="inlineStr"/>
      <c r="H2" t="inlineStr">
        <is>
          <t>— Pour assurer ]’exécution</t>
        </is>
      </c>
      <c r="I2" t="inlineStr">
        <is>
          <t>des con-</t>
        </is>
      </c>
    </row>
    <row r="3">
      <c r="A3" t="inlineStr">
        <is>
          <t>therhood of (Ind.) — Fraternité interna-</t>
        </is>
      </c>
      <c r="B3" t="inlineStr"/>
      <c r="C3" t="inlineStr"/>
      <c r="D3" t="inlineStr"/>
      <c r="E3" t="inlineStr">
        <is>
          <t>Saint John, N.B.</t>
        </is>
      </c>
      <c r="F3" t="inlineStr">
        <is>
          <t>janvier 1972</t>
        </is>
      </c>
      <c r="G3" t="inlineStr"/>
      <c r="H3" t="inlineStr">
        <is>
          <t>ance</t>
        </is>
      </c>
      <c r="I3" t="inlineStr"/>
    </row>
    <row r="4">
      <c r="A4" t="inlineStr">
        <is>
          <t>ventions collectives. tionale d’Amérique des camionneurs,</t>
        </is>
      </c>
      <c r="B4" t="inlineStr"/>
      <c r="C4" t="inlineStr"/>
      <c r="D4" t="inlineStr"/>
      <c r="E4" t="inlineStr"/>
      <c r="F4" t="inlineStr">
        <is>
          <t>January 15,</t>
        </is>
      </c>
      <c r="G4" t="inlineStr">
        <is>
          <t>19781 —</t>
        </is>
      </c>
      <c r="H4" t="inlineStr"/>
      <c r="I4" t="inlineStr"/>
    </row>
    <row r="5">
      <c r="A5" t="inlineStr">
        <is>
          <t>bhauffeurs, préposés d’entrepot et aides</t>
        </is>
      </c>
      <c r="B5" t="inlineStr"/>
      <c r="C5" t="inlineStr"/>
      <c r="D5" t="inlineStr"/>
      <c r="E5" t="inlineStr"/>
      <c r="F5" t="inlineStr">
        <is>
          <t>Le 15 janvier 19781</t>
        </is>
      </c>
      <c r="G5" t="inlineStr"/>
      <c r="H5" t="inlineStr"/>
      <c r="I5" t="inlineStr"/>
    </row>
    <row r="6">
      <c r="A6" t="inlineStr">
        <is>
          <t>Ind.),</t>
        </is>
      </c>
      <c r="B6" t="inlineStr"/>
      <c r="C6" t="inlineStr">
        <is>
          <t>(1)</t>
        </is>
      </c>
      <c r="D6" t="inlineStr">
        <is>
          <t>(7,445)</t>
        </is>
      </c>
      <c r="E6" t="inlineStr">
        <is>
          <t>Local 106,</t>
        </is>
      </c>
      <c r="F6" t="inlineStr">
        <is>
          <t>July 17, 1978 —</t>
        </is>
      </c>
      <c r="G6" t="inlineStr">
        <is>
          <t>Le 17</t>
        </is>
      </c>
      <c r="H6" t="inlineStr">
        <is>
          <t>To maintain collective bargaining perform-</t>
        </is>
      </c>
      <c r="I6" t="inlineStr"/>
    </row>
  </sheetData>
  <pageMargins left="0.75" right="0.75" top="1" bottom="1" header="0.5" footer="0.5"/>
</worksheet>
</file>

<file path=xl/worksheets/sheet189.xml><?xml version="1.0" encoding="utf-8"?>
<worksheet xmlns="http://schemas.openxmlformats.org/spreadsheetml/2006/main">
  <sheetPr>
    <outlinePr summaryBelow="1" summaryRight="1"/>
    <pageSetUpPr/>
  </sheetPr>
  <dimension ref="A1:D7"/>
  <sheetViews>
    <sheetView workbookViewId="0">
      <selection activeCell="A1" sqref="A1"/>
    </sheetView>
  </sheetViews>
  <sheetFormatPr baseColWidth="8" defaultRowHeight="15"/>
  <sheetData>
    <row r="1">
      <c r="A1" s="1" t="inlineStr">
        <is>
          <t>incompetency in the affairs of local unions, member-</t>
        </is>
      </c>
      <c r="B1" s="1" t="inlineStr">
        <is>
          <t>Unnamed: 0</t>
        </is>
      </c>
      <c r="C1" s="1" t="inlineStr">
        <is>
          <t>la malhonnéteté et lincompétence dans</t>
        </is>
      </c>
      <c r="D1" s="1" t="inlineStr">
        <is>
          <t>la conduite des</t>
        </is>
      </c>
    </row>
    <row r="2">
      <c r="A2" t="inlineStr">
        <is>
          <t>ship indifference, and the threat of secession move-</t>
        </is>
      </c>
      <c r="B2" t="inlineStr"/>
      <c r="C2" t="inlineStr">
        <is>
          <t>affaires de la succursale locale, l’indifférence</t>
        </is>
      </c>
      <c r="D2" t="inlineStr">
        <is>
          <t>des membres</t>
        </is>
      </c>
    </row>
    <row r="3">
      <c r="A3" t="inlineStr">
        <is>
          <t>ments. Under the provisions of some constitutions,</t>
        </is>
      </c>
      <c r="B3" t="inlineStr"/>
      <c r="C3" t="inlineStr">
        <is>
          <t>ou la menace de mouvements dissidents. Aux termes</t>
        </is>
      </c>
      <c r="D3" t="inlineStr">
        <is>
          <t>d’un</t>
        </is>
      </c>
    </row>
    <row r="4">
      <c r="A4" t="inlineStr">
        <is>
          <t>a trusteeship cannot be imposed unless the local</t>
        </is>
      </c>
      <c r="B4" t="inlineStr"/>
      <c r="C4" t="inlineStr">
        <is>
          <t>certain nombre de constitutions, la tutelle</t>
        </is>
      </c>
      <c r="D4" t="inlineStr">
        <is>
          <t>ne peut étre</t>
        </is>
      </c>
    </row>
    <row r="5">
      <c r="A5" t="inlineStr">
        <is>
          <t>union’s charter has first been suspended or the local’s</t>
        </is>
      </c>
      <c r="B5" t="inlineStr"/>
      <c r="C5" t="inlineStr">
        <is>
          <t>imposée que si la charte de la section locale</t>
        </is>
      </c>
      <c r="D5" t="inlineStr">
        <is>
          <t>a été suspendue</t>
        </is>
      </c>
    </row>
    <row r="6">
      <c r="A6" t="inlineStr">
        <is>
          <t>officers have been removed from office. In most</t>
        </is>
      </c>
      <c r="B6" t="inlineStr"/>
      <c r="C6" t="inlineStr">
        <is>
          <t>ou que si les dirigeants de la section locale ont été démis de</t>
        </is>
      </c>
      <c r="D6" t="inlineStr"/>
    </row>
    <row r="7">
      <c r="A7" t="inlineStr">
        <is>
          <t>constitutions, the final authority to appoint a trustee</t>
        </is>
      </c>
      <c r="B7" t="inlineStr"/>
      <c r="C7" t="inlineStr">
        <is>
          <t>leurs fonctions. Dans la plupart des actes</t>
        </is>
      </c>
      <c r="D7" t="inlineStr">
        <is>
          <t>constitutifs, le</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K8"/>
  <sheetViews>
    <sheetView workbookViewId="0">
      <selection activeCell="A1" sqref="A1"/>
    </sheetView>
  </sheetViews>
  <sheetFormatPr baseColWidth="8" defaultRowHeight="15"/>
  <sheetData>
    <row r="1">
      <c r="A1" s="1" t="inlineStr">
        <is>
          <t>Sixteen of</t>
        </is>
      </c>
      <c r="B1" s="1" t="inlineStr">
        <is>
          <t>the</t>
        </is>
      </c>
      <c r="C1" s="1" t="inlineStr">
        <is>
          <t>35 reporting</t>
        </is>
      </c>
      <c r="D1" s="1" t="inlineStr">
        <is>
          <t>organizations</t>
        </is>
      </c>
      <c r="E1" s="1" t="inlineStr">
        <is>
          <t>Unnamed: 0</t>
        </is>
      </c>
      <c r="F1" s="1" t="inlineStr">
        <is>
          <t>Unnamed: 1</t>
        </is>
      </c>
      <c r="G1" s="1" t="inlineStr">
        <is>
          <t>Seize des 35</t>
        </is>
      </c>
      <c r="H1" s="1" t="inlineStr">
        <is>
          <t>syndicats</t>
        </is>
      </c>
      <c r="I1" s="1" t="inlineStr">
        <is>
          <t>déclarants</t>
        </is>
      </c>
      <c r="J1" s="1" t="inlineStr">
        <is>
          <t>Unnamed: 2</t>
        </is>
      </c>
      <c r="K1" s="1" t="inlineStr">
        <is>
          <t>composés de</t>
        </is>
      </c>
    </row>
    <row r="2">
      <c r="A2" t="inlineStr">
        <is>
          <t>composed of government</t>
        </is>
      </c>
      <c r="B2" t="inlineStr"/>
      <c r="C2" t="inlineStr">
        <is>
          <t>employees</t>
        </is>
      </c>
      <c r="D2" t="inlineStr">
        <is>
          <t>were affiliated</t>
        </is>
      </c>
      <c r="E2" t="inlineStr"/>
      <c r="F2" t="inlineStr"/>
      <c r="G2" t="inlineStr">
        <is>
          <t>fonctionnaires étaient</t>
        </is>
      </c>
      <c r="H2" t="inlineStr"/>
      <c r="I2" t="inlineStr">
        <is>
          <t>affiliés 4 1’Alliance</t>
        </is>
      </c>
      <c r="J2" t="inlineStr"/>
      <c r="K2" t="inlineStr">
        <is>
          <t>de la fonction</t>
        </is>
      </c>
    </row>
    <row r="3">
      <c r="A3" t="inlineStr">
        <is>
          <t>with both the Public</t>
        </is>
      </c>
      <c r="B3" t="inlineStr">
        <is>
          <t>Service</t>
        </is>
      </c>
      <c r="C3" t="inlineStr">
        <is>
          <t>Alliance</t>
        </is>
      </c>
      <c r="D3" t="inlineStr">
        <is>
          <t>of Canada</t>
        </is>
      </c>
      <c r="E3" t="inlineStr">
        <is>
          <t>and</t>
        </is>
      </c>
      <c r="F3" t="inlineStr"/>
      <c r="G3" t="inlineStr">
        <is>
          <t>publique du Canada</t>
        </is>
      </c>
      <c r="H3" t="inlineStr"/>
      <c r="I3" t="inlineStr">
        <is>
          <t>ainsi qu’au Congrés</t>
        </is>
      </c>
      <c r="J3" t="inlineStr"/>
      <c r="K3" t="inlineStr">
        <is>
          <t>du Travail du</t>
        </is>
      </c>
    </row>
    <row r="4">
      <c r="A4" t="inlineStr">
        <is>
          <t>the Canadian Labour Congress,</t>
        </is>
      </c>
      <c r="B4" t="inlineStr"/>
      <c r="C4" t="inlineStr">
        <is>
          <t>nine belonged</t>
        </is>
      </c>
      <c r="D4" t="inlineStr"/>
      <c r="E4" t="inlineStr">
        <is>
          <t>to the</t>
        </is>
      </c>
      <c r="F4" t="inlineStr"/>
      <c r="G4" t="inlineStr">
        <is>
          <t>Canada; neuf appartenaient</t>
        </is>
      </c>
      <c r="H4" t="inlineStr"/>
      <c r="I4" t="inlineStr">
        <is>
          <t>au Congrés</t>
        </is>
      </c>
      <c r="J4" t="inlineStr"/>
      <c r="K4" t="inlineStr">
        <is>
          <t>du Travail du</t>
        </is>
      </c>
    </row>
    <row r="5">
      <c r="A5" t="inlineStr">
        <is>
          <t>Canadian Labour Congress only, and ten were without</t>
        </is>
      </c>
      <c r="B5" t="inlineStr"/>
      <c r="C5" t="inlineStr"/>
      <c r="D5" t="inlineStr"/>
      <c r="E5" t="inlineStr"/>
      <c r="F5" t="inlineStr"/>
      <c r="G5" t="inlineStr">
        <is>
          <t>Canada seulement et dix n’avaient aucune affiliation.</t>
        </is>
      </c>
      <c r="H5" t="inlineStr"/>
      <c r="I5" t="inlineStr"/>
      <c r="J5" t="inlineStr"/>
      <c r="K5" t="inlineStr"/>
    </row>
    <row r="6">
      <c r="A6" t="inlineStr">
        <is>
          <t>affiliation.</t>
        </is>
      </c>
      <c r="B6" t="inlineStr"/>
      <c r="C6" t="inlineStr"/>
      <c r="D6" t="inlineStr"/>
      <c r="E6" t="inlineStr"/>
      <c r="F6" t="inlineStr"/>
      <c r="G6" t="inlineStr"/>
      <c r="H6" t="inlineStr"/>
      <c r="I6" t="inlineStr"/>
      <c r="J6" t="inlineStr"/>
      <c r="K6" t="inlineStr"/>
    </row>
    <row r="7">
      <c r="A7" t="inlineStr">
        <is>
          <t>Table 2 indicates</t>
        </is>
      </c>
      <c r="B7" t="inlineStr"/>
      <c r="C7" t="inlineStr">
        <is>
          <t>that 77 of the</t>
        </is>
      </c>
      <c r="D7" t="inlineStr">
        <is>
          <t>102 national</t>
        </is>
      </c>
      <c r="E7" t="inlineStr"/>
      <c r="F7" t="inlineStr"/>
      <c r="G7" t="inlineStr">
        <is>
          <t>Le tableau 2 fait</t>
        </is>
      </c>
      <c r="H7" t="inlineStr"/>
      <c r="I7" t="inlineStr">
        <is>
          <t>voir que 77 des</t>
        </is>
      </c>
      <c r="J7" t="inlineStr"/>
      <c r="K7" t="inlineStr">
        <is>
          <t>102 syndicats</t>
        </is>
      </c>
    </row>
    <row r="8">
      <c r="A8" t="inlineStr">
        <is>
          <t>unions covered by the Act, accounting for more</t>
        </is>
      </c>
      <c r="B8" t="inlineStr"/>
      <c r="C8" t="inlineStr"/>
      <c r="D8" t="inlineStr"/>
      <c r="E8" t="inlineStr">
        <is>
          <t>than</t>
        </is>
      </c>
      <c r="F8" t="inlineStr"/>
      <c r="G8" t="inlineStr">
        <is>
          <t>nationaux assujettis</t>
        </is>
      </c>
      <c r="H8" t="inlineStr"/>
      <c r="I8" t="inlineStr">
        <is>
          <t>a la Loi et comptant</t>
        </is>
      </c>
      <c r="J8" t="inlineStr"/>
      <c r="K8" t="inlineStr">
        <is>
          <t>plus des</t>
        </is>
      </c>
    </row>
  </sheetData>
  <pageMargins left="0.75" right="0.75" top="1" bottom="1" header="0.5" footer="0.5"/>
</worksheet>
</file>

<file path=xl/worksheets/sheet190.xml><?xml version="1.0" encoding="utf-8"?>
<worksheet xmlns="http://schemas.openxmlformats.org/spreadsheetml/2006/main">
  <sheetPr>
    <outlinePr summaryBelow="1" summaryRight="1"/>
    <pageSetUpPr/>
  </sheetPr>
  <dimension ref="A1:P12"/>
  <sheetViews>
    <sheetView workbookViewId="0">
      <selection activeCell="A1" sqref="A1"/>
    </sheetView>
  </sheetViews>
  <sheetFormatPr baseColWidth="8" defaultRowHeight="15"/>
  <sheetData>
    <row r="1">
      <c r="A1" s="1" t="inlineStr">
        <is>
          <t>convention collective</t>
        </is>
      </c>
      <c r="B1" s="1" t="inlineStr">
        <is>
          <t>Unnamed: 0</t>
        </is>
      </c>
      <c r="C1" s="1" t="inlineStr">
        <is>
          <t>Unnamed: 1</t>
        </is>
      </c>
      <c r="D1" s="1" t="inlineStr">
        <is>
          <t>Unnamed: 2</t>
        </is>
      </c>
      <c r="E1" s="1" t="inlineStr">
        <is>
          <t>2</t>
        </is>
      </c>
      <c r="F1" s="1" t="inlineStr">
        <is>
          <t>i |</t>
        </is>
      </c>
      <c r="G1" s="1" t="inlineStr">
        <is>
          <t>-</t>
        </is>
      </c>
      <c r="H1" s="1" t="inlineStr">
        <is>
          <t>-.1</t>
        </is>
      </c>
      <c r="I1" s="1" t="inlineStr">
        <is>
          <t>18</t>
        </is>
      </c>
      <c r="J1" s="1" t="inlineStr">
        <is>
          <t>alf y</t>
        </is>
      </c>
      <c r="K1" s="1" t="inlineStr">
        <is>
          <t>-.2</t>
        </is>
      </c>
      <c r="L1" s="1" t="inlineStr">
        <is>
          <t>—_</t>
        </is>
      </c>
      <c r="M1" s="1" t="inlineStr">
        <is>
          <t>20</t>
        </is>
      </c>
      <c r="N1" s="1" t="inlineStr">
        <is>
          <t>ee</t>
        </is>
      </c>
      <c r="O1" s="1" t="inlineStr">
        <is>
          <t>-.3</t>
        </is>
      </c>
      <c r="P1" s="1" t="inlineStr">
        <is>
          <t>-.4</t>
        </is>
      </c>
    </row>
    <row r="2">
      <c r="A2" t="inlineStr">
        <is>
          <t>I</t>
        </is>
      </c>
      <c r="B2" t="inlineStr"/>
      <c r="C2" t="inlineStr"/>
      <c r="D2" t="inlineStr"/>
      <c r="E2" t="inlineStr"/>
      <c r="F2" t="inlineStr"/>
      <c r="G2" t="inlineStr"/>
      <c r="H2" t="inlineStr"/>
      <c r="I2" t="inlineStr"/>
      <c r="J2" t="inlineStr"/>
      <c r="K2" t="inlineStr"/>
      <c r="L2" t="inlineStr"/>
      <c r="M2" t="inlineStr"/>
      <c r="N2" t="inlineStr"/>
      <c r="O2" t="inlineStr"/>
      <c r="P2" t="inlineStr"/>
    </row>
    <row r="3">
      <c r="A3" t="inlineStr">
        <is>
          <t>ss than 25 agreements — Moins</t>
        </is>
      </c>
      <c r="B3" t="inlineStr">
        <is>
          <t>de 25</t>
        </is>
      </c>
      <c r="C3" t="inlineStr">
        <is>
          <t>con-</t>
        </is>
      </c>
      <c r="D3" t="inlineStr"/>
      <c r="E3" t="inlineStr"/>
      <c r="F3" t="inlineStr"/>
      <c r="G3" t="inlineStr"/>
      <c r="H3" t="inlineStr"/>
      <c r="I3" t="inlineStr"/>
      <c r="J3" t="inlineStr"/>
      <c r="K3" t="inlineStr"/>
      <c r="L3" t="inlineStr"/>
      <c r="M3" t="inlineStr"/>
      <c r="N3" t="inlineStr"/>
      <c r="O3" t="inlineStr"/>
      <c r="P3" t="inlineStr"/>
    </row>
    <row r="4">
      <c r="A4" t="inlineStr">
        <is>
          <t>ventions</t>
        </is>
      </c>
      <c r="B4" t="inlineStr"/>
      <c r="C4" t="inlineStr"/>
      <c r="D4" t="inlineStr"/>
      <c r="E4" t="n">
        <v>19</v>
      </c>
      <c r="F4" t="inlineStr">
        <is>
          <t>25.4</t>
        </is>
      </c>
      <c r="G4" t="inlineStr">
        <is>
          <t>231</t>
        </is>
      </c>
      <c r="H4" t="inlineStr">
        <is>
          <t>Le,</t>
        </is>
      </c>
      <c r="I4" t="inlineStr">
        <is>
          <t>46</t>
        </is>
      </c>
      <c r="J4" t="inlineStr">
        <is>
          <t>44.6</t>
        </is>
      </c>
      <c r="K4" t="inlineStr">
        <is>
          <t>336</t>
        </is>
      </c>
      <c r="L4">
        <f>e</f>
        <v/>
      </c>
      <c r="M4" t="n">
        <v>65</v>
      </c>
      <c r="N4" t="inlineStr">
        <is>
          <t>36.5</t>
        </is>
      </c>
      <c r="O4" t="inlineStr">
        <is>
          <t>567</t>
        </is>
      </c>
      <c r="P4" t="n">
        <v>2.8</v>
      </c>
    </row>
    <row r="5">
      <c r="A5" t="inlineStr">
        <is>
          <t>is- 49 agreements — conventions</t>
        </is>
      </c>
      <c r="B5" t="inlineStr"/>
      <c r="C5" t="inlineStr"/>
      <c r="D5" t="inlineStr"/>
      <c r="E5" t="n">
        <v>12</v>
      </c>
      <c r="F5" t="inlineStr">
        <is>
          <t>16.0</t>
        </is>
      </c>
      <c r="G5" t="inlineStr">
        <is>
          <t>418</t>
        </is>
      </c>
      <c r="H5" t="inlineStr">
        <is>
          <t>351</t>
        </is>
      </c>
      <c r="I5" t="inlineStr">
        <is>
          <t>11</t>
        </is>
      </c>
      <c r="J5" t="inlineStr">
        <is>
          <t>10.7</t>
        </is>
      </c>
      <c r="K5" t="inlineStr">
        <is>
          <t>405</t>
        </is>
      </c>
      <c r="L5" t="inlineStr">
        <is>
          <t>6.3</t>
        </is>
      </c>
      <c r="M5" t="n">
        <v>23</v>
      </c>
      <c r="N5" t="inlineStr">
        <is>
          <t>12:9</t>
        </is>
      </c>
      <c r="O5" t="inlineStr">
        <is>
          <t>823</t>
        </is>
      </c>
      <c r="P5" t="n">
        <v>4.1</v>
      </c>
    </row>
    <row r="6">
      <c r="A6" t="inlineStr">
        <is>
          <t>10- 99“ se</t>
        </is>
      </c>
      <c r="B6" t="inlineStr"/>
      <c r="C6" t="inlineStr"/>
      <c r="D6" t="inlineStr"/>
      <c r="E6" t="n">
        <v>14</v>
      </c>
      <c r="F6" t="inlineStr">
        <is>
          <t>18.7</t>
        </is>
      </c>
      <c r="G6" t="inlineStr">
        <is>
          <t>952</t>
        </is>
      </c>
      <c r="H6" t="inlineStr">
        <is>
          <t>7.0</t>
        </is>
      </c>
      <c r="I6" t="inlineStr">
        <is>
          <t>11</t>
        </is>
      </c>
      <c r="J6" t="inlineStr">
        <is>
          <t>10.7</t>
        </is>
      </c>
      <c r="K6" t="inlineStr">
        <is>
          <t>733</t>
        </is>
      </c>
      <c r="L6" t="inlineStr">
        <is>
          <t>11.4</t>
        </is>
      </c>
      <c r="M6" t="n">
        <v>25</v>
      </c>
      <c r="N6" t="inlineStr">
        <is>
          <t>14.0</t>
        </is>
      </c>
      <c r="O6" t="inlineStr">
        <is>
          <t>1,685</t>
        </is>
      </c>
      <c r="P6" t="n">
        <v>8.4</v>
      </c>
    </row>
    <row r="7">
      <c r="A7" t="inlineStr">
        <is>
          <t>0-199 a ‘</t>
        </is>
      </c>
      <c r="B7" t="inlineStr"/>
      <c r="C7" t="inlineStr"/>
      <c r="D7" t="inlineStr"/>
      <c r="E7" t="n">
        <v>7</v>
      </c>
      <c r="F7" t="inlineStr">
        <is>
          <t>9.3</t>
        </is>
      </c>
      <c r="G7" t="inlineStr">
        <is>
          <t>1,062</t>
        </is>
      </c>
      <c r="H7" t="inlineStr">
        <is>
          <t>7.8</t>
        </is>
      </c>
      <c r="I7" t="inlineStr">
        <is>
          <t>10</t>
        </is>
      </c>
      <c r="J7" t="inlineStr">
        <is>
          <t>9.7</t>
        </is>
      </c>
      <c r="K7" t="inlineStr">
        <is>
          <t>1,261</t>
        </is>
      </c>
      <c r="L7" t="inlineStr">
        <is>
          <t>19.7</t>
        </is>
      </c>
      <c r="M7" t="n">
        <v>17</v>
      </c>
      <c r="N7" t="inlineStr">
        <is>
          <t>9.6</t>
        </is>
      </c>
      <c r="O7" t="inlineStr">
        <is>
          <t>Dos</t>
        </is>
      </c>
      <c r="P7" t="n">
        <v>11.6</v>
      </c>
    </row>
    <row r="8">
      <c r="A8" t="inlineStr">
        <is>
          <t>0-299 “ .</t>
        </is>
      </c>
      <c r="B8" t="inlineStr"/>
      <c r="C8" t="inlineStr"/>
      <c r="D8" t="inlineStr"/>
      <c r="E8" t="n">
        <v>7</v>
      </c>
      <c r="F8" t="inlineStr">
        <is>
          <t>9:3</t>
        </is>
      </c>
      <c r="G8" t="inlineStr">
        <is>
          <t>1,710</t>
        </is>
      </c>
      <c r="H8" t="inlineStr">
        <is>
          <t>12.6</t>
        </is>
      </c>
      <c r="I8" t="inlineStr">
        <is>
          <t>3</t>
        </is>
      </c>
      <c r="J8" t="inlineStr">
        <is>
          <t>2.9</t>
        </is>
      </c>
      <c r="K8" t="inlineStr">
        <is>
          <t>651</t>
        </is>
      </c>
      <c r="L8" t="inlineStr">
        <is>
          <t>10.2</t>
        </is>
      </c>
      <c r="M8" t="n">
        <v>10</v>
      </c>
      <c r="N8" t="inlineStr">
        <is>
          <t>5.6</t>
        </is>
      </c>
      <c r="O8" t="inlineStr">
        <is>
          <t>2,361</t>
        </is>
      </c>
      <c r="P8" t="n">
        <v>11.8</v>
      </c>
    </row>
    <row r="9">
      <c r="A9" t="inlineStr">
        <is>
          <t>0-399 Fs eS</t>
        </is>
      </c>
      <c r="B9" t="inlineStr"/>
      <c r="C9" t="inlineStr"/>
      <c r="D9" t="inlineStr"/>
      <c r="E9" t="n">
        <v>3</v>
      </c>
      <c r="F9" t="inlineStr">
        <is>
          <t>4.0</t>
        </is>
      </c>
      <c r="G9" t="inlineStr">
        <is>
          <t>1,128</t>
        </is>
      </c>
      <c r="H9" t="inlineStr">
        <is>
          <t>8.3</t>
        </is>
      </c>
      <c r="I9" t="inlineStr">
        <is>
          <t>3</t>
        </is>
      </c>
      <c r="J9" t="inlineStr">
        <is>
          <t>2.9</t>
        </is>
      </c>
      <c r="K9" t="inlineStr">
        <is>
          <t>1,064</t>
        </is>
      </c>
      <c r="L9" t="inlineStr">
        <is>
          <t>16.6</t>
        </is>
      </c>
      <c r="M9" t="n">
        <v>6</v>
      </c>
      <c r="N9" t="inlineStr">
        <is>
          <t>3.4</t>
        </is>
      </c>
      <c r="O9" t="inlineStr">
        <is>
          <t>2,192</t>
        </is>
      </c>
      <c r="P9" t="n">
        <v>11</v>
      </c>
    </row>
    <row r="10">
      <c r="A10" t="inlineStr">
        <is>
          <t>10-499 * he</t>
        </is>
      </c>
      <c r="B10" t="inlineStr"/>
      <c r="C10" t="inlineStr"/>
      <c r="D10" t="inlineStr"/>
      <c r="E10" t="n">
        <v>4</v>
      </c>
      <c r="F10" t="inlineStr">
        <is>
          <t>525</t>
        </is>
      </c>
      <c r="G10" t="inlineStr">
        <is>
          <t>1,813</t>
        </is>
      </c>
      <c r="H10" t="inlineStr">
        <is>
          <t>13.3</t>
        </is>
      </c>
      <c r="I10" t="inlineStr">
        <is>
          <t>-</t>
        </is>
      </c>
      <c r="J10" t="inlineStr">
        <is>
          <t>=</t>
        </is>
      </c>
      <c r="K10" t="inlineStr">
        <is>
          <t>=</t>
        </is>
      </c>
      <c r="L10" t="inlineStr">
        <is>
          <t>=</t>
        </is>
      </c>
      <c r="M10" t="n">
        <v>4</v>
      </c>
      <c r="N10" t="inlineStr">
        <is>
          <t>253</t>
        </is>
      </c>
      <c r="O10" t="inlineStr">
        <is>
          <t>1,813</t>
        </is>
      </c>
      <c r="P10" t="n">
        <v>9.1</v>
      </c>
    </row>
    <row r="11">
      <c r="A11" t="inlineStr">
        <is>
          <t>0 agreements and over — conventions et plus</t>
        </is>
      </c>
      <c r="B11" t="inlineStr"/>
      <c r="C11" t="inlineStr"/>
      <c r="D11" t="inlineStr"/>
      <c r="E11" t="n">
        <v>7</v>
      </c>
      <c r="F11" t="inlineStr">
        <is>
          <t>9.3</t>
        </is>
      </c>
      <c r="G11" t="inlineStr">
        <is>
          <t>6,268</t>
        </is>
      </c>
      <c r="H11" t="inlineStr">
        <is>
          <t>46.2</t>
        </is>
      </c>
      <c r="I11" t="inlineStr">
        <is>
          <t>1</t>
        </is>
      </c>
      <c r="J11" t="inlineStr">
        <is>
          <t>1.0</t>
        </is>
      </c>
      <c r="K11" t="inlineStr">
        <is>
          <t>1,965</t>
        </is>
      </c>
      <c r="L11" t="inlineStr">
        <is>
          <t>30.6</t>
        </is>
      </c>
      <c r="M11" t="n">
        <v>8</v>
      </c>
      <c r="N11" t="inlineStr">
        <is>
          <t>4.5</t>
        </is>
      </c>
      <c r="O11" t="inlineStr">
        <is>
          <t>8,233</t>
        </is>
      </c>
      <c r="P11" t="n">
        <v>41.2</v>
      </c>
    </row>
    <row r="12">
      <c r="A12" t="inlineStr">
        <is>
          <t>‘tal</t>
        </is>
      </c>
      <c r="B12" t="inlineStr"/>
      <c r="C12" t="inlineStr"/>
      <c r="D12" t="inlineStr"/>
      <c r="E12" t="n">
        <v>75</v>
      </c>
      <c r="F12" t="inlineStr">
        <is>
          <t>100.0</t>
        </is>
      </c>
      <c r="G12" t="inlineStr">
        <is>
          <t>13,582</t>
        </is>
      </c>
      <c r="H12" t="inlineStr">
        <is>
          <t>100.0</t>
        </is>
      </c>
      <c r="I12" t="inlineStr">
        <is>
          <t>103</t>
        </is>
      </c>
      <c r="J12" t="inlineStr">
        <is>
          <t>100.0</t>
        </is>
      </c>
      <c r="K12" t="inlineStr">
        <is>
          <t>6,415</t>
        </is>
      </c>
      <c r="L12" t="inlineStr">
        <is>
          <t>100.0</t>
        </is>
      </c>
      <c r="M12" t="n">
        <v>178</v>
      </c>
      <c r="N12" t="inlineStr">
        <is>
          <t>100.0</t>
        </is>
      </c>
      <c r="O12" t="inlineStr">
        <is>
          <t>19,997</t>
        </is>
      </c>
      <c r="P12" t="n">
        <v>100</v>
      </c>
    </row>
  </sheetData>
  <pageMargins left="0.75" right="0.75" top="1" bottom="1" header="0.5" footer="0.5"/>
</worksheet>
</file>

<file path=xl/worksheets/sheet19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wfoundland — Terre-Neuve</t>
        </is>
      </c>
      <c r="B1" s="1" t="inlineStr">
        <is>
          <t>Unnamed: 0</t>
        </is>
      </c>
      <c r="C1" s="1" t="inlineStr">
        <is>
          <t>238</t>
        </is>
      </c>
      <c r="D1" s="1" t="inlineStr">
        <is>
          <t>88</t>
        </is>
      </c>
      <c r="E1" s="1" t="inlineStr">
        <is>
          <t>16</t>
        </is>
      </c>
      <c r="F1" s="1" t="inlineStr">
        <is>
          <t>70</t>
        </is>
      </c>
      <c r="G1" s="1" t="inlineStr">
        <is>
          <t>25</t>
        </is>
      </c>
      <c r="H1" s="1" t="inlineStr">
        <is>
          <t>237</t>
        </is>
      </c>
      <c r="I1" s="1" t="inlineStr">
        <is>
          <t>Unnamed: 1</t>
        </is>
      </c>
      <c r="J1" s="1" t="inlineStr">
        <is>
          <t>395</t>
        </is>
      </c>
    </row>
    <row r="2">
      <c r="A2" t="inlineStr">
        <is>
          <t>jince Edward Island — fle-du-Prince-Edouard</t>
        </is>
      </c>
      <c r="B2" t="inlineStr"/>
      <c r="C2" t="inlineStr">
        <is>
          <t>25</t>
        </is>
      </c>
      <c r="D2" t="inlineStr">
        <is>
          <t>15</t>
        </is>
      </c>
      <c r="E2" t="inlineStr">
        <is>
          <t>32</t>
        </is>
      </c>
      <c r="F2" t="inlineStr">
        <is>
          <t>25</t>
        </is>
      </c>
      <c r="G2" t="inlineStr">
        <is>
          <t>1</t>
        </is>
      </c>
      <c r="H2" t="inlineStr">
        <is>
          <t>45</t>
        </is>
      </c>
      <c r="I2" t="inlineStr"/>
      <c r="J2" t="inlineStr">
        <is>
          <t>85</t>
        </is>
      </c>
    </row>
    <row r="3">
      <c r="A3" t="inlineStr">
        <is>
          <t>I *</t>
        </is>
      </c>
      <c r="B3" t="inlineStr"/>
      <c r="C3" t="inlineStr"/>
      <c r="D3" t="inlineStr"/>
      <c r="E3" t="inlineStr"/>
      <c r="F3" t="inlineStr"/>
      <c r="G3" t="inlineStr"/>
      <c r="H3" t="inlineStr"/>
      <c r="I3" t="inlineStr"/>
      <c r="J3" t="inlineStr"/>
    </row>
    <row r="4">
      <c r="A4" t="inlineStr">
        <is>
          <t>»va Scotia — Nouvelle-Ecosse</t>
        </is>
      </c>
      <c r="B4" t="inlineStr"/>
      <c r="C4" t="inlineStr">
        <is>
          <t>331</t>
        </is>
      </c>
      <c r="D4" t="inlineStr">
        <is>
          <t>156</t>
        </is>
      </c>
      <c r="E4" t="inlineStr">
        <is>
          <t>280</t>
        </is>
      </c>
      <c r="F4" t="inlineStr">
        <is>
          <t>182</t>
        </is>
      </c>
      <c r="G4" t="inlineStr">
        <is>
          <t>18</t>
        </is>
      </c>
      <c r="H4" t="inlineStr">
        <is>
          <t>162</t>
        </is>
      </c>
      <c r="I4" t="inlineStr"/>
      <c r="J4" t="inlineStr">
        <is>
          <t>500</t>
        </is>
      </c>
    </row>
    <row r="5">
      <c r="A5" t="inlineStr"/>
      <c r="B5" t="inlineStr"/>
      <c r="C5" t="inlineStr"/>
      <c r="D5" t="inlineStr"/>
      <c r="E5" t="inlineStr"/>
      <c r="F5" t="inlineStr">
        <is>
          <t>208</t>
        </is>
      </c>
      <c r="G5" t="inlineStr">
        <is>
          <t>13</t>
        </is>
      </c>
      <c r="H5" t="inlineStr">
        <is>
          <t>111</t>
        </is>
      </c>
      <c r="I5" t="inlineStr"/>
      <c r="J5" t="inlineStr">
        <is>
          <t>499</t>
        </is>
      </c>
    </row>
    <row r="6">
      <c r="A6" t="inlineStr">
        <is>
          <t>w Brunswick — Nouveau-Brunswick</t>
        </is>
      </c>
      <c r="B6" t="inlineStr"/>
      <c r="C6" t="inlineStr">
        <is>
          <t>282</t>
        </is>
      </c>
      <c r="D6" t="inlineStr">
        <is>
          <t>180</t>
        </is>
      </c>
      <c r="E6" t="inlineStr">
        <is>
          <t>162</t>
        </is>
      </c>
      <c r="F6" t="inlineStr"/>
      <c r="G6" t="inlineStr"/>
      <c r="H6" t="inlineStr"/>
      <c r="I6" t="inlineStr"/>
      <c r="J6" t="inlineStr"/>
    </row>
    <row r="7">
      <c r="A7" t="inlineStr"/>
      <c r="B7" t="inlineStr"/>
      <c r="C7" t="inlineStr"/>
      <c r="D7" t="inlineStr"/>
      <c r="E7" t="inlineStr"/>
      <c r="F7" t="inlineStr"/>
      <c r="G7" t="inlineStr"/>
      <c r="H7" t="inlineStr"/>
      <c r="I7" t="inlineStr"/>
      <c r="J7" t="inlineStr">
        <is>
          <t>3,660</t>
        </is>
      </c>
    </row>
    <row r="8">
      <c r="A8" t="inlineStr">
        <is>
          <t>rebec</t>
        </is>
      </c>
      <c r="B8" t="inlineStr"/>
      <c r="C8" t="inlineStr">
        <is>
          <t>2,190</t>
        </is>
      </c>
      <c r="D8" t="inlineStr">
        <is>
          <t>822</t>
        </is>
      </c>
      <c r="E8" t="inlineStr">
        <is>
          <t>2,479</t>
        </is>
      </c>
      <c r="F8" t="inlineStr">
        <is>
          <t>2,241</t>
        </is>
      </c>
      <c r="G8" t="inlineStr">
        <is>
          <t>2</t>
        </is>
      </c>
      <c r="H8" t="inlineStr">
        <is>
          <t>597</t>
        </is>
      </c>
      <c r="I8" t="inlineStr">
        <is>
          <t>4,671</t>
        </is>
      </c>
      <c r="J8" t="inlineStr"/>
    </row>
    <row r="9">
      <c r="A9" t="inlineStr">
        <is>
          <t>itario</t>
        </is>
      </c>
      <c r="B9" t="inlineStr"/>
      <c r="C9" t="inlineStr">
        <is>
          <t>5,913</t>
        </is>
      </c>
      <c r="D9" t="inlineStr">
        <is>
          <t>1,938</t>
        </is>
      </c>
      <c r="E9" t="inlineStr">
        <is>
          <t>1,567</t>
        </is>
      </c>
      <c r="F9" t="inlineStr">
        <is>
          <t>1,182</t>
        </is>
      </c>
      <c r="G9" t="inlineStr">
        <is>
          <t>166</t>
        </is>
      </c>
      <c r="H9" t="inlineStr">
        <is>
          <t>1,001</t>
        </is>
      </c>
      <c r="I9" t="inlineStr">
        <is>
          <t>7,646</t>
        </is>
      </c>
      <c r="J9" t="inlineStr">
        <is>
          <t>4,121</t>
        </is>
      </c>
    </row>
    <row r="10">
      <c r="A10" t="inlineStr">
        <is>
          <t>Anitoba</t>
        </is>
      </c>
      <c r="B10" t="inlineStr"/>
      <c r="C10" t="inlineStr">
        <is>
          <t>615</t>
        </is>
      </c>
      <c r="D10" t="inlineStr">
        <is>
          <t>215</t>
        </is>
      </c>
      <c r="E10" t="inlineStr">
        <is>
          <t>258</t>
        </is>
      </c>
      <c r="F10" t="inlineStr">
        <is>
          <t>210</t>
        </is>
      </c>
      <c r="G10" t="inlineStr">
        <is>
          <t>17</t>
        </is>
      </c>
      <c r="H10" t="inlineStr">
        <is>
          <t>178</t>
        </is>
      </c>
      <c r="I10" t="inlineStr"/>
      <c r="J10" t="inlineStr">
        <is>
          <t>603</t>
        </is>
      </c>
    </row>
    <row r="11">
      <c r="A11" t="inlineStr"/>
      <c r="B11" t="inlineStr"/>
      <c r="C11" t="inlineStr"/>
      <c r="D11" t="inlineStr"/>
      <c r="E11" t="inlineStr"/>
      <c r="F11" t="inlineStr"/>
      <c r="G11" t="inlineStr"/>
      <c r="H11" t="inlineStr"/>
      <c r="I11" t="inlineStr"/>
      <c r="J11" t="inlineStr">
        <is>
          <t>505</t>
        </is>
      </c>
    </row>
    <row r="12">
      <c r="A12" t="inlineStr">
        <is>
          <t>skatchewan</t>
        </is>
      </c>
      <c r="B12" t="inlineStr"/>
      <c r="C12" t="inlineStr">
        <is>
          <t>389</t>
        </is>
      </c>
      <c r="D12" t="inlineStr">
        <is>
          <t>167</t>
        </is>
      </c>
      <c r="E12" t="inlineStr">
        <is>
          <t>238</t>
        </is>
      </c>
      <c r="F12" t="inlineStr">
        <is>
          <t>205</t>
        </is>
      </c>
      <c r="G12" t="inlineStr">
        <is>
          <t>14</t>
        </is>
      </c>
      <c r="H12" t="inlineStr">
        <is>
          <t>133</t>
        </is>
      </c>
      <c r="I12" t="inlineStr"/>
      <c r="J12" t="inlineStr"/>
    </row>
    <row r="13">
      <c r="A13" t="inlineStr">
        <is>
          <t>‘berta</t>
        </is>
      </c>
      <c r="B13" t="inlineStr"/>
      <c r="C13" t="inlineStr">
        <is>
          <t>1,005</t>
        </is>
      </c>
      <c r="D13" t="inlineStr">
        <is>
          <t>245</t>
        </is>
      </c>
      <c r="E13" t="inlineStr">
        <is>
          <t>310</t>
        </is>
      </c>
      <c r="F13" t="inlineStr">
        <is>
          <t>249</t>
        </is>
      </c>
      <c r="G13" t="inlineStr">
        <is>
          <t>29</t>
        </is>
      </c>
      <c r="H13" t="inlineStr">
        <is>
          <t>165</t>
        </is>
      </c>
      <c r="I13" t="inlineStr">
        <is>
          <t>1,344</t>
        </is>
      </c>
      <c r="J13" t="inlineStr">
        <is>
          <t>659</t>
        </is>
      </c>
    </row>
    <row r="14">
      <c r="A14" t="inlineStr">
        <is>
          <t>jitish Columbia — Colombie-Britannique</t>
        </is>
      </c>
      <c r="B14" t="inlineStr"/>
      <c r="C14" t="inlineStr">
        <is>
          <t>2,565</t>
        </is>
      </c>
      <c r="D14" t="inlineStr">
        <is>
          <t>359</t>
        </is>
      </c>
      <c r="E14" t="inlineStr">
        <is>
          <t>683</t>
        </is>
      </c>
      <c r="F14" t="inlineStr">
        <is>
          <t>601</t>
        </is>
      </c>
      <c r="G14" t="inlineStr">
        <is>
          <t>45</t>
        </is>
      </c>
      <c r="H14" t="inlineStr">
        <is>
          <t>271</t>
        </is>
      </c>
      <c r="I14" t="inlineStr">
        <is>
          <t>3,293</t>
        </is>
      </c>
      <c r="J14" t="inlineStr">
        <is>
          <t>1,231</t>
        </is>
      </c>
    </row>
    <row r="15">
      <c r="A15" t="inlineStr">
        <is>
          <t>akon</t>
        </is>
      </c>
      <c r="B15" t="inlineStr"/>
      <c r="C15" t="inlineStr">
        <is>
          <t>21</t>
        </is>
      </c>
      <c r="D15" t="inlineStr">
        <is>
          <t>11</t>
        </is>
      </c>
      <c r="E15" t="inlineStr">
        <is>
          <t>=</t>
        </is>
      </c>
      <c r="F15" t="inlineStr">
        <is>
          <t>1</t>
        </is>
      </c>
      <c r="G15" t="inlineStr">
        <is>
          <t>-</t>
        </is>
      </c>
      <c r="H15" t="inlineStr">
        <is>
          <t>13</t>
        </is>
      </c>
      <c r="I15" t="inlineStr"/>
      <c r="J15" t="inlineStr">
        <is>
          <t>25</t>
        </is>
      </c>
    </row>
    <row r="16">
      <c r="A16" t="inlineStr">
        <is>
          <t>bow Territories — Territoires du Nord-</t>
        </is>
      </c>
      <c r="B16" t="inlineStr"/>
      <c r="C16" t="inlineStr">
        <is>
          <t>é</t>
        </is>
      </c>
      <c r="D16" t="inlineStr">
        <is>
          <t>4</t>
        </is>
      </c>
      <c r="E16" t="inlineStr">
        <is>
          <t>x</t>
        </is>
      </c>
      <c r="F16" t="inlineStr">
        <is>
          <t>4</t>
        </is>
      </c>
      <c r="G16" t="inlineStr">
        <is>
          <t>7</t>
        </is>
      </c>
      <c r="H16" t="inlineStr">
        <is>
          <t>39</t>
        </is>
      </c>
      <c r="I16" t="inlineStr"/>
      <c r="J16" t="inlineStr">
        <is>
          <t>50</t>
        </is>
      </c>
    </row>
  </sheetData>
  <pageMargins left="0.75" right="0.75" top="1" bottom="1" header="0.5" footer="0.5"/>
</worksheet>
</file>

<file path=xl/worksheets/sheet192.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sheetData>
    <row r="1">
      <c r="A1" s="1" t="inlineStr">
        <is>
          <t>|</t>
        </is>
      </c>
      <c r="B1" s="1" t="inlineStr">
        <is>
          <t>Unnamed: 0</t>
        </is>
      </c>
      <c r="C1" s="1" t="inlineStr">
        <is>
          <t>International unions</t>
        </is>
      </c>
      <c r="D1" s="1" t="inlineStr">
        <is>
          <t>Unnamed: 1</t>
        </is>
      </c>
      <c r="E1" s="1" t="inlineStr">
        <is>
          <t>Unnamed: 2</t>
        </is>
      </c>
      <c r="F1" s="1" t="inlineStr">
        <is>
          <t>National unions!</t>
        </is>
      </c>
      <c r="G1" s="1" t="inlineStr">
        <is>
          <t>Unnamed: 3</t>
        </is>
      </c>
      <c r="H1" s="1" t="inlineStr">
        <is>
          <t>Unnamed: 4</t>
        </is>
      </c>
      <c r="I1" s="1" t="inlineStr">
        <is>
          <t>All unions</t>
        </is>
      </c>
      <c r="J1" s="1" t="inlineStr">
        <is>
          <t>Unnamed: 5</t>
        </is>
      </c>
      <c r="K1" s="1" t="inlineStr">
        <is>
          <t>Unnamed: 6</t>
        </is>
      </c>
    </row>
    <row r="2">
      <c r="A2" t="inlineStr">
        <is>
          <t>|</t>
        </is>
      </c>
      <c r="B2" t="inlineStr"/>
      <c r="C2" t="inlineStr">
        <is>
          <t>Syndicats internationaux</t>
        </is>
      </c>
      <c r="D2" t="inlineStr"/>
      <c r="E2" t="inlineStr"/>
      <c r="F2" t="inlineStr">
        <is>
          <t>Syndicats nationaux!</t>
        </is>
      </c>
      <c r="G2" t="inlineStr"/>
      <c r="H2" t="inlineStr"/>
      <c r="I2" t="inlineStr">
        <is>
          <t>Tous les syndicats</t>
        </is>
      </c>
      <c r="J2" t="inlineStr"/>
      <c r="K2" t="inlineStr"/>
    </row>
    <row r="3">
      <c r="A3" t="inlineStr">
        <is>
          <t>|</t>
        </is>
      </c>
      <c r="B3" t="inlineStr"/>
      <c r="C3" t="inlineStr">
        <is>
          <t>Number Per</t>
        </is>
      </c>
      <c r="D3" t="inlineStr">
        <is>
          <t>Collective</t>
        </is>
      </c>
      <c r="E3" t="inlineStr"/>
      <c r="F3" t="inlineStr">
        <is>
          <t>Number Per</t>
        </is>
      </c>
      <c r="G3" t="inlineStr">
        <is>
          <t>Collective</t>
        </is>
      </c>
      <c r="H3" t="inlineStr"/>
      <c r="I3" t="inlineStr">
        <is>
          <t>Number Per</t>
        </is>
      </c>
      <c r="J3" t="inlineStr">
        <is>
          <t>Collective</t>
        </is>
      </c>
      <c r="K3" t="inlineStr"/>
    </row>
    <row r="4">
      <c r="A4" t="inlineStr">
        <is>
          <t>;</t>
        </is>
      </c>
      <c r="B4" t="inlineStr"/>
      <c r="C4" t="inlineStr">
        <is>
          <t>cent</t>
        </is>
      </c>
      <c r="D4" t="inlineStr">
        <is>
          <t>agreements</t>
        </is>
      </c>
      <c r="E4" t="inlineStr"/>
      <c r="F4" t="inlineStr">
        <is>
          <t>cent</t>
        </is>
      </c>
      <c r="G4" t="inlineStr">
        <is>
          <t>agreements</t>
        </is>
      </c>
      <c r="H4" t="inlineStr"/>
      <c r="I4" t="inlineStr">
        <is>
          <t>cent</t>
        </is>
      </c>
      <c r="J4" t="inlineStr">
        <is>
          <t>agreements</t>
        </is>
      </c>
      <c r="K4" t="inlineStr"/>
    </row>
    <row r="5">
      <c r="A5" t="inlineStr">
        <is>
          <t>lective agreements in Canada</t>
        </is>
      </c>
      <c r="B5" t="inlineStr"/>
      <c r="C5" t="inlineStr"/>
      <c r="D5" t="inlineStr"/>
      <c r="E5" t="inlineStr"/>
      <c r="F5" t="inlineStr"/>
      <c r="G5" t="inlineStr"/>
      <c r="H5" t="inlineStr"/>
      <c r="I5" t="inlineStr"/>
      <c r="J5" t="inlineStr"/>
      <c r="K5" t="inlineStr"/>
    </row>
    <row r="6">
      <c r="A6" t="inlineStr">
        <is>
          <t>|</t>
        </is>
      </c>
      <c r="B6" t="inlineStr"/>
      <c r="C6" t="inlineStr">
        <is>
          <t>Nombre Pour-</t>
        </is>
      </c>
      <c r="D6" t="inlineStr">
        <is>
          <t>Conventions</t>
        </is>
      </c>
      <c r="E6" t="inlineStr"/>
      <c r="F6" t="inlineStr">
        <is>
          <t>Nombre Pour-</t>
        </is>
      </c>
      <c r="G6" t="inlineStr">
        <is>
          <t>Conventions</t>
        </is>
      </c>
      <c r="H6" t="inlineStr"/>
      <c r="I6" t="inlineStr">
        <is>
          <t>Nombre Pour-</t>
        </is>
      </c>
      <c r="J6" t="inlineStr">
        <is>
          <t>Conventions</t>
        </is>
      </c>
      <c r="K6" t="inlineStr"/>
    </row>
    <row r="7">
      <c r="A7" t="inlineStr">
        <is>
          <t>nventions collectives au Canada</t>
        </is>
      </c>
      <c r="B7" t="inlineStr"/>
      <c r="C7" t="inlineStr">
        <is>
          <t>centage</t>
        </is>
      </c>
      <c r="D7" t="inlineStr">
        <is>
          <t>collectives</t>
        </is>
      </c>
      <c r="E7" t="inlineStr"/>
      <c r="F7" t="inlineStr">
        <is>
          <t>centage</t>
        </is>
      </c>
      <c r="G7" t="inlineStr">
        <is>
          <t>collectives</t>
        </is>
      </c>
      <c r="H7" t="inlineStr"/>
      <c r="I7" t="inlineStr">
        <is>
          <t>centage</t>
        </is>
      </c>
      <c r="J7" t="inlineStr">
        <is>
          <t>collectives</t>
        </is>
      </c>
      <c r="K7" t="inlineStr"/>
    </row>
    <row r="8">
      <c r="A8" t="inlineStr"/>
      <c r="B8" t="inlineStr"/>
      <c r="C8" t="inlineStr"/>
      <c r="D8" t="inlineStr">
        <is>
          <t>Number</t>
        </is>
      </c>
      <c r="E8" t="inlineStr">
        <is>
          <t>Per</t>
        </is>
      </c>
      <c r="F8" t="inlineStr"/>
      <c r="G8" t="inlineStr">
        <is>
          <t>Number</t>
        </is>
      </c>
      <c r="H8" t="inlineStr">
        <is>
          <t>Per</t>
        </is>
      </c>
      <c r="I8" t="inlineStr"/>
      <c r="J8" t="inlineStr">
        <is>
          <t>Number</t>
        </is>
      </c>
      <c r="K8" t="inlineStr">
        <is>
          <t>Per</t>
        </is>
      </c>
    </row>
    <row r="9">
      <c r="A9" t="inlineStr"/>
      <c r="B9" t="inlineStr"/>
      <c r="C9" t="inlineStr"/>
      <c r="D9" t="inlineStr"/>
      <c r="E9" t="inlineStr">
        <is>
          <t>cent</t>
        </is>
      </c>
      <c r="F9" t="inlineStr"/>
      <c r="G9" t="inlineStr"/>
      <c r="H9" t="inlineStr">
        <is>
          <t>cent</t>
        </is>
      </c>
      <c r="I9" t="inlineStr"/>
      <c r="J9" t="inlineStr"/>
      <c r="K9" t="inlineStr">
        <is>
          <t>cent</t>
        </is>
      </c>
    </row>
    <row r="10">
      <c r="A10" t="inlineStr"/>
      <c r="B10" t="inlineStr"/>
      <c r="C10" t="inlineStr"/>
      <c r="D10" t="inlineStr">
        <is>
          <t>Nombre</t>
        </is>
      </c>
      <c r="E10" t="inlineStr">
        <is>
          <t>Pour-</t>
        </is>
      </c>
      <c r="F10" t="inlineStr"/>
      <c r="G10" t="inlineStr">
        <is>
          <t>Nombre</t>
        </is>
      </c>
      <c r="H10" t="inlineStr">
        <is>
          <t>Pour-</t>
        </is>
      </c>
      <c r="I10" t="inlineStr"/>
      <c r="J10" t="inlineStr">
        <is>
          <t>Nombre</t>
        </is>
      </c>
      <c r="K10" t="inlineStr">
        <is>
          <t>Pour-</t>
        </is>
      </c>
    </row>
  </sheetData>
  <pageMargins left="0.75" right="0.75" top="1" bottom="1" header="0.5" footer="0.5"/>
</worksheet>
</file>

<file path=xl/worksheets/sheet193.xml><?xml version="1.0" encoding="utf-8"?>
<worksheet xmlns="http://schemas.openxmlformats.org/spreadsheetml/2006/main">
  <sheetPr>
    <outlinePr summaryBelow="1" summaryRight="1"/>
    <pageSetUpPr/>
  </sheetPr>
  <dimension ref="A1:K25"/>
  <sheetViews>
    <sheetView workbookViewId="0">
      <selection activeCell="A1" sqref="A1"/>
    </sheetView>
  </sheetViews>
  <sheetFormatPr baseColWidth="8" defaultRowHeight="15"/>
  <sheetData>
    <row r="1">
      <c r="A1" s="1" t="inlineStr">
        <is>
          <t>St. John’s, Nfld. —</t>
        </is>
      </c>
      <c r="B1" s="1" t="inlineStr">
        <is>
          <t>T.-N.</t>
        </is>
      </c>
      <c r="C1" s="1" t="inlineStr">
        <is>
          <t>Unnamed: 0</t>
        </is>
      </c>
      <c r="D1" s="1" t="inlineStr">
        <is>
          <t>114</t>
        </is>
      </c>
      <c r="E1" s="1" t="inlineStr">
        <is>
          <t>33</t>
        </is>
      </c>
      <c r="F1" s="1" t="inlineStr">
        <is>
          <t>34</t>
        </is>
      </c>
      <c r="G1" s="1" t="inlineStr">
        <is>
          <t>30</t>
        </is>
      </c>
      <c r="H1" s="1" t="inlineStr">
        <is>
          <t>17</t>
        </is>
      </c>
      <c r="I1" s="1" t="inlineStr">
        <is>
          <t>67</t>
        </is>
      </c>
      <c r="J1" s="1" t="inlineStr">
        <is>
          <t>165</t>
        </is>
      </c>
      <c r="K1" s="1" t="inlineStr">
        <is>
          <t>130</t>
        </is>
      </c>
    </row>
    <row r="2">
      <c r="A2" t="inlineStr">
        <is>
          <t>Halifax, N.S. — N.-E.</t>
        </is>
      </c>
      <c r="B2" t="inlineStr"/>
      <c r="C2" t="inlineStr"/>
      <c r="D2" t="inlineStr">
        <is>
          <t>72</t>
        </is>
      </c>
      <c r="E2" t="inlineStr">
        <is>
          <t>54</t>
        </is>
      </c>
      <c r="F2" t="inlineStr">
        <is>
          <t>65</t>
        </is>
      </c>
      <c r="G2" t="inlineStr">
        <is>
          <t>45</t>
        </is>
      </c>
      <c r="H2" t="inlineStr">
        <is>
          <t>13</t>
        </is>
      </c>
      <c r="I2" t="inlineStr">
        <is>
          <t>qs)</t>
        </is>
      </c>
      <c r="J2" t="inlineStr">
        <is>
          <t>250</t>
        </is>
      </c>
      <c r="K2" t="inlineStr">
        <is>
          <t>174</t>
        </is>
      </c>
    </row>
    <row r="3">
      <c r="A3" t="inlineStr">
        <is>
          <t>Saint John, N.B,</t>
        </is>
      </c>
      <c r="B3" t="inlineStr"/>
      <c r="C3" t="inlineStr"/>
      <c r="D3" t="inlineStr">
        <is>
          <t>114</t>
        </is>
      </c>
      <c r="E3" t="inlineStr">
        <is>
          <t>50</t>
        </is>
      </c>
      <c r="F3" t="inlineStr">
        <is>
          <t>30</t>
        </is>
      </c>
      <c r="G3" t="inlineStr">
        <is>
          <t>3p)</t>
        </is>
      </c>
      <c r="H3" t="inlineStr">
        <is>
          <t>-</t>
        </is>
      </c>
      <c r="I3" t="inlineStr">
        <is>
          <t>27</t>
        </is>
      </c>
      <c r="J3" t="inlineStr">
        <is>
          <t>144</t>
        </is>
      </c>
      <c r="K3" t="inlineStr">
        <is>
          <t>109</t>
        </is>
      </c>
    </row>
    <row r="4">
      <c r="A4" t="inlineStr">
        <is>
          <t>Chicoutimi, Qué.</t>
        </is>
      </c>
      <c r="B4" t="inlineStr"/>
      <c r="C4" t="inlineStr"/>
      <c r="D4" t="inlineStr">
        <is>
          <t>i</t>
        </is>
      </c>
      <c r="E4" t="inlineStr">
        <is>
          <t>10</t>
        </is>
      </c>
      <c r="F4" t="inlineStr">
        <is>
          <t>116</t>
        </is>
      </c>
      <c r="G4" t="inlineStr">
        <is>
          <t>97</t>
        </is>
      </c>
      <c r="H4" t="inlineStr">
        <is>
          <t>-</t>
        </is>
      </c>
      <c r="I4" t="inlineStr">
        <is>
          <t>13</t>
        </is>
      </c>
      <c r="J4" t="inlineStr">
        <is>
          <t>123</t>
        </is>
      </c>
      <c r="K4" t="inlineStr">
        <is>
          <t>120</t>
        </is>
      </c>
    </row>
    <row r="5">
      <c r="A5" t="inlineStr">
        <is>
          <t>Québec, Qué.</t>
        </is>
      </c>
      <c r="B5" t="inlineStr"/>
      <c r="C5" t="inlineStr"/>
      <c r="D5" t="inlineStr">
        <is>
          <t>113</t>
        </is>
      </c>
      <c r="E5" t="inlineStr">
        <is>
          <t>60</t>
        </is>
      </c>
      <c r="F5" t="inlineStr">
        <is>
          <t>244</t>
        </is>
      </c>
      <c r="G5" t="inlineStr">
        <is>
          <t>215</t>
        </is>
      </c>
      <c r="H5" t="inlineStr">
        <is>
          <t>2</t>
        </is>
      </c>
      <c r="I5" t="inlineStr">
        <is>
          <t>98</t>
        </is>
      </c>
      <c r="J5" t="inlineStr">
        <is>
          <t>399</t>
        </is>
      </c>
      <c r="K5" t="inlineStr">
        <is>
          <t>378</t>
        </is>
      </c>
    </row>
    <row r="6">
      <c r="A6" t="inlineStr">
        <is>
          <t>Montreal, Que.</t>
        </is>
      </c>
      <c r="B6" t="inlineStr"/>
      <c r="C6" t="inlineStr"/>
      <c r="D6" t="inlineStr">
        <is>
          <t>1,594</t>
        </is>
      </c>
      <c r="E6" t="inlineStr">
        <is>
          <t>397</t>
        </is>
      </c>
      <c r="F6" t="inlineStr">
        <is>
          <t>710</t>
        </is>
      </c>
      <c r="G6" t="inlineStr">
        <is>
          <t>595</t>
        </is>
      </c>
      <c r="H6" t="inlineStr">
        <is>
          <t>_</t>
        </is>
      </c>
      <c r="I6" t="inlineStr">
        <is>
          <t>146</t>
        </is>
      </c>
      <c r="J6" t="inlineStr">
        <is>
          <t>2,304</t>
        </is>
      </c>
      <c r="K6" t="inlineStr">
        <is>
          <t>1,138</t>
        </is>
      </c>
    </row>
    <row r="7">
      <c r="A7" t="inlineStr">
        <is>
          <t>Ottawa, Ont.</t>
        </is>
      </c>
      <c r="B7" t="inlineStr"/>
      <c r="C7" t="inlineStr"/>
      <c r="D7" t="inlineStr">
        <is>
          <t>308</t>
        </is>
      </c>
      <c r="E7" t="inlineStr">
        <is>
          <t>HA</t>
        </is>
      </c>
      <c r="F7" t="inlineStr">
        <is>
          <t>137</t>
        </is>
      </c>
      <c r="G7" t="inlineStr">
        <is>
          <t>130</t>
        </is>
      </c>
      <c r="H7" t="inlineStr">
        <is>
          <t>116</t>
        </is>
      </c>
      <c r="I7" t="inlineStr">
        <is>
          <t>179</t>
        </is>
      </c>
      <c r="J7" t="inlineStr">
        <is>
          <t>S61</t>
        </is>
      </c>
      <c r="K7" t="inlineStr">
        <is>
          <t>386</t>
        </is>
      </c>
    </row>
    <row r="8">
      <c r="A8" t="inlineStr">
        <is>
          <t>Toronto, Ont.</t>
        </is>
      </c>
      <c r="B8" t="inlineStr"/>
      <c r="C8" t="inlineStr"/>
      <c r="D8" t="inlineStr">
        <is>
          <t>2,463</t>
        </is>
      </c>
      <c r="E8" t="inlineStr">
        <is>
          <t>520</t>
        </is>
      </c>
      <c r="F8" t="inlineStr">
        <is>
          <t>460</t>
        </is>
      </c>
      <c r="G8" t="inlineStr">
        <is>
          <t>286</t>
        </is>
      </c>
      <c r="H8" t="inlineStr">
        <is>
          <t>50</t>
        </is>
      </c>
      <c r="I8" t="inlineStr">
        <is>
          <t>184</t>
        </is>
      </c>
      <c r="J8" t="inlineStr">
        <is>
          <t>DSH</t>
        </is>
      </c>
      <c r="K8" t="inlineStr">
        <is>
          <t>990</t>
        </is>
      </c>
    </row>
    <row r="9">
      <c r="A9" t="inlineStr">
        <is>
          <t>Hamilton, Ont.</t>
        </is>
      </c>
      <c r="B9" t="inlineStr"/>
      <c r="C9" t="inlineStr"/>
      <c r="D9" t="inlineStr">
        <is>
          <t>566</t>
        </is>
      </c>
      <c r="E9" t="inlineStr">
        <is>
          <t>150</t>
        </is>
      </c>
      <c r="F9" t="inlineStr">
        <is>
          <t>Wl</t>
        </is>
      </c>
      <c r="G9" t="inlineStr">
        <is>
          <t>Sy</t>
        </is>
      </c>
      <c r="H9" t="inlineStr">
        <is>
          <t>=</t>
        </is>
      </c>
      <c r="I9" t="inlineStr">
        <is>
          <t>37</t>
        </is>
      </c>
      <c r="J9" t="inlineStr">
        <is>
          <t>643</t>
        </is>
      </c>
      <c r="K9" t="inlineStr">
        <is>
          <t>239</t>
        </is>
      </c>
    </row>
    <row r="10">
      <c r="A10" t="inlineStr">
        <is>
          <t>Kitchener, Ont.</t>
        </is>
      </c>
      <c r="B10" t="inlineStr"/>
      <c r="C10" t="inlineStr"/>
      <c r="D10" t="inlineStr">
        <is>
          <t>182</t>
        </is>
      </c>
      <c r="E10" t="inlineStr">
        <is>
          <t>97</t>
        </is>
      </c>
      <c r="F10" t="inlineStr">
        <is>
          <t>29</t>
        </is>
      </c>
      <c r="G10" t="inlineStr">
        <is>
          <t>33</t>
        </is>
      </c>
      <c r="H10" t="inlineStr">
        <is>
          <t>~</t>
        </is>
      </c>
      <c r="I10" t="inlineStr">
        <is>
          <t>23</t>
        </is>
      </c>
      <c r="J10" t="inlineStr">
        <is>
          <t>211</t>
        </is>
      </c>
      <c r="K10" t="inlineStr">
        <is>
          <t>153</t>
        </is>
      </c>
    </row>
    <row r="11">
      <c r="A11" t="inlineStr">
        <is>
          <t>Sudbury, Ont.</t>
        </is>
      </c>
      <c r="B11" t="inlineStr"/>
      <c r="C11" t="inlineStr"/>
      <c r="D11" t="inlineStr">
        <is>
          <t>134</t>
        </is>
      </c>
      <c r="E11" t="inlineStr">
        <is>
          <t>40.</t>
        </is>
      </c>
      <c r="F11" t="inlineStr">
        <is>
          <t>41</t>
        </is>
      </c>
      <c r="G11" t="inlineStr">
        <is>
          <t>32)</t>
        </is>
      </c>
      <c r="H11" t="inlineStr">
        <is>
          <t>-</t>
        </is>
      </c>
      <c r="I11" t="inlineStr">
        <is>
          <t>28</t>
        </is>
      </c>
      <c r="J11" t="inlineStr">
        <is>
          <t>175</t>
        </is>
      </c>
      <c r="K11" t="inlineStr">
        <is>
          <t>100</t>
        </is>
      </c>
    </row>
    <row r="12">
      <c r="A12" t="inlineStr">
        <is>
          <t>London, Ont.</t>
        </is>
      </c>
      <c r="B12" t="inlineStr"/>
      <c r="C12" t="inlineStr"/>
      <c r="D12" t="inlineStr">
        <is>
          <t>357</t>
        </is>
      </c>
      <c r="E12" t="inlineStr">
        <is>
          <t>86</t>
        </is>
      </c>
      <c r="F12" t="inlineStr">
        <is>
          <t>65</t>
        </is>
      </c>
      <c r="G12" t="inlineStr">
        <is>
          <t>46</t>
        </is>
      </c>
      <c r="H12" t="inlineStr">
        <is>
          <t>-</t>
        </is>
      </c>
      <c r="I12" t="inlineStr">
        <is>
          <t>39</t>
        </is>
      </c>
      <c r="J12" t="inlineStr">
        <is>
          <t>422</t>
        </is>
      </c>
      <c r="K12" t="inlineStr">
        <is>
          <t>171</t>
        </is>
      </c>
    </row>
    <row r="13">
      <c r="A13" t="inlineStr">
        <is>
          <t>Windsor, Ont.</t>
        </is>
      </c>
      <c r="B13" t="inlineStr"/>
      <c r="C13" t="inlineStr"/>
      <c r="D13" t="inlineStr">
        <is>
          <t>380</t>
        </is>
      </c>
      <c r="E13" t="inlineStr">
        <is>
          <t>49</t>
        </is>
      </c>
      <c r="F13" t="inlineStr">
        <is>
          <t>61</t>
        </is>
      </c>
      <c r="G13" t="inlineStr">
        <is>
          <t>34</t>
        </is>
      </c>
      <c r="H13" t="inlineStr">
        <is>
          <t>—</t>
        </is>
      </c>
      <c r="I13" t="inlineStr">
        <is>
          <t>28</t>
        </is>
      </c>
      <c r="J13" t="inlineStr">
        <is>
          <t>441</t>
        </is>
      </c>
      <c r="K13" t="inlineStr">
        <is>
          <t>111</t>
        </is>
      </c>
    </row>
    <row r="14">
      <c r="A14" t="inlineStr">
        <is>
          <t>St. Catharines, Ont.</t>
        </is>
      </c>
      <c r="B14" t="inlineStr"/>
      <c r="C14" t="inlineStr"/>
      <c r="D14" t="inlineStr">
        <is>
          <t>183</t>
        </is>
      </c>
      <c r="E14" t="inlineStr">
        <is>
          <t>122)</t>
        </is>
      </c>
      <c r="F14" t="inlineStr">
        <is>
          <t>79</t>
        </is>
      </c>
      <c r="G14" t="inlineStr">
        <is>
          <t>60</t>
        </is>
      </c>
      <c r="H14" t="inlineStr">
        <is>
          <t>_</t>
        </is>
      </c>
      <c r="I14" t="inlineStr">
        <is>
          <t>35</t>
        </is>
      </c>
      <c r="J14" t="inlineStr">
        <is>
          <t>262</t>
        </is>
      </c>
      <c r="K14" t="inlineStr">
        <is>
          <t>21%</t>
        </is>
      </c>
    </row>
    <row r="15">
      <c r="A15" t="inlineStr">
        <is>
          <t>Thunder Bay, Ont.</t>
        </is>
      </c>
      <c r="B15" t="inlineStr"/>
      <c r="C15" t="inlineStr"/>
      <c r="D15" t="inlineStr">
        <is>
          <t>177</t>
        </is>
      </c>
      <c r="E15" t="inlineStr">
        <is>
          <t>56</t>
        </is>
      </c>
      <c r="F15" t="inlineStr">
        <is>
          <t>28)</t>
        </is>
      </c>
      <c r="G15" t="inlineStr">
        <is>
          <t>28</t>
        </is>
      </c>
      <c r="H15" t="inlineStr">
        <is>
          <t>-</t>
        </is>
      </c>
      <c r="I15" t="inlineStr">
        <is>
          <t>33</t>
        </is>
      </c>
      <c r="J15" t="inlineStr">
        <is>
          <t>206</t>
        </is>
      </c>
      <c r="K15" t="inlineStr">
        <is>
          <t>117</t>
        </is>
      </c>
    </row>
    <row r="16">
      <c r="A16" t="inlineStr">
        <is>
          <t>Winnipeg, Man.</t>
        </is>
      </c>
      <c r="B16" t="inlineStr"/>
      <c r="C16" t="inlineStr"/>
      <c r="D16" t="inlineStr">
        <is>
          <t>$27</t>
        </is>
      </c>
      <c r="E16" t="inlineStr">
        <is>
          <t>151</t>
        </is>
      </c>
      <c r="F16" t="inlineStr">
        <is>
          <t>127</t>
        </is>
      </c>
      <c r="G16" t="inlineStr">
        <is>
          <t>101</t>
        </is>
      </c>
      <c r="H16" t="inlineStr">
        <is>
          <t>14</t>
        </is>
      </c>
      <c r="I16" t="inlineStr">
        <is>
          <t>68</t>
        </is>
      </c>
      <c r="J16" t="inlineStr">
        <is>
          <t>668</t>
        </is>
      </c>
      <c r="K16" t="inlineStr">
        <is>
          <t>320</t>
        </is>
      </c>
    </row>
    <row r="17">
      <c r="A17" t="inlineStr">
        <is>
          <t>Regina, Sask.</t>
        </is>
      </c>
      <c r="B17" t="inlineStr"/>
      <c r="C17" t="inlineStr"/>
      <c r="D17" t="inlineStr">
        <is>
          <t>128</t>
        </is>
      </c>
      <c r="E17" t="inlineStr">
        <is>
          <t>46</t>
        </is>
      </c>
      <c r="F17" t="inlineStr">
        <is>
          <t>30</t>
        </is>
      </c>
      <c r="G17" t="inlineStr">
        <is>
          <t>29</t>
        </is>
      </c>
      <c r="H17" t="inlineStr">
        <is>
          <t>14</t>
        </is>
      </c>
      <c r="I17" t="inlineStr">
        <is>
          <t>29</t>
        </is>
      </c>
      <c r="J17" t="inlineStr">
        <is>
          <t>172</t>
        </is>
      </c>
      <c r="K17" t="inlineStr">
        <is>
          <t>104</t>
        </is>
      </c>
    </row>
    <row r="18">
      <c r="A18" t="inlineStr">
        <is>
          <t>Saskatoon, Sask.</t>
        </is>
      </c>
      <c r="B18" t="inlineStr"/>
      <c r="C18" t="inlineStr"/>
      <c r="D18" t="inlineStr">
        <is>
          <t>139</t>
        </is>
      </c>
      <c r="E18" t="inlineStr">
        <is>
          <t>51</t>
        </is>
      </c>
      <c r="F18" t="inlineStr">
        <is>
          <t>28</t>
        </is>
      </c>
      <c r="G18" t="inlineStr">
        <is>
          <t>26</t>
        </is>
      </c>
      <c r="H18" t="inlineStr">
        <is>
          <t>=</t>
        </is>
      </c>
      <c r="I18" t="inlineStr">
        <is>
          <t>23</t>
        </is>
      </c>
      <c r="J18" t="inlineStr">
        <is>
          <t>167</t>
        </is>
      </c>
      <c r="K18" t="inlineStr">
        <is>
          <t>100</t>
        </is>
      </c>
    </row>
    <row r="19">
      <c r="A19" t="inlineStr">
        <is>
          <t>Edmonton, Alta. —</t>
        </is>
      </c>
      <c r="B19" t="inlineStr">
        <is>
          <t>Alb.</t>
        </is>
      </c>
      <c r="C19" t="inlineStr"/>
      <c r="D19" t="inlineStr">
        <is>
          <t>386</t>
        </is>
      </c>
      <c r="E19" t="inlineStr">
        <is>
          <t>89</t>
        </is>
      </c>
      <c r="F19" t="inlineStr">
        <is>
          <t>5D)</t>
        </is>
      </c>
      <c r="G19" t="inlineStr">
        <is>
          <t>55</t>
        </is>
      </c>
      <c r="H19" t="inlineStr">
        <is>
          <t>21</t>
        </is>
      </c>
      <c r="I19" t="inlineStr">
        <is>
          <t>55</t>
        </is>
      </c>
      <c r="J19" t="inlineStr">
        <is>
          <t>459</t>
        </is>
      </c>
      <c r="K19" t="inlineStr">
        <is>
          <t>199</t>
        </is>
      </c>
    </row>
    <row r="20">
      <c r="A20" t="inlineStr">
        <is>
          <t>Calgary, Alta. — Alb.</t>
        </is>
      </c>
      <c r="B20" t="inlineStr"/>
      <c r="C20" t="inlineStr"/>
      <c r="D20" t="inlineStr">
        <is>
          <t>542</t>
        </is>
      </c>
      <c r="E20" t="inlineStr">
        <is>
          <t>82</t>
        </is>
      </c>
      <c r="F20" t="inlineStr">
        <is>
          <t>62</t>
        </is>
      </c>
      <c r="G20" t="inlineStr">
        <is>
          <t>41</t>
        </is>
      </c>
      <c r="H20" t="inlineStr">
        <is>
          <t>2</t>
        </is>
      </c>
      <c r="I20" t="inlineStr">
        <is>
          <t>33</t>
        </is>
      </c>
      <c r="J20" t="inlineStr">
        <is>
          <t>606</t>
        </is>
      </c>
      <c r="K20" t="inlineStr">
        <is>
          <t>156</t>
        </is>
      </c>
    </row>
    <row r="21">
      <c r="A21" t="inlineStr">
        <is>
          <t>Vancouver, B.C. —</t>
        </is>
      </c>
      <c r="B21" t="inlineStr">
        <is>
          <t>C.-B.</t>
        </is>
      </c>
      <c r="C21" t="inlineStr"/>
      <c r="D21" t="inlineStr">
        <is>
          <t>2,145</t>
        </is>
      </c>
      <c r="E21" t="inlineStr">
        <is>
          <t>170</t>
        </is>
      </c>
      <c r="F21" t="inlineStr">
        <is>
          <t>339</t>
        </is>
      </c>
      <c r="G21" t="inlineStr">
        <is>
          <t>194</t>
        </is>
      </c>
      <c r="H21" t="inlineStr">
        <is>
          <t>11</t>
        </is>
      </c>
      <c r="I21" t="inlineStr">
        <is>
          <t>72</t>
        </is>
      </c>
      <c r="J21" t="inlineStr">
        <is>
          <t>2,495</t>
        </is>
      </c>
      <c r="K21" t="inlineStr">
        <is>
          <t>436</t>
        </is>
      </c>
    </row>
    <row r="22">
      <c r="A22" t="inlineStr">
        <is>
          <t>Victoria, B.C. — C.-B.</t>
        </is>
      </c>
      <c r="B22" t="inlineStr"/>
      <c r="C22" t="inlineStr"/>
      <c r="D22" t="inlineStr">
        <is>
          <t>108</t>
        </is>
      </c>
      <c r="E22" t="inlineStr">
        <is>
          <t>2S)</t>
        </is>
      </c>
      <c r="F22" t="inlineStr">
        <is>
          <t>63</t>
        </is>
      </c>
      <c r="G22" t="inlineStr">
        <is>
          <t>60</t>
        </is>
      </c>
      <c r="H22" t="inlineStr">
        <is>
          <t>iV</t>
        </is>
      </c>
      <c r="I22" t="inlineStr">
        <is>
          <t>41</t>
        </is>
      </c>
      <c r="J22" t="inlineStr">
        <is>
          <t>183</t>
        </is>
      </c>
      <c r="K22" t="inlineStr">
        <is>
          <t>130</t>
        </is>
      </c>
    </row>
    <row r="23">
      <c r="A23" t="inlineStr">
        <is>
          <t>Sub-total — Total partiel</t>
        </is>
      </c>
      <c r="B23" t="inlineStr"/>
      <c r="C23" t="inlineStr"/>
      <c r="D23" t="inlineStr">
        <is>
          <t>10,839</t>
        </is>
      </c>
      <c r="E23" t="inlineStr">
        <is>
          <t>2,419</t>
        </is>
      </c>
      <c r="F23" t="inlineStr">
        <is>
          <t>2,878</t>
        </is>
      </c>
      <c r="G23" t="inlineStr">
        <is>
          <t>Bee</t>
        </is>
      </c>
      <c r="H23" t="inlineStr">
        <is>
          <t>272,</t>
        </is>
      </c>
      <c r="I23" t="inlineStr">
        <is>
          <t>WGISS.</t>
        </is>
      </c>
      <c r="J23" t="inlineStr">
        <is>
          <t>13,989</t>
        </is>
      </c>
      <c r="K23" t="inlineStr">
        <is>
          <t>5,973</t>
        </is>
      </c>
    </row>
    <row r="24">
      <c r="A24" t="inlineStr">
        <is>
          <t>Other areas — Autres zones</t>
        </is>
      </c>
      <c r="B24" t="inlineStr"/>
      <c r="C24" t="inlineStr"/>
      <c r="D24" t="inlineStr">
        <is>
          <t>2,743</t>
        </is>
      </c>
      <c r="E24" t="inlineStr">
        <is>
          <t>1,784</t>
        </is>
      </c>
      <c r="F24" t="inlineStr">
        <is>
          <t>3,207</t>
        </is>
      </c>
      <c r="G24" t="inlineStr">
        <is>
          <t>2,957</t>
        </is>
      </c>
      <c r="H24" t="inlineStr">
        <is>
          <t>58</t>
        </is>
      </c>
      <c r="I24" t="inlineStr">
        <is>
          <t>1,619</t>
        </is>
      </c>
      <c r="J24" t="inlineStr">
        <is>
          <t>6,008</t>
        </is>
      </c>
      <c r="K24" t="inlineStr">
        <is>
          <t>6,360</t>
        </is>
      </c>
    </row>
    <row r="25">
      <c r="A25" t="inlineStr">
        <is>
          <t>Total</t>
        </is>
      </c>
      <c r="B25" t="inlineStr"/>
      <c r="C25" t="inlineStr"/>
      <c r="D25" t="inlineStr">
        <is>
          <t>13,582</t>
        </is>
      </c>
      <c r="E25" t="inlineStr">
        <is>
          <t>4,203</t>
        </is>
      </c>
      <c r="F25" t="inlineStr">
        <is>
          <t>6,085</t>
        </is>
      </c>
      <c r="G25" t="inlineStr">
        <is>
          <t>5,178</t>
        </is>
      </c>
      <c r="H25" t="inlineStr">
        <is>
          <t>330</t>
        </is>
      </c>
      <c r="I25" t="inlineStr">
        <is>
          <t>2,952</t>
        </is>
      </c>
      <c r="J25" t="inlineStr">
        <is>
          <t>19,997</t>
        </is>
      </c>
      <c r="K25" t="inlineStr">
        <is>
          <t>12,333</t>
        </is>
      </c>
    </row>
  </sheetData>
  <pageMargins left="0.75" right="0.75" top="1" bottom="1" header="0.5" footer="0.5"/>
</worksheet>
</file>

<file path=xl/worksheets/sheet194.xml><?xml version="1.0" encoding="utf-8"?>
<worksheet xmlns="http://schemas.openxmlformats.org/spreadsheetml/2006/main">
  <sheetPr>
    <outlinePr summaryBelow="1" summaryRight="1"/>
    <pageSetUpPr/>
  </sheetPr>
  <dimension ref="A1:C22"/>
  <sheetViews>
    <sheetView workbookViewId="0">
      <selection activeCell="A1" sqref="A1"/>
    </sheetView>
  </sheetViews>
  <sheetFormatPr baseColWidth="8" defaultRowHeight="15"/>
  <sheetData>
    <row r="1">
      <c r="A1" s="1" t="inlineStr">
        <is>
          <t>industrial groupings varied widely, from 0.9% of the</t>
        </is>
      </c>
      <c r="B1" s="1" t="inlineStr">
        <is>
          <t>Unnamed: 0</t>
        </is>
      </c>
      <c r="C1" s="1" t="inlineStr">
        <is>
          <t>dans les groupements industriels principaux a varié de 0.9 %</t>
        </is>
      </c>
    </row>
    <row r="2">
      <c r="A2" t="inlineStr">
        <is>
          <t>employees in finance to 70.3% of the public admini-</t>
        </is>
      </c>
      <c r="B2" t="inlineStr"/>
      <c r="C2" t="inlineStr">
        <is>
          <t>des employés des finances 4 70.3 % des employés d’adminis-</t>
        </is>
      </c>
    </row>
    <row r="3">
      <c r="A3" t="inlineStr">
        <is>
          <t>stration workers (Text Table XLVI). The largest con-</t>
        </is>
      </c>
      <c r="B3" t="inlineStr"/>
      <c r="C3" t="inlineStr">
        <is>
          <t>tration publique (tableau explicatif XLVI). C’est au Québec</t>
        </is>
      </c>
    </row>
    <row r="4">
      <c r="A4" t="inlineStr">
        <is>
          <t>centration of Canadian employees belonging to</t>
        </is>
      </c>
      <c r="B4" t="inlineStr"/>
      <c r="C4" t="inlineStr">
        <is>
          <t>que les syndicats nationaux comptent le plus de membres.</t>
        </is>
      </c>
    </row>
    <row r="5">
      <c r="A5" t="inlineStr">
        <is>
          <t>national unions was in the province of Quebec. Here,</t>
        </is>
      </c>
      <c r="B5" t="inlineStr"/>
      <c r="C5" t="inlineStr">
        <is>
          <t>En 1978, la Confédération des syndicats nationaux y comp-</t>
        </is>
      </c>
    </row>
    <row r="6">
      <c r="A6" t="inlineStr">
        <is>
          <t>in 1978, the Confederation of National Trade Unions</t>
        </is>
      </c>
      <c r="B6" t="inlineStr"/>
      <c r="C6" t="inlineStr">
        <is>
          <t>tant environ un huitiéme des 1,380,587 membres des na-</t>
        </is>
      </c>
    </row>
    <row r="7">
      <c r="A7" t="inlineStr">
        <is>
          <t>accounted for about one eighth of the 1,380,587</t>
        </is>
      </c>
      <c r="B7" t="inlineStr"/>
      <c r="C7" t="inlineStr">
        <is>
          <t>tionaux au pays. Lindustrie de l’aluminium, les chantiers</t>
        </is>
      </c>
    </row>
    <row r="8">
      <c r="A8" t="inlineStr">
        <is>
          <t>national union members throughout the country. The</t>
        </is>
      </c>
      <c r="B8" t="inlineStr"/>
      <c r="C8" t="inlineStr">
        <is>
          <t>maritimes et les industries de la construction et du textile</t>
        </is>
      </c>
    </row>
    <row r="9">
      <c r="A9" t="inlineStr">
        <is>
          <t>aluminium, shipbuilding, construction and textile</t>
        </is>
      </c>
      <c r="B9" t="inlineStr"/>
      <c r="C9" t="inlineStr">
        <is>
          <t>sont parmi celles du Québec ot l’organisation de l’activité</t>
        </is>
      </c>
    </row>
    <row r="10">
      <c r="A10" t="inlineStr">
        <is>
          <t>industries are among the industries in Quebec or-</t>
        </is>
      </c>
      <c r="B10" t="inlineStr"/>
      <c r="C10" t="inlineStr">
        <is>
          <t>syndicale revient presque entiérement aux syndicats na-</t>
        </is>
      </c>
    </row>
    <row r="11">
      <c r="A11" t="inlineStr">
        <is>
          <t>ganized almost entirely by national unions.</t>
        </is>
      </c>
      <c r="B11" t="inlineStr"/>
      <c r="C11" t="inlineStr">
        <is>
          <t>tionaux.</t>
        </is>
      </c>
    </row>
    <row r="12">
      <c r="A12" t="inlineStr">
        <is>
          <t>Outside Quebec, national unions are prominent</t>
        </is>
      </c>
      <c r="B12" t="inlineStr"/>
      <c r="C12" t="inlineStr">
        <is>
          <t>Dans Jes autres provinces, les syndicats nationaux ne</t>
        </is>
      </c>
    </row>
    <row r="13">
      <c r="A13" t="inlineStr">
        <is>
          <t>in only a few industries, including railways, telephone</t>
        </is>
      </c>
      <c r="B13" t="inlineStr"/>
      <c r="C13" t="inlineStr">
        <is>
          <t>dominent que dans quelques branches d’activité, parmi</t>
        </is>
      </c>
    </row>
    <row r="14">
      <c r="A14" t="inlineStr">
        <is>
          <t>services, and the fishing industry. Thus, with the</t>
        </is>
      </c>
      <c r="B14" t="inlineStr"/>
      <c r="C14" t="inlineStr">
        <is>
          <t>lesquelles se trouvent les chemins de fer, les services télé-</t>
        </is>
      </c>
    </row>
    <row r="15">
      <c r="A15" t="inlineStr">
        <is>
          <t>exception of the Confederation of National Trade</t>
        </is>
      </c>
      <c r="B15" t="inlineStr"/>
      <c r="C15" t="inlineStr">
        <is>
          <t>phoniques et la péche. Ainsi, sauf dans le cas de la confédé-</t>
        </is>
      </c>
    </row>
    <row r="16">
      <c r="A16" t="inlineStr">
        <is>
          <t>Unions in Quebec, national unions fulfill a relatively</t>
        </is>
      </c>
      <c r="B16" t="inlineStr"/>
      <c r="C16" t="inlineStr">
        <is>
          <t>ration des syndicats nationaux au Québec, les syndicats</t>
        </is>
      </c>
    </row>
    <row r="17">
      <c r="A17" t="inlineStr">
        <is>
          <t>minor role in Canadian organized industry, and the</t>
        </is>
      </c>
      <c r="B17" t="inlineStr"/>
      <c r="C17" t="inlineStr">
        <is>
          <t>nationaux n’exercent qu’un rdle d’importance relativement</t>
        </is>
      </c>
    </row>
    <row r="18">
      <c r="A18" t="inlineStr">
        <is>
          <t>large and highly organized industries in both primary</t>
        </is>
      </c>
      <c r="B18" t="inlineStr"/>
      <c r="C18" t="inlineStr">
        <is>
          <t>faible dans le syndicalisme au Canada. Les syndicats inter-</t>
        </is>
      </c>
    </row>
    <row r="19">
      <c r="A19" t="inlineStr">
        <is>
          <t>and secondary activities are represented almost ex-</t>
        </is>
      </c>
      <c r="B19" t="inlineStr"/>
      <c r="C19" t="inlineStr">
        <is>
          <t>nationaux groupent presque la totalité des travailleurs des</t>
        </is>
      </c>
    </row>
    <row r="20">
      <c r="A20" t="inlineStr">
        <is>
          <t>clusively by international unions.</t>
        </is>
      </c>
      <c r="B20" t="inlineStr"/>
      <c r="C20" t="inlineStr">
        <is>
          <t>industries primaires et secondaires.</t>
        </is>
      </c>
    </row>
    <row r="21">
      <c r="A21" t="inlineStr">
        <is>
          <t>The following data illustrates the relative strength</t>
        </is>
      </c>
      <c r="B21" t="inlineStr"/>
      <c r="C21" t="inlineStr">
        <is>
          <t>Les données suivantes démontrent la force relative des</t>
        </is>
      </c>
    </row>
    <row r="22">
      <c r="A22" t="inlineStr">
        <is>
          <t>of international and national unions among employees</t>
        </is>
      </c>
      <c r="B22" t="inlineStr"/>
      <c r="C22" t="inlineStr">
        <is>
          <t>syndicats nationaux et internationaux entre les employés de</t>
        </is>
      </c>
    </row>
  </sheetData>
  <pageMargins left="0.75" right="0.75" top="1" bottom="1" header="0.5" footer="0.5"/>
</worksheet>
</file>

<file path=xl/worksheets/sheet195.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inlineStr">
        <is>
          <t>Forestry — Exploitation forestiére</t>
        </is>
      </c>
      <c r="B1" s="1" t="inlineStr">
        <is>
          <t>Unnamed: 0</t>
        </is>
      </c>
      <c r="C1" s="1" t="inlineStr">
        <is>
          <t>40.2</t>
        </is>
      </c>
      <c r="D1" s="1" t="inlineStr">
        <is>
          <t>32.2</t>
        </is>
      </c>
      <c r="E1" s="1" t="inlineStr">
        <is>
          <t>8.0</t>
        </is>
      </c>
    </row>
    <row r="2">
      <c r="A2" t="inlineStr">
        <is>
          <t>Mines, quarries and oil wells — Mines, carriéres et puits de pétrole</t>
        </is>
      </c>
      <c r="B2" t="inlineStr"/>
      <c r="C2" t="inlineStr">
        <is>
          <t>37.4</t>
        </is>
      </c>
      <c r="D2" t="n">
        <v>31.4</v>
      </c>
      <c r="E2" t="n">
        <v>6</v>
      </c>
    </row>
    <row r="3">
      <c r="A3" t="inlineStr">
        <is>
          <t>Manufacturing — Fabrication</t>
        </is>
      </c>
      <c r="B3" t="inlineStr"/>
      <c r="C3" t="inlineStr">
        <is>
          <t>43.0</t>
        </is>
      </c>
      <c r="D3" t="n">
        <v>33.8</v>
      </c>
      <c r="E3" t="n">
        <v>9.199999999999999</v>
      </c>
    </row>
    <row r="4">
      <c r="A4" t="inlineStr">
        <is>
          <t>Construction</t>
        </is>
      </c>
      <c r="B4" t="inlineStr"/>
      <c r="C4" t="inlineStr">
        <is>
          <t>53.3</t>
        </is>
      </c>
      <c r="D4" t="n">
        <v>48.8</v>
      </c>
      <c r="E4" t="n">
        <v>4.5</v>
      </c>
    </row>
    <row r="5">
      <c r="A5" t="inlineStr">
        <is>
          <t>Transportation, communication and other utilities — Transports,</t>
        </is>
      </c>
      <c r="B5" t="inlineStr"/>
      <c r="C5" t="inlineStr">
        <is>
          <t>50.5</t>
        </is>
      </c>
      <c r="D5" t="n">
        <v>25.2</v>
      </c>
      <c r="E5" t="n">
        <v>15.3</v>
      </c>
    </row>
    <row r="6">
      <c r="A6" t="inlineStr">
        <is>
          <t>communications et autres services d’utilite publique</t>
        </is>
      </c>
      <c r="B6" t="inlineStr"/>
      <c r="C6" t="inlineStr">
        <is>
          <t>:</t>
        </is>
      </c>
      <c r="D6" t="inlineStr"/>
      <c r="E6" t="inlineStr"/>
    </row>
    <row r="7">
      <c r="A7" t="inlineStr"/>
      <c r="B7" t="inlineStr"/>
      <c r="C7" t="inlineStr"/>
      <c r="D7" t="inlineStr"/>
      <c r="E7" t="n">
        <v>11</v>
      </c>
    </row>
    <row r="8">
      <c r="A8" t="inlineStr">
        <is>
          <t>Trade — Commerce</t>
        </is>
      </c>
      <c r="B8" t="inlineStr"/>
      <c r="C8" t="inlineStr">
        <is>
          <t>7.6</t>
        </is>
      </c>
      <c r="D8" t="n">
        <v>6.5</v>
      </c>
      <c r="E8" t="inlineStr"/>
    </row>
    <row r="9">
      <c r="A9" t="inlineStr"/>
      <c r="B9" t="inlineStr"/>
      <c r="C9" t="inlineStr">
        <is>
          <t>Pies)</t>
        </is>
      </c>
      <c r="D9" t="n">
        <v>1.4</v>
      </c>
      <c r="E9" t="n">
        <v>0.9</v>
      </c>
    </row>
    <row r="10">
      <c r="A10" t="inlineStr">
        <is>
          <t>Finances</t>
        </is>
      </c>
      <c r="B10" t="inlineStr"/>
      <c r="C10" t="inlineStr"/>
      <c r="D10" t="inlineStr"/>
      <c r="E10" t="inlineStr"/>
    </row>
    <row r="11">
      <c r="A11" t="inlineStr"/>
      <c r="B11" t="inlineStr"/>
      <c r="C11" t="inlineStr"/>
      <c r="D11" t="n">
        <v>5.9</v>
      </c>
      <c r="E11" t="n">
        <v>17.6</v>
      </c>
    </row>
    <row r="12">
      <c r="A12" t="inlineStr">
        <is>
          <t>Service industries — Industries du service</t>
        </is>
      </c>
      <c r="B12" t="inlineStr"/>
      <c r="C12" t="inlineStr">
        <is>
          <t>23.5</t>
        </is>
      </c>
      <c r="D12" t="inlineStr"/>
      <c r="E12" t="inlineStr"/>
    </row>
    <row r="13">
      <c r="A13" t="inlineStr"/>
      <c r="B13" t="inlineStr"/>
      <c r="C13" t="inlineStr">
        <is>
          <t>73.8</t>
        </is>
      </c>
      <c r="D13" t="n">
        <v>355</v>
      </c>
      <c r="E13" t="n">
        <v>70.3</v>
      </c>
    </row>
  </sheetData>
  <pageMargins left="0.75" right="0.75" top="1" bottom="1" header="0.5" footer="0.5"/>
</worksheet>
</file>

<file path=xl/worksheets/sheet196.xml><?xml version="1.0" encoding="utf-8"?>
<worksheet xmlns="http://schemas.openxmlformats.org/spreadsheetml/2006/main">
  <sheetPr>
    <outlinePr summaryBelow="1" summaryRight="1"/>
    <pageSetUpPr/>
  </sheetPr>
  <dimension ref="A1:J45"/>
  <sheetViews>
    <sheetView workbookViewId="0">
      <selection activeCell="A1" sqref="A1"/>
    </sheetView>
  </sheetViews>
  <sheetFormatPr baseColWidth="8" defaultRowHeight="15"/>
  <sheetData>
    <row r="1">
      <c r="A1" s="1" t="inlineStr">
        <is>
          <t>Agriculture</t>
        </is>
      </c>
      <c r="B1" s="1" t="inlineStr">
        <is>
          <t>5</t>
        </is>
      </c>
      <c r="C1" s="1" t="inlineStr">
        <is>
          <t>6</t>
        </is>
      </c>
      <c r="D1" s="1" t="inlineStr">
        <is>
          <t>0.1</t>
        </is>
      </c>
      <c r="E1" s="1" t="inlineStr">
        <is>
          <t>165</t>
        </is>
      </c>
      <c r="F1" s="1" t="inlineStr">
        <is>
          <t>--</t>
        </is>
      </c>
      <c r="G1" s="1" t="inlineStr">
        <is>
          <t>24</t>
        </is>
      </c>
      <c r="H1" s="1" t="inlineStr">
        <is>
          <t>14.6</t>
        </is>
      </c>
      <c r="I1" s="1" t="inlineStr">
        <is>
          <t>--.1</t>
        </is>
      </c>
      <c r="J1" s="1" t="inlineStr">
        <is>
          <t>--.2</t>
        </is>
      </c>
    </row>
    <row r="2">
      <c r="A2" t="inlineStr">
        <is>
          <t>Forestry — Exploitation forestiéres</t>
        </is>
      </c>
      <c r="B2" t="inlineStr">
        <is>
          <t>9</t>
        </is>
      </c>
      <c r="C2" t="inlineStr">
        <is>
          <t>68</t>
        </is>
      </c>
      <c r="D2" t="inlineStr">
        <is>
          <t>0.6</t>
        </is>
      </c>
      <c r="E2" t="inlineStr">
        <is>
          <t>28,536</t>
        </is>
      </c>
      <c r="F2" t="inlineStr">
        <is>
          <t>1.0</t>
        </is>
      </c>
      <c r="G2" t="inlineStr">
        <is>
          <t>292</t>
        </is>
      </c>
      <c r="H2" t="inlineStr">
        <is>
          <t>1.0</t>
        </is>
      </c>
      <c r="I2" t="inlineStr">
        <is>
          <t>--</t>
        </is>
      </c>
      <c r="J2" t="inlineStr">
        <is>
          <t>--</t>
        </is>
      </c>
    </row>
    <row r="3">
      <c r="A3" t="inlineStr">
        <is>
          <t>Fishing and trapping — Péche et piégeage</t>
        </is>
      </c>
      <c r="B3" t="inlineStr">
        <is>
          <t>4</t>
        </is>
      </c>
      <c r="C3" t="inlineStr">
        <is>
          <t>33</t>
        </is>
      </c>
      <c r="D3" t="inlineStr">
        <is>
          <t>0.3</t>
        </is>
      </c>
      <c r="E3" t="inlineStr">
        <is>
          <t>5,385</t>
        </is>
      </c>
      <c r="F3" t="inlineStr">
        <is>
          <t>0.2</t>
        </is>
      </c>
      <c r="G3" t="inlineStr">
        <is>
          <t>204</t>
        </is>
      </c>
      <c r="H3" t="inlineStr">
        <is>
          <t>3.8</t>
        </is>
      </c>
      <c r="I3" t="inlineStr">
        <is>
          <t>--</t>
        </is>
      </c>
      <c r="J3" t="inlineStr">
        <is>
          <t>--</t>
        </is>
      </c>
    </row>
    <row r="4">
      <c r="A4" t="inlineStr">
        <is>
          <t>Mines, quarries and oil wells — Mines, carriéres et puits</t>
        </is>
      </c>
      <c r="B4" t="inlineStr"/>
      <c r="C4" t="inlineStr"/>
      <c r="D4" t="inlineStr"/>
      <c r="E4" t="inlineStr"/>
      <c r="F4" t="inlineStr"/>
      <c r="G4" t="inlineStr"/>
      <c r="H4" t="inlineStr"/>
      <c r="I4" t="inlineStr"/>
      <c r="J4" t="inlineStr"/>
    </row>
    <row r="5">
      <c r="A5" t="inlineStr">
        <is>
          <t>de pétrole</t>
        </is>
      </c>
      <c r="B5" t="inlineStr">
        <is>
          <t>40</t>
        </is>
      </c>
      <c r="C5" t="inlineStr">
        <is>
          <t>240</t>
        </is>
      </c>
      <c r="D5" t="inlineStr">
        <is>
          <t>1.9</t>
        </is>
      </c>
      <c r="E5" t="inlineStr">
        <is>
          <t>SHPAE)</t>
        </is>
      </c>
      <c r="F5" t="inlineStr">
        <is>
          <t>2.0</t>
        </is>
      </c>
      <c r="G5" t="inlineStr">
        <is>
          <t>1,368</t>
        </is>
      </c>
      <c r="H5" t="inlineStr">
        <is>
          <t>2.4</t>
        </is>
      </c>
      <c r="I5" t="inlineStr">
        <is>
          <t>0.2</t>
        </is>
      </c>
      <c r="J5" t="inlineStr">
        <is>
          <t>0.1</t>
        </is>
      </c>
    </row>
    <row r="6">
      <c r="A6" t="inlineStr">
        <is>
          <t>Metal mines — Mines métalliques</t>
        </is>
      </c>
      <c r="B6" t="inlineStr">
        <is>
          <t>10</t>
        </is>
      </c>
      <c r="C6" t="inlineStr">
        <is>
          <t>103</t>
        </is>
      </c>
      <c r="D6" t="inlineStr">
        <is>
          <t>0.8</t>
        </is>
      </c>
      <c r="E6" t="inlineStr">
        <is>
          <t>32,643</t>
        </is>
      </c>
      <c r="F6" t="inlineStr">
        <is>
          <t>lest</t>
        </is>
      </c>
      <c r="G6" t="inlineStr">
        <is>
          <t>936</t>
        </is>
      </c>
      <c r="H6" t="inlineStr">
        <is>
          <t>7)</t>
        </is>
      </c>
      <c r="I6" t="inlineStr">
        <is>
          <t>0.1</t>
        </is>
      </c>
      <c r="J6" t="inlineStr">
        <is>
          <t>0.1</t>
        </is>
      </c>
    </row>
    <row r="7">
      <c r="A7" t="inlineStr">
        <is>
          <t>Mineral fuels — Minéraux combustibles</t>
        </is>
      </c>
      <c r="B7" t="inlineStr">
        <is>
          <t>9</t>
        </is>
      </c>
      <c r="C7" t="inlineStr">
        <is>
          <t>39</t>
        </is>
      </c>
      <c r="D7" t="inlineStr">
        <is>
          <t>0.3</t>
        </is>
      </c>
      <c r="E7" t="inlineStr">
        <is>
          <t>10,090</t>
        </is>
      </c>
      <c r="F7" t="inlineStr">
        <is>
          <t>0.4</t>
        </is>
      </c>
      <c r="G7" t="inlineStr">
        <is>
          <t>201</t>
        </is>
      </c>
      <c r="H7" t="inlineStr">
        <is>
          <t>2.0</t>
        </is>
      </c>
      <c r="I7" t="inlineStr">
        <is>
          <t>--</t>
        </is>
      </c>
      <c r="J7" t="inlineStr">
        <is>
          <t>--</t>
        </is>
      </c>
    </row>
    <row r="8">
      <c r="A8" t="inlineStr">
        <is>
          <t>Other mines — Autres mines</t>
        </is>
      </c>
      <c r="B8" t="inlineStr">
        <is>
          <t>21</t>
        </is>
      </c>
      <c r="C8" t="inlineStr">
        <is>
          <t>98</t>
        </is>
      </c>
      <c r="D8" t="inlineStr">
        <is>
          <t>0.8</t>
        </is>
      </c>
      <c r="E8" t="inlineStr">
        <is>
          <t>14,546</t>
        </is>
      </c>
      <c r="F8" t="inlineStr">
        <is>
          <t>0.5</t>
        </is>
      </c>
      <c r="G8" t="inlineStr">
        <is>
          <t>231</t>
        </is>
      </c>
      <c r="H8" t="inlineStr">
        <is>
          <t>1.6</t>
        </is>
      </c>
      <c r="I8" t="inlineStr">
        <is>
          <t>0.1</t>
        </is>
      </c>
      <c r="J8" t="inlineStr">
        <is>
          <t>--</t>
        </is>
      </c>
    </row>
    <row r="9">
      <c r="A9" t="inlineStr">
        <is>
          <t>Manufacturing — Fabrication</t>
        </is>
      </c>
      <c r="B9" t="inlineStr">
        <is>
          <t>490</t>
        </is>
      </c>
      <c r="C9" t="inlineStr">
        <is>
          <t>3,919</t>
        </is>
      </c>
      <c r="D9" t="inlineStr">
        <is>
          <t>31.8</t>
        </is>
      </c>
      <c r="E9" t="inlineStr">
        <is>
          <t>857,845</t>
        </is>
      </c>
      <c r="F9" t="inlineStr">
        <is>
          <t>29.5</t>
        </is>
      </c>
      <c r="G9" t="inlineStr">
        <is>
          <t>165,296</t>
        </is>
      </c>
      <c r="H9" t="inlineStr">
        <is>
          <t>19.3</t>
        </is>
      </c>
      <c r="I9" t="inlineStr">
        <is>
          <t>19.8</t>
        </is>
      </c>
      <c r="J9" t="inlineStr">
        <is>
          <t>San</t>
        </is>
      </c>
    </row>
    <row r="10">
      <c r="A10" t="inlineStr">
        <is>
          <t>Food and beverages — Aliments et boissons</t>
        </is>
      </c>
      <c r="B10" t="inlineStr">
        <is>
          <t>44</t>
        </is>
      </c>
      <c r="C10" t="inlineStr">
        <is>
          <t>464</t>
        </is>
      </c>
      <c r="D10" t="inlineStr">
        <is>
          <t>3.8</t>
        </is>
      </c>
      <c r="E10" t="inlineStr">
        <is>
          <t>112,006</t>
        </is>
      </c>
      <c r="F10" t="inlineStr">
        <is>
          <t>3.9</t>
        </is>
      </c>
      <c r="G10" t="inlineStr">
        <is>
          <t>28,910</t>
        </is>
      </c>
      <c r="H10" t="inlineStr">
        <is>
          <t>25.8</t>
        </is>
      </c>
      <c r="I10" t="inlineStr">
        <is>
          <t>Bes</t>
        </is>
      </c>
      <c r="J10" t="inlineStr">
        <is>
          <t>1.0</t>
        </is>
      </c>
    </row>
    <row r="11">
      <c r="A11" t="inlineStr">
        <is>
          <t>Tobacco — Tabacs</t>
        </is>
      </c>
      <c r="B11" t="inlineStr">
        <is>
          <t>5</t>
        </is>
      </c>
      <c r="C11" t="inlineStr">
        <is>
          <t>21</t>
        </is>
      </c>
      <c r="D11" t="inlineStr">
        <is>
          <t>0.2</t>
        </is>
      </c>
      <c r="E11" t="inlineStr">
        <is>
          <t>55525</t>
        </is>
      </c>
      <c r="F11" t="inlineStr">
        <is>
          <t>0.2</t>
        </is>
      </c>
      <c r="G11" t="inlineStr">
        <is>
          <t>2,428</t>
        </is>
      </c>
      <c r="H11" t="inlineStr">
        <is>
          <t>44.0</t>
        </is>
      </c>
      <c r="I11" t="inlineStr">
        <is>
          <t>0.3</t>
        </is>
      </c>
      <c r="J11" t="inlineStr">
        <is>
          <t>0.1</t>
        </is>
      </c>
    </row>
    <row r="12">
      <c r="A12" t="inlineStr">
        <is>
          <t>Rubber — Caoutchouc</t>
        </is>
      </c>
      <c r="B12" t="inlineStr">
        <is>
          <t>32</t>
        </is>
      </c>
      <c r="C12" t="inlineStr">
        <is>
          <t>150</t>
        </is>
      </c>
      <c r="D12" t="inlineStr">
        <is>
          <t>ibe?</t>
        </is>
      </c>
      <c r="E12" t="inlineStr">
        <is>
          <t>23,869</t>
        </is>
      </c>
      <c r="F12" t="inlineStr">
        <is>
          <t>0.8</t>
        </is>
      </c>
      <c r="G12" t="inlineStr">
        <is>
          <t>5,616</t>
        </is>
      </c>
      <c r="H12" t="inlineStr">
        <is>
          <t>23.9</t>
        </is>
      </c>
      <c r="I12" t="inlineStr">
        <is>
          <t>0.7</t>
        </is>
      </c>
      <c r="J12" t="inlineStr">
        <is>
          <t>0.2</t>
        </is>
      </c>
    </row>
    <row r="13">
      <c r="A13" t="inlineStr">
        <is>
          <t>Leather — Cuir</t>
        </is>
      </c>
      <c r="B13" t="inlineStr">
        <is>
          <t>11</t>
        </is>
      </c>
      <c r="C13" t="inlineStr">
        <is>
          <t>49</t>
        </is>
      </c>
      <c r="D13" t="inlineStr">
        <is>
          <t>0.4</t>
        </is>
      </c>
      <c r="E13" t="inlineStr">
        <is>
          <t>8,870</t>
        </is>
      </c>
      <c r="F13" t="inlineStr">
        <is>
          <t>0.3</t>
        </is>
      </c>
      <c r="G13" t="inlineStr">
        <is>
          <t>5,156</t>
        </is>
      </c>
      <c r="H13" t="inlineStr">
        <is>
          <t>58.1</t>
        </is>
      </c>
      <c r="I13" t="inlineStr">
        <is>
          <t>0.6</t>
        </is>
      </c>
      <c r="J13" t="inlineStr">
        <is>
          <t>0.2</t>
        </is>
      </c>
    </row>
    <row r="14">
      <c r="A14" t="inlineStr">
        <is>
          <t>Textiles, knitting and clothing — Textiles, bonneterie et</t>
        </is>
      </c>
      <c r="B14" t="inlineStr"/>
      <c r="C14" t="inlineStr"/>
      <c r="D14" t="inlineStr"/>
      <c r="E14" t="inlineStr"/>
      <c r="F14" t="inlineStr"/>
      <c r="G14" t="inlineStr"/>
      <c r="H14" t="inlineStr"/>
      <c r="I14" t="inlineStr"/>
      <c r="J14" t="inlineStr"/>
    </row>
    <row r="15">
      <c r="A15" t="inlineStr">
        <is>
          <t>vétements</t>
        </is>
      </c>
      <c r="B15" t="inlineStr">
        <is>
          <t>27</t>
        </is>
      </c>
      <c r="C15" t="inlineStr">
        <is>
          <t>326</t>
        </is>
      </c>
      <c r="D15" t="inlineStr">
        <is>
          <t>2.6</t>
        </is>
      </c>
      <c r="E15" t="inlineStr">
        <is>
          <t>81,413</t>
        </is>
      </c>
      <c r="F15" t="inlineStr">
        <is>
          <t>2.8</t>
        </is>
      </c>
      <c r="G15" t="inlineStr">
        <is>
          <t>52,570</t>
        </is>
      </c>
      <c r="H15" t="inlineStr">
        <is>
          <t>64.6</t>
        </is>
      </c>
      <c r="I15" t="inlineStr">
        <is>
          <t>6.3</t>
        </is>
      </c>
      <c r="J15" t="inlineStr">
        <is>
          <t>1.8</t>
        </is>
      </c>
    </row>
    <row r="16">
      <c r="A16" t="inlineStr">
        <is>
          <t>Wood — Bois</t>
        </is>
      </c>
      <c r="B16" t="inlineStr">
        <is>
          <t>24</t>
        </is>
      </c>
      <c r="C16" t="inlineStr">
        <is>
          <t>166</t>
        </is>
      </c>
      <c r="D16" t="inlineStr">
        <is>
          <t>ils}</t>
        </is>
      </c>
      <c r="E16" t="inlineStr">
        <is>
          <t>64,189</t>
        </is>
      </c>
      <c r="F16" t="inlineStr">
        <is>
          <t>Pp)</t>
        </is>
      </c>
      <c r="G16" t="inlineStr">
        <is>
          <t>4,336</t>
        </is>
      </c>
      <c r="H16" t="inlineStr">
        <is>
          <t>6.8</t>
        </is>
      </c>
      <c r="I16" t="inlineStr">
        <is>
          <t>0.5</t>
        </is>
      </c>
      <c r="J16" t="inlineStr">
        <is>
          <t>0.1</t>
        </is>
      </c>
    </row>
    <row r="17">
      <c r="A17" t="inlineStr">
        <is>
          <t>Furniture — Meubles et articles d’ameublement</t>
        </is>
      </c>
      <c r="B17" t="inlineStr">
        <is>
          <t>24</t>
        </is>
      </c>
      <c r="C17" t="inlineStr">
        <is>
          <t>104</t>
        </is>
      </c>
      <c r="D17" t="inlineStr">
        <is>
          <t>0.8</t>
        </is>
      </c>
      <c r="E17" t="inlineStr">
        <is>
          <t>14,961</t>
        </is>
      </c>
      <c r="F17" t="inlineStr">
        <is>
          <t>0.5</t>
        </is>
      </c>
      <c r="G17" t="inlineStr">
        <is>
          <t>2,806</t>
        </is>
      </c>
      <c r="H17" t="inlineStr">
        <is>
          <t>18.8</t>
        </is>
      </c>
      <c r="I17" t="inlineStr">
        <is>
          <t>0.3</t>
        </is>
      </c>
      <c r="J17" t="inlineStr">
        <is>
          <t>0.1 |</t>
        </is>
      </c>
    </row>
    <row r="18">
      <c r="A18" t="inlineStr">
        <is>
          <t>Paper — Papier</t>
        </is>
      </c>
      <c r="B18" t="inlineStr">
        <is>
          <t>33</t>
        </is>
      </c>
      <c r="C18" t="inlineStr">
        <is>
          <t>438</t>
        </is>
      </c>
      <c r="D18" t="inlineStr">
        <is>
          <t>3.6</t>
        </is>
      </c>
      <c r="E18" t="inlineStr">
        <is>
          <t>89,367</t>
        </is>
      </c>
      <c r="F18" t="inlineStr">
        <is>
          <t>3.1</t>
        </is>
      </c>
      <c r="G18" t="inlineStr">
        <is>
          <t>7,545</t>
        </is>
      </c>
      <c r="H18" t="inlineStr">
        <is>
          <t>8.4</t>
        </is>
      </c>
      <c r="I18" t="inlineStr">
        <is>
          <t>1.0</t>
        </is>
      </c>
      <c r="J18" t="inlineStr">
        <is>
          <t>0.2</t>
        </is>
      </c>
    </row>
    <row r="19">
      <c r="A19" t="inlineStr">
        <is>
          <t>Printing — Imprimerie</t>
        </is>
      </c>
      <c r="B19" t="inlineStr">
        <is>
          <t>19</t>
        </is>
      </c>
      <c r="C19" t="inlineStr">
        <is>
          <t>187</t>
        </is>
      </c>
      <c r="D19" t="inlineStr">
        <is>
          <t>1.5</t>
        </is>
      </c>
      <c r="E19" t="inlineStr">
        <is>
          <t>33,109</t>
        </is>
      </c>
      <c r="F19" t="inlineStr">
        <is>
          <t>ileal</t>
        </is>
      </c>
      <c r="G19" t="inlineStr">
        <is>
          <t>8,118</t>
        </is>
      </c>
      <c r="H19" t="inlineStr">
        <is>
          <t>24.5</t>
        </is>
      </c>
      <c r="I19" t="inlineStr">
        <is>
          <t>1.0</t>
        </is>
      </c>
      <c r="J19" t="inlineStr">
        <is>
          <t>0.3</t>
        </is>
      </c>
    </row>
    <row r="20">
      <c r="A20" t="inlineStr">
        <is>
          <t>Primary metal — Métaux primaires</t>
        </is>
      </c>
      <c r="B20" t="inlineStr">
        <is>
          <t>25</t>
        </is>
      </c>
      <c r="C20" t="inlineStr">
        <is>
          <t>213</t>
        </is>
      </c>
      <c r="D20" t="inlineStr">
        <is>
          <t>Nea</t>
        </is>
      </c>
      <c r="E20" t="inlineStr">
        <is>
          <t>717,672</t>
        </is>
      </c>
      <c r="F20" t="inlineStr">
        <is>
          <t>Dail</t>
        </is>
      </c>
      <c r="G20" t="inlineStr">
        <is>
          <t>1,995</t>
        </is>
      </c>
      <c r="H20" t="inlineStr">
        <is>
          <t>2.6</t>
        </is>
      </c>
      <c r="I20" t="inlineStr">
        <is>
          <t>0.2</t>
        </is>
      </c>
      <c r="J20" t="inlineStr">
        <is>
          <t>Oy</t>
        </is>
      </c>
    </row>
    <row r="21">
      <c r="A21" t="inlineStr">
        <is>
          <t>Metal fabrication — Fabrication métallique</t>
        </is>
      </c>
      <c r="B21" t="inlineStr">
        <is>
          <t>42</t>
        </is>
      </c>
      <c r="C21" t="inlineStr">
        <is>
          <t>464</t>
        </is>
      </c>
      <c r="D21" t="inlineStr">
        <is>
          <t>3.8</t>
        </is>
      </c>
      <c r="E21" t="inlineStr">
        <is>
          <t>623753</t>
        </is>
      </c>
      <c r="F21" t="inlineStr">
        <is>
          <t>ED</t>
        </is>
      </c>
      <c r="G21" t="inlineStr">
        <is>
          <t>6,022</t>
        </is>
      </c>
      <c r="H21" t="inlineStr">
        <is>
          <t>9.6</t>
        </is>
      </c>
      <c r="I21" t="inlineStr">
        <is>
          <t>0.7</t>
        </is>
      </c>
      <c r="J21" t="inlineStr">
        <is>
          <t>0.2</t>
        </is>
      </c>
    </row>
    <row r="22">
      <c r="A22" t="inlineStr">
        <is>
          <t>Machinery — Machines</t>
        </is>
      </c>
      <c r="B22" t="inlineStr">
        <is>
          <t>30</t>
        </is>
      </c>
      <c r="C22" t="inlineStr">
        <is>
          <t>216</t>
        </is>
      </c>
      <c r="D22" t="inlineStr">
        <is>
          <t>1.8</t>
        </is>
      </c>
      <c r="E22" t="inlineStr">
        <is>
          <t>31,733</t>
        </is>
      </c>
      <c r="F22" t="inlineStr">
        <is>
          <t>1.1</t>
        </is>
      </c>
      <c r="G22" t="inlineStr">
        <is>
          <t>1,593</t>
        </is>
      </c>
      <c r="H22" t="inlineStr">
        <is>
          <t>5.0</t>
        </is>
      </c>
      <c r="I22" t="inlineStr">
        <is>
          <t>0.2</t>
        </is>
      </c>
      <c r="J22" t="inlineStr">
        <is>
          <t>--</t>
        </is>
      </c>
    </row>
    <row r="23">
      <c r="A23" t="inlineStr">
        <is>
          <t>Transportation equipment — Matériel de transport</t>
        </is>
      </c>
      <c r="B23" t="inlineStr">
        <is>
          <t>37</t>
        </is>
      </c>
      <c r="C23" t="inlineStr">
        <is>
          <t>246</t>
        </is>
      </c>
      <c r="D23" t="inlineStr">
        <is>
          <t>2.0</t>
        </is>
      </c>
      <c r="E23" t="inlineStr">
        <is>
          <t>125,572</t>
        </is>
      </c>
      <c r="F23" t="inlineStr">
        <is>
          <t>4.3</t>
        </is>
      </c>
      <c r="G23" t="inlineStr">
        <is>
          <t>9,303</t>
        </is>
      </c>
      <c r="H23" t="inlineStr">
        <is>
          <t>7.4</t>
        </is>
      </c>
      <c r="I23" t="inlineStr">
        <is>
          <t>isi!</t>
        </is>
      </c>
      <c r="J23" t="inlineStr">
        <is>
          <t>0.3</t>
        </is>
      </c>
    </row>
    <row r="24">
      <c r="A24" t="inlineStr">
        <is>
          <t>Electrical products — Appareils et matériel électriques</t>
        </is>
      </c>
      <c r="B24" t="inlineStr">
        <is>
          <t>30</t>
        </is>
      </c>
      <c r="C24" t="inlineStr">
        <is>
          <t>280</t>
        </is>
      </c>
      <c r="D24" t="inlineStr">
        <is>
          <t>2.3</t>
        </is>
      </c>
      <c r="E24" t="inlineStr">
        <is>
          <t>60,986</t>
        </is>
      </c>
      <c r="F24" t="inlineStr">
        <is>
          <t>ARN</t>
        </is>
      </c>
      <c r="G24" t="inlineStr">
        <is>
          <t>19,086</t>
        </is>
      </c>
      <c r="H24" t="inlineStr">
        <is>
          <t>BES</t>
        </is>
      </c>
      <c r="I24" t="inlineStr">
        <is>
          <t>23</t>
        </is>
      </c>
      <c r="J24" t="inlineStr">
        <is>
          <t>0.7</t>
        </is>
      </c>
    </row>
    <row r="25">
      <c r="A25" t="inlineStr">
        <is>
          <t>Non-meétallic mineral products — Produits des minéraux</t>
        </is>
      </c>
      <c r="B25" t="inlineStr"/>
      <c r="C25" t="inlineStr"/>
      <c r="D25" t="inlineStr"/>
      <c r="E25" t="inlineStr"/>
      <c r="F25" t="inlineStr"/>
      <c r="G25" t="inlineStr"/>
      <c r="H25" t="inlineStr"/>
      <c r="I25" t="inlineStr"/>
      <c r="J25" t="inlineStr"/>
    </row>
    <row r="26">
      <c r="A26" t="inlineStr">
        <is>
          <t>non métalliques</t>
        </is>
      </c>
      <c r="B26" t="inlineStr">
        <is>
          <t>36</t>
        </is>
      </c>
      <c r="C26" t="inlineStr">
        <is>
          <t>253</t>
        </is>
      </c>
      <c r="D26" t="inlineStr">
        <is>
          <t>2.0</t>
        </is>
      </c>
      <c r="E26" t="inlineStr">
        <is>
          <t>29,796</t>
        </is>
      </c>
      <c r="F26" t="inlineStr">
        <is>
          <t>1.0</t>
        </is>
      </c>
      <c r="G26" t="inlineStr">
        <is>
          <t>2,675</t>
        </is>
      </c>
      <c r="H26" t="inlineStr">
        <is>
          <t>9.0</t>
        </is>
      </c>
      <c r="I26" t="inlineStr">
        <is>
          <t>0.3</t>
        </is>
      </c>
      <c r="J26" t="inlineStr">
        <is>
          <t>0.1 |</t>
        </is>
      </c>
    </row>
    <row r="27">
      <c r="A27" t="inlineStr">
        <is>
          <t>Petroleum and coal products — Produits du pétroleet du</t>
        </is>
      </c>
      <c r="B27" t="inlineStr"/>
      <c r="C27" t="inlineStr"/>
      <c r="D27" t="inlineStr"/>
      <c r="E27" t="inlineStr"/>
      <c r="F27" t="inlineStr"/>
      <c r="G27" t="inlineStr"/>
      <c r="H27" t="inlineStr"/>
      <c r="I27" t="inlineStr"/>
      <c r="J27" t="inlineStr">
        <is>
          <t>|</t>
        </is>
      </c>
    </row>
    <row r="28">
      <c r="A28" t="inlineStr">
        <is>
          <t>charbon</t>
        </is>
      </c>
      <c r="B28" t="inlineStr">
        <is>
          <t>4</t>
        </is>
      </c>
      <c r="C28" t="inlineStr">
        <is>
          <t>21</t>
        </is>
      </c>
      <c r="D28" t="inlineStr">
        <is>
          <t>0.2</t>
        </is>
      </c>
      <c r="E28" t="inlineStr">
        <is>
          <t>2,975</t>
        </is>
      </c>
      <c r="F28" t="inlineStr">
        <is>
          <t>0.1</t>
        </is>
      </c>
      <c r="G28" t="inlineStr">
        <is>
          <t>12</t>
        </is>
      </c>
      <c r="H28" t="inlineStr">
        <is>
          <t>0.4</t>
        </is>
      </c>
      <c r="I28" t="inlineStr">
        <is>
          <t>--</t>
        </is>
      </c>
      <c r="J28" t="inlineStr">
        <is>
          <t>oe</t>
        </is>
      </c>
    </row>
    <row r="29">
      <c r="A29" t="inlineStr">
        <is>
          <t>Chemicals — Produits chimiques</t>
        </is>
      </c>
      <c r="B29" t="inlineStr">
        <is>
          <t>30</t>
        </is>
      </c>
      <c r="C29" t="inlineStr">
        <is>
          <t>209</t>
        </is>
      </c>
      <c r="D29" t="inlineStr">
        <is>
          <t>1,</t>
        </is>
      </c>
      <c r="E29" t="inlineStr">
        <is>
          <t>18,899</t>
        </is>
      </c>
      <c r="F29" t="inlineStr">
        <is>
          <t>0.6</t>
        </is>
      </c>
      <c r="G29" t="inlineStr">
        <is>
          <t>1,832</t>
        </is>
      </c>
      <c r="H29" t="inlineStr">
        <is>
          <t>9.7</t>
        </is>
      </c>
      <c r="I29" t="inlineStr">
        <is>
          <t>0.2</t>
        </is>
      </c>
      <c r="J29" t="inlineStr">
        <is>
          <t>Ose t}</t>
        </is>
      </c>
    </row>
    <row r="30">
      <c r="A30" t="inlineStr">
        <is>
          <t>Miscellaneous — Divers</t>
        </is>
      </c>
      <c r="B30" t="inlineStr">
        <is>
          <t>37</t>
        </is>
      </c>
      <c r="C30" t="inlineStr">
        <is>
          <t>iI</t>
        </is>
      </c>
      <c r="D30" t="inlineStr">
        <is>
          <t>0.9</t>
        </is>
      </c>
      <c r="E30" t="inlineStr">
        <is>
          <t>14,150</t>
        </is>
      </c>
      <c r="F30" t="inlineStr">
        <is>
          <t>0.5</t>
        </is>
      </c>
      <c r="G30" t="inlineStr">
        <is>
          <t>5,293</t>
        </is>
      </c>
      <c r="H30" t="inlineStr">
        <is>
          <t>37.4</t>
        </is>
      </c>
      <c r="I30" t="inlineStr">
        <is>
          <t>0.6</t>
        </is>
      </c>
      <c r="J30" t="inlineStr">
        <is>
          <t>0.2 |</t>
        </is>
      </c>
    </row>
    <row r="31">
      <c r="A31" t="inlineStr">
        <is>
          <t>Construction industry — Industrie de la construction</t>
        </is>
      </c>
      <c r="B31" t="inlineStr">
        <is>
          <t>35</t>
        </is>
      </c>
      <c r="C31" t="inlineStr">
        <is>
          <t>627</t>
        </is>
      </c>
      <c r="D31" t="inlineStr">
        <is>
          <t>Bal!</t>
        </is>
      </c>
      <c r="E31" t="inlineStr">
        <is>
          <t>272,505</t>
        </is>
      </c>
      <c r="F31" t="inlineStr">
        <is>
          <t>9.4</t>
        </is>
      </c>
      <c r="G31" t="inlineStr">
        <is>
          <t>1,730</t>
        </is>
      </c>
      <c r="H31" t="inlineStr">
        <is>
          <t>0.6</t>
        </is>
      </c>
      <c r="I31" t="inlineStr">
        <is>
          <t>0.2</t>
        </is>
      </c>
      <c r="J31" t="inlineStr">
        <is>
          <t>On i</t>
        </is>
      </c>
    </row>
    <row r="32">
      <c r="A32" t="inlineStr"/>
      <c r="B32" t="inlineStr"/>
      <c r="C32" t="inlineStr"/>
      <c r="D32" t="inlineStr"/>
      <c r="E32" t="inlineStr"/>
      <c r="F32" t="inlineStr"/>
      <c r="G32" t="inlineStr"/>
      <c r="H32" t="inlineStr"/>
      <c r="I32" t="inlineStr"/>
      <c r="J32" t="inlineStr">
        <is>
          <t>i</t>
        </is>
      </c>
    </row>
    <row r="33">
      <c r="A33" t="inlineStr">
        <is>
          <t>Transportation, communication and other utilities —</t>
        </is>
      </c>
      <c r="B33" t="inlineStr"/>
      <c r="C33" t="inlineStr"/>
      <c r="D33" t="inlineStr"/>
      <c r="E33" t="inlineStr"/>
      <c r="F33" t="inlineStr"/>
      <c r="G33" t="inlineStr"/>
      <c r="H33" t="inlineStr"/>
      <c r="I33" t="inlineStr"/>
      <c r="J33" t="inlineStr"/>
    </row>
    <row r="34">
      <c r="A34" t="inlineStr">
        <is>
          <t>Transports, communications i publique et autres services d’utilité</t>
        </is>
      </c>
      <c r="B34" t="inlineStr">
        <is>
          <t>108</t>
        </is>
      </c>
      <c r="C34" t="inlineStr">
        <is>
          <t>2,404</t>
        </is>
      </c>
      <c r="D34" t="inlineStr">
        <is>
          <t>19.5</t>
        </is>
      </c>
      <c r="E34" t="inlineStr">
        <is>
          <t>419,850</t>
        </is>
      </c>
      <c r="F34" t="inlineStr">
        <is>
          <t>14.4</t>
        </is>
      </c>
      <c r="G34" t="inlineStr">
        <is>
          <t>76,516</t>
        </is>
      </c>
      <c r="H34" t="inlineStr">
        <is>
          <t>18.2</t>
        </is>
      </c>
      <c r="I34" t="inlineStr">
        <is>
          <t>D2</t>
        </is>
      </c>
      <c r="J34" t="inlineStr">
        <is>
          <t>2.6</t>
        </is>
      </c>
    </row>
    <row r="35">
      <c r="A35" t="inlineStr">
        <is>
          <t>Transportation, storage and communication — Transports,</t>
        </is>
      </c>
      <c r="B35" t="inlineStr"/>
      <c r="C35" t="inlineStr"/>
      <c r="D35" t="inlineStr"/>
      <c r="E35" t="inlineStr"/>
      <c r="F35" t="inlineStr"/>
      <c r="G35" t="inlineStr"/>
      <c r="H35" t="inlineStr"/>
      <c r="I35" t="inlineStr"/>
      <c r="J35" t="inlineStr"/>
    </row>
    <row r="36">
      <c r="A36" t="inlineStr">
        <is>
          <t>entreposage et communications</t>
        </is>
      </c>
      <c r="B36" t="inlineStr">
        <is>
          <t>82</t>
        </is>
      </c>
      <c r="C36" t="inlineStr">
        <is>
          <t>2,239</t>
        </is>
      </c>
      <c r="D36" t="inlineStr">
        <is>
          <t>18.2</t>
        </is>
      </c>
      <c r="E36" t="inlineStr">
        <is>
          <t>363,728</t>
        </is>
      </c>
      <c r="F36" t="inlineStr">
        <is>
          <t>125</t>
        </is>
      </c>
      <c r="G36" t="inlineStr">
        <is>
          <t>68,045</t>
        </is>
      </c>
      <c r="H36" t="inlineStr">
        <is>
          <t>18.7</t>
        </is>
      </c>
      <c r="I36" t="inlineStr">
        <is>
          <t>8.2</t>
        </is>
      </c>
      <c r="J36" t="inlineStr">
        <is>
          <t>2.3 4</t>
        </is>
      </c>
    </row>
    <row r="37">
      <c r="A37" t="inlineStr">
        <is>
          <t>Gas, water and electric utilities — Services de gaz, d’eau et</t>
        </is>
      </c>
      <c r="B37" t="inlineStr"/>
      <c r="C37" t="inlineStr"/>
      <c r="D37" t="inlineStr"/>
      <c r="E37" t="inlineStr"/>
      <c r="F37" t="inlineStr"/>
      <c r="G37" t="inlineStr"/>
      <c r="H37" t="inlineStr"/>
      <c r="I37" t="inlineStr"/>
      <c r="J37" t="inlineStr"/>
    </row>
    <row r="38">
      <c r="A38" t="inlineStr">
        <is>
          <t>d’électricité</t>
        </is>
      </c>
      <c r="B38" t="inlineStr">
        <is>
          <t>26</t>
        </is>
      </c>
      <c r="C38" t="inlineStr">
        <is>
          <t>165</t>
        </is>
      </c>
      <c r="D38" t="inlineStr">
        <is>
          <t>183</t>
        </is>
      </c>
      <c r="E38" t="inlineStr">
        <is>
          <t>56,122</t>
        </is>
      </c>
      <c r="F38" t="inlineStr">
        <is>
          <t>1.9</t>
        </is>
      </c>
      <c r="G38" t="inlineStr">
        <is>
          <t>8,471</t>
        </is>
      </c>
      <c r="H38" t="inlineStr">
        <is>
          <t>15.1</t>
        </is>
      </c>
      <c r="I38" t="inlineStr">
        <is>
          <t>1.0</t>
        </is>
      </c>
      <c r="J38" t="inlineStr">
        <is>
          <t>0.3</t>
        </is>
      </c>
    </row>
    <row r="39">
      <c r="A39" t="inlineStr">
        <is>
          <t>Trade 1S Wholesale trade — Commerce — Commerce de gros</t>
        </is>
      </c>
      <c r="B39" t="inlineStr">
        <is>
          <t>82 40</t>
        </is>
      </c>
      <c r="C39" t="inlineStr">
        <is>
          <t>513 221</t>
        </is>
      </c>
      <c r="D39" t="inlineStr">
        <is>
          <t>4.2 1.8</t>
        </is>
      </c>
      <c r="E39" t="inlineStr">
        <is>
          <t>121,981 25,028</t>
        </is>
      </c>
      <c r="F39" t="inlineStr">
        <is>
          <t>4.2 0.9</t>
        </is>
      </c>
      <c r="G39" t="inlineStr">
        <is>
          <t>42,830 2,A 611</t>
        </is>
      </c>
      <c r="H39" t="inlineStr">
        <is>
          <t>35.1 10.y4</t>
        </is>
      </c>
      <c r="I39" t="inlineStr">
        <is>
          <t>5.1 0.y 3</t>
        </is>
      </c>
      <c r="J39" t="inlineStr">
        <is>
          <t>0.1 |</t>
        </is>
      </c>
    </row>
    <row r="40">
      <c r="A40" t="inlineStr">
        <is>
          <t>Retail trade - Commerce de détail</t>
        </is>
      </c>
      <c r="B40" t="inlineStr">
        <is>
          <t>42</t>
        </is>
      </c>
      <c r="C40" t="inlineStr">
        <is>
          <t>292</t>
        </is>
      </c>
      <c r="D40" t="inlineStr">
        <is>
          <t>2.4</t>
        </is>
      </c>
      <c r="E40" t="inlineStr">
        <is>
          <t>96,953</t>
        </is>
      </c>
      <c r="F40" t="inlineStr">
        <is>
          <t>3.3</t>
        </is>
      </c>
      <c r="G40" t="inlineStr">
        <is>
          <t>40,219</t>
        </is>
      </c>
      <c r="H40" t="inlineStr">
        <is>
          <t>41.5</t>
        </is>
      </c>
      <c r="I40" t="inlineStr">
        <is>
          <t>4.8</t>
        </is>
      </c>
      <c r="J40" t="inlineStr">
        <is>
          <t>14 9)</t>
        </is>
      </c>
    </row>
    <row r="41">
      <c r="A41" t="inlineStr">
        <is>
          <t>Finances</t>
        </is>
      </c>
      <c r="B41" t="inlineStr">
        <is>
          <t>20</t>
        </is>
      </c>
      <c r="C41" t="inlineStr">
        <is>
          <t>95</t>
        </is>
      </c>
      <c r="D41" t="inlineStr">
        <is>
          <t>0.8</t>
        </is>
      </c>
      <c r="E41" t="inlineStr">
        <is>
          <t>12,687</t>
        </is>
      </c>
      <c r="F41" t="inlineStr">
        <is>
          <t>0.4</t>
        </is>
      </c>
      <c r="G41" t="inlineStr">
        <is>
          <t>7,346</t>
        </is>
      </c>
      <c r="H41" t="inlineStr">
        <is>
          <t>57.9</t>
        </is>
      </c>
      <c r="I41" t="inlineStr">
        <is>
          <t>0.9</t>
        </is>
      </c>
      <c r="J41" t="inlineStr">
        <is>
          <t>0.2</t>
        </is>
      </c>
    </row>
    <row r="42">
      <c r="A42" t="inlineStr">
        <is>
          <t>Service industries — Industries du service</t>
        </is>
      </c>
      <c r="B42" t="inlineStr">
        <is>
          <t>84</t>
        </is>
      </c>
      <c r="C42" t="inlineStr">
        <is>
          <t>3,088</t>
        </is>
      </c>
      <c r="D42" t="inlineStr">
        <is>
          <t>25.0</t>
        </is>
      </c>
      <c r="E42" t="inlineStr">
        <is>
          <t>608,066</t>
        </is>
      </c>
      <c r="F42" t="inlineStr">
        <is>
          <t>20.9</t>
        </is>
      </c>
      <c r="G42" t="inlineStr">
        <is>
          <t>375,715</t>
        </is>
      </c>
      <c r="H42" t="inlineStr">
        <is>
          <t>61.8</t>
        </is>
      </c>
      <c r="I42" t="inlineStr">
        <is>
          <t>45.0</t>
        </is>
      </c>
      <c r="J42" t="inlineStr">
        <is>
          <t>12.9</t>
        </is>
      </c>
    </row>
    <row r="43">
      <c r="A43" t="inlineStr">
        <is>
          <t>Public administration — Fonction publique</t>
        </is>
      </c>
      <c r="B43" t="inlineStr">
        <is>
          <t>60</t>
        </is>
      </c>
      <c r="C43" t="inlineStr">
        <is>
          <t>2,917</t>
        </is>
      </c>
      <c r="D43" t="inlineStr">
        <is>
          <t>DG</t>
        </is>
      </c>
      <c r="E43" t="inlineStr">
        <is>
          <t>490,620</t>
        </is>
      </c>
      <c r="F43" t="inlineStr">
        <is>
          <t>16.9</t>
        </is>
      </c>
      <c r="G43" t="inlineStr">
        <is>
          <t>162,649</t>
        </is>
      </c>
      <c r="H43" t="inlineStr">
        <is>
          <t>33.2</t>
        </is>
      </c>
      <c r="I43" t="inlineStr">
        <is>
          <t>19.5</t>
        </is>
      </c>
      <c r="J43" t="inlineStr">
        <is>
          <t>5.6</t>
        </is>
      </c>
    </row>
    <row r="44">
      <c r="A44" t="inlineStr">
        <is>
          <t>Other! — Total — Autres!</t>
        </is>
      </c>
      <c r="B44" t="inlineStr">
        <is>
          <t>=</t>
        </is>
      </c>
      <c r="C44" t="inlineStr">
        <is>
          <t>-</t>
        </is>
      </c>
      <c r="D44" t="inlineStr">
        <is>
          <t>-</t>
        </is>
      </c>
      <c r="E44" t="inlineStr">
        <is>
          <t>32,720</t>
        </is>
      </c>
      <c r="F44" t="inlineStr">
        <is>
          <t>Ld</t>
        </is>
      </c>
      <c r="G44" t="inlineStr">
        <is>
          <t>1,293</t>
        </is>
      </c>
      <c r="H44" t="inlineStr">
        <is>
          <t>4.0</t>
        </is>
      </c>
      <c r="I44" t="inlineStr">
        <is>
          <t>0.1</t>
        </is>
      </c>
      <c r="J44" t="inlineStr">
        <is>
          <t>eg</t>
        </is>
      </c>
    </row>
    <row r="45">
      <c r="A45" t="inlineStr">
        <is>
          <t>Total</t>
        </is>
      </c>
      <c r="B45" t="inlineStr">
        <is>
          <t>2</t>
        </is>
      </c>
      <c r="C45" t="inlineStr">
        <is>
          <t>2</t>
        </is>
      </c>
      <c r="D45" t="inlineStr">
        <is>
          <t>2</t>
        </is>
      </c>
      <c r="E45" t="inlineStr">
        <is>
          <t>2,907,639</t>
        </is>
      </c>
      <c r="F45" t="inlineStr">
        <is>
          <t>100.0</t>
        </is>
      </c>
      <c r="G45" t="inlineStr">
        <is>
          <t>835,263</t>
        </is>
      </c>
      <c r="H45" t="inlineStr">
        <is>
          <t>28.7</t>
        </is>
      </c>
      <c r="I45" t="inlineStr">
        <is>
          <t>100.0</t>
        </is>
      </c>
      <c r="J45" t="inlineStr">
        <is>
          <t>28.7</t>
        </is>
      </c>
    </row>
  </sheetData>
  <pageMargins left="0.75" right="0.75" top="1" bottom="1" header="0.5" footer="0.5"/>
</worksheet>
</file>

<file path=xl/worksheets/sheet197.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Unnamed: 0</t>
        </is>
      </c>
      <c r="B1" s="1" t="inlineStr">
        <is>
          <t>de</t>
        </is>
      </c>
      <c r="C1" s="1" t="inlineStr">
        <is>
          <t>Number</t>
        </is>
      </c>
      <c r="D1" s="1" t="inlineStr">
        <is>
          <t>Per cent</t>
        </is>
      </c>
      <c r="E1" s="1" t="inlineStr">
        <is>
          <t>Number.1</t>
        </is>
      </c>
      <c r="F1" s="1" t="inlineStr">
        <is>
          <t>Per cent.1</t>
        </is>
      </c>
      <c r="G1" s="1" t="inlineStr">
        <is>
          <t>Number.2</t>
        </is>
      </c>
      <c r="H1" s="1" t="inlineStr">
        <is>
          <t>Per cent.2</t>
        </is>
      </c>
      <c r="I1" s="1" t="inlineStr">
        <is>
          <t>Per cent.3</t>
        </is>
      </c>
      <c r="J1" s="1" t="inlineStr">
        <is>
          <t>Per cen)</t>
        </is>
      </c>
    </row>
    <row r="2">
      <c r="A2" t="inlineStr"/>
      <c r="B2" t="inlineStr">
        <is>
          <t>syndicats</t>
        </is>
      </c>
      <c r="C2" t="inlineStr"/>
      <c r="D2" t="inlineStr">
        <is>
          <t>of total</t>
        </is>
      </c>
      <c r="E2" t="inlineStr"/>
      <c r="F2" t="inlineStr"/>
      <c r="G2" t="inlineStr"/>
      <c r="H2" t="inlineStr">
        <is>
          <t>women</t>
        </is>
      </c>
      <c r="I2" t="inlineStr">
        <is>
          <t>women</t>
        </is>
      </c>
      <c r="J2" t="inlineStr">
        <is>
          <t>women</t>
        </is>
      </c>
    </row>
    <row r="3">
      <c r="A3" t="inlineStr"/>
      <c r="B3" t="inlineStr"/>
      <c r="C3" t="inlineStr"/>
      <c r="D3" t="inlineStr">
        <is>
          <t>locals</t>
        </is>
      </c>
      <c r="E3" t="inlineStr"/>
      <c r="F3" t="inlineStr"/>
      <c r="G3" t="inlineStr"/>
      <c r="H3" t="inlineStr">
        <is>
          <t>members</t>
        </is>
      </c>
      <c r="I3" t="inlineStr">
        <is>
          <t>members</t>
        </is>
      </c>
      <c r="J3" t="inlineStr">
        <is>
          <t>membe:</t>
        </is>
      </c>
    </row>
    <row r="4">
      <c r="A4" t="inlineStr">
        <is>
          <t>Industry group</t>
        </is>
      </c>
      <c r="B4" t="inlineStr"/>
      <c r="C4" t="inlineStr"/>
      <c r="D4" t="inlineStr"/>
      <c r="E4" t="inlineStr"/>
      <c r="F4" t="inlineStr"/>
      <c r="G4" t="inlineStr"/>
      <c r="H4" t="inlineStr">
        <is>
          <t>of</t>
        </is>
      </c>
      <c r="I4" t="inlineStr">
        <is>
          <t>of total</t>
        </is>
      </c>
      <c r="J4" t="inlineStr">
        <is>
          <t>of total</t>
        </is>
      </c>
    </row>
    <row r="5">
      <c r="A5" t="inlineStr"/>
      <c r="B5" t="inlineStr"/>
      <c r="C5" t="inlineStr"/>
      <c r="D5" t="inlineStr"/>
      <c r="E5" t="inlineStr"/>
      <c r="F5" t="inlineStr"/>
      <c r="G5" t="inlineStr"/>
      <c r="H5" t="inlineStr">
        <is>
          <t>industry</t>
        </is>
      </c>
      <c r="I5" t="inlineStr">
        <is>
          <t>women</t>
        </is>
      </c>
      <c r="J5" t="inlineStr">
        <is>
          <t>union</t>
        </is>
      </c>
    </row>
    <row r="6">
      <c r="A6" t="inlineStr">
        <is>
          <t>Groupe d’industries</t>
        </is>
      </c>
      <c r="B6" t="inlineStr"/>
      <c r="C6" t="inlineStr"/>
      <c r="D6" t="inlineStr"/>
      <c r="E6" t="inlineStr"/>
      <c r="F6" t="inlineStr"/>
      <c r="G6" t="inlineStr"/>
      <c r="H6" t="inlineStr">
        <is>
          <t>membership</t>
        </is>
      </c>
      <c r="I6" t="inlineStr">
        <is>
          <t>membership</t>
        </is>
      </c>
      <c r="J6" t="inlineStr">
        <is>
          <t>membe:</t>
        </is>
      </c>
    </row>
    <row r="7">
      <c r="A7" t="inlineStr"/>
      <c r="B7" t="inlineStr"/>
      <c r="C7" t="inlineStr">
        <is>
          <t>Nombre</t>
        </is>
      </c>
      <c r="D7" t="inlineStr">
        <is>
          <t>Pour-</t>
        </is>
      </c>
      <c r="E7" t="inlineStr">
        <is>
          <t>Nombre</t>
        </is>
      </c>
      <c r="F7" t="inlineStr">
        <is>
          <t>Pour-</t>
        </is>
      </c>
      <c r="G7" t="inlineStr">
        <is>
          <t>Nombre</t>
        </is>
      </c>
      <c r="H7" t="inlineStr">
        <is>
          <t>Pourcentage</t>
        </is>
      </c>
      <c r="I7" t="inlineStr">
        <is>
          <t>Pourcentage</t>
        </is>
      </c>
      <c r="J7" t="inlineStr">
        <is>
          <t>Pourcer</t>
        </is>
      </c>
    </row>
    <row r="8">
      <c r="A8" t="inlineStr"/>
      <c r="B8" t="inlineStr"/>
      <c r="C8" t="inlineStr"/>
      <c r="D8" t="inlineStr">
        <is>
          <t>centage</t>
        </is>
      </c>
      <c r="E8" t="inlineStr"/>
      <c r="F8" t="inlineStr">
        <is>
          <t>centage</t>
        </is>
      </c>
      <c r="G8" t="inlineStr"/>
      <c r="H8" t="inlineStr">
        <is>
          <t>de membres</t>
        </is>
      </c>
      <c r="I8" t="inlineStr">
        <is>
          <t>de membres</t>
        </is>
      </c>
      <c r="J8" t="inlineStr">
        <is>
          <t>de mer</t>
        </is>
      </c>
    </row>
    <row r="9">
      <c r="A9" t="inlineStr"/>
      <c r="B9" t="inlineStr"/>
      <c r="C9" t="inlineStr"/>
      <c r="D9" t="inlineStr">
        <is>
          <t>du total</t>
        </is>
      </c>
      <c r="E9" t="inlineStr"/>
      <c r="F9" t="inlineStr"/>
      <c r="G9" t="inlineStr"/>
      <c r="H9" t="inlineStr">
        <is>
          <t>féminins</t>
        </is>
      </c>
      <c r="I9" t="inlineStr">
        <is>
          <t>féminins</t>
        </is>
      </c>
      <c r="J9" t="inlineStr">
        <is>
          <t>féminin</t>
        </is>
      </c>
    </row>
    <row r="10">
      <c r="A10" t="inlineStr"/>
      <c r="B10" t="inlineStr"/>
      <c r="C10" t="inlineStr"/>
      <c r="D10" t="inlineStr">
        <is>
          <t>des</t>
        </is>
      </c>
      <c r="E10" t="inlineStr"/>
      <c r="F10" t="inlineStr"/>
      <c r="G10" t="inlineStr"/>
      <c r="H10" t="inlineStr">
        <is>
          <t>dans</t>
        </is>
      </c>
      <c r="I10" t="inlineStr">
        <is>
          <t>dans</t>
        </is>
      </c>
      <c r="J10" t="inlineStr">
        <is>
          <t>dans</t>
        </is>
      </c>
    </row>
    <row r="11">
      <c r="A11" t="inlineStr"/>
      <c r="B11" t="inlineStr"/>
      <c r="C11" t="inlineStr"/>
      <c r="D11" t="inlineStr">
        <is>
          <t>locaux</t>
        </is>
      </c>
      <c r="E11" t="inlineStr"/>
      <c r="F11" t="inlineStr"/>
      <c r="G11" t="inlineStr"/>
      <c r="H11" t="inlineStr">
        <is>
          <t>Peffectif</t>
        </is>
      </c>
      <c r="I11" t="inlineStr">
        <is>
          <t>Veffectif</t>
        </is>
      </c>
      <c r="J11" t="inlineStr">
        <is>
          <t>Peffect:</t>
        </is>
      </c>
    </row>
  </sheetData>
  <pageMargins left="0.75" right="0.75" top="1" bottom="1" header="0.5" footer="0.5"/>
</worksheet>
</file>

<file path=xl/worksheets/sheet198.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t>
        </is>
      </c>
      <c r="B1" s="1" t="inlineStr">
        <is>
          <t>Unnamed: 0</t>
        </is>
      </c>
      <c r="C1" s="1" t="inlineStr">
        <is>
          <t>Unnamed: 1</t>
        </is>
      </c>
      <c r="D1" s="1" t="inlineStr">
        <is>
          <t>Unnamed: 2</t>
        </is>
      </c>
      <c r="E1" s="1" t="inlineStr">
        <is>
          <t>Unnamed: 3</t>
        </is>
      </c>
      <c r="F1" s="1" t="inlineStr">
        <is>
          <t>Unnamed: 4</t>
        </is>
      </c>
      <c r="G1" s="1" t="inlineStr">
        <is>
          <t>Unnamed: 5</t>
        </is>
      </c>
      <c r="H1" s="1" t="inlineStr">
        <is>
          <t>industriel</t>
        </is>
      </c>
      <c r="I1" s="1" t="inlineStr">
        <is>
          <t>féminin</t>
        </is>
      </c>
      <c r="J1" s="1" t="inlineStr">
        <is>
          <t>global</t>
        </is>
      </c>
    </row>
    <row r="2">
      <c r="A2" t="inlineStr">
        <is>
          <t>|</t>
        </is>
      </c>
      <c r="B2" t="inlineStr"/>
      <c r="C2" t="inlineStr"/>
      <c r="D2" t="inlineStr"/>
      <c r="E2" t="inlineStr"/>
      <c r="F2" t="inlineStr"/>
      <c r="G2" t="inlineStr"/>
      <c r="H2" t="inlineStr"/>
      <c r="I2" t="inlineStr"/>
      <c r="J2" t="inlineStr"/>
    </row>
    <row r="3">
      <c r="A3" t="inlineStr">
        <is>
          <t>icultuze</t>
        </is>
      </c>
      <c r="B3" t="inlineStr">
        <is>
          <t>4</t>
        </is>
      </c>
      <c r="C3" t="inlineStr">
        <is>
          <t>5</t>
        </is>
      </c>
      <c r="D3" t="inlineStr">
        <is>
          <t>0.1</t>
        </is>
      </c>
      <c r="E3" t="inlineStr">
        <is>
          <t>150</t>
        </is>
      </c>
      <c r="F3" t="inlineStr">
        <is>
          <t>--</t>
        </is>
      </c>
      <c r="G3" t="inlineStr">
        <is>
          <t>24</t>
        </is>
      </c>
      <c r="H3" t="inlineStr">
        <is>
          <t>16.0</t>
        </is>
      </c>
      <c r="I3" t="inlineStr">
        <is>
          <t>--</t>
        </is>
      </c>
      <c r="J3" t="inlineStr">
        <is>
          <t>--</t>
        </is>
      </c>
    </row>
    <row r="4">
      <c r="A4" t="inlineStr">
        <is>
          <t>‘estry — Exploitation forestiéres</t>
        </is>
      </c>
      <c r="B4" t="inlineStr">
        <is>
          <t>5</t>
        </is>
      </c>
      <c r="C4" t="inlineStr">
        <is>
          <t>22</t>
        </is>
      </c>
      <c r="D4" t="inlineStr">
        <is>
          <t>0.5</t>
        </is>
      </c>
      <c r="E4" t="inlineStr">
        <is>
          <t>22,831</t>
        </is>
      </c>
      <c r="F4" t="inlineStr">
        <is>
          <t>1.5</t>
        </is>
      </c>
      <c r="G4" t="inlineStr">
        <is>
          <t>249</t>
        </is>
      </c>
      <c r="H4" t="inlineStr">
        <is>
          <t>fa</t>
        </is>
      </c>
      <c r="I4" t="inlineStr">
        <is>
          <t>0.1</t>
        </is>
      </c>
      <c r="J4" t="inlineStr"/>
    </row>
    <row r="5">
      <c r="A5" t="inlineStr">
        <is>
          <t>ining and trapping — Péche et piégeage</t>
        </is>
      </c>
      <c r="B5" t="inlineStr">
        <is>
          <t>1</t>
        </is>
      </c>
      <c r="C5" t="inlineStr">
        <is>
          <t>4</t>
        </is>
      </c>
      <c r="D5" t="inlineStr">
        <is>
          <t>0.1</t>
        </is>
      </c>
      <c r="E5" t="inlineStr">
        <is>
          <t>1,125</t>
        </is>
      </c>
      <c r="F5" t="inlineStr">
        <is>
          <t>0.1</t>
        </is>
      </c>
      <c r="G5" t="inlineStr">
        <is>
          <t>=</t>
        </is>
      </c>
      <c r="H5" t="inlineStr">
        <is>
          <t>&amp;</t>
        </is>
      </c>
      <c r="I5" t="inlineStr">
        <is>
          <t>=</t>
        </is>
      </c>
      <c r="J5" t="inlineStr">
        <is>
          <t>7</t>
        </is>
      </c>
    </row>
    <row r="6">
      <c r="A6" t="inlineStr">
        <is>
          <t>es, quarries and oil wells — Mines, carriéres et puits</t>
        </is>
      </c>
      <c r="B6" t="inlineStr"/>
      <c r="C6" t="inlineStr"/>
      <c r="D6" t="inlineStr"/>
      <c r="E6" t="inlineStr"/>
      <c r="F6" t="inlineStr"/>
      <c r="G6" t="inlineStr"/>
      <c r="H6" t="inlineStr"/>
      <c r="I6" t="inlineStr"/>
      <c r="J6" t="inlineStr"/>
    </row>
    <row r="7">
      <c r="A7" t="inlineStr">
        <is>
          <t>2 péetrole</t>
        </is>
      </c>
      <c r="B7" t="inlineStr">
        <is>
          <t>23</t>
        </is>
      </c>
      <c r="C7" t="inlineStr">
        <is>
          <t>193</t>
        </is>
      </c>
      <c r="D7" t="inlineStr">
        <is>
          <t>4.6</t>
        </is>
      </c>
      <c r="E7" t="inlineStr">
        <is>
          <t>48,061</t>
        </is>
      </c>
      <c r="F7" t="inlineStr">
        <is>
          <t>3</t>
        </is>
      </c>
      <c r="G7" t="inlineStr">
        <is>
          <t>1,169</t>
        </is>
      </c>
      <c r="H7" t="inlineStr">
        <is>
          <t>2.4</t>
        </is>
      </c>
      <c r="I7" t="inlineStr">
        <is>
          <t>0.4</t>
        </is>
      </c>
      <c r="J7" t="inlineStr">
        <is>
          <t>0.1</t>
        </is>
      </c>
    </row>
    <row r="8">
      <c r="A8" t="inlineStr">
        <is>
          <t>al mines — Mines métalliques</t>
        </is>
      </c>
      <c r="B8" t="inlineStr">
        <is>
          <t>6</t>
        </is>
      </c>
      <c r="C8" t="inlineStr">
        <is>
          <t>94</t>
        </is>
      </c>
      <c r="D8" t="inlineStr">
        <is>
          <t>2.2</t>
        </is>
      </c>
      <c r="E8" t="inlineStr">
        <is>
          <t>29,886</t>
        </is>
      </c>
      <c r="F8" t="inlineStr">
        <is>
          <t>2.0</t>
        </is>
      </c>
      <c r="G8" t="inlineStr">
        <is>
          <t>823</t>
        </is>
      </c>
      <c r="H8" t="inlineStr">
        <is>
          <t>2.8</t>
        </is>
      </c>
      <c r="I8" t="inlineStr">
        <is>
          <t>0.3</t>
        </is>
      </c>
      <c r="J8" t="inlineStr">
        <is>
          <t>0.1</t>
        </is>
      </c>
    </row>
    <row r="9">
      <c r="A9" t="inlineStr">
        <is>
          <t>eral fuels - Minéraux combustibles</t>
        </is>
      </c>
      <c r="B9" t="inlineStr">
        <is>
          <t>6</t>
        </is>
      </c>
      <c r="C9" t="inlineStr">
        <is>
          <t>28</t>
        </is>
      </c>
      <c r="D9" t="inlineStr">
        <is>
          <t>0.7</t>
        </is>
      </c>
      <c r="E9" t="inlineStr">
        <is>
          <t>9,278</t>
        </is>
      </c>
      <c r="F9" t="inlineStr">
        <is>
          <t>0.6</t>
        </is>
      </c>
      <c r="G9" t="inlineStr">
        <is>
          <t>137</t>
        </is>
      </c>
      <c r="H9" t="inlineStr">
        <is>
          <t>1.5</t>
        </is>
      </c>
      <c r="I9" t="inlineStr">
        <is>
          <t>--</t>
        </is>
      </c>
      <c r="J9" t="inlineStr">
        <is>
          <t>--</t>
        </is>
      </c>
    </row>
    <row r="10">
      <c r="A10" t="inlineStr">
        <is>
          <t>,er mines — Autres mines</t>
        </is>
      </c>
      <c r="B10" t="inlineStr">
        <is>
          <t>11</t>
        </is>
      </c>
      <c r="C10" t="inlineStr">
        <is>
          <t>TB!</t>
        </is>
      </c>
      <c r="D10" t="inlineStr">
        <is>
          <t>1.7</t>
        </is>
      </c>
      <c r="E10" t="inlineStr">
        <is>
          <t>8,897</t>
        </is>
      </c>
      <c r="F10" t="inlineStr">
        <is>
          <t>0.6</t>
        </is>
      </c>
      <c r="G10" t="inlineStr">
        <is>
          <t>209</t>
        </is>
      </c>
      <c r="H10" t="inlineStr">
        <is>
          <t>2.4</t>
        </is>
      </c>
      <c r="I10" t="inlineStr">
        <is>
          <t>0.1</t>
        </is>
      </c>
      <c r="J10" t="inlineStr">
        <is>
          <t>--</t>
        </is>
      </c>
    </row>
    <row r="11">
      <c r="A11" t="inlineStr">
        <is>
          <t>pean — Fabrication</t>
        </is>
      </c>
      <c r="B11" t="inlineStr">
        <is>
          <t>328</t>
        </is>
      </c>
      <c r="C11" t="inlineStr">
        <is>
          <t>2,821</t>
        </is>
      </c>
      <c r="D11" t="inlineStr">
        <is>
          <t>67.1</t>
        </is>
      </c>
      <c r="E11" t="inlineStr">
        <is>
          <t>674,761</t>
        </is>
      </c>
      <c r="F11" t="inlineStr">
        <is>
          <t>44.2</t>
        </is>
      </c>
      <c r="G11" t="inlineStr">
        <is>
          <t>135,783</t>
        </is>
      </c>
      <c r="H11" t="inlineStr">
        <is>
          <t>20.1</t>
        </is>
      </c>
      <c r="I11" t="inlineStr">
        <is>
          <t>50.4</t>
        </is>
      </c>
      <c r="J11" t="inlineStr">
        <is>
          <t>8.9</t>
        </is>
      </c>
    </row>
    <row r="12">
      <c r="A12" t="inlineStr">
        <is>
          <t>| d and beverages — Aliments et boissons</t>
        </is>
      </c>
      <c r="B12" t="inlineStr">
        <is>
          <t>30</t>
        </is>
      </c>
      <c r="C12" t="inlineStr">
        <is>
          <t>285</t>
        </is>
      </c>
      <c r="D12" t="inlineStr">
        <is>
          <t>6.8</t>
        </is>
      </c>
      <c r="E12" t="inlineStr">
        <is>
          <t>82,587</t>
        </is>
      </c>
      <c r="F12" t="inlineStr">
        <is>
          <t>54</t>
        </is>
      </c>
      <c r="G12" t="inlineStr">
        <is>
          <t>20,703</t>
        </is>
      </c>
      <c r="H12" t="inlineStr">
        <is>
          <t>Zor</t>
        </is>
      </c>
      <c r="I12" t="inlineStr">
        <is>
          <t>Teal.</t>
        </is>
      </c>
      <c r="J12" t="inlineStr">
        <is>
          <t>Wes</t>
        </is>
      </c>
    </row>
    <row r="13">
      <c r="A13" t="inlineStr">
        <is>
          <t>yacco — Tabacs</t>
        </is>
      </c>
      <c r="B13" t="inlineStr">
        <is>
          <t>z</t>
        </is>
      </c>
      <c r="C13" t="inlineStr">
        <is>
          <t>17</t>
        </is>
      </c>
      <c r="D13" t="inlineStr">
        <is>
          <t>0.4</t>
        </is>
      </c>
      <c r="E13" t="inlineStr">
        <is>
          <t>5,028</t>
        </is>
      </c>
      <c r="F13" t="inlineStr">
        <is>
          <t>0.3</t>
        </is>
      </c>
      <c r="G13" t="inlineStr">
        <is>
          <t>2,256</t>
        </is>
      </c>
      <c r="H13" t="inlineStr">
        <is>
          <t>44.9</t>
        </is>
      </c>
      <c r="I13" t="inlineStr">
        <is>
          <t>0.8</t>
        </is>
      </c>
      <c r="J13" t="inlineStr">
        <is>
          <t>0.2</t>
        </is>
      </c>
    </row>
    <row r="14">
      <c r="A14" t="inlineStr">
        <is>
          <t>|ober — Caoutchouc</t>
        </is>
      </c>
      <c r="B14" t="inlineStr">
        <is>
          <t>7</t>
        </is>
      </c>
      <c r="C14" t="inlineStr">
        <is>
          <t>122</t>
        </is>
      </c>
      <c r="D14" t="inlineStr">
        <is>
          <t>2.9</t>
        </is>
      </c>
      <c r="E14" t="inlineStr">
        <is>
          <t>21,225</t>
        </is>
      </c>
      <c r="F14" t="inlineStr">
        <is>
          <t>1.4</t>
        </is>
      </c>
      <c r="G14" t="inlineStr">
        <is>
          <t>4,933</t>
        </is>
      </c>
      <c r="H14" t="inlineStr">
        <is>
          <t>23.2</t>
        </is>
      </c>
      <c r="I14" t="inlineStr">
        <is>
          <t>1.8</t>
        </is>
      </c>
      <c r="J14" t="inlineStr">
        <is>
          <t>0.3</t>
        </is>
      </c>
    </row>
    <row r="15">
      <c r="A15" t="inlineStr">
        <is>
          <t>ther — Cuir</t>
        </is>
      </c>
      <c r="B15" t="inlineStr">
        <is>
          <t>9</t>
        </is>
      </c>
      <c r="C15" t="inlineStr">
        <is>
          <t>37</t>
        </is>
      </c>
      <c r="D15" t="inlineStr">
        <is>
          <t>0.9</t>
        </is>
      </c>
      <c r="E15" t="inlineStr">
        <is>
          <t>6,856</t>
        </is>
      </c>
      <c r="F15" t="inlineStr">
        <is>
          <t>0.5</t>
        </is>
      </c>
      <c r="G15" t="inlineStr">
        <is>
          <t>4,009</t>
        </is>
      </c>
      <c r="H15" t="inlineStr">
        <is>
          <t>58.5</t>
        </is>
      </c>
      <c r="I15" t="inlineStr">
        <is>
          <t>1.5</t>
        </is>
      </c>
      <c r="J15" t="inlineStr">
        <is>
          <t>0.2</t>
        </is>
      </c>
    </row>
    <row r="16">
      <c r="A16" t="inlineStr">
        <is>
          <t>|</t>
        </is>
      </c>
      <c r="B16" t="inlineStr"/>
      <c r="C16" t="inlineStr"/>
      <c r="D16" t="inlineStr"/>
      <c r="E16" t="inlineStr"/>
      <c r="F16" t="inlineStr"/>
      <c r="G16" t="inlineStr"/>
      <c r="H16" t="inlineStr"/>
      <c r="I16" t="inlineStr"/>
      <c r="J16" t="inlineStr"/>
    </row>
    <row r="17">
      <c r="A17" t="inlineStr">
        <is>
          <t>xtiles, knitting and clothing — Textiles, bonneterie et</t>
        </is>
      </c>
      <c r="B17" t="inlineStr"/>
      <c r="C17" t="inlineStr"/>
      <c r="D17" t="inlineStr"/>
      <c r="E17" t="inlineStr"/>
      <c r="F17" t="inlineStr"/>
      <c r="G17" t="inlineStr"/>
      <c r="H17" t="inlineStr"/>
      <c r="I17" t="inlineStr"/>
      <c r="J17" t="inlineStr"/>
    </row>
    <row r="18">
      <c r="A18" t="inlineStr">
        <is>
          <t>Stements</t>
        </is>
      </c>
      <c r="B18" t="inlineStr">
        <is>
          <t>20</t>
        </is>
      </c>
      <c r="C18" t="inlineStr">
        <is>
          <t>237</t>
        </is>
      </c>
      <c r="D18" t="inlineStr">
        <is>
          <t>5.6</t>
        </is>
      </c>
      <c r="E18" t="inlineStr">
        <is>
          <t>65,483</t>
        </is>
      </c>
      <c r="F18" t="inlineStr">
        <is>
          <t>4.3</t>
        </is>
      </c>
      <c r="G18" t="inlineStr">
        <is>
          <t>45,133</t>
        </is>
      </c>
      <c r="H18" t="inlineStr">
        <is>
          <t>68.9</t>
        </is>
      </c>
      <c r="I18" t="inlineStr">
        <is>
          <t>16.8</t>
        </is>
      </c>
      <c r="J18" t="inlineStr">
        <is>
          <t>3.0</t>
        </is>
      </c>
    </row>
    <row r="19">
      <c r="A19" t="inlineStr">
        <is>
          <t>lod — Bois</t>
        </is>
      </c>
      <c r="B19" t="inlineStr">
        <is>
          <t>15</t>
        </is>
      </c>
      <c r="C19" t="inlineStr">
        <is>
          <t>103</t>
        </is>
      </c>
      <c r="D19" t="inlineStr">
        <is>
          <t>2.4</t>
        </is>
      </c>
      <c r="E19" t="inlineStr">
        <is>
          <t>58,640</t>
        </is>
      </c>
      <c r="F19" t="inlineStr">
        <is>
          <t>3.8</t>
        </is>
      </c>
      <c r="G19" t="inlineStr">
        <is>
          <t>4,157</t>
        </is>
      </c>
      <c r="H19" t="inlineStr">
        <is>
          <t>Ted</t>
        </is>
      </c>
      <c r="I19" t="inlineStr">
        <is>
          <t>15</t>
        </is>
      </c>
      <c r="J19" t="inlineStr">
        <is>
          <t>0.3</t>
        </is>
      </c>
    </row>
    <row r="20">
      <c r="A20" t="inlineStr">
        <is>
          <t>/niture — Meubles et articles d’ameublement</t>
        </is>
      </c>
      <c r="B20" t="inlineStr">
        <is>
          <t>17</t>
        </is>
      </c>
      <c r="C20" t="inlineStr">
        <is>
          <t>71</t>
        </is>
      </c>
      <c r="D20" t="inlineStr">
        <is>
          <t>Thy,</t>
        </is>
      </c>
      <c r="E20" t="inlineStr">
        <is>
          <t>12,185</t>
        </is>
      </c>
      <c r="F20" t="inlineStr">
        <is>
          <t>0.8</t>
        </is>
      </c>
      <c r="G20" t="inlineStr">
        <is>
          <t>2,570</t>
        </is>
      </c>
      <c r="H20" t="inlineStr">
        <is>
          <t>ai!</t>
        </is>
      </c>
      <c r="I20" t="inlineStr">
        <is>
          <t>1.0</t>
        </is>
      </c>
      <c r="J20" t="inlineStr">
        <is>
          <t>0.2</t>
        </is>
      </c>
    </row>
    <row r="21">
      <c r="A21" t="inlineStr">
        <is>
          <t>ber — Papier</t>
        </is>
      </c>
      <c r="B21" t="inlineStr">
        <is>
          <t>23</t>
        </is>
      </c>
      <c r="C21" t="inlineStr">
        <is>
          <t>145</t>
        </is>
      </c>
      <c r="D21" t="inlineStr">
        <is>
          <t>3.4</t>
        </is>
      </c>
      <c r="E21" t="inlineStr">
        <is>
          <t>15,402</t>
        </is>
      </c>
      <c r="F21" t="inlineStr">
        <is>
          <t>1.0</t>
        </is>
      </c>
      <c r="G21" t="inlineStr">
        <is>
          <t>2,457</t>
        </is>
      </c>
      <c r="H21" t="inlineStr">
        <is>
          <t>16.0</t>
        </is>
      </c>
      <c r="I21" t="inlineStr">
        <is>
          <t>0.9</t>
        </is>
      </c>
      <c r="J21" t="inlineStr">
        <is>
          <t>0.2</t>
        </is>
      </c>
    </row>
    <row r="22">
      <c r="A22" t="inlineStr">
        <is>
          <t>lating — Imprimerie</t>
        </is>
      </c>
      <c r="B22" t="inlineStr">
        <is>
          <t>12</t>
        </is>
      </c>
      <c r="C22" t="inlineStr">
        <is>
          <t>134</t>
        </is>
      </c>
      <c r="D22" t="inlineStr">
        <is>
          <t>3.2</t>
        </is>
      </c>
      <c r="E22" t="inlineStr">
        <is>
          <t>29,927</t>
        </is>
      </c>
      <c r="F22" t="inlineStr">
        <is>
          <t>2.0</t>
        </is>
      </c>
      <c r="G22" t="inlineStr">
        <is>
          <t>6,819</t>
        </is>
      </c>
      <c r="H22" t="inlineStr">
        <is>
          <t>22.8</t>
        </is>
      </c>
      <c r="I22" t="inlineStr">
        <is>
          <t>2.5</t>
        </is>
      </c>
      <c r="J22" t="inlineStr">
        <is>
          <t>0.4</t>
        </is>
      </c>
    </row>
    <row r="23">
      <c r="A23" t="inlineStr">
        <is>
          <t>|nary metal — Métaux primaires</t>
        </is>
      </c>
      <c r="B23" t="inlineStr">
        <is>
          <t>15</t>
        </is>
      </c>
      <c r="C23" t="inlineStr">
        <is>
          <t>179</t>
        </is>
      </c>
      <c r="D23" t="inlineStr">
        <is>
          <t>4.3</t>
        </is>
      </c>
      <c r="E23" t="inlineStr">
        <is>
          <t>71,845</t>
        </is>
      </c>
      <c r="F23" t="inlineStr">
        <is>
          <t>4.7</t>
        </is>
      </c>
      <c r="G23" t="inlineStr">
        <is>
          <t>1,594</t>
        </is>
      </c>
      <c r="H23" t="inlineStr">
        <is>
          <t>pps</t>
        </is>
      </c>
      <c r="I23" t="inlineStr">
        <is>
          <t>0.6</t>
        </is>
      </c>
      <c r="J23" t="inlineStr">
        <is>
          <t>0.1</t>
        </is>
      </c>
    </row>
    <row r="24">
      <c r="A24" t="inlineStr">
        <is>
          <t>‘tal fabricating — Fabrication métallique</t>
        </is>
      </c>
      <c r="B24" t="inlineStr">
        <is>
          <t>30</t>
        </is>
      </c>
      <c r="C24" t="inlineStr">
        <is>
          <t>404</t>
        </is>
      </c>
      <c r="D24" t="inlineStr">
        <is>
          <t>9.6</t>
        </is>
      </c>
      <c r="E24" t="inlineStr">
        <is>
          <t>55,942</t>
        </is>
      </c>
      <c r="F24" t="inlineStr">
        <is>
          <t>3.7</t>
        </is>
      </c>
      <c r="G24" t="inlineStr">
        <is>
          <t>5,336</t>
        </is>
      </c>
      <c r="H24" t="inlineStr">
        <is>
          <t>9.5</t>
        </is>
      </c>
      <c r="I24" t="inlineStr">
        <is>
          <t>2.0</t>
        </is>
      </c>
      <c r="J24" t="inlineStr">
        <is>
          <t>0.3</t>
        </is>
      </c>
    </row>
    <row r="25">
      <c r="A25" t="inlineStr">
        <is>
          <t>0.1 \chinery — Machines</t>
        </is>
      </c>
      <c r="B25" t="inlineStr">
        <is>
          <t>19</t>
        </is>
      </c>
      <c r="C25" t="inlineStr">
        <is>
          <t>183</t>
        </is>
      </c>
      <c r="D25" t="inlineStr">
        <is>
          <t>4.4</t>
        </is>
      </c>
      <c r="E25" t="inlineStr">
        <is>
          <t>29,420</t>
        </is>
      </c>
      <c r="F25" t="inlineStr">
        <is>
          <t>1.9</t>
        </is>
      </c>
      <c r="G25" t="inlineStr">
        <is>
          <t>1,528</t>
        </is>
      </c>
      <c r="H25" t="inlineStr">
        <is>
          <t>5.2</t>
        </is>
      </c>
      <c r="I25" t="inlineStr">
        <is>
          <t>0.6</t>
        </is>
      </c>
      <c r="J25" t="inlineStr"/>
    </row>
    <row r="26">
      <c r="A26" t="inlineStr">
        <is>
          <t>0.6 nsportation equipment — Matériel de transport</t>
        </is>
      </c>
      <c r="B26" t="inlineStr">
        <is>
          <t>26</t>
        </is>
      </c>
      <c r="C26" t="inlineStr">
        <is>
          <t>203</t>
        </is>
      </c>
      <c r="D26" t="inlineStr">
        <is>
          <t>48</t>
        </is>
      </c>
      <c r="E26" t="inlineStr">
        <is>
          <t>114,716</t>
        </is>
      </c>
      <c r="F26" t="inlineStr">
        <is>
          <t>7.5</t>
        </is>
      </c>
      <c r="G26" t="inlineStr">
        <is>
          <t>8,957</t>
        </is>
      </c>
      <c r="H26" t="inlineStr">
        <is>
          <t>7.8</t>
        </is>
      </c>
      <c r="I26" t="inlineStr">
        <is>
          <t>3.3</t>
        </is>
      </c>
      <c r="J26" t="inlineStr"/>
    </row>
    <row r="27">
      <c r="A27" t="inlineStr">
        <is>
          <t>'ctrical products — Appareils et matériel électriques</t>
        </is>
      </c>
      <c r="B27" t="inlineStr">
        <is>
          <t>17</t>
        </is>
      </c>
      <c r="C27" t="inlineStr">
        <is>
          <t>233</t>
        </is>
      </c>
      <c r="D27" t="inlineStr">
        <is>
          <t>5.5</t>
        </is>
      </c>
      <c r="E27" t="inlineStr">
        <is>
          <t>49,953</t>
        </is>
      </c>
      <c r="F27" t="inlineStr">
        <is>
          <t>3.3</t>
        </is>
      </c>
      <c r="G27" t="inlineStr">
        <is>
          <t>16,430</t>
        </is>
      </c>
      <c r="H27" t="inlineStr">
        <is>
          <t>32.9</t>
        </is>
      </c>
      <c r="I27" t="inlineStr">
        <is>
          <t>6.1</t>
        </is>
      </c>
      <c r="J27" t="inlineStr">
        <is>
          <t>1.1</t>
        </is>
      </c>
    </row>
    <row r="28">
      <c r="A28" t="inlineStr">
        <is>
          <t>in-metallic mineral products — Produits des minéraux</t>
        </is>
      </c>
      <c r="B28" t="inlineStr"/>
      <c r="C28" t="inlineStr"/>
      <c r="D28" t="inlineStr"/>
      <c r="E28" t="inlineStr"/>
      <c r="F28" t="inlineStr"/>
      <c r="G28" t="inlineStr"/>
      <c r="H28" t="inlineStr"/>
      <c r="I28" t="inlineStr"/>
      <c r="J28" t="inlineStr"/>
    </row>
    <row r="29">
      <c r="A29" t="inlineStr">
        <is>
          <t>‘on métalliques</t>
        </is>
      </c>
      <c r="B29" t="inlineStr">
        <is>
          <t>24</t>
        </is>
      </c>
      <c r="C29" t="inlineStr">
        <is>
          <t>204</t>
        </is>
      </c>
      <c r="D29" t="inlineStr">
        <is>
          <t>4.9</t>
        </is>
      </c>
      <c r="E29" t="inlineStr">
        <is>
          <t>26,443</t>
        </is>
      </c>
      <c r="F29" t="inlineStr">
        <is>
          <t>Le</t>
        </is>
      </c>
      <c r="G29" t="inlineStr">
        <is>
          <t>2,559</t>
        </is>
      </c>
      <c r="H29" t="inlineStr">
        <is>
          <t>9.7</t>
        </is>
      </c>
      <c r="I29" t="inlineStr">
        <is>
          <t>1.0</t>
        </is>
      </c>
      <c r="J29" t="inlineStr">
        <is>
          <t>0.2</t>
        </is>
      </c>
    </row>
    <row r="30">
      <c r="A30" t="inlineStr">
        <is>
          <t>‘roleum and coal products — Produits du pétrole et du</t>
        </is>
      </c>
      <c r="B30" t="inlineStr"/>
      <c r="C30" t="inlineStr"/>
      <c r="D30" t="inlineStr"/>
      <c r="E30" t="inlineStr"/>
      <c r="F30" t="inlineStr"/>
      <c r="G30" t="inlineStr"/>
      <c r="H30" t="inlineStr"/>
      <c r="I30" t="inlineStr"/>
      <c r="J30" t="inlineStr"/>
    </row>
    <row r="31">
      <c r="A31" t="inlineStr">
        <is>
          <t>sharbon</t>
        </is>
      </c>
      <c r="B31" t="inlineStr">
        <is>
          <t>2</t>
        </is>
      </c>
      <c r="C31" t="inlineStr">
        <is>
          <t>19</t>
        </is>
      </c>
      <c r="D31" t="inlineStr">
        <is>
          <t>0.4</t>
        </is>
      </c>
      <c r="E31" t="inlineStr">
        <is>
          <t>2,810</t>
        </is>
      </c>
      <c r="F31" t="inlineStr">
        <is>
          <t>0.2</t>
        </is>
      </c>
      <c r="G31" t="inlineStr">
        <is>
          <t>12</t>
        </is>
      </c>
      <c r="H31" t="inlineStr">
        <is>
          <t>0.4</t>
        </is>
      </c>
      <c r="I31" t="inlineStr">
        <is>
          <t>--</t>
        </is>
      </c>
      <c r="J31" t="inlineStr">
        <is>
          <t>--</t>
        </is>
      </c>
    </row>
    <row r="32">
      <c r="A32" t="inlineStr">
        <is>
          <t>‘emicals — Produits chimiques</t>
        </is>
      </c>
      <c r="B32" t="inlineStr">
        <is>
          <t>19</t>
        </is>
      </c>
      <c r="C32" t="inlineStr">
        <is>
          <t>159</t>
        </is>
      </c>
      <c r="D32" t="inlineStr">
        <is>
          <t>3.8</t>
        </is>
      </c>
      <c r="E32" t="inlineStr">
        <is>
          <t>14,240</t>
        </is>
      </c>
      <c r="F32" t="inlineStr">
        <is>
          <t>0.9</t>
        </is>
      </c>
      <c r="G32" t="inlineStr">
        <is>
          <t>1,457</t>
        </is>
      </c>
      <c r="H32" t="inlineStr">
        <is>
          <t>L022</t>
        </is>
      </c>
      <c r="I32" t="inlineStr">
        <is>
          <t>0.5</t>
        </is>
      </c>
      <c r="J32" t="inlineStr">
        <is>
          <t>0.1</t>
        </is>
      </c>
    </row>
    <row r="33">
      <c r="A33" t="inlineStr">
        <is>
          <t>scellaneous — Divers</t>
        </is>
      </c>
      <c r="B33" t="inlineStr">
        <is>
          <t>27</t>
        </is>
      </c>
      <c r="C33" t="inlineStr">
        <is>
          <t>86</t>
        </is>
      </c>
      <c r="D33" t="inlineStr">
        <is>
          <t>Beil</t>
        </is>
      </c>
      <c r="E33" t="inlineStr">
        <is>
          <t>12,059</t>
        </is>
      </c>
      <c r="F33" t="inlineStr">
        <is>
          <t>0.8</t>
        </is>
      </c>
      <c r="G33" t="inlineStr">
        <is>
          <t>4,873</t>
        </is>
      </c>
      <c r="H33" t="inlineStr">
        <is>
          <t>40.4</t>
        </is>
      </c>
      <c r="I33" t="inlineStr">
        <is>
          <t>1.8</t>
        </is>
      </c>
      <c r="J33" t="inlineStr">
        <is>
          <t>0.3</t>
        </is>
      </c>
    </row>
    <row r="34">
      <c r="A34" t="inlineStr">
        <is>
          <t>instruction industry — Industrie de la construction</t>
        </is>
      </c>
      <c r="B34" t="inlineStr">
        <is>
          <t>26</t>
        </is>
      </c>
      <c r="C34" t="inlineStr">
        <is>
          <t>516</t>
        </is>
      </c>
      <c r="D34" t="inlineStr">
        <is>
          <t>12.3</t>
        </is>
      </c>
      <c r="E34" t="inlineStr">
        <is>
          <t>249,245</t>
        </is>
      </c>
      <c r="F34" t="inlineStr">
        <is>
          <t>16.3</t>
        </is>
      </c>
      <c r="G34" t="inlineStr">
        <is>
          <t>1,623</t>
        </is>
      </c>
      <c r="H34" t="inlineStr">
        <is>
          <t>0.7</t>
        </is>
      </c>
      <c r="I34" t="inlineStr">
        <is>
          <t>0.6</t>
        </is>
      </c>
      <c r="J34" t="inlineStr">
        <is>
          <t>0.1</t>
        </is>
      </c>
    </row>
    <row r="35">
      <c r="A35" t="inlineStr">
        <is>
          <t>eo ei communication and other utilities —</t>
        </is>
      </c>
      <c r="B35" t="inlineStr"/>
      <c r="C35" t="inlineStr"/>
      <c r="D35" t="inlineStr"/>
      <c r="E35" t="inlineStr"/>
      <c r="F35" t="inlineStr"/>
      <c r="G35" t="inlineStr"/>
      <c r="H35" t="inlineStr"/>
      <c r="I35" t="inlineStr"/>
      <c r="J35" t="inlineStr"/>
    </row>
    <row r="36">
      <c r="A36" t="inlineStr">
        <is>
          <t>transports, communications et autres services d’utilité</t>
        </is>
      </c>
      <c r="B36" t="inlineStr"/>
      <c r="C36" t="inlineStr"/>
      <c r="D36" t="inlineStr"/>
      <c r="E36" t="inlineStr"/>
      <c r="F36" t="inlineStr"/>
      <c r="G36" t="inlineStr"/>
      <c r="H36" t="inlineStr"/>
      <c r="I36" t="inlineStr"/>
      <c r="J36" t="inlineStr"/>
    </row>
    <row r="37">
      <c r="A37" t="inlineStr">
        <is>
          <t>‘ublique</t>
        </is>
      </c>
      <c r="B37" t="inlineStr">
        <is>
          <t>50</t>
        </is>
      </c>
      <c r="C37" t="inlineStr">
        <is>
          <t>980</t>
        </is>
      </c>
      <c r="D37" t="inlineStr">
        <is>
          <t>23.3</t>
        </is>
      </c>
      <c r="E37" t="inlineStr">
        <is>
          <t>209,322</t>
        </is>
      </c>
      <c r="F37" t="inlineStr">
        <is>
          <t>13.7</t>
        </is>
      </c>
      <c r="G37" t="inlineStr">
        <is>
          <t>14,139</t>
        </is>
      </c>
      <c r="H37" t="inlineStr">
        <is>
          <t>6.8</t>
        </is>
      </c>
      <c r="I37" t="inlineStr">
        <is>
          <t>5.3</t>
        </is>
      </c>
      <c r="J37" t="inlineStr">
        <is>
          <t>0.9</t>
        </is>
      </c>
    </row>
    <row r="38">
      <c r="A38" t="inlineStr">
        <is>
          <t>‘insportation, storage and communication — Trans-</t>
        </is>
      </c>
      <c r="B38" t="inlineStr"/>
      <c r="C38" t="inlineStr"/>
      <c r="D38" t="inlineStr"/>
      <c r="E38" t="inlineStr"/>
      <c r="F38" t="inlineStr"/>
      <c r="G38" t="inlineStr"/>
      <c r="H38" t="inlineStr"/>
      <c r="I38" t="inlineStr"/>
      <c r="J38" t="inlineStr"/>
    </row>
    <row r="39">
      <c r="A39" t="inlineStr">
        <is>
          <t>jorts, entreposage et communications</t>
        </is>
      </c>
      <c r="B39" t="inlineStr">
        <is>
          <t>36</t>
        </is>
      </c>
      <c r="C39" t="inlineStr">
        <is>
          <t>905</t>
        </is>
      </c>
      <c r="D39" t="inlineStr">
        <is>
          <t>21.5</t>
        </is>
      </c>
      <c r="E39" t="inlineStr">
        <is>
          <t>183,786</t>
        </is>
      </c>
      <c r="F39" t="inlineStr">
        <is>
          <t>12.0</t>
        </is>
      </c>
      <c r="G39" t="inlineStr">
        <is>
          <t>10,781</t>
        </is>
      </c>
      <c r="H39" t="inlineStr">
        <is>
          <t>5.9</t>
        </is>
      </c>
      <c r="I39" t="inlineStr">
        <is>
          <t>4.0</t>
        </is>
      </c>
      <c r="J39" t="inlineStr">
        <is>
          <t>0.7</t>
        </is>
      </c>
    </row>
    <row r="40">
      <c r="A40" t="inlineStr">
        <is>
          <t>'S, Water and electric utilities — Services de gaz, d’eau et</t>
        </is>
      </c>
      <c r="B40" t="inlineStr"/>
      <c r="C40" t="inlineStr"/>
      <c r="D40" t="inlineStr"/>
      <c r="E40" t="inlineStr"/>
      <c r="F40" t="inlineStr"/>
      <c r="G40" t="inlineStr"/>
      <c r="H40" t="inlineStr"/>
      <c r="I40" t="inlineStr"/>
      <c r="J40" t="inlineStr"/>
    </row>
    <row r="41">
      <c r="A41" t="inlineStr">
        <is>
          <t>0.2 Clectricité</t>
        </is>
      </c>
      <c r="B41" t="inlineStr">
        <is>
          <t>14</t>
        </is>
      </c>
      <c r="C41" t="inlineStr">
        <is>
          <t>715</t>
        </is>
      </c>
      <c r="D41" t="inlineStr">
        <is>
          <t>1.8</t>
        </is>
      </c>
      <c r="E41" t="inlineStr">
        <is>
          <t>25,536</t>
        </is>
      </c>
      <c r="F41" t="inlineStr">
        <is>
          <t>ig</t>
        </is>
      </c>
      <c r="G41" t="inlineStr">
        <is>
          <t>3,358</t>
        </is>
      </c>
      <c r="H41" t="inlineStr">
        <is>
          <t>13.2</t>
        </is>
      </c>
      <c r="I41" t="inlineStr">
        <is>
          <t>1.3</t>
        </is>
      </c>
      <c r="J41" t="inlineStr"/>
    </row>
    <row r="42">
      <c r="A42" t="inlineStr">
        <is>
          <t>}</t>
        </is>
      </c>
      <c r="B42" t="inlineStr"/>
      <c r="C42" t="inlineStr"/>
      <c r="D42" t="inlineStr"/>
      <c r="E42" t="inlineStr"/>
      <c r="F42" t="inlineStr"/>
      <c r="G42" t="inlineStr"/>
      <c r="H42" t="inlineStr"/>
      <c r="I42" t="inlineStr"/>
      <c r="J42" t="inlineStr"/>
    </row>
    <row r="43">
      <c r="A43" t="inlineStr">
        <is>
          <t>de — Commerce</t>
        </is>
      </c>
      <c r="B43" t="inlineStr">
        <is>
          <t>48</t>
        </is>
      </c>
      <c r="C43" t="inlineStr">
        <is>
          <t>314</t>
        </is>
      </c>
      <c r="D43" t="inlineStr">
        <is>
          <t>7.4</t>
        </is>
      </c>
      <c r="E43" t="inlineStr">
        <is>
          <t>104,989</t>
        </is>
      </c>
      <c r="F43" t="inlineStr">
        <is>
          <t>6.8</t>
        </is>
      </c>
      <c r="G43" t="inlineStr">
        <is>
          <t>39,973</t>
        </is>
      </c>
      <c r="H43" t="inlineStr">
        <is>
          <t>38.1</t>
        </is>
      </c>
      <c r="I43" t="inlineStr">
        <is>
          <t>14.8</t>
        </is>
      </c>
      <c r="J43" t="inlineStr">
        <is>
          <t>2.6</t>
        </is>
      </c>
    </row>
    <row r="44">
      <c r="A44" t="inlineStr">
        <is>
          <t>lesale trade — Commerce de gros</t>
        </is>
      </c>
      <c r="B44" t="inlineStr">
        <is>
          <t>24</t>
        </is>
      </c>
      <c r="C44" t="inlineStr">
        <is>
          <t>174</t>
        </is>
      </c>
      <c r="D44" t="inlineStr">
        <is>
          <t>4.1</t>
        </is>
      </c>
      <c r="E44" t="inlineStr">
        <is>
          <t>22,161</t>
        </is>
      </c>
      <c r="F44" t="inlineStr">
        <is>
          <t>1.4</t>
        </is>
      </c>
      <c r="G44" t="inlineStr">
        <is>
          <t>2,210</t>
        </is>
      </c>
      <c r="H44" t="inlineStr">
        <is>
          <t>10.0</t>
        </is>
      </c>
      <c r="I44" t="inlineStr">
        <is>
          <t>0.8</t>
        </is>
      </c>
      <c r="J44" t="inlineStr">
        <is>
          <t>0.1</t>
        </is>
      </c>
    </row>
    <row r="45">
      <c r="A45" t="inlineStr">
        <is>
          <t>2.5 tail trade — Commerce de détail</t>
        </is>
      </c>
      <c r="B45" t="inlineStr">
        <is>
          <t>24</t>
        </is>
      </c>
      <c r="C45" t="inlineStr">
        <is>
          <t>140</t>
        </is>
      </c>
      <c r="D45" t="inlineStr">
        <is>
          <t>etre|</t>
        </is>
      </c>
      <c r="E45" t="inlineStr">
        <is>
          <t>82,828</t>
        </is>
      </c>
      <c r="F45" t="inlineStr">
        <is>
          <t>5.4</t>
        </is>
      </c>
      <c r="G45" t="inlineStr">
        <is>
          <t>37,763</t>
        </is>
      </c>
      <c r="H45" t="inlineStr">
        <is>
          <t>45.6</t>
        </is>
      </c>
      <c r="I45" t="inlineStr">
        <is>
          <t>14.0</t>
        </is>
      </c>
      <c r="J45" t="inlineStr"/>
    </row>
    <row r="46">
      <c r="A46" t="inlineStr">
        <is>
          <t>ances</t>
        </is>
      </c>
      <c r="B46" t="inlineStr">
        <is>
          <t>10</t>
        </is>
      </c>
      <c r="C46" t="inlineStr">
        <is>
          <t>30</t>
        </is>
      </c>
      <c r="D46" t="inlineStr">
        <is>
          <t>0.7</t>
        </is>
      </c>
      <c r="E46" t="inlineStr">
        <is>
          <t>7,722</t>
        </is>
      </c>
      <c r="F46" t="inlineStr">
        <is>
          <t>0.5</t>
        </is>
      </c>
      <c r="G46" t="inlineStr">
        <is>
          <t>4,493</t>
        </is>
      </c>
      <c r="H46" t="inlineStr">
        <is>
          <t>58.2</t>
        </is>
      </c>
      <c r="I46" t="inlineStr">
        <is>
          <t>17</t>
        </is>
      </c>
      <c r="J46" t="inlineStr">
        <is>
          <t>0.3</t>
        </is>
      </c>
    </row>
    <row r="47">
      <c r="A47" t="inlineStr">
        <is>
          <t>f</t>
        </is>
      </c>
      <c r="B47" t="inlineStr"/>
      <c r="C47" t="inlineStr"/>
      <c r="D47" t="inlineStr"/>
      <c r="E47" t="inlineStr"/>
      <c r="F47" t="inlineStr"/>
      <c r="G47" t="inlineStr"/>
      <c r="H47" t="inlineStr"/>
      <c r="I47" t="inlineStr"/>
      <c r="J47" t="inlineStr"/>
    </row>
    <row r="48">
      <c r="A48" t="inlineStr">
        <is>
          <t>‘vice industries — Industries du service</t>
        </is>
      </c>
      <c r="B48" t="inlineStr">
        <is>
          <t>44</t>
        </is>
      </c>
      <c r="C48" t="inlineStr">
        <is>
          <t>372</t>
        </is>
      </c>
      <c r="D48" t="inlineStr">
        <is>
          <t>8.9</t>
        </is>
      </c>
      <c r="E48" t="inlineStr">
        <is>
          <t>153,985</t>
        </is>
      </c>
      <c r="F48" t="inlineStr">
        <is>
          <t>10.1</t>
        </is>
      </c>
      <c r="G48" t="inlineStr">
        <is>
          <t>70,683</t>
        </is>
      </c>
      <c r="H48" t="inlineStr">
        <is>
          <t>45.9</t>
        </is>
      </c>
      <c r="I48" t="inlineStr">
        <is>
          <t>26.3</t>
        </is>
      </c>
      <c r="J48" t="inlineStr">
        <is>
          <t>4.6</t>
        </is>
      </c>
    </row>
    <row r="49">
      <c r="A49" t="inlineStr">
        <is>
          <t>/</t>
        </is>
      </c>
      <c r="B49" t="inlineStr"/>
      <c r="C49" t="inlineStr"/>
      <c r="D49" t="inlineStr"/>
      <c r="E49" t="inlineStr"/>
      <c r="F49" t="inlineStr"/>
      <c r="G49" t="inlineStr"/>
      <c r="H49" t="inlineStr"/>
      <c r="I49" t="inlineStr"/>
      <c r="J49" t="inlineStr"/>
    </row>
    <row r="50">
      <c r="A50" t="inlineStr">
        <is>
          <t>blic administration — Fonction publique</t>
        </is>
      </c>
      <c r="B50" t="inlineStr">
        <is>
          <t>17</t>
        </is>
      </c>
      <c r="C50" t="inlineStr">
        <is>
          <t>231</t>
        </is>
      </c>
      <c r="D50" t="inlineStr">
        <is>
          <t>5.5</t>
        </is>
      </c>
      <c r="E50" t="inlineStr">
        <is>
          <t>23,093</t>
        </is>
      </c>
      <c r="F50" t="inlineStr">
        <is>
          <t>Ls</t>
        </is>
      </c>
      <c r="G50" t="inlineStr">
        <is>
          <t>203</t>
        </is>
      </c>
      <c r="H50" t="inlineStr">
        <is>
          <t>0.9</t>
        </is>
      </c>
      <c r="I50" t="inlineStr">
        <is>
          <t>0.1</t>
        </is>
      </c>
      <c r="J50" t="inlineStr"/>
    </row>
    <row r="51">
      <c r="A51" t="inlineStr">
        <is>
          <t>‘her! — Total — Autres!</t>
        </is>
      </c>
      <c r="B51" t="inlineStr">
        <is>
          <t>ss</t>
        </is>
      </c>
      <c r="C51" t="inlineStr">
        <is>
          <t>=</t>
        </is>
      </c>
      <c r="D51" t="inlineStr">
        <is>
          <t>-</t>
        </is>
      </c>
      <c r="E51" t="inlineStr">
        <is>
          <t>31,768</t>
        </is>
      </c>
      <c r="F51" t="inlineStr">
        <is>
          <t>2.1</t>
        </is>
      </c>
      <c r="G51" t="inlineStr">
        <is>
          <t>938</t>
        </is>
      </c>
      <c r="H51" t="inlineStr">
        <is>
          <t>3.0</t>
        </is>
      </c>
      <c r="I51" t="inlineStr">
        <is>
          <t>0.3</t>
        </is>
      </c>
      <c r="J51" t="inlineStr">
        <is>
          <t>0.1</t>
        </is>
      </c>
    </row>
  </sheetData>
  <pageMargins left="0.75" right="0.75" top="1" bottom="1" header="0.5" footer="0.5"/>
</worksheet>
</file>

<file path=xl/worksheets/sheet199.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t>
        </is>
      </c>
      <c r="B1" s="1" t="inlineStr">
        <is>
          <t>Unnamed: 0</t>
        </is>
      </c>
      <c r="C1" s="1" t="inlineStr">
        <is>
          <t>unions</t>
        </is>
      </c>
      <c r="D1" s="1" t="inlineStr">
        <is>
          <t>Locaux</t>
        </is>
      </c>
      <c r="E1" s="1" t="inlineStr">
        <is>
          <t>Unnamed: 1</t>
        </is>
      </c>
      <c r="F1" s="1" t="inlineStr">
        <is>
          <t>Effectif</t>
        </is>
      </c>
      <c r="G1" s="1" t="inlineStr">
        <is>
          <t>Unnamed: 2</t>
        </is>
      </c>
      <c r="H1" s="1" t="inlineStr">
        <is>
          <t>Membres féminins</t>
        </is>
      </c>
      <c r="I1" s="1" t="inlineStr">
        <is>
          <t>Unnamed: 3</t>
        </is>
      </c>
      <c r="J1" s="1" t="inlineStr">
        <is>
          <t>Unnamed: 4</t>
        </is>
      </c>
    </row>
    <row r="2">
      <c r="A2" t="inlineStr">
        <is>
          <t>;</t>
        </is>
      </c>
      <c r="B2" t="inlineStr"/>
      <c r="C2" t="inlineStr">
        <is>
          <t>Nombre</t>
        </is>
      </c>
      <c r="D2" t="inlineStr"/>
      <c r="E2" t="inlineStr"/>
      <c r="F2" t="inlineStr"/>
      <c r="G2" t="inlineStr"/>
      <c r="H2" t="inlineStr"/>
      <c r="I2" t="inlineStr"/>
      <c r="J2" t="inlineStr"/>
    </row>
    <row r="3">
      <c r="A3" t="inlineStr">
        <is>
          <t>t</t>
        </is>
      </c>
      <c r="B3" t="inlineStr"/>
      <c r="C3" t="inlineStr">
        <is>
          <t>de</t>
        </is>
      </c>
      <c r="D3" t="inlineStr">
        <is>
          <t>Number</t>
        </is>
      </c>
      <c r="E3" t="inlineStr">
        <is>
          <t>Per cent</t>
        </is>
      </c>
      <c r="F3" t="inlineStr">
        <is>
          <t>Number</t>
        </is>
      </c>
      <c r="G3" t="inlineStr">
        <is>
          <t>Per cent</t>
        </is>
      </c>
      <c r="H3" t="inlineStr">
        <is>
          <t>Number Per cent</t>
        </is>
      </c>
      <c r="I3" t="inlineStr">
        <is>
          <t>Per cent</t>
        </is>
      </c>
      <c r="J3" t="inlineStr">
        <is>
          <t>Per cent</t>
        </is>
      </c>
    </row>
    <row r="4">
      <c r="A4" t="inlineStr"/>
      <c r="B4" t="inlineStr"/>
      <c r="C4" t="inlineStr">
        <is>
          <t>syndicats</t>
        </is>
      </c>
      <c r="D4" t="inlineStr"/>
      <c r="E4" t="inlineStr">
        <is>
          <t>of total</t>
        </is>
      </c>
      <c r="F4" t="inlineStr"/>
      <c r="G4" t="inlineStr"/>
      <c r="H4" t="inlineStr">
        <is>
          <t>women</t>
        </is>
      </c>
      <c r="I4" t="inlineStr">
        <is>
          <t>women</t>
        </is>
      </c>
      <c r="J4" t="inlineStr">
        <is>
          <t>women</t>
        </is>
      </c>
    </row>
    <row r="5">
      <c r="A5" t="inlineStr">
        <is>
          <t>|</t>
        </is>
      </c>
      <c r="B5" t="inlineStr"/>
      <c r="C5" t="inlineStr"/>
      <c r="D5" t="inlineStr"/>
      <c r="E5" t="inlineStr">
        <is>
          <t>locals</t>
        </is>
      </c>
      <c r="F5" t="inlineStr"/>
      <c r="G5" t="inlineStr"/>
      <c r="H5" t="inlineStr">
        <is>
          <t>members</t>
        </is>
      </c>
      <c r="I5" t="inlineStr">
        <is>
          <t>members</t>
        </is>
      </c>
      <c r="J5" t="inlineStr">
        <is>
          <t>members</t>
        </is>
      </c>
    </row>
    <row r="6">
      <c r="A6" t="inlineStr">
        <is>
          <t>stry group</t>
        </is>
      </c>
      <c r="B6" t="inlineStr"/>
      <c r="C6" t="inlineStr"/>
      <c r="D6" t="inlineStr"/>
      <c r="E6" t="inlineStr"/>
      <c r="F6" t="inlineStr"/>
      <c r="G6" t="inlineStr"/>
      <c r="H6" t="inlineStr">
        <is>
          <t>of</t>
        </is>
      </c>
      <c r="I6" t="inlineStr">
        <is>
          <t>of total</t>
        </is>
      </c>
      <c r="J6" t="inlineStr">
        <is>
          <t>of total</t>
        </is>
      </c>
    </row>
    <row r="7">
      <c r="A7" t="inlineStr">
        <is>
          <t>. A</t>
        </is>
      </c>
      <c r="B7" t="inlineStr"/>
      <c r="C7" t="inlineStr"/>
      <c r="D7" t="inlineStr"/>
      <c r="E7" t="inlineStr"/>
      <c r="F7" t="inlineStr"/>
      <c r="G7" t="inlineStr"/>
      <c r="H7" t="inlineStr">
        <is>
          <t>industry</t>
        </is>
      </c>
      <c r="I7" t="inlineStr">
        <is>
          <t>women</t>
        </is>
      </c>
      <c r="J7" t="inlineStr">
        <is>
          <t>union</t>
        </is>
      </c>
    </row>
    <row r="8">
      <c r="A8" t="inlineStr">
        <is>
          <t>Re d’industries</t>
        </is>
      </c>
      <c r="B8" t="inlineStr"/>
      <c r="C8" t="inlineStr"/>
      <c r="D8" t="inlineStr"/>
      <c r="E8" t="inlineStr"/>
      <c r="F8" t="inlineStr"/>
      <c r="G8" t="inlineStr"/>
      <c r="H8" t="inlineStr">
        <is>
          <t>membership</t>
        </is>
      </c>
      <c r="I8" t="inlineStr">
        <is>
          <t>membership</t>
        </is>
      </c>
      <c r="J8" t="inlineStr">
        <is>
          <t>membership</t>
        </is>
      </c>
    </row>
    <row r="9">
      <c r="A9" t="inlineStr"/>
      <c r="B9" t="inlineStr"/>
      <c r="C9" t="inlineStr"/>
      <c r="D9" t="inlineStr">
        <is>
          <t>Nombre</t>
        </is>
      </c>
      <c r="E9" t="inlineStr">
        <is>
          <t>Pour-</t>
        </is>
      </c>
      <c r="F9" t="inlineStr">
        <is>
          <t>Nombre</t>
        </is>
      </c>
      <c r="G9" t="inlineStr">
        <is>
          <t>Pour-</t>
        </is>
      </c>
      <c r="H9" t="inlineStr">
        <is>
          <t>Nombre Pourcentage</t>
        </is>
      </c>
      <c r="I9" t="inlineStr">
        <is>
          <t>Pourcentage</t>
        </is>
      </c>
      <c r="J9" t="inlineStr">
        <is>
          <t>Pourcentage</t>
        </is>
      </c>
    </row>
    <row r="10">
      <c r="A10" t="inlineStr"/>
      <c r="B10" t="inlineStr"/>
      <c r="C10" t="inlineStr"/>
      <c r="D10" t="inlineStr"/>
      <c r="E10" t="inlineStr">
        <is>
          <t>centage</t>
        </is>
      </c>
      <c r="F10" t="inlineStr"/>
      <c r="G10" t="inlineStr">
        <is>
          <t>centage</t>
        </is>
      </c>
      <c r="H10" t="inlineStr">
        <is>
          <t>de membres</t>
        </is>
      </c>
      <c r="I10" t="inlineStr">
        <is>
          <t>de membres</t>
        </is>
      </c>
      <c r="J10" t="inlineStr">
        <is>
          <t>de membres</t>
        </is>
      </c>
    </row>
    <row r="11">
      <c r="A11" t="inlineStr"/>
      <c r="B11" t="inlineStr"/>
      <c r="C11" t="inlineStr"/>
      <c r="D11" t="inlineStr"/>
      <c r="E11" t="inlineStr">
        <is>
          <t>du total</t>
        </is>
      </c>
      <c r="F11" t="inlineStr"/>
      <c r="G11" t="inlineStr"/>
      <c r="H11" t="inlineStr">
        <is>
          <t>féminins</t>
        </is>
      </c>
      <c r="I11" t="inlineStr">
        <is>
          <t>féminins</t>
        </is>
      </c>
      <c r="J11" t="inlineStr">
        <is>
          <t>féminins</t>
        </is>
      </c>
    </row>
    <row r="12">
      <c r="A12" t="inlineStr"/>
      <c r="B12" t="inlineStr"/>
      <c r="C12" t="inlineStr"/>
      <c r="D12" t="inlineStr"/>
      <c r="E12" t="inlineStr">
        <is>
          <t>des</t>
        </is>
      </c>
      <c r="F12" t="inlineStr"/>
      <c r="G12" t="inlineStr"/>
      <c r="H12" t="inlineStr">
        <is>
          <t>dans</t>
        </is>
      </c>
      <c r="I12" t="inlineStr">
        <is>
          <t>dans</t>
        </is>
      </c>
      <c r="J12" t="inlineStr">
        <is>
          <t>dans</t>
        </is>
      </c>
    </row>
    <row r="13">
      <c r="A13" t="inlineStr">
        <is>
          <t>|</t>
        </is>
      </c>
      <c r="B13" t="inlineStr"/>
      <c r="C13" t="inlineStr"/>
      <c r="D13" t="inlineStr"/>
      <c r="E13" t="inlineStr">
        <is>
          <t>locaux</t>
        </is>
      </c>
      <c r="F13" t="inlineStr"/>
      <c r="G13" t="inlineStr"/>
      <c r="H13" t="inlineStr">
        <is>
          <t>Veffectif</t>
        </is>
      </c>
      <c r="I13" t="inlineStr">
        <is>
          <t>Veffectif</t>
        </is>
      </c>
      <c r="J13" t="inlineStr">
        <is>
          <t>leffectif</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sheetData>
    <row r="1">
      <c r="A1" s="1" t="inlineStr">
        <is>
          <t>Chief Statistician of Canada under the authority of the</t>
        </is>
      </c>
      <c r="B1" s="1" t="inlineStr">
        <is>
          <t>Unnamed: 0</t>
        </is>
      </c>
      <c r="C1" s="1" t="inlineStr">
        <is>
          <t>statisticien en</t>
        </is>
      </c>
      <c r="D1" s="1" t="inlineStr">
        <is>
          <t>chef du Canada, qui reléve du ministre de</t>
        </is>
      </c>
    </row>
    <row r="2">
      <c r="A2" t="inlineStr">
        <is>
          <t>Minister of Industry, Trade and Commerce. The</t>
        </is>
      </c>
      <c r="B2" t="inlineStr"/>
      <c r="C2" t="inlineStr">
        <is>
          <t>Industrie et</t>
        </is>
      </c>
      <c r="D2" t="inlineStr">
        <is>
          <t>du Commerce. L’objet de cette loi est de</t>
        </is>
      </c>
    </row>
    <row r="3">
      <c r="A3" t="inlineStr">
        <is>
          <t>purpose of the Act is to collect financial and other</t>
        </is>
      </c>
      <c r="B3" t="inlineStr"/>
      <c r="C3" t="inlineStr">
        <is>
          <t>recueillir des</t>
        </is>
      </c>
      <c r="D3" t="inlineStr">
        <is>
          <t>renseignements financiers et autres sur les</t>
        </is>
      </c>
    </row>
    <row r="4">
      <c r="A4" t="inlineStr">
        <is>
          <t>information on the affairs of certain corporations and</t>
        </is>
      </c>
      <c r="B4" t="inlineStr"/>
      <c r="C4" t="inlineStr">
        <is>
          <t>affaires de certaines corporations</t>
        </is>
      </c>
      <c r="D4" t="inlineStr">
        <is>
          <t>et de certains syndicats</t>
        </is>
      </c>
    </row>
    <row r="5">
      <c r="A5" t="inlineStr">
        <is>
          <t>labour unions carrying on activities in Canada. Such</t>
        </is>
      </c>
      <c r="B5" t="inlineStr"/>
      <c r="C5" t="inlineStr">
        <is>
          <t>Ouvriers qui exercent</t>
        </is>
      </c>
      <c r="D5" t="inlineStr">
        <is>
          <t>une activité au Canada. Ces rensei-</t>
        </is>
      </c>
    </row>
    <row r="6">
      <c r="A6" t="inlineStr">
        <is>
          <t>information was considered necessary to evaluate the</t>
        </is>
      </c>
      <c r="B6" t="inlineStr"/>
      <c r="C6" t="inlineStr">
        <is>
          <t>gnements sont jugés nécessaires pour évaluer</t>
        </is>
      </c>
      <c r="D6" t="inlineStr">
        <is>
          <t>la portée et</t>
        </is>
      </c>
    </row>
    <row r="7">
      <c r="A7" t="inlineStr">
        <is>
          <t>extent and effects of non-resident ownership and</t>
        </is>
      </c>
      <c r="B7" t="inlineStr"/>
      <c r="C7" t="inlineStr">
        <is>
          <t>les répercussions</t>
        </is>
      </c>
      <c r="D7" t="inlineStr">
        <is>
          <t>de la propriété et du contrdle étrangers</t>
        </is>
      </c>
    </row>
    <row r="8">
      <c r="A8" t="inlineStr">
        <is>
          <t>control of corporations in Canada and the extent and</t>
        </is>
      </c>
      <c r="B8" t="inlineStr"/>
      <c r="C8" t="inlineStr">
        <is>
          <t>des corporations</t>
        </is>
      </c>
      <c r="D8" t="inlineStr">
        <is>
          <t>ainsi que la portée et les répercussions de</t>
        </is>
      </c>
    </row>
    <row r="9">
      <c r="A9" t="inlineStr">
        <is>
          <t>effects of the association of Canadians with interna-</t>
        </is>
      </c>
      <c r="B9" t="inlineStr"/>
      <c r="C9" t="inlineStr">
        <is>
          <t>Passociation des</t>
        </is>
      </c>
      <c r="D9" t="inlineStr">
        <is>
          <t>Canadiens avec des syndicats ouvriers</t>
        </is>
      </c>
    </row>
    <row r="10">
      <c r="A10" t="inlineStr">
        <is>
          <t>tional labour unions.</t>
        </is>
      </c>
      <c r="B10" t="inlineStr"/>
      <c r="C10" t="inlineStr">
        <is>
          <t>internationaux.</t>
        </is>
      </c>
      <c r="D10" t="inlineStr"/>
    </row>
    <row r="11">
      <c r="A11" t="inlineStr">
        <is>
          <t>The Act applies only to corporations with gross.</t>
        </is>
      </c>
      <c r="B11" t="inlineStr"/>
      <c r="C11" t="inlineStr">
        <is>
          <t>La Loi ne</t>
        </is>
      </c>
      <c r="D11" t="inlineStr">
        <is>
          <t>s’applique qu’aux corporations dont les</t>
        </is>
      </c>
    </row>
    <row r="12">
      <c r="A12" t="inlineStr">
        <is>
          <t>revenues during a reporting period in excess of</t>
        </is>
      </c>
      <c r="B12" t="inlineStr"/>
      <c r="C12" t="inlineStr">
        <is>
          <t>recettes brutes au cours</t>
        </is>
      </c>
      <c r="D12" t="inlineStr">
        <is>
          <t>de la période visée par le rapport</t>
        </is>
      </c>
    </row>
    <row r="13">
      <c r="A13" t="inlineStr">
        <is>
          <t>$500,000 or assets in excess of $250,000. Crown</t>
        </is>
      </c>
      <c r="B13" t="inlineStr"/>
      <c r="C13" t="inlineStr">
        <is>
          <t>ont dépassé $500,000</t>
        </is>
      </c>
      <c r="D13" t="inlineStr">
        <is>
          <t>ou qui ont un actif supérieur a</t>
        </is>
      </c>
    </row>
    <row r="14">
      <c r="A14" t="inlineStr">
        <is>
          <t>corporations and corporations operating under the</t>
        </is>
      </c>
      <c r="B14" t="inlineStr"/>
      <c r="C14" t="inlineStr">
        <is>
          <t>$250,000. Les corporations de la Couronne et les corpora-</t>
        </is>
      </c>
      <c r="D14" t="inlineStr"/>
    </row>
    <row r="15">
      <c r="A15" t="inlineStr">
        <is>
          <t>authority of such Government of Canada statutes as</t>
        </is>
      </c>
      <c r="B15" t="inlineStr"/>
      <c r="C15" t="inlineStr">
        <is>
          <t>tions régies par</t>
        </is>
      </c>
      <c r="D15" t="inlineStr">
        <is>
          <t>des lois du gouvernement du Canada</t>
        </is>
      </c>
    </row>
    <row r="16">
      <c r="A16" t="inlineStr">
        <is>
          <t>the Canadian and British Insurance Companies Act, the</t>
        </is>
      </c>
      <c r="B16" t="inlineStr"/>
      <c r="C16" t="inlineStr">
        <is>
          <t>comme la Loi sur les compagnies d’assurance canadiennes</t>
        </is>
      </c>
      <c r="D16" t="inlineStr"/>
    </row>
    <row r="17">
      <c r="A17" t="inlineStr">
        <is>
          <t>Bank Act, the Loan Companies Act, the Small Loans</t>
        </is>
      </c>
      <c r="B17" t="inlineStr"/>
      <c r="C17" t="inlineStr">
        <is>
          <t>et britanniques,</t>
        </is>
      </c>
      <c r="D17" t="inlineStr">
        <is>
          <t>la Loi sur les banques, la Loi sur les</t>
        </is>
      </c>
    </row>
    <row r="18">
      <c r="A18" t="inlineStr">
        <is>
          <t>Act, the Radio Act and the Railway Act are exempted</t>
        </is>
      </c>
      <c r="B18" t="inlineStr"/>
      <c r="C18" t="inlineStr">
        <is>
          <t>compagnies de prét, la Loi sur les petits préts, la Loi sur la</t>
        </is>
      </c>
      <c r="D18" t="inlineStr"/>
    </row>
    <row r="19">
      <c r="A19" t="inlineStr">
        <is>
          <t>to avoid duplication of returns where substantially the</t>
        </is>
      </c>
      <c r="B19" t="inlineStr"/>
      <c r="C19" t="inlineStr">
        <is>
          <t>radio et la Loi</t>
        </is>
      </c>
      <c r="D19" t="inlineStr">
        <is>
          <t>sur les chemins de fer sont soustraites a</t>
        </is>
      </c>
    </row>
    <row r="20">
      <c r="A20" t="inlineStr">
        <is>
          <t>same kind of information was considered to be</t>
        </is>
      </c>
      <c r="B20" t="inlineStr"/>
      <c r="C20" t="inlineStr">
        <is>
          <t>Papplication de la Loi sur les déclarations des corporations</t>
        </is>
      </c>
      <c r="D20" t="inlineStr"/>
    </row>
    <row r="21">
      <c r="A21" t="inlineStr">
        <is>
          <t>available under other federal legislation. Similarly, the</t>
        </is>
      </c>
      <c r="B21" t="inlineStr"/>
      <c r="C21" t="inlineStr">
        <is>
          <t>et des syndicats</t>
        </is>
      </c>
      <c r="D21" t="inlineStr">
        <is>
          <t>ouvriers, étant donné que l’on peut</t>
        </is>
      </c>
    </row>
    <row r="22">
      <c r="A22" t="inlineStr">
        <is>
          <t>legislation applies to every labour union in Canada</t>
        </is>
      </c>
      <c r="B22" t="inlineStr"/>
      <c r="C22" t="inlineStr">
        <is>
          <t>obtenir a peu</t>
        </is>
      </c>
      <c r="D22" t="inlineStr">
        <is>
          <t>prés les mémes renseignements en vertu</t>
        </is>
      </c>
    </row>
    <row r="23">
      <c r="A23" t="inlineStr">
        <is>
          <t>having a local in Canada and 100 or more members</t>
        </is>
      </c>
      <c r="B23" t="inlineStr"/>
      <c r="C23" t="inlineStr">
        <is>
          <t>d’autres lois</t>
        </is>
      </c>
      <c r="D23" t="inlineStr">
        <is>
          <t>fédérales. De méme, la Loi s’applique a</t>
        </is>
      </c>
    </row>
    <row r="24">
      <c r="A24" t="inlineStr">
        <is>
          <t>resident in Canada.</t>
        </is>
      </c>
      <c r="B24" t="inlineStr"/>
      <c r="C24" t="inlineStr">
        <is>
          <t>chaque syndicat ouvrier au Canada qui a une succursale</t>
        </is>
      </c>
      <c r="D24" t="inlineStr">
        <is>
          <t>au</t>
        </is>
      </c>
    </row>
    <row r="25">
      <c r="A25" t="inlineStr"/>
      <c r="B25" t="inlineStr"/>
      <c r="C25" t="inlineStr">
        <is>
          <t>Canada et qui compte</t>
        </is>
      </c>
      <c r="D25" t="inlineStr">
        <is>
          <t>100 membres ou plus résidant au</t>
        </is>
      </c>
    </row>
    <row r="26">
      <c r="A26" t="inlineStr"/>
      <c r="B26" t="inlineStr"/>
      <c r="C26" t="inlineStr">
        <is>
          <t>Canada.</t>
        </is>
      </c>
      <c r="D26" t="inlineStr"/>
    </row>
    <row r="27">
      <c r="A27" t="inlineStr">
        <is>
          <t>The corporation returns are divided into</t>
        </is>
      </c>
      <c r="B27" t="inlineStr"/>
      <c r="C27" t="inlineStr">
        <is>
          <t>Les déclarations</t>
        </is>
      </c>
      <c r="D27" t="inlineStr">
        <is>
          <t>des corporations comportent une</t>
        </is>
      </c>
    </row>
    <row r="28">
      <c r="A28" t="inlineStr">
        <is>
          <t>confidential and non-confidential sections. The non-</t>
        </is>
      </c>
      <c r="B28" t="inlineStr"/>
      <c r="C28" t="inlineStr">
        <is>
          <t>section confidentielle</t>
        </is>
      </c>
      <c r="D28" t="inlineStr">
        <is>
          <t>et une section non confidentielle.</t>
        </is>
      </c>
    </row>
    <row r="29">
      <c r="A29" t="inlineStr">
        <is>
          <t>confidential section of the return includes information</t>
        </is>
      </c>
      <c r="B29" t="inlineStr"/>
      <c r="C29" t="inlineStr">
        <is>
          <t>La section confidentielle</t>
        </is>
      </c>
      <c r="D29" t="inlineStr">
        <is>
          <t>renferme des renseignements sur</t>
        </is>
      </c>
    </row>
    <row r="30">
      <c r="A30" t="inlineStr">
        <is>
          <t>on the incorporation, officers and directors, and</t>
        </is>
      </c>
      <c r="B30" t="inlineStr"/>
      <c r="C30" t="inlineStr">
        <is>
          <t>la constitution</t>
        </is>
      </c>
      <c r="D30" t="inlineStr">
        <is>
          <t>en corporation, sur les dirigeants et les</t>
        </is>
      </c>
    </row>
    <row r="31">
      <c r="A31" t="inlineStr">
        <is>
          <t>ownership of the corporation’s issued share capital.</t>
        </is>
      </c>
      <c r="B31" t="inlineStr"/>
      <c r="C31" t="inlineStr">
        <is>
          <t>administrateurs</t>
        </is>
      </c>
      <c r="D31" t="inlineStr">
        <is>
          <t>et sur la propriété du capital-actions émis.</t>
        </is>
      </c>
    </row>
    <row r="32">
      <c r="A32" t="inlineStr">
        <is>
          <t>The confidential section of the return includes</t>
        </is>
      </c>
      <c r="B32" t="inlineStr"/>
      <c r="C32" t="inlineStr">
        <is>
          <t>La section confidentielle comprend</t>
        </is>
      </c>
      <c r="D32" t="inlineStr">
        <is>
          <t>les états financiers de</t>
        </is>
      </c>
    </row>
    <row r="33">
      <c r="A33" t="inlineStr">
        <is>
          <t>financial statements of the corporation and a schedule</t>
        </is>
      </c>
      <c r="B33" t="inlineStr"/>
      <c r="C33" t="inlineStr">
        <is>
          <t>la corporation et une liste de paiements a des non-résidents</t>
        </is>
      </c>
      <c r="D33" t="inlineStr"/>
    </row>
    <row r="34">
      <c r="A34" t="inlineStr">
        <is>
          <t>of selected payments to non-residents for dividends,</t>
        </is>
      </c>
      <c r="B34" t="inlineStr"/>
      <c r="C34" t="inlineStr">
        <is>
          <t>au titre de dividendes,</t>
        </is>
      </c>
      <c r="D34" t="inlineStr">
        <is>
          <t>de l’intérét et de certains services</t>
        </is>
      </c>
    </row>
    <row r="35">
      <c r="A35" t="inlineStr">
        <is>
          <t>interest and certain business services.</t>
        </is>
      </c>
      <c r="B35" t="inlineStr"/>
      <c r="C35" t="inlineStr">
        <is>
          <t>commerciaux.</t>
        </is>
      </c>
      <c r="D35" t="inlineStr"/>
    </row>
    <row r="36">
      <c r="A36" t="inlineStr">
        <is>
          <t>Labour unions affected by the legislation are</t>
        </is>
      </c>
      <c r="B36" t="inlineStr"/>
      <c r="C36" t="inlineStr">
        <is>
          <t>Les syndicats</t>
        </is>
      </c>
      <c r="D36" t="inlineStr">
        <is>
          <t>ouvriers qui tombent sous le coup de</t>
        </is>
      </c>
    </row>
    <row r="37">
      <c r="A37" t="inlineStr">
        <is>
          <t>required to provide similar kinds of information, also</t>
        </is>
      </c>
      <c r="B37" t="inlineStr"/>
      <c r="C37" t="inlineStr">
        <is>
          <t>la Loi sont tenus</t>
        </is>
      </c>
      <c r="D37" t="inlineStr">
        <is>
          <t>de fournir des renseignements sembla-</t>
        </is>
      </c>
    </row>
    <row r="38">
      <c r="A38" t="inlineStr">
        <is>
          <t>divided into the two parts. In the non-confidential</t>
        </is>
      </c>
      <c r="B38" t="inlineStr"/>
      <c r="C38" t="inlineStr">
        <is>
          <t>bles, qui se divisent</t>
        </is>
      </c>
      <c r="D38" t="inlineStr">
        <is>
          <t>également en deux parties. Dans</t>
        </is>
      </c>
    </row>
    <row r="39">
      <c r="A39" t="inlineStr">
        <is>
          <t>section, the union furnishes a copy ofi ts constitution,</t>
        </is>
      </c>
      <c r="B39" t="inlineStr"/>
      <c r="C39" t="inlineStr">
        <is>
          <t>la section non</t>
        </is>
      </c>
      <c r="D39" t="inlineStr">
        <is>
          <t>confidentielle, le syndicat fournit un</t>
        </is>
      </c>
    </row>
    <row r="40">
      <c r="A40" t="inlineStr">
        <is>
          <t>names of its officers, number of members and certain</t>
        </is>
      </c>
      <c r="B40" t="inlineStr"/>
      <c r="C40" t="inlineStr">
        <is>
          <t>exemplaire de sa constitution,</t>
        </is>
      </c>
      <c r="D40" t="inlineStr">
        <is>
          <t>les noms de ses dirigeants,</t>
        </is>
      </c>
    </row>
    <row r="41">
      <c r="A41" t="inlineStr">
        <is>
          <t>information on locals, trusteeships and collective agree-</t>
        </is>
      </c>
      <c r="B41" t="inlineStr"/>
      <c r="C41" t="inlineStr">
        <is>
          <t>le nombre de ses membres</t>
        </is>
      </c>
      <c r="D41" t="inlineStr">
        <is>
          <t>et certains renseignements sur</t>
        </is>
      </c>
    </row>
    <row r="42">
      <c r="A42" t="inlineStr">
        <is>
          <t>ments. The confidential section of the return includes</t>
        </is>
      </c>
      <c r="B42" t="inlineStr"/>
      <c r="C42" t="inlineStr">
        <is>
          <t>les syndicats locaux, sur les tutelles</t>
        </is>
      </c>
      <c r="D42" t="inlineStr">
        <is>
          <t>et sur les conventions</t>
        </is>
      </c>
    </row>
    <row r="43">
      <c r="A43" t="inlineStr">
        <is>
          <t>the union’s financial statements and information on</t>
        </is>
      </c>
      <c r="B43" t="inlineStr"/>
      <c r="C43" t="inlineStr">
        <is>
          <t>collectives. La</t>
        </is>
      </c>
      <c r="D43" t="inlineStr">
        <is>
          <t>section confidentielle renferme les états</t>
        </is>
      </c>
    </row>
    <row r="44">
      <c r="A44" t="inlineStr">
        <is>
          <t>the dues and assessments received by international</t>
        </is>
      </c>
      <c r="B44" t="inlineStr"/>
      <c r="C44" t="inlineStr">
        <is>
          <t>financiers du</t>
        </is>
      </c>
      <c r="D44" t="inlineStr">
        <is>
          <t>syndicat et des renseignements sur les</t>
        </is>
      </c>
    </row>
    <row r="45">
      <c r="A45" t="inlineStr">
        <is>
          <t>unions from members of those unions resident in</t>
        </is>
      </c>
      <c r="B45" t="inlineStr"/>
      <c r="C45" t="inlineStr">
        <is>
          <t>cotisations versées</t>
        </is>
      </c>
      <c r="D45" t="inlineStr">
        <is>
          <t>aux syndicats internationaux par les</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K2"/>
  <sheetViews>
    <sheetView workbookViewId="0">
      <selection activeCell="A1" sqref="A1"/>
    </sheetView>
  </sheetViews>
  <sheetFormatPr baseColWidth="8" defaultRowHeight="15"/>
  <sheetData>
    <row r="1">
      <c r="A1" s="1" t="inlineStr">
        <is>
          <t>Act by virture</t>
        </is>
      </c>
      <c r="B1" s="1" t="inlineStr">
        <is>
          <t>of having</t>
        </is>
      </c>
      <c r="C1" s="1" t="inlineStr">
        <is>
          <t>in affiliation</t>
        </is>
      </c>
      <c r="D1" s="1" t="inlineStr">
        <is>
          <t>105, four and</t>
        </is>
      </c>
      <c r="E1" s="1" t="inlineStr">
        <is>
          <t>Unnamed: 0</t>
        </is>
      </c>
      <c r="F1" s="1" t="inlineStr">
        <is>
          <t>déclarants</t>
        </is>
      </c>
      <c r="G1" s="1" t="inlineStr">
        <is>
          <t>conformément 4a la Loi</t>
        </is>
      </c>
      <c r="H1" s="1" t="inlineStr">
        <is>
          <t>en</t>
        </is>
      </c>
      <c r="I1" s="1" t="inlineStr">
        <is>
          <t>vertu</t>
        </is>
      </c>
      <c r="J1" s="1" t="inlineStr">
        <is>
          <t>d’avoir</t>
        </is>
      </c>
      <c r="K1" s="1" t="inlineStr">
        <is>
          <t>en.1</t>
        </is>
      </c>
    </row>
    <row r="2">
      <c r="A2" t="inlineStr">
        <is>
          <t>145 directly chartered local unions, respectively (Table</t>
        </is>
      </c>
      <c r="B2" t="inlineStr"/>
      <c r="C2" t="inlineStr"/>
      <c r="D2" t="inlineStr"/>
      <c r="E2" t="inlineStr"/>
      <c r="F2" t="inlineStr">
        <is>
          <t>affiliation</t>
        </is>
      </c>
      <c r="G2" t="inlineStr">
        <is>
          <t>105, quatre et 145 syndicats locaux détenteurs</t>
        </is>
      </c>
      <c r="H2" t="inlineStr"/>
      <c r="I2" t="inlineStr"/>
      <c r="J2" t="inlineStr"/>
      <c r="K2" t="inlineStr"/>
    </row>
  </sheetData>
  <pageMargins left="0.75" right="0.75" top="1" bottom="1" header="0.5" footer="0.5"/>
</worksheet>
</file>

<file path=xl/worksheets/sheet200.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Unnamed: 0</t>
        </is>
      </c>
      <c r="B1" s="1" t="inlineStr">
        <is>
          <t>de</t>
        </is>
      </c>
      <c r="C1" s="1" t="inlineStr">
        <is>
          <t>Number</t>
        </is>
      </c>
      <c r="D1" s="1" t="inlineStr">
        <is>
          <t>Per cent</t>
        </is>
      </c>
      <c r="E1" s="1" t="inlineStr">
        <is>
          <t>Number.1</t>
        </is>
      </c>
      <c r="F1" s="1" t="inlineStr">
        <is>
          <t>Per cent.1</t>
        </is>
      </c>
      <c r="G1" s="1" t="inlineStr">
        <is>
          <t>Number.2</t>
        </is>
      </c>
      <c r="H1" s="1" t="inlineStr">
        <is>
          <t>Per cent.2</t>
        </is>
      </c>
      <c r="I1" s="1" t="inlineStr">
        <is>
          <t>Per cent.3</t>
        </is>
      </c>
      <c r="J1" s="1" t="inlineStr">
        <is>
          <t>Per cent.4</t>
        </is>
      </c>
    </row>
    <row r="2">
      <c r="A2" t="inlineStr"/>
      <c r="B2" t="inlineStr">
        <is>
          <t>syndicats</t>
        </is>
      </c>
      <c r="C2" t="inlineStr"/>
      <c r="D2" t="inlineStr">
        <is>
          <t>of</t>
        </is>
      </c>
      <c r="E2" t="inlineStr"/>
      <c r="F2" t="inlineStr"/>
      <c r="G2" t="inlineStr"/>
      <c r="H2" t="inlineStr">
        <is>
          <t>women</t>
        </is>
      </c>
      <c r="I2" t="inlineStr">
        <is>
          <t>women</t>
        </is>
      </c>
      <c r="J2" t="inlineStr">
        <is>
          <t>women</t>
        </is>
      </c>
    </row>
    <row r="3">
      <c r="A3" t="inlineStr"/>
      <c r="B3" t="inlineStr"/>
      <c r="C3" t="inlineStr"/>
      <c r="D3" t="inlineStr">
        <is>
          <t>total</t>
        </is>
      </c>
      <c r="E3" t="inlineStr"/>
      <c r="F3" t="inlineStr"/>
      <c r="G3" t="inlineStr"/>
      <c r="H3" t="inlineStr">
        <is>
          <t>members</t>
        </is>
      </c>
      <c r="I3" t="inlineStr">
        <is>
          <t>members</t>
        </is>
      </c>
      <c r="J3" t="inlineStr">
        <is>
          <t>membei</t>
        </is>
      </c>
    </row>
    <row r="4">
      <c r="A4" t="inlineStr">
        <is>
          <t>Industry group</t>
        </is>
      </c>
      <c r="B4" t="inlineStr"/>
      <c r="C4" t="inlineStr"/>
      <c r="D4" t="inlineStr">
        <is>
          <t>locals</t>
        </is>
      </c>
      <c r="E4" t="inlineStr"/>
      <c r="F4" t="inlineStr"/>
      <c r="G4" t="inlineStr"/>
      <c r="H4" t="inlineStr">
        <is>
          <t>of</t>
        </is>
      </c>
      <c r="I4" t="inlineStr">
        <is>
          <t>of total</t>
        </is>
      </c>
      <c r="J4" t="inlineStr">
        <is>
          <t>of total</t>
        </is>
      </c>
    </row>
    <row r="5">
      <c r="A5" t="inlineStr"/>
      <c r="B5" t="inlineStr"/>
      <c r="C5" t="inlineStr"/>
      <c r="D5" t="inlineStr"/>
      <c r="E5" t="inlineStr"/>
      <c r="F5" t="inlineStr"/>
      <c r="G5" t="inlineStr"/>
      <c r="H5" t="inlineStr">
        <is>
          <t>industry</t>
        </is>
      </c>
      <c r="I5" t="inlineStr">
        <is>
          <t>women</t>
        </is>
      </c>
      <c r="J5" t="inlineStr">
        <is>
          <t>union</t>
        </is>
      </c>
    </row>
    <row r="6">
      <c r="A6" t="inlineStr">
        <is>
          <t>Groupe d’industries</t>
        </is>
      </c>
      <c r="B6" t="inlineStr"/>
      <c r="C6" t="inlineStr"/>
      <c r="D6" t="inlineStr"/>
      <c r="E6" t="inlineStr"/>
      <c r="F6" t="inlineStr"/>
      <c r="G6" t="inlineStr"/>
      <c r="H6" t="inlineStr">
        <is>
          <t>membership</t>
        </is>
      </c>
      <c r="I6" t="inlineStr">
        <is>
          <t>membership</t>
        </is>
      </c>
      <c r="J6" t="inlineStr">
        <is>
          <t>membei</t>
        </is>
      </c>
    </row>
  </sheetData>
  <pageMargins left="0.75" right="0.75" top="1" bottom="1" header="0.5" footer="0.5"/>
</worksheet>
</file>

<file path=xl/worksheets/sheet201.xml><?xml version="1.0" encoding="utf-8"?>
<worksheet xmlns="http://schemas.openxmlformats.org/spreadsheetml/2006/main">
  <sheetPr>
    <outlinePr summaryBelow="1" summaryRight="1"/>
    <pageSetUpPr/>
  </sheetPr>
  <dimension ref="A1:K4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industriel féminin</t>
        </is>
      </c>
      <c r="K1" s="1" t="inlineStr">
        <is>
          <t>global</t>
        </is>
      </c>
    </row>
    <row r="2">
      <c r="A2" t="inlineStr">
        <is>
          <t>Agriculture</t>
        </is>
      </c>
      <c r="B2" t="inlineStr"/>
      <c r="C2" t="inlineStr"/>
      <c r="D2" t="inlineStr">
        <is>
          <t>1</t>
        </is>
      </c>
      <c r="E2" t="inlineStr">
        <is>
          <t>1</t>
        </is>
      </c>
      <c r="F2">
        <f>=</f>
        <v/>
      </c>
      <c r="G2" t="inlineStr">
        <is>
          <t>15</t>
        </is>
      </c>
      <c r="H2">
        <f>=</f>
        <v/>
      </c>
      <c r="I2" t="inlineStr">
        <is>
          <t>=</t>
        </is>
      </c>
      <c r="J2">
        <f> =</f>
        <v/>
      </c>
      <c r="K2" t="inlineStr">
        <is>
          <t>=</t>
        </is>
      </c>
    </row>
    <row r="3">
      <c r="A3" t="inlineStr">
        <is>
          <t>Forestry — Exploitation forestiéres</t>
        </is>
      </c>
      <c r="B3" t="inlineStr"/>
      <c r="C3" t="inlineStr"/>
      <c r="D3" t="inlineStr">
        <is>
          <t>4</t>
        </is>
      </c>
      <c r="E3" t="inlineStr">
        <is>
          <t>46</t>
        </is>
      </c>
      <c r="F3" t="inlineStr">
        <is>
          <t>0.6</t>
        </is>
      </c>
      <c r="G3" t="inlineStr">
        <is>
          <t>5,705</t>
        </is>
      </c>
      <c r="H3" t="inlineStr">
        <is>
          <t>0.4</t>
        </is>
      </c>
      <c r="I3" t="inlineStr">
        <is>
          <t>43</t>
        </is>
      </c>
      <c r="J3" t="inlineStr">
        <is>
          <t>0.8 --</t>
        </is>
      </c>
      <c r="K3" t="inlineStr">
        <is>
          <t>--</t>
        </is>
      </c>
    </row>
    <row r="4">
      <c r="A4" t="inlineStr">
        <is>
          <t>Fishing and trapping — Péche et piégeage</t>
        </is>
      </c>
      <c r="B4" t="inlineStr"/>
      <c r="C4" t="inlineStr"/>
      <c r="D4" t="inlineStr">
        <is>
          <t>3</t>
        </is>
      </c>
      <c r="E4" t="inlineStr">
        <is>
          <t>29</t>
        </is>
      </c>
      <c r="F4" t="inlineStr">
        <is>
          <t>0.4</t>
        </is>
      </c>
      <c r="G4" t="inlineStr">
        <is>
          <t>4,260</t>
        </is>
      </c>
      <c r="H4" t="inlineStr">
        <is>
          <t>0.3</t>
        </is>
      </c>
      <c r="I4" t="inlineStr">
        <is>
          <t>204</t>
        </is>
      </c>
      <c r="J4" t="inlineStr">
        <is>
          <t>4.8 0.1</t>
        </is>
      </c>
      <c r="K4" t="inlineStr">
        <is>
          <t>--</t>
        </is>
      </c>
    </row>
    <row r="5">
      <c r="A5" t="inlineStr">
        <is>
          <t>Mines, quarries and oil wells — Mines, carriéres et puits</t>
        </is>
      </c>
      <c r="B5" t="inlineStr"/>
      <c r="C5" t="inlineStr"/>
      <c r="D5" t="inlineStr"/>
      <c r="E5" t="inlineStr"/>
      <c r="F5" t="inlineStr"/>
      <c r="G5" t="inlineStr"/>
      <c r="H5" t="inlineStr"/>
      <c r="I5" t="inlineStr"/>
      <c r="J5" t="inlineStr"/>
      <c r="K5" t="inlineStr"/>
    </row>
    <row r="6">
      <c r="A6" t="inlineStr">
        <is>
          <t>de pétrole</t>
        </is>
      </c>
      <c r="B6" t="inlineStr"/>
      <c r="C6" t="inlineStr"/>
      <c r="D6" t="inlineStr">
        <is>
          <t>17</t>
        </is>
      </c>
      <c r="E6" t="inlineStr">
        <is>
          <t>47</t>
        </is>
      </c>
      <c r="F6" t="inlineStr">
        <is>
          <t>0.6</t>
        </is>
      </c>
      <c r="G6" t="inlineStr">
        <is>
          <t>9,218</t>
        </is>
      </c>
      <c r="H6" t="inlineStr">
        <is>
          <t>0.7</t>
        </is>
      </c>
      <c r="I6" t="inlineStr">
        <is>
          <t>199</t>
        </is>
      </c>
      <c r="J6" t="inlineStr">
        <is>
          <t>Dace --</t>
        </is>
      </c>
      <c r="K6" t="inlineStr">
        <is>
          <t>--</t>
        </is>
      </c>
    </row>
    <row r="7">
      <c r="A7" t="inlineStr">
        <is>
          <t>Metal mines — Mines métalliques</t>
        </is>
      </c>
      <c r="B7" t="inlineStr"/>
      <c r="C7" t="inlineStr"/>
      <c r="D7" t="inlineStr">
        <is>
          <t>4</t>
        </is>
      </c>
      <c r="E7" t="inlineStr">
        <is>
          <t>9</t>
        </is>
      </c>
      <c r="F7" t="inlineStr">
        <is>
          <t>0.1</t>
        </is>
      </c>
      <c r="G7" t="inlineStr">
        <is>
          <t>DVesyil</t>
        </is>
      </c>
      <c r="H7" t="inlineStr">
        <is>
          <t>0.2</t>
        </is>
      </c>
      <c r="I7" t="inlineStr">
        <is>
          <t>113</t>
        </is>
      </c>
      <c r="J7" t="inlineStr">
        <is>
          <t>4.1 --</t>
        </is>
      </c>
      <c r="K7" t="inlineStr">
        <is>
          <t>--</t>
        </is>
      </c>
    </row>
    <row r="8">
      <c r="A8" t="inlineStr">
        <is>
          <t>Mineral fuels — Minéraux combustibles</t>
        </is>
      </c>
      <c r="B8" t="inlineStr"/>
      <c r="C8" t="inlineStr"/>
      <c r="D8" t="inlineStr">
        <is>
          <t>3</t>
        </is>
      </c>
      <c r="E8" t="inlineStr">
        <is>
          <t>11</t>
        </is>
      </c>
      <c r="F8" t="inlineStr">
        <is>
          <t>0.2</t>
        </is>
      </c>
      <c r="G8" t="inlineStr">
        <is>
          <t>812</t>
        </is>
      </c>
      <c r="H8" t="inlineStr">
        <is>
          <t>0.1</t>
        </is>
      </c>
      <c r="I8" t="inlineStr">
        <is>
          <t>64</t>
        </is>
      </c>
      <c r="J8" t="inlineStr">
        <is>
          <t>WS) --</t>
        </is>
      </c>
      <c r="K8" t="inlineStr">
        <is>
          <t>--</t>
        </is>
      </c>
    </row>
    <row r="9">
      <c r="A9" t="inlineStr">
        <is>
          <t>Other mines — Autres mines</t>
        </is>
      </c>
      <c r="B9" t="inlineStr"/>
      <c r="C9" t="inlineStr"/>
      <c r="D9" t="inlineStr">
        <is>
          <t>10</t>
        </is>
      </c>
      <c r="E9" t="inlineStr">
        <is>
          <t>27</t>
        </is>
      </c>
      <c r="F9" t="inlineStr">
        <is>
          <t>0.3</t>
        </is>
      </c>
      <c r="G9" t="inlineStr">
        <is>
          <t>5,649</t>
        </is>
      </c>
      <c r="H9" t="inlineStr">
        <is>
          <t>0.4</t>
        </is>
      </c>
      <c r="I9" t="inlineStr">
        <is>
          <t>22</t>
        </is>
      </c>
      <c r="J9" t="inlineStr">
        <is>
          <t>0.4 --</t>
        </is>
      </c>
      <c r="K9" t="inlineStr">
        <is>
          <t>--</t>
        </is>
      </c>
    </row>
    <row r="10">
      <c r="A10" t="inlineStr">
        <is>
          <t>Manufacturing — Fabrication</t>
        </is>
      </c>
      <c r="B10" t="inlineStr"/>
      <c r="C10" t="inlineStr"/>
      <c r="D10" t="inlineStr">
        <is>
          <t>162</t>
        </is>
      </c>
      <c r="E10" t="inlineStr">
        <is>
          <t>1,098</t>
        </is>
      </c>
      <c r="F10" t="inlineStr">
        <is>
          <t>13.5</t>
        </is>
      </c>
      <c r="G10" t="inlineStr">
        <is>
          <t>183,084</t>
        </is>
      </c>
      <c r="H10" t="inlineStr">
        <is>
          <t>13.2</t>
        </is>
      </c>
      <c r="I10" t="inlineStr">
        <is>
          <t>29,513</t>
        </is>
      </c>
      <c r="J10" t="inlineStr">
        <is>
          <t>16.1 Si?</t>
        </is>
      </c>
      <c r="K10" t="inlineStr">
        <is>
          <t>2.2</t>
        </is>
      </c>
    </row>
    <row r="11">
      <c r="A11" t="inlineStr">
        <is>
          <t>Food and beverages — Aliments et boissons</t>
        </is>
      </c>
      <c r="B11" t="inlineStr"/>
      <c r="C11" t="inlineStr"/>
      <c r="D11" t="inlineStr">
        <is>
          <t>14</t>
        </is>
      </c>
      <c r="E11" t="inlineStr">
        <is>
          <t>179</t>
        </is>
      </c>
      <c r="F11" t="inlineStr">
        <is>
          <t>De,</t>
        </is>
      </c>
      <c r="G11" t="inlineStr">
        <is>
          <t>29,419</t>
        </is>
      </c>
      <c r="H11" t="inlineStr">
        <is>
          <t>Dal</t>
        </is>
      </c>
      <c r="I11" t="inlineStr">
        <is>
          <t>8,207</t>
        </is>
      </c>
      <c r="J11" t="inlineStr">
        <is>
          <t>27.9 116)</t>
        </is>
      </c>
      <c r="K11" t="inlineStr">
        <is>
          <t>0.6</t>
        </is>
      </c>
    </row>
    <row r="12">
      <c r="A12" t="inlineStr">
        <is>
          <t>Tobacco — Tabacs</t>
        </is>
      </c>
      <c r="B12" t="inlineStr"/>
      <c r="C12" t="inlineStr"/>
      <c r="D12" t="inlineStr">
        <is>
          <t>3</t>
        </is>
      </c>
      <c r="E12" t="inlineStr">
        <is>
          <t>a</t>
        </is>
      </c>
      <c r="F12" t="inlineStr">
        <is>
          <t>0.1</t>
        </is>
      </c>
      <c r="G12" t="inlineStr">
        <is>
          <t>497</t>
        </is>
      </c>
      <c r="H12" t="inlineStr">
        <is>
          <t>--</t>
        </is>
      </c>
      <c r="I12" t="inlineStr">
        <is>
          <t>172</t>
        </is>
      </c>
      <c r="J12" t="inlineStr">
        <is>
          <t>34.6 --</t>
        </is>
      </c>
      <c r="K12" t="inlineStr">
        <is>
          <t>--</t>
        </is>
      </c>
    </row>
    <row r="13">
      <c r="A13" t="inlineStr">
        <is>
          <t>Rubber — Caoutchouc</t>
        </is>
      </c>
      <c r="B13" t="inlineStr"/>
      <c r="C13" t="inlineStr"/>
      <c r="D13" t="inlineStr">
        <is>
          <t>11</t>
        </is>
      </c>
      <c r="E13" t="inlineStr">
        <is>
          <t>28</t>
        </is>
      </c>
      <c r="F13" t="inlineStr">
        <is>
          <t>0.3</t>
        </is>
      </c>
      <c r="G13" t="inlineStr">
        <is>
          <t>2,644</t>
        </is>
      </c>
      <c r="H13" t="inlineStr">
        <is>
          <t>0.2</t>
        </is>
      </c>
      <c r="I13" t="inlineStr">
        <is>
          <t>683</t>
        </is>
      </c>
      <c r="J13" t="inlineStr">
        <is>
          <t>25.8 0.1</t>
        </is>
      </c>
      <c r="K13" t="inlineStr">
        <is>
          <t>0.1</t>
        </is>
      </c>
    </row>
    <row r="14">
      <c r="A14" t="inlineStr">
        <is>
          <t>Leather — Cuir</t>
        </is>
      </c>
      <c r="B14" t="inlineStr"/>
      <c r="C14" t="inlineStr"/>
      <c r="D14" t="inlineStr">
        <is>
          <t>2</t>
        </is>
      </c>
      <c r="E14" t="inlineStr">
        <is>
          <t>12</t>
        </is>
      </c>
      <c r="F14" t="inlineStr">
        <is>
          <t>0.2</t>
        </is>
      </c>
      <c r="G14" t="inlineStr">
        <is>
          <t>2,014</t>
        </is>
      </c>
      <c r="H14" t="inlineStr">
        <is>
          <t>0.1</t>
        </is>
      </c>
      <c r="I14" t="inlineStr">
        <is>
          <t>1,147</t>
        </is>
      </c>
      <c r="J14" t="inlineStr">
        <is>
          <t>57.0 0.2</t>
        </is>
      </c>
      <c r="K14" t="inlineStr">
        <is>
          <t>0.1</t>
        </is>
      </c>
    </row>
    <row r="15">
      <c r="A15" t="inlineStr">
        <is>
          <t>Textiles, knitting and clothing — Textiles, bonneterie</t>
        </is>
      </c>
      <c r="B15" t="inlineStr">
        <is>
          <t>et</t>
        </is>
      </c>
      <c r="C15" t="inlineStr"/>
      <c r="D15" t="inlineStr"/>
      <c r="E15" t="inlineStr"/>
      <c r="F15" t="inlineStr"/>
      <c r="G15" t="inlineStr"/>
      <c r="H15" t="inlineStr"/>
      <c r="I15" t="inlineStr"/>
      <c r="J15" t="inlineStr"/>
      <c r="K15" t="inlineStr"/>
    </row>
    <row r="16">
      <c r="A16" t="inlineStr">
        <is>
          <t>vétements</t>
        </is>
      </c>
      <c r="B16" t="inlineStr"/>
      <c r="C16" t="inlineStr"/>
      <c r="D16" t="inlineStr">
        <is>
          <t>Ti</t>
        </is>
      </c>
      <c r="E16" t="inlineStr">
        <is>
          <t>89</t>
        </is>
      </c>
      <c r="F16" t="inlineStr">
        <is>
          <t>ili l</t>
        </is>
      </c>
      <c r="G16" t="inlineStr">
        <is>
          <t>15,930</t>
        </is>
      </c>
      <c r="H16" t="inlineStr">
        <is>
          <t>122</t>
        </is>
      </c>
      <c r="I16" t="inlineStr">
        <is>
          <t>7,437</t>
        </is>
      </c>
      <c r="J16" t="inlineStr">
        <is>
          <t>46.7 i}</t>
        </is>
      </c>
      <c r="K16" t="inlineStr">
        <is>
          <t>0.6</t>
        </is>
      </c>
    </row>
    <row r="17">
      <c r="A17" t="inlineStr">
        <is>
          <t>Wood — Bois</t>
        </is>
      </c>
      <c r="B17" t="inlineStr"/>
      <c r="C17" t="inlineStr"/>
      <c r="D17" t="inlineStr">
        <is>
          <t>9</t>
        </is>
      </c>
      <c r="E17" t="inlineStr">
        <is>
          <t>63</t>
        </is>
      </c>
      <c r="F17" t="inlineStr">
        <is>
          <t>0.8</t>
        </is>
      </c>
      <c r="G17" t="inlineStr">
        <is>
          <t>5,549</t>
        </is>
      </c>
      <c r="H17" t="inlineStr">
        <is>
          <t>0.4</t>
        </is>
      </c>
      <c r="I17" t="inlineStr">
        <is>
          <t>179</t>
        </is>
      </c>
      <c r="J17" t="inlineStr">
        <is>
          <t>Ben --</t>
        </is>
      </c>
      <c r="K17" t="inlineStr">
        <is>
          <t>--</t>
        </is>
      </c>
    </row>
    <row r="18">
      <c r="A18" t="inlineStr">
        <is>
          <t>Furniture — Meubles et articles d’ameublement</t>
        </is>
      </c>
      <c r="B18" t="inlineStr"/>
      <c r="C18" t="inlineStr"/>
      <c r="D18" t="inlineStr">
        <is>
          <t>a.</t>
        </is>
      </c>
      <c r="E18" t="inlineStr">
        <is>
          <t>33</t>
        </is>
      </c>
      <c r="F18" t="inlineStr">
        <is>
          <t>0.4</t>
        </is>
      </c>
      <c r="G18" t="inlineStr">
        <is>
          <t>2,776</t>
        </is>
      </c>
      <c r="H18" t="inlineStr">
        <is>
          <t>0.2</t>
        </is>
      </c>
      <c r="I18" t="inlineStr">
        <is>
          <t>236</t>
        </is>
      </c>
      <c r="J18" t="inlineStr">
        <is>
          <t>8.5 --</t>
        </is>
      </c>
      <c r="K18" t="inlineStr">
        <is>
          <t>--</t>
        </is>
      </c>
    </row>
    <row r="19">
      <c r="A19" t="inlineStr">
        <is>
          <t>Paper — Papier</t>
        </is>
      </c>
      <c r="B19" t="inlineStr"/>
      <c r="C19" t="inlineStr"/>
      <c r="D19" t="inlineStr">
        <is>
          <t>10</t>
        </is>
      </c>
      <c r="E19" t="inlineStr">
        <is>
          <t>293</t>
        </is>
      </c>
      <c r="F19" t="inlineStr">
        <is>
          <t>3.6</t>
        </is>
      </c>
      <c r="G19" t="inlineStr">
        <is>
          <t>73,965</t>
        </is>
      </c>
      <c r="H19" t="inlineStr">
        <is>
          <t>5.4</t>
        </is>
      </c>
      <c r="I19" t="inlineStr">
        <is>
          <t>5,088</t>
        </is>
      </c>
      <c r="J19" t="inlineStr">
        <is>
          <t>6.9 0.9</t>
        </is>
      </c>
      <c r="K19" t="inlineStr">
        <is>
          <t>0.4</t>
        </is>
      </c>
    </row>
    <row r="20">
      <c r="A20" t="inlineStr">
        <is>
          <t>Printing — Imprimerie</t>
        </is>
      </c>
      <c r="B20" t="inlineStr"/>
      <c r="C20" t="inlineStr"/>
      <c r="D20" t="inlineStr">
        <is>
          <t>i</t>
        </is>
      </c>
      <c r="E20" t="inlineStr">
        <is>
          <t>53</t>
        </is>
      </c>
      <c r="F20" t="inlineStr">
        <is>
          <t>0.7</t>
        </is>
      </c>
      <c r="G20" t="inlineStr">
        <is>
          <t>3,182</t>
        </is>
      </c>
      <c r="H20" t="inlineStr">
        <is>
          <t>0.2</t>
        </is>
      </c>
      <c r="I20" t="inlineStr">
        <is>
          <t>1,299</t>
        </is>
      </c>
      <c r="J20" t="inlineStr">
        <is>
          <t>40.8 0.2</t>
        </is>
      </c>
      <c r="K20" t="inlineStr">
        <is>
          <t>0.1</t>
        </is>
      </c>
    </row>
    <row r="21">
      <c r="A21" t="inlineStr">
        <is>
          <t>Primary metal — Métaux primaires</t>
        </is>
      </c>
      <c r="B21" t="inlineStr"/>
      <c r="C21" t="inlineStr"/>
      <c r="D21" t="inlineStr">
        <is>
          <t>10</t>
        </is>
      </c>
      <c r="E21" t="inlineStr">
        <is>
          <t>34</t>
        </is>
      </c>
      <c r="F21" t="inlineStr">
        <is>
          <t>0.4</t>
        </is>
      </c>
      <c r="G21" t="inlineStr">
        <is>
          <t>5,827</t>
        </is>
      </c>
      <c r="H21" t="inlineStr">
        <is>
          <t>0.4</t>
        </is>
      </c>
      <c r="I21" t="inlineStr">
        <is>
          <t>401</t>
        </is>
      </c>
      <c r="J21" t="inlineStr">
        <is>
          <t>6.9 0.1</t>
        </is>
      </c>
      <c r="K21" t="inlineStr">
        <is>
          <t>--</t>
        </is>
      </c>
    </row>
    <row r="22">
      <c r="A22" t="inlineStr">
        <is>
          <t>Metal fabricating — Fabrication métallique</t>
        </is>
      </c>
      <c r="B22" t="inlineStr"/>
      <c r="C22" t="inlineStr"/>
      <c r="D22" t="inlineStr">
        <is>
          <t>12</t>
        </is>
      </c>
      <c r="E22" t="inlineStr">
        <is>
          <t>60</t>
        </is>
      </c>
      <c r="F22" t="inlineStr">
        <is>
          <t>0.7</t>
        </is>
      </c>
      <c r="G22" t="inlineStr">
        <is>
          <t>6,811</t>
        </is>
      </c>
      <c r="H22" t="inlineStr">
        <is>
          <t>0.5</t>
        </is>
      </c>
      <c r="I22" t="inlineStr">
        <is>
          <t>686</t>
        </is>
      </c>
      <c r="J22" t="inlineStr">
        <is>
          <t>10.1 0.1</t>
        </is>
      </c>
      <c r="K22" t="inlineStr">
        <is>
          <t>0.1</t>
        </is>
      </c>
    </row>
    <row r="23">
      <c r="A23" t="inlineStr">
        <is>
          <t>Machinery — Machines</t>
        </is>
      </c>
      <c r="B23" t="inlineStr"/>
      <c r="C23" t="inlineStr"/>
      <c r="D23" t="inlineStr">
        <is>
          <t>11</t>
        </is>
      </c>
      <c r="E23" t="inlineStr">
        <is>
          <t>33</t>
        </is>
      </c>
      <c r="F23" t="inlineStr">
        <is>
          <t>0.4</t>
        </is>
      </c>
      <c r="G23" t="inlineStr">
        <is>
          <t>233</t>
        </is>
      </c>
      <c r="H23" t="inlineStr">
        <is>
          <t>0.2</t>
        </is>
      </c>
      <c r="I23" t="inlineStr">
        <is>
          <t>65</t>
        </is>
      </c>
      <c r="J23" t="inlineStr">
        <is>
          <t>2.8 --</t>
        </is>
      </c>
      <c r="K23" t="inlineStr">
        <is>
          <t>~s</t>
        </is>
      </c>
    </row>
    <row r="24">
      <c r="A24" t="inlineStr">
        <is>
          <t>Transportation equipment — Matériel de transport</t>
        </is>
      </c>
      <c r="B24" t="inlineStr"/>
      <c r="C24" t="inlineStr"/>
      <c r="D24" t="inlineStr">
        <is>
          <t>11</t>
        </is>
      </c>
      <c r="E24" t="inlineStr">
        <is>
          <t>43</t>
        </is>
      </c>
      <c r="F24" t="inlineStr">
        <is>
          <t>0.5</t>
        </is>
      </c>
      <c r="G24" t="inlineStr">
        <is>
          <t>10,856</t>
        </is>
      </c>
      <c r="H24" t="inlineStr">
        <is>
          <t>0.8</t>
        </is>
      </c>
      <c r="I24" t="inlineStr">
        <is>
          <t>346</t>
        </is>
      </c>
      <c r="J24" t="inlineStr">
        <is>
          <t>3.2 0.1</t>
        </is>
      </c>
      <c r="K24" t="inlineStr">
        <is>
          <t>“=</t>
        </is>
      </c>
    </row>
    <row r="25">
      <c r="A25" t="inlineStr">
        <is>
          <t>Electrical products — Appareils et matériel électriques</t>
        </is>
      </c>
      <c r="B25" t="inlineStr"/>
      <c r="C25" t="inlineStr"/>
      <c r="D25" t="inlineStr">
        <is>
          <t>13</t>
        </is>
      </c>
      <c r="E25" t="inlineStr">
        <is>
          <t>47</t>
        </is>
      </c>
      <c r="F25" t="inlineStr">
        <is>
          <t>0.6</t>
        </is>
      </c>
      <c r="G25" t="inlineStr">
        <is>
          <t>11,033</t>
        </is>
      </c>
      <c r="H25" t="inlineStr">
        <is>
          <t>0.8</t>
        </is>
      </c>
      <c r="I25" t="inlineStr">
        <is>
          <t>2,656</t>
        </is>
      </c>
      <c r="J25" t="inlineStr">
        <is>
          <t>24.1 0.5</t>
        </is>
      </c>
      <c r="K25" t="inlineStr">
        <is>
          <t>0.2</t>
        </is>
      </c>
    </row>
    <row r="26">
      <c r="A26" t="inlineStr">
        <is>
          <t>Non-metallic mineral products — Produits des minéraux</t>
        </is>
      </c>
      <c r="B26" t="inlineStr"/>
      <c r="C26" t="inlineStr"/>
      <c r="D26" t="inlineStr"/>
      <c r="E26" t="inlineStr"/>
      <c r="F26" t="inlineStr"/>
      <c r="G26" t="inlineStr"/>
      <c r="H26" t="inlineStr"/>
      <c r="I26" t="inlineStr"/>
      <c r="J26" t="inlineStr"/>
      <c r="K26" t="inlineStr"/>
    </row>
    <row r="27">
      <c r="A27" t="inlineStr">
        <is>
          <t>non métalliques</t>
        </is>
      </c>
      <c r="B27" t="inlineStr"/>
      <c r="C27" t="inlineStr"/>
      <c r="D27" t="inlineStr">
        <is>
          <t>12</t>
        </is>
      </c>
      <c r="E27" t="inlineStr">
        <is>
          <t>49</t>
        </is>
      </c>
      <c r="F27" t="inlineStr">
        <is>
          <t>0.6</t>
        </is>
      </c>
      <c r="G27" t="inlineStr">
        <is>
          <t>syste)</t>
        </is>
      </c>
      <c r="H27" t="inlineStr">
        <is>
          <t>0.2</t>
        </is>
      </c>
      <c r="I27" t="inlineStr">
        <is>
          <t>116</t>
        </is>
      </c>
      <c r="J27" t="inlineStr">
        <is>
          <t>3.5 --</t>
        </is>
      </c>
      <c r="K27" t="inlineStr">
        <is>
          <t>a</t>
        </is>
      </c>
    </row>
    <row r="28">
      <c r="A28" t="inlineStr">
        <is>
          <t>Petroleum and coal products — Produits du pétrole et du</t>
        </is>
      </c>
      <c r="B28" t="inlineStr"/>
      <c r="C28" t="inlineStr"/>
      <c r="D28" t="inlineStr"/>
      <c r="E28" t="inlineStr"/>
      <c r="F28" t="inlineStr"/>
      <c r="G28" t="inlineStr"/>
      <c r="H28" t="inlineStr"/>
      <c r="I28" t="inlineStr"/>
      <c r="J28" t="inlineStr"/>
      <c r="K28" t="inlineStr"/>
    </row>
    <row r="29">
      <c r="A29" t="inlineStr">
        <is>
          <t>charbon</t>
        </is>
      </c>
      <c r="B29" t="inlineStr"/>
      <c r="C29" t="inlineStr"/>
      <c r="D29" t="inlineStr">
        <is>
          <t>2</t>
        </is>
      </c>
      <c r="E29" t="inlineStr">
        <is>
          <t>2</t>
        </is>
      </c>
      <c r="F29" t="inlineStr">
        <is>
          <t>--</t>
        </is>
      </c>
      <c r="G29" t="inlineStr">
        <is>
          <t>165</t>
        </is>
      </c>
      <c r="H29" t="inlineStr">
        <is>
          <t>se</t>
        </is>
      </c>
      <c r="I29" t="inlineStr">
        <is>
          <t>=</t>
        </is>
      </c>
      <c r="J29">
        <f> =</f>
        <v/>
      </c>
      <c r="K29" t="inlineStr">
        <is>
          <t>=</t>
        </is>
      </c>
    </row>
    <row r="30">
      <c r="A30" t="inlineStr">
        <is>
          <t>Chemicals — Produits chimiques</t>
        </is>
      </c>
      <c r="B30" t="inlineStr"/>
      <c r="C30" t="inlineStr"/>
      <c r="D30" t="inlineStr">
        <is>
          <t>i</t>
        </is>
      </c>
      <c r="E30" t="inlineStr">
        <is>
          <t>50</t>
        </is>
      </c>
      <c r="F30" t="inlineStr">
        <is>
          <t>0.6</t>
        </is>
      </c>
      <c r="G30" t="inlineStr">
        <is>
          <t>4,659</t>
        </is>
      </c>
      <c r="H30" t="inlineStr">
        <is>
          <t>0.3</t>
        </is>
      </c>
      <c r="I30" t="inlineStr">
        <is>
          <t>375</t>
        </is>
      </c>
      <c r="J30" t="inlineStr">
        <is>
          <t>8.1 0.1</t>
        </is>
      </c>
      <c r="K30" t="inlineStr">
        <is>
          <t>Be</t>
        </is>
      </c>
    </row>
    <row r="31">
      <c r="A31" t="inlineStr">
        <is>
          <t>Miscellaneous — Divers</t>
        </is>
      </c>
      <c r="B31" t="inlineStr"/>
      <c r="C31" t="inlineStr"/>
      <c r="D31" t="inlineStr">
        <is>
          <t>10</t>
        </is>
      </c>
      <c r="E31" t="inlineStr">
        <is>
          <t>26</t>
        </is>
      </c>
      <c r="F31" t="inlineStr">
        <is>
          <t>0.3</t>
        </is>
      </c>
      <c r="G31" t="inlineStr">
        <is>
          <t>2,091</t>
        </is>
      </c>
      <c r="H31" t="inlineStr">
        <is>
          <t>0.2</t>
        </is>
      </c>
      <c r="I31" t="inlineStr">
        <is>
          <t>420</t>
        </is>
      </c>
      <c r="J31" t="inlineStr">
        <is>
          <t>20.1 0.1</t>
        </is>
      </c>
      <c r="K31" t="inlineStr">
        <is>
          <t>BK:</t>
        </is>
      </c>
    </row>
    <row r="32">
      <c r="A32" t="inlineStr">
        <is>
          <t>Construction industry — Industrie de la construction</t>
        </is>
      </c>
      <c r="B32" t="inlineStr"/>
      <c r="C32" t="inlineStr"/>
      <c r="D32" t="inlineStr">
        <is>
          <t>9</t>
        </is>
      </c>
      <c r="E32" t="inlineStr">
        <is>
          <t>111</t>
        </is>
      </c>
      <c r="F32" t="inlineStr">
        <is>
          <t>1.4</t>
        </is>
      </c>
      <c r="G32" t="inlineStr">
        <is>
          <t>23,260</t>
        </is>
      </c>
      <c r="H32" t="inlineStr">
        <is>
          <t>1.7</t>
        </is>
      </c>
      <c r="I32" t="inlineStr">
        <is>
          <t>107</t>
        </is>
      </c>
      <c r="J32" t="inlineStr">
        <is>
          <t>0.5 2</t>
        </is>
      </c>
      <c r="K32" t="inlineStr">
        <is>
          <t>E</t>
        </is>
      </c>
    </row>
    <row r="33">
      <c r="A33" t="inlineStr">
        <is>
          <t>Transportation, communication and other utilities</t>
        </is>
      </c>
      <c r="B33" t="inlineStr">
        <is>
          <t>—</t>
        </is>
      </c>
      <c r="C33" t="inlineStr"/>
      <c r="D33" t="inlineStr"/>
      <c r="E33" t="inlineStr"/>
      <c r="F33" t="inlineStr"/>
      <c r="G33" t="inlineStr"/>
      <c r="H33" t="inlineStr"/>
      <c r="I33" t="inlineStr"/>
      <c r="J33" t="inlineStr"/>
      <c r="K33" t="inlineStr"/>
    </row>
    <row r="34">
      <c r="A34" t="inlineStr">
        <is>
          <t>Transports, communications et autres services d’utilité</t>
        </is>
      </c>
      <c r="B34" t="inlineStr"/>
      <c r="C34" t="inlineStr"/>
      <c r="D34" t="inlineStr"/>
      <c r="E34" t="inlineStr"/>
      <c r="F34" t="inlineStr"/>
      <c r="G34" t="inlineStr"/>
      <c r="H34" t="inlineStr"/>
      <c r="I34" t="inlineStr"/>
      <c r="J34" t="inlineStr"/>
      <c r="K34" t="inlineStr"/>
    </row>
    <row r="35">
      <c r="A35" t="inlineStr">
        <is>
          <t>publique</t>
        </is>
      </c>
      <c r="B35" t="inlineStr"/>
      <c r="C35" t="inlineStr"/>
      <c r="D35" t="inlineStr">
        <is>
          <t>58</t>
        </is>
      </c>
      <c r="E35" t="inlineStr">
        <is>
          <t>1,424</t>
        </is>
      </c>
      <c r="F35" t="inlineStr">
        <is>
          <t>pees)</t>
        </is>
      </c>
      <c r="G35" t="inlineStr">
        <is>
          <t>210,528</t>
        </is>
      </c>
      <c r="H35" t="inlineStr">
        <is>
          <t>15.2</t>
        </is>
      </c>
      <c r="I35" t="inlineStr">
        <is>
          <t>62,377</t>
        </is>
      </c>
      <c r="J35" t="inlineStr">
        <is>
          <t>29.6 11.0</t>
        </is>
      </c>
      <c r="K35" t="inlineStr">
        <is>
          <t>4.5</t>
        </is>
      </c>
    </row>
    <row r="36">
      <c r="A36" t="inlineStr">
        <is>
          <t>Transportation, storage and communication — Transports,</t>
        </is>
      </c>
      <c r="B36" t="inlineStr"/>
      <c r="C36" t="inlineStr"/>
      <c r="D36" t="inlineStr"/>
      <c r="E36" t="inlineStr"/>
      <c r="F36" t="inlineStr"/>
      <c r="G36" t="inlineStr"/>
      <c r="H36" t="inlineStr"/>
      <c r="I36" t="inlineStr"/>
      <c r="J36" t="inlineStr"/>
      <c r="K36" t="inlineStr"/>
    </row>
    <row r="37">
      <c r="A37" t="inlineStr">
        <is>
          <t>entreposage et communications</t>
        </is>
      </c>
      <c r="B37" t="inlineStr"/>
      <c r="C37" t="inlineStr"/>
      <c r="D37" t="inlineStr">
        <is>
          <t>46</t>
        </is>
      </c>
      <c r="E37" t="inlineStr">
        <is>
          <t>1,334</t>
        </is>
      </c>
      <c r="F37" t="inlineStr">
        <is>
          <t>16.4</t>
        </is>
      </c>
      <c r="G37" t="inlineStr">
        <is>
          <t>179,942</t>
        </is>
      </c>
      <c r="H37" t="inlineStr">
        <is>
          <t>13.0</t>
        </is>
      </c>
      <c r="I37" t="inlineStr">
        <is>
          <t>57,264</t>
        </is>
      </c>
      <c r="J37" t="inlineStr">
        <is>
          <t>31.8 10.1</t>
        </is>
      </c>
      <c r="K37" t="inlineStr">
        <is>
          <t>41</t>
        </is>
      </c>
    </row>
    <row r="38">
      <c r="A38" t="inlineStr">
        <is>
          <t>Gas, water and electric utilities — Services de gaz, d’eau</t>
        </is>
      </c>
      <c r="B38" t="inlineStr"/>
      <c r="C38" t="inlineStr"/>
      <c r="D38" t="inlineStr"/>
      <c r="E38" t="inlineStr"/>
      <c r="F38" t="inlineStr"/>
      <c r="G38" t="inlineStr"/>
      <c r="H38" t="inlineStr"/>
      <c r="I38" t="inlineStr"/>
      <c r="J38" t="inlineStr"/>
      <c r="K38" t="inlineStr"/>
    </row>
    <row r="39">
      <c r="A39" t="inlineStr">
        <is>
          <t>et d’électricité</t>
        </is>
      </c>
      <c r="B39" t="inlineStr"/>
      <c r="C39" t="inlineStr"/>
      <c r="D39" t="inlineStr">
        <is>
          <t>1</t>
        </is>
      </c>
      <c r="E39" t="inlineStr">
        <is>
          <t>90</t>
        </is>
      </c>
      <c r="F39" t="inlineStr">
        <is>
          <t>itil</t>
        </is>
      </c>
      <c r="G39" t="inlineStr">
        <is>
          <t>30,586</t>
        </is>
      </c>
      <c r="H39" t="inlineStr">
        <is>
          <t>2.2</t>
        </is>
      </c>
      <c r="I39" t="inlineStr">
        <is>
          <t>5,113</t>
        </is>
      </c>
      <c r="J39" t="inlineStr">
        <is>
          <t>16.7 0.9</t>
        </is>
      </c>
      <c r="K39" t="inlineStr">
        <is>
          <t>0.4</t>
        </is>
      </c>
    </row>
    <row r="40">
      <c r="A40" t="inlineStr">
        <is>
          <t>Trade — Commerce</t>
        </is>
      </c>
      <c r="B40" t="inlineStr"/>
      <c r="C40" t="inlineStr"/>
      <c r="D40" t="inlineStr">
        <is>
          <t>34</t>
        </is>
      </c>
      <c r="E40" t="inlineStr">
        <is>
          <t>199</t>
        </is>
      </c>
      <c r="F40" t="inlineStr">
        <is>
          <t>2.5</t>
        </is>
      </c>
      <c r="G40" t="inlineStr">
        <is>
          <t>16,992</t>
        </is>
      </c>
      <c r="H40" t="inlineStr">
        <is>
          <t>1.2</t>
        </is>
      </c>
      <c r="I40" t="inlineStr">
        <is>
          <t>2,857</t>
        </is>
      </c>
      <c r="J40" t="inlineStr">
        <is>
          <t>16.8 0.5</t>
        </is>
      </c>
      <c r="K40" t="inlineStr">
        <is>
          <t>0.2</t>
        </is>
      </c>
    </row>
    <row r="41">
      <c r="A41" t="inlineStr">
        <is>
          <t>Wicker trade aa Retail trade - Commerce de détail — Commerce de gros</t>
        </is>
      </c>
      <c r="B41" t="inlineStr"/>
      <c r="C41" t="inlineStr"/>
      <c r="D41" t="inlineStr">
        <is>
          <t>16 18</t>
        </is>
      </c>
      <c r="E41" t="inlineStr">
        <is>
          <t>47 152</t>
        </is>
      </c>
      <c r="F41" t="inlineStr">
        <is>
          <t>0.6 1.9</t>
        </is>
      </c>
      <c r="G41" t="inlineStr">
        <is>
          <t>2,867 14,125</t>
        </is>
      </c>
      <c r="H41" t="inlineStr">
        <is>
          <t>0.2 1.0</t>
        </is>
      </c>
      <c r="I41" t="inlineStr">
        <is>
          <t>401 2,456</t>
        </is>
      </c>
      <c r="J41" t="inlineStr">
        <is>
          <t>14.0 17.4 0.4 0.1</t>
        </is>
      </c>
      <c r="K41" t="inlineStr">
        <is>
          <t>0.2</t>
        </is>
      </c>
    </row>
    <row r="42">
      <c r="A42" t="inlineStr">
        <is>
          <t>Finances</t>
        </is>
      </c>
      <c r="B42" t="inlineStr"/>
      <c r="C42" t="inlineStr"/>
      <c r="D42" t="inlineStr">
        <is>
          <t>10</t>
        </is>
      </c>
      <c r="E42" t="inlineStr">
        <is>
          <t>65</t>
        </is>
      </c>
      <c r="F42" t="inlineStr">
        <is>
          <t>0.8</t>
        </is>
      </c>
      <c r="G42" t="inlineStr">
        <is>
          <t>4,965</t>
        </is>
      </c>
      <c r="H42" t="inlineStr">
        <is>
          <t>0.4</t>
        </is>
      </c>
      <c r="I42" t="inlineStr">
        <is>
          <t>2,853</t>
        </is>
      </c>
      <c r="J42" t="inlineStr">
        <is>
          <t>57.5 0.5</t>
        </is>
      </c>
      <c r="K42" t="inlineStr">
        <is>
          <t>0.2</t>
        </is>
      </c>
    </row>
    <row r="43">
      <c r="A43" t="inlineStr">
        <is>
          <t>Service industries — Industries du service</t>
        </is>
      </c>
      <c r="B43" t="inlineStr"/>
      <c r="C43" t="inlineStr"/>
      <c r="D43" t="inlineStr">
        <is>
          <t>40</t>
        </is>
      </c>
      <c r="E43" t="inlineStr">
        <is>
          <t>2,716</t>
        </is>
      </c>
      <c r="F43" t="inlineStr">
        <is>
          <t>33.4</t>
        </is>
      </c>
      <c r="G43" t="inlineStr">
        <is>
          <t>454,081</t>
        </is>
      </c>
      <c r="H43" t="inlineStr">
        <is>
          <t>32:9</t>
        </is>
      </c>
      <c r="I43" t="inlineStr">
        <is>
          <t>305,032</t>
        </is>
      </c>
      <c r="J43" t="inlineStr">
        <is>
          <t>67.2 Se)</t>
        </is>
      </c>
      <c r="K43" t="inlineStr">
        <is>
          <t>22.1</t>
        </is>
      </c>
    </row>
    <row r="44">
      <c r="A44" t="inlineStr">
        <is>
          <t>Public administration — Fonction publique</t>
        </is>
      </c>
      <c r="B44" t="inlineStr"/>
      <c r="C44" t="inlineStr"/>
      <c r="D44" t="inlineStr">
        <is>
          <t>43</t>
        </is>
      </c>
      <c r="E44" t="inlineStr">
        <is>
          <t>2,686</t>
        </is>
      </c>
      <c r="F44" t="inlineStr">
        <is>
          <t>33.0</t>
        </is>
      </c>
      <c r="G44" t="inlineStr">
        <is>
          <t>467,527</t>
        </is>
      </c>
      <c r="H44" t="inlineStr">
        <is>
          <t>33.9</t>
        </is>
      </c>
      <c r="I44" t="inlineStr">
        <is>
          <t>162,446</t>
        </is>
      </c>
      <c r="J44" t="inlineStr">
        <is>
          <t>34.8 28.7</t>
        </is>
      </c>
      <c r="K44" t="inlineStr">
        <is>
          <t>11.8</t>
        </is>
      </c>
    </row>
  </sheetData>
  <pageMargins left="0.75" right="0.75" top="1" bottom="1" header="0.5" footer="0.5"/>
</worksheet>
</file>

<file path=xl/worksheets/sheet202.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s="1" t="inlineStr">
        <is>
          <t>Nombre</t>
        </is>
      </c>
      <c r="B1" s="1" t="inlineStr">
        <is>
          <t>Pour-</t>
        </is>
      </c>
      <c r="C1" s="1" t="inlineStr">
        <is>
          <t>Nombre.1</t>
        </is>
      </c>
      <c r="D1" s="1" t="inlineStr">
        <is>
          <t>Pour-.1</t>
        </is>
      </c>
      <c r="E1" s="1" t="inlineStr">
        <is>
          <t>Nombre.2</t>
        </is>
      </c>
      <c r="F1" s="1" t="inlineStr">
        <is>
          <t>Pourcentage</t>
        </is>
      </c>
      <c r="G1" s="1" t="inlineStr">
        <is>
          <t>Pourcentage.1</t>
        </is>
      </c>
      <c r="H1" s="1" t="inlineStr">
        <is>
          <t>Pourcer</t>
        </is>
      </c>
    </row>
  </sheetData>
  <pageMargins left="0.75" right="0.75" top="1" bottom="1" header="0.5" footer="0.5"/>
</worksheet>
</file>

<file path=xl/worksheets/sheet203.xml><?xml version="1.0" encoding="utf-8"?>
<worksheet xmlns="http://schemas.openxmlformats.org/spreadsheetml/2006/main">
  <sheetPr>
    <outlinePr summaryBelow="1" summaryRight="1"/>
    <pageSetUpPr/>
  </sheetPr>
  <dimension ref="A1:H16"/>
  <sheetViews>
    <sheetView workbookViewId="0">
      <selection activeCell="A1" sqref="A1"/>
    </sheetView>
  </sheetViews>
  <sheetFormatPr baseColWidth="8" defaultRowHeight="15"/>
  <sheetData>
    <row r="1">
      <c r="A1" s="1" t="inlineStr">
        <is>
          <t>sriculture</t>
        </is>
      </c>
      <c r="B1" s="1" t="inlineStr">
        <is>
          <t>118,000</t>
        </is>
      </c>
      <c r="C1" s="1" t="inlineStr">
        <is>
          <t>165</t>
        </is>
      </c>
      <c r="D1" s="1" t="inlineStr">
        <is>
          <t>0.1</t>
        </is>
      </c>
      <c r="E1" s="1" t="inlineStr">
        <is>
          <t>141</t>
        </is>
      </c>
      <c r="F1" s="1" t="inlineStr">
        <is>
          <t>0.1.1</t>
        </is>
      </c>
      <c r="G1" s="1" t="inlineStr">
        <is>
          <t>24</t>
        </is>
      </c>
      <c r="H1" s="1" t="inlineStr">
        <is>
          <t>--</t>
        </is>
      </c>
    </row>
    <row r="2">
      <c r="A2" t="inlineStr">
        <is>
          <t>‘restry — Exploitation forestiére</t>
        </is>
      </c>
      <c r="B2" t="inlineStr">
        <is>
          <t>71,000</t>
        </is>
      </c>
      <c r="C2" t="inlineStr">
        <is>
          <t>28,536</t>
        </is>
      </c>
      <c r="D2" t="inlineStr">
        <is>
          <t>40.2</t>
        </is>
      </c>
      <c r="E2" t="inlineStr">
        <is>
          <t>28,244</t>
        </is>
      </c>
      <c r="F2" t="inlineStr">
        <is>
          <t>39.8</t>
        </is>
      </c>
      <c r="G2" t="inlineStr">
        <is>
          <t>292</t>
        </is>
      </c>
      <c r="H2" t="inlineStr">
        <is>
          <t>0.4</t>
        </is>
      </c>
    </row>
    <row r="3">
      <c r="A3" t="inlineStr">
        <is>
          <t>shing and trapping — Péche et piégeage</t>
        </is>
      </c>
      <c r="B3" t="inlineStr">
        <is>
          <t>10,000</t>
        </is>
      </c>
      <c r="C3" t="inlineStr">
        <is>
          <t>§ 385</t>
        </is>
      </c>
      <c r="D3" t="inlineStr">
        <is>
          <t>53.9</t>
        </is>
      </c>
      <c r="E3" t="inlineStr">
        <is>
          <t>§,181</t>
        </is>
      </c>
      <c r="F3" t="inlineStr">
        <is>
          <t>51.8</t>
        </is>
      </c>
      <c r="G3" t="inlineStr">
        <is>
          <t>204</t>
        </is>
      </c>
      <c r="H3" t="inlineStr">
        <is>
          <t>2.1</t>
        </is>
      </c>
    </row>
    <row r="4">
      <c r="A4" t="inlineStr">
        <is>
          <t>‘nes, quarries and oil wells — Mines, carriéres et puits de</t>
        </is>
      </c>
      <c r="B4" t="inlineStr"/>
      <c r="C4" t="inlineStr"/>
      <c r="D4" t="inlineStr"/>
      <c r="E4" t="inlineStr"/>
      <c r="F4" t="inlineStr"/>
      <c r="G4" t="inlineStr"/>
      <c r="H4" t="inlineStr"/>
    </row>
    <row r="5">
      <c r="A5" t="inlineStr">
        <is>
          <t>vétrole</t>
        </is>
      </c>
      <c r="B5" t="inlineStr">
        <is>
          <t>153,000</t>
        </is>
      </c>
      <c r="C5" t="inlineStr">
        <is>
          <t>S7279</t>
        </is>
      </c>
      <c r="D5" t="inlineStr">
        <is>
          <t>37.4</t>
        </is>
      </c>
      <c r="E5" t="inlineStr">
        <is>
          <t>$5,911</t>
        </is>
      </c>
      <c r="F5" t="inlineStr">
        <is>
          <t>36.5</t>
        </is>
      </c>
      <c r="G5" t="inlineStr">
        <is>
          <t>1,368</t>
        </is>
      </c>
      <c r="H5" t="inlineStr">
        <is>
          <t>0.9</t>
        </is>
      </c>
    </row>
    <row r="6">
      <c r="A6" t="inlineStr">
        <is>
          <t>anufacturing — Fabrication</t>
        </is>
      </c>
      <c r="B6" t="inlineStr">
        <is>
          <t>1,997,000</t>
        </is>
      </c>
      <c r="C6" t="inlineStr">
        <is>
          <t>857,845</t>
        </is>
      </c>
      <c r="D6" t="inlineStr">
        <is>
          <t>43.0</t>
        </is>
      </c>
      <c r="E6" t="inlineStr">
        <is>
          <t>692,549</t>
        </is>
      </c>
      <c r="F6" t="inlineStr">
        <is>
          <t>34.7</t>
        </is>
      </c>
      <c r="G6" t="inlineStr">
        <is>
          <t>165,296</t>
        </is>
      </c>
      <c r="H6" t="inlineStr">
        <is>
          <t>8.3</t>
        </is>
      </c>
    </row>
    <row r="7">
      <c r="A7" t="inlineStr">
        <is>
          <t>‘nstruction</t>
        </is>
      </c>
      <c r="B7" t="inlineStr">
        <is>
          <t>$11,000</t>
        </is>
      </c>
      <c r="C7" t="inlineStr">
        <is>
          <t>272,505</t>
        </is>
      </c>
      <c r="D7" t="inlineStr">
        <is>
          <t>S353</t>
        </is>
      </c>
      <c r="E7" t="inlineStr">
        <is>
          <t>270,775</t>
        </is>
      </c>
      <c r="F7" t="inlineStr">
        <is>
          <t>$3.0</t>
        </is>
      </c>
      <c r="G7" t="inlineStr">
        <is>
          <t>1,730</t>
        </is>
      </c>
      <c r="H7" t="inlineStr">
        <is>
          <t>0.3</t>
        </is>
      </c>
    </row>
    <row r="8">
      <c r="A8" t="inlineStr">
        <is>
          <t>ansportation, communication and other utilities —</t>
        </is>
      </c>
      <c r="B8" t="inlineStr"/>
      <c r="C8" t="inlineStr"/>
      <c r="D8" t="inlineStr"/>
      <c r="E8" t="inlineStr"/>
      <c r="F8" t="inlineStr"/>
      <c r="G8" t="inlineStr"/>
      <c r="H8" t="inlineStr"/>
    </row>
    <row r="9">
      <c r="A9" t="inlineStr">
        <is>
          <t>Transports, communications et autres services d’utilité</t>
        </is>
      </c>
      <c r="B9" t="inlineStr"/>
      <c r="C9" t="inlineStr"/>
      <c r="D9" t="inlineStr"/>
      <c r="E9" t="inlineStr"/>
      <c r="F9" t="inlineStr"/>
      <c r="G9" t="inlineStr"/>
      <c r="H9" t="inlineStr"/>
    </row>
    <row r="10">
      <c r="A10" t="inlineStr">
        <is>
          <t>ublique</t>
        </is>
      </c>
      <c r="B10" t="inlineStr">
        <is>
          <t>832,000</t>
        </is>
      </c>
      <c r="C10" t="inlineStr">
        <is>
          <t>419,850</t>
        </is>
      </c>
      <c r="D10" t="inlineStr">
        <is>
          <t>50.5</t>
        </is>
      </c>
      <c r="E10" t="inlineStr">
        <is>
          <t>343,334</t>
        </is>
      </c>
      <c r="F10" t="inlineStr">
        <is>
          <t>41.3</t>
        </is>
      </c>
      <c r="G10" t="inlineStr">
        <is>
          <t>76,516</t>
        </is>
      </c>
      <c r="H10" t="inlineStr">
        <is>
          <t>oR)</t>
        </is>
      </c>
    </row>
    <row r="11">
      <c r="A11" t="inlineStr">
        <is>
          <t>ade — Commerce</t>
        </is>
      </c>
      <c r="B11" t="inlineStr">
        <is>
          <t>1,625 000</t>
        </is>
      </c>
      <c r="C11" t="inlineStr">
        <is>
          <t>121,981</t>
        </is>
      </c>
      <c r="D11" t="inlineStr">
        <is>
          <t>7.6</t>
        </is>
      </c>
      <c r="E11" t="inlineStr">
        <is>
          <t>Apsyeilisyt</t>
        </is>
      </c>
      <c r="F11" t="inlineStr">
        <is>
          <t>4.9</t>
        </is>
      </c>
      <c r="G11" t="inlineStr">
        <is>
          <t>42,830</t>
        </is>
      </c>
      <c r="H11" t="inlineStr">
        <is>
          <t>Doh</t>
        </is>
      </c>
    </row>
    <row r="12">
      <c r="A12" t="inlineStr">
        <is>
          <t>ances</t>
        </is>
      </c>
      <c r="B12" t="inlineStr">
        <is>
          <t>556,000</t>
        </is>
      </c>
      <c r="C12" t="inlineStr">
        <is>
          <t>12,687</t>
        </is>
      </c>
      <c r="D12" t="inlineStr">
        <is>
          <t>73)</t>
        </is>
      </c>
      <c r="E12" t="inlineStr">
        <is>
          <t>5,341</t>
        </is>
      </c>
      <c r="F12" t="inlineStr">
        <is>
          <t>1.0</t>
        </is>
      </c>
      <c r="G12" t="inlineStr">
        <is>
          <t>7,346</t>
        </is>
      </c>
      <c r="H12" t="inlineStr">
        <is>
          <t>8</t>
        </is>
      </c>
    </row>
    <row r="13">
      <c r="A13" t="inlineStr">
        <is>
          <t>tvice industries — Industries du service</t>
        </is>
      </c>
      <c r="B13" t="inlineStr">
        <is>
          <t>2,581,000</t>
        </is>
      </c>
      <c r="C13" t="inlineStr">
        <is>
          <t>608,066</t>
        </is>
      </c>
      <c r="D13" t="inlineStr">
        <is>
          <t>23.5</t>
        </is>
      </c>
      <c r="E13" t="inlineStr">
        <is>
          <t>232,551</t>
        </is>
      </c>
      <c r="F13" t="inlineStr">
        <is>
          <t>9.0</t>
        </is>
      </c>
      <c r="G13" t="inlineStr">
        <is>
          <t>375,715</t>
        </is>
      </c>
      <c r="H13" t="inlineStr">
        <is>
          <t>14.5</t>
        </is>
      </c>
    </row>
    <row r="14">
      <c r="A14" t="inlineStr">
        <is>
          <t>‘blic administration — Fonction publique</t>
        </is>
      </c>
      <c r="B14" t="inlineStr">
        <is>
          <t>665 ,000</t>
        </is>
      </c>
      <c r="C14" t="inlineStr">
        <is>
          <t>490,620</t>
        </is>
      </c>
      <c r="D14" t="inlineStr">
        <is>
          <t>73.8</t>
        </is>
      </c>
      <c r="E14" t="inlineStr">
        <is>
          <t>327,971</t>
        </is>
      </c>
      <c r="F14" t="inlineStr">
        <is>
          <t>49.3</t>
        </is>
      </c>
      <c r="G14" t="inlineStr">
        <is>
          <t>162,649</t>
        </is>
      </c>
      <c r="H14" t="inlineStr">
        <is>
          <t>24.5</t>
        </is>
      </c>
    </row>
    <row r="15">
      <c r="A15" t="inlineStr">
        <is>
          <t>‘her2 — Total — Autres?</t>
        </is>
      </c>
      <c r="B15" t="inlineStr">
        <is>
          <t>=</t>
        </is>
      </c>
      <c r="C15" t="inlineStr">
        <is>
          <t>32,720</t>
        </is>
      </c>
      <c r="D15" t="inlineStr">
        <is>
          <t>=</t>
        </is>
      </c>
      <c r="E15" t="inlineStr">
        <is>
          <t>31,427</t>
        </is>
      </c>
      <c r="F15" t="inlineStr">
        <is>
          <t>=</t>
        </is>
      </c>
      <c r="G15" t="inlineStr">
        <is>
          <t>1,293</t>
        </is>
      </c>
      <c r="H15" t="inlineStr">
        <is>
          <t>=</t>
        </is>
      </c>
    </row>
    <row r="16">
      <c r="A16" t="inlineStr">
        <is>
          <t>vtal</t>
        </is>
      </c>
      <c r="B16" t="inlineStr">
        <is>
          <t>9,119,000</t>
        </is>
      </c>
      <c r="C16" t="inlineStr">
        <is>
          <t>2,907 639</t>
        </is>
      </c>
      <c r="D16" t="inlineStr">
        <is>
          <t>31.9</t>
        </is>
      </c>
      <c r="E16" t="inlineStr">
        <is>
          <t>2,072,376</t>
        </is>
      </c>
      <c r="F16" t="inlineStr">
        <is>
          <t>22</t>
        </is>
      </c>
      <c r="G16" t="inlineStr">
        <is>
          <t>835 263</t>
        </is>
      </c>
      <c r="H16" t="inlineStr">
        <is>
          <t>O32</t>
        </is>
      </c>
    </row>
  </sheetData>
  <pageMargins left="0.75" right="0.75" top="1" bottom="1" header="0.5" footer="0.5"/>
</worksheet>
</file>

<file path=xl/worksheets/sheet204.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sheetData>
    <row r="1">
      <c r="A1" s="1" t="inlineStr">
        <is>
          <t>griculture 118,000 150</t>
        </is>
      </c>
      <c r="B1" s="1" t="inlineStr">
        <is>
          <t>0.1</t>
        </is>
      </c>
      <c r="C1" s="1" t="inlineStr">
        <is>
          <t>126</t>
        </is>
      </c>
      <c r="D1" s="1" t="inlineStr">
        <is>
          <t>0.1.1</t>
        </is>
      </c>
      <c r="E1" s="1" t="inlineStr">
        <is>
          <t>24</t>
        </is>
      </c>
      <c r="F1" s="1" t="inlineStr">
        <is>
          <t>Unnamed: 0</t>
        </is>
      </c>
      <c r="G1" s="1" t="inlineStr">
        <is>
          <t>-</t>
        </is>
      </c>
    </row>
    <row r="2">
      <c r="A2" t="inlineStr">
        <is>
          <t>orestry — Exploitation forestiére 71,000 22,831</t>
        </is>
      </c>
      <c r="B2" t="inlineStr">
        <is>
          <t>3))</t>
        </is>
      </c>
      <c r="C2" t="inlineStr">
        <is>
          <t>22,582</t>
        </is>
      </c>
      <c r="D2" t="inlineStr">
        <is>
          <t>31.8</t>
        </is>
      </c>
      <c r="E2" t="inlineStr">
        <is>
          <t>249</t>
        </is>
      </c>
      <c r="F2" t="inlineStr"/>
      <c r="G2" t="inlineStr">
        <is>
          <t>0.3</t>
        </is>
      </c>
    </row>
    <row r="3">
      <c r="A3" t="inlineStr">
        <is>
          <t>ishing and trapping — Péche et piégeage 10,000 L125</t>
        </is>
      </c>
      <c r="B3" t="inlineStr">
        <is>
          <t>11.3</t>
        </is>
      </c>
      <c r="C3" t="inlineStr">
        <is>
          <t>125</t>
        </is>
      </c>
      <c r="D3" t="inlineStr">
        <is>
          <t>nis</t>
        </is>
      </c>
      <c r="E3" t="inlineStr">
        <is>
          <t>-</t>
        </is>
      </c>
      <c r="F3" t="inlineStr"/>
      <c r="G3" t="inlineStr">
        <is>
          <t>-</t>
        </is>
      </c>
    </row>
    <row r="4">
      <c r="A4" t="inlineStr">
        <is>
          <t>Ines, quarries and oil wells — Mines, carriéres et puits de eas 48,061</t>
        </is>
      </c>
      <c r="B4" t="inlineStr">
        <is>
          <t>ae</t>
        </is>
      </c>
      <c r="C4" t="inlineStr">
        <is>
          <t>46,892</t>
        </is>
      </c>
      <c r="D4" t="inlineStr">
        <is>
          <t>ake</t>
        </is>
      </c>
      <c r="E4" t="inlineStr">
        <is>
          <t>1.169</t>
        </is>
      </c>
      <c r="F4" t="inlineStr"/>
      <c r="G4" t="inlineStr">
        <is>
          <t>e</t>
        </is>
      </c>
    </row>
    <row r="5">
      <c r="A5" t="inlineStr">
        <is>
          <t>pétrole</t>
        </is>
      </c>
      <c r="B5" t="inlineStr"/>
      <c r="C5" t="inlineStr"/>
      <c r="D5" t="inlineStr"/>
      <c r="E5" t="inlineStr"/>
      <c r="F5" t="inlineStr"/>
      <c r="G5" t="inlineStr"/>
    </row>
    <row r="6">
      <c r="A6" t="inlineStr">
        <is>
          <t>6.8 sanufacturing — Fabrication 135,783 1,997,000 674,761</t>
        </is>
      </c>
      <c r="B6" t="inlineStr">
        <is>
          <t>33.8</t>
        </is>
      </c>
      <c r="C6" t="inlineStr">
        <is>
          <t>$38,978</t>
        </is>
      </c>
      <c r="D6" t="inlineStr">
        <is>
          <t>27.0</t>
        </is>
      </c>
      <c r="E6" t="inlineStr"/>
      <c r="F6" t="inlineStr"/>
      <c r="G6" t="inlineStr"/>
    </row>
    <row r="7">
      <c r="A7" t="inlineStr">
        <is>
          <t>onstruction 511,000 249,245</t>
        </is>
      </c>
      <c r="B7" t="inlineStr">
        <is>
          <t>48.8</t>
        </is>
      </c>
      <c r="C7" t="inlineStr">
        <is>
          <t>247,622</t>
        </is>
      </c>
      <c r="D7" t="inlineStr">
        <is>
          <t>48.5</t>
        </is>
      </c>
      <c r="E7" t="inlineStr">
        <is>
          <t>1,623</t>
        </is>
      </c>
      <c r="F7" t="inlineStr"/>
      <c r="G7" t="inlineStr">
        <is>
          <t>0.3</t>
        </is>
      </c>
    </row>
    <row r="8">
      <c r="A8" t="inlineStr">
        <is>
          <t>pao — a communication Sedans and other A utilities yen</t>
        </is>
      </c>
      <c r="B8" t="inlineStr"/>
      <c r="C8" t="inlineStr"/>
      <c r="D8" t="inlineStr"/>
      <c r="E8" t="inlineStr"/>
      <c r="F8" t="inlineStr"/>
      <c r="G8" t="inlineStr"/>
    </row>
    <row r="9">
      <c r="A9" t="inlineStr">
        <is>
          <t>Nsports, communications et autres services d’utilite stone Pere</t>
        </is>
      </c>
      <c r="B9" t="inlineStr">
        <is>
          <t>mo</t>
        </is>
      </c>
      <c r="C9" t="inlineStr">
        <is>
          <t>195,183</t>
        </is>
      </c>
      <c r="D9" t="inlineStr">
        <is>
          <t>as</t>
        </is>
      </c>
      <c r="E9" t="inlineStr">
        <is>
          <t>14,139</t>
        </is>
      </c>
      <c r="F9" t="inlineStr"/>
      <c r="G9" t="inlineStr">
        <is>
          <t>i</t>
        </is>
      </c>
    </row>
    <row r="10">
      <c r="A10" t="inlineStr">
        <is>
          <t>/publique</t>
        </is>
      </c>
      <c r="B10" t="inlineStr"/>
      <c r="C10" t="inlineStr"/>
      <c r="D10" t="inlineStr"/>
      <c r="E10" t="inlineStr"/>
      <c r="F10" t="inlineStr"/>
      <c r="G10" t="inlineStr"/>
    </row>
    <row r="11">
      <c r="A11" t="inlineStr"/>
      <c r="B11" t="inlineStr"/>
      <c r="C11" t="inlineStr"/>
      <c r="D11" t="inlineStr"/>
      <c r="E11" t="inlineStr">
        <is>
          <t>39,973</t>
        </is>
      </c>
      <c r="F11" t="inlineStr"/>
      <c r="G11" t="inlineStr">
        <is>
          <t>vse</t>
        </is>
      </c>
    </row>
    <row r="12">
      <c r="A12" t="inlineStr">
        <is>
          <t>sade — Commerce 1,625 ,000 104,989</t>
        </is>
      </c>
      <c r="B12" t="inlineStr">
        <is>
          <t>6.5</t>
        </is>
      </c>
      <c r="C12" t="inlineStr">
        <is>
          <t>65,016</t>
        </is>
      </c>
      <c r="D12" t="inlineStr">
        <is>
          <t>4.0</t>
        </is>
      </c>
      <c r="E12" t="inlineStr"/>
      <c r="F12" t="inlineStr"/>
      <c r="G12" t="inlineStr"/>
    </row>
    <row r="13">
      <c r="A13" t="inlineStr"/>
      <c r="B13" t="inlineStr"/>
      <c r="C13" t="inlineStr"/>
      <c r="D13" t="inlineStr"/>
      <c r="E13" t="inlineStr"/>
      <c r="F13" t="inlineStr"/>
      <c r="G13" t="inlineStr">
        <is>
          <t>0.8</t>
        </is>
      </c>
    </row>
    <row r="14">
      <c r="A14" t="inlineStr">
        <is>
          <t>inances $56,000 Tslee</t>
        </is>
      </c>
      <c r="B14" t="inlineStr">
        <is>
          <t>1.4</t>
        </is>
      </c>
      <c r="C14" t="inlineStr">
        <is>
          <t>3,229</t>
        </is>
      </c>
      <c r="D14" t="inlineStr">
        <is>
          <t>0.6</t>
        </is>
      </c>
      <c r="E14" t="inlineStr">
        <is>
          <t>4,493</t>
        </is>
      </c>
      <c r="F14" t="inlineStr"/>
      <c r="G14" t="inlineStr"/>
    </row>
    <row r="15">
      <c r="A15" t="inlineStr">
        <is>
          <t>}</t>
        </is>
      </c>
      <c r="B15" t="inlineStr"/>
      <c r="C15" t="inlineStr"/>
      <c r="D15" t="inlineStr"/>
      <c r="E15" t="inlineStr"/>
      <c r="F15" t="inlineStr"/>
      <c r="G15" t="inlineStr"/>
    </row>
    <row r="16">
      <c r="A16" t="inlineStr">
        <is>
          <t>-rvice industries — Industries du service 2,581,000 153,985</t>
        </is>
      </c>
      <c r="B16" t="inlineStr">
        <is>
          <t>5.9</t>
        </is>
      </c>
      <c r="C16" t="inlineStr">
        <is>
          <t>83,302</t>
        </is>
      </c>
      <c r="D16" t="inlineStr">
        <is>
          <t>3.2</t>
        </is>
      </c>
      <c r="E16" t="inlineStr">
        <is>
          <t>70,683</t>
        </is>
      </c>
      <c r="F16" t="inlineStr"/>
      <c r="G16" t="inlineStr">
        <is>
          <t>2.7</t>
        </is>
      </c>
    </row>
    <row r="17">
      <c r="A17" t="inlineStr">
        <is>
          <t>ablic administration — Fonction publique 665 ,000 23,093</t>
        </is>
      </c>
      <c r="B17" t="inlineStr">
        <is>
          <t>3.5</t>
        </is>
      </c>
      <c r="C17" t="inlineStr">
        <is>
          <t>22,890</t>
        </is>
      </c>
      <c r="D17" t="inlineStr">
        <is>
          <t>55</t>
        </is>
      </c>
      <c r="E17" t="inlineStr">
        <is>
          <t>203</t>
        </is>
      </c>
      <c r="F17" t="inlineStr"/>
      <c r="G17" t="inlineStr">
        <is>
          <t>--</t>
        </is>
      </c>
    </row>
    <row r="18">
      <c r="A18" t="inlineStr"/>
      <c r="B18" t="inlineStr"/>
      <c r="C18" t="inlineStr"/>
      <c r="D18" t="inlineStr"/>
      <c r="E18" t="inlineStr"/>
      <c r="F18" t="inlineStr"/>
      <c r="G18" t="inlineStr">
        <is>
          <t>-</t>
        </is>
      </c>
    </row>
    <row r="19">
      <c r="A19" t="inlineStr">
        <is>
          <t>ther? — Total — Autres? = 31,768</t>
        </is>
      </c>
      <c r="B19" t="inlineStr">
        <is>
          <t>-</t>
        </is>
      </c>
      <c r="C19" t="inlineStr">
        <is>
          <t>30,830</t>
        </is>
      </c>
      <c r="D19" t="inlineStr">
        <is>
          <t>—</t>
        </is>
      </c>
      <c r="E19" t="inlineStr">
        <is>
          <t>938</t>
        </is>
      </c>
      <c r="F19" t="inlineStr"/>
      <c r="G19" t="inlineStr"/>
    </row>
  </sheetData>
  <pageMargins left="0.75" right="0.75" top="1" bottom="1" header="0.5" footer="0.5"/>
</worksheet>
</file>

<file path=xl/worksheets/sheet205.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1" t="inlineStr">
        <is>
          <t>eH epop</t>
        </is>
      </c>
      <c r="B1" s="1" t="inlineStr">
        <is>
          <t>payés!</t>
        </is>
      </c>
      <c r="C1" s="1" t="inlineStr">
        <is>
          <t>of paid</t>
        </is>
      </c>
      <c r="D1" s="1" t="inlineStr">
        <is>
          <t>of paid.1</t>
        </is>
      </c>
      <c r="E1" s="1" t="inlineStr">
        <is>
          <t>of paid.2</t>
        </is>
      </c>
    </row>
  </sheetData>
  <pageMargins left="0.75" right="0.75" top="1" bottom="1" header="0.5" footer="0.5"/>
</worksheet>
</file>

<file path=xl/worksheets/sheet206.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Agriculture</t>
        </is>
      </c>
      <c r="B1" s="1" t="inlineStr">
        <is>
          <t>Unnamed: 0</t>
        </is>
      </c>
      <c r="C1" s="1" t="inlineStr">
        <is>
          <t>118,000</t>
        </is>
      </c>
      <c r="D1" s="1" t="inlineStr">
        <is>
          <t>15</t>
        </is>
      </c>
      <c r="E1" s="1" t="inlineStr">
        <is>
          <t>-</t>
        </is>
      </c>
      <c r="F1" s="1" t="inlineStr">
        <is>
          <t>15.1</t>
        </is>
      </c>
      <c r="G1" s="1" t="inlineStr">
        <is>
          <t>--</t>
        </is>
      </c>
      <c r="H1" s="1" t="inlineStr">
        <is>
          <t>=</t>
        </is>
      </c>
      <c r="I1" s="1" t="inlineStr">
        <is>
          <t>a</t>
        </is>
      </c>
    </row>
    <row r="2">
      <c r="A2" t="inlineStr">
        <is>
          <t>Forestry — Exploitation forestiére</t>
        </is>
      </c>
      <c r="B2" t="inlineStr"/>
      <c r="C2" t="inlineStr">
        <is>
          <t>71,000</t>
        </is>
      </c>
      <c r="D2" t="inlineStr">
        <is>
          <t>5,705</t>
        </is>
      </c>
      <c r="E2" t="inlineStr">
        <is>
          <t>8.0</t>
        </is>
      </c>
      <c r="F2" t="inlineStr">
        <is>
          <t>5,662</t>
        </is>
      </c>
      <c r="G2" t="inlineStr">
        <is>
          <t>8.0</t>
        </is>
      </c>
      <c r="H2" t="inlineStr">
        <is>
          <t>43</t>
        </is>
      </c>
      <c r="I2" t="inlineStr">
        <is>
          <t>0.1</t>
        </is>
      </c>
    </row>
    <row r="3">
      <c r="A3" t="inlineStr">
        <is>
          <t>Fishing and trapping — Péche et piégeage</t>
        </is>
      </c>
      <c r="B3" t="inlineStr"/>
      <c r="C3" t="inlineStr">
        <is>
          <t>10,000</t>
        </is>
      </c>
      <c r="D3" t="inlineStr">
        <is>
          <t>4,260</t>
        </is>
      </c>
      <c r="E3" t="inlineStr">
        <is>
          <t>42.6</t>
        </is>
      </c>
      <c r="F3" t="inlineStr">
        <is>
          <t>4,056</t>
        </is>
      </c>
      <c r="G3" t="inlineStr">
        <is>
          <t>40.5</t>
        </is>
      </c>
      <c r="H3" t="inlineStr">
        <is>
          <t>204</t>
        </is>
      </c>
      <c r="I3" t="inlineStr">
        <is>
          <t>WA</t>
        </is>
      </c>
    </row>
    <row r="4">
      <c r="A4" t="inlineStr">
        <is>
          <t>Mines, quarries and oil wells — Mines, carriéres et puits de</t>
        </is>
      </c>
      <c r="B4" t="inlineStr"/>
      <c r="C4" t="inlineStr"/>
      <c r="D4" t="inlineStr"/>
      <c r="E4" t="inlineStr"/>
      <c r="F4" t="inlineStr"/>
      <c r="G4" t="inlineStr"/>
      <c r="H4" t="inlineStr"/>
      <c r="I4" t="inlineStr"/>
    </row>
    <row r="5">
      <c r="A5" t="inlineStr">
        <is>
          <t>pétrole</t>
        </is>
      </c>
      <c r="B5" t="inlineStr"/>
      <c r="C5" t="inlineStr">
        <is>
          <t>153,000</t>
        </is>
      </c>
      <c r="D5" t="inlineStr">
        <is>
          <t>9,218</t>
        </is>
      </c>
      <c r="E5" t="inlineStr">
        <is>
          <t>6.0</t>
        </is>
      </c>
      <c r="F5" t="inlineStr">
        <is>
          <t>9,019</t>
        </is>
      </c>
      <c r="G5" t="inlineStr">
        <is>
          <t>Sy)</t>
        </is>
      </c>
      <c r="H5" t="inlineStr">
        <is>
          <t>199</t>
        </is>
      </c>
      <c r="I5" t="inlineStr">
        <is>
          <t>0.1</t>
        </is>
      </c>
    </row>
    <row r="6">
      <c r="A6" t="inlineStr">
        <is>
          <t>Manufacturing — Fabrication</t>
        </is>
      </c>
      <c r="B6" t="inlineStr"/>
      <c r="C6" t="inlineStr">
        <is>
          <t>1,997,000</t>
        </is>
      </c>
      <c r="D6" t="inlineStr">
        <is>
          <t>183,084</t>
        </is>
      </c>
      <c r="E6" t="inlineStr">
        <is>
          <t>9.2</t>
        </is>
      </c>
      <c r="F6" t="inlineStr">
        <is>
          <t>153,571</t>
        </is>
      </c>
      <c r="G6" t="inlineStr">
        <is>
          <t>ell</t>
        </is>
      </c>
      <c r="H6" t="inlineStr">
        <is>
          <t>29,513</t>
        </is>
      </c>
      <c r="I6" t="inlineStr">
        <is>
          <t>LS)</t>
        </is>
      </c>
    </row>
    <row r="7">
      <c r="A7" t="inlineStr">
        <is>
          <t>Construction</t>
        </is>
      </c>
      <c r="B7" t="inlineStr"/>
      <c r="C7" t="inlineStr">
        <is>
          <t>511,000</t>
        </is>
      </c>
      <c r="D7" t="inlineStr">
        <is>
          <t>23,260</t>
        </is>
      </c>
      <c r="E7" t="inlineStr">
        <is>
          <t>4.5</t>
        </is>
      </c>
      <c r="F7" t="inlineStr">
        <is>
          <t>23,153,</t>
        </is>
      </c>
      <c r="G7" t="inlineStr">
        <is>
          <t>4.5</t>
        </is>
      </c>
      <c r="H7" t="inlineStr">
        <is>
          <t>107</t>
        </is>
      </c>
      <c r="I7" t="inlineStr">
        <is>
          <t>--</t>
        </is>
      </c>
    </row>
    <row r="8">
      <c r="A8" t="inlineStr">
        <is>
          <t>Transportation, communication and other utilities</t>
        </is>
      </c>
      <c r="B8" t="inlineStr">
        <is>
          <t>—</t>
        </is>
      </c>
      <c r="C8" t="inlineStr"/>
      <c r="D8" t="inlineStr"/>
      <c r="E8" t="inlineStr"/>
      <c r="F8" t="inlineStr"/>
      <c r="G8" t="inlineStr"/>
      <c r="H8" t="inlineStr"/>
      <c r="I8" t="inlineStr"/>
    </row>
    <row r="9">
      <c r="A9" t="inlineStr">
        <is>
          <t>Transports, communications et autres services</t>
        </is>
      </c>
      <c r="B9" t="inlineStr">
        <is>
          <t>d’utilité</t>
        </is>
      </c>
      <c r="C9" t="inlineStr"/>
      <c r="D9" t="inlineStr"/>
      <c r="E9" t="inlineStr"/>
      <c r="F9" t="inlineStr"/>
      <c r="G9" t="inlineStr"/>
      <c r="H9" t="inlineStr"/>
      <c r="I9" t="inlineStr"/>
    </row>
    <row r="10">
      <c r="A10" t="inlineStr">
        <is>
          <t>publique</t>
        </is>
      </c>
      <c r="B10" t="inlineStr"/>
      <c r="C10" t="inlineStr">
        <is>
          <t>832,000</t>
        </is>
      </c>
      <c r="D10" t="inlineStr">
        <is>
          <t>210,528</t>
        </is>
      </c>
      <c r="E10" t="inlineStr">
        <is>
          <t>DS-o</t>
        </is>
      </c>
      <c r="F10" t="inlineStr">
        <is>
          <t>148,151</t>
        </is>
      </c>
      <c r="G10" t="inlineStr">
        <is>
          <t>17.8</t>
        </is>
      </c>
      <c r="H10" t="inlineStr">
        <is>
          <t>62,377</t>
        </is>
      </c>
      <c r="I10" t="inlineStr">
        <is>
          <t>TS</t>
        </is>
      </c>
    </row>
    <row r="11">
      <c r="A11" t="inlineStr">
        <is>
          <t>Trade — Commerce</t>
        </is>
      </c>
      <c r="B11" t="inlineStr"/>
      <c r="C11" t="inlineStr">
        <is>
          <t>1,625 ,000</t>
        </is>
      </c>
      <c r="D11" t="inlineStr">
        <is>
          <t>16,992</t>
        </is>
      </c>
      <c r="E11" t="inlineStr">
        <is>
          <t>ea</t>
        </is>
      </c>
      <c r="F11" t="inlineStr">
        <is>
          <t>14,135</t>
        </is>
      </c>
      <c r="G11" t="inlineStr">
        <is>
          <t>0.9</t>
        </is>
      </c>
      <c r="H11" t="inlineStr">
        <is>
          <t>2,857</t>
        </is>
      </c>
      <c r="I11" t="inlineStr">
        <is>
          <t>0.2</t>
        </is>
      </c>
    </row>
    <row r="12">
      <c r="A12" t="inlineStr">
        <is>
          <t>Finances</t>
        </is>
      </c>
      <c r="B12" t="inlineStr"/>
      <c r="C12" t="inlineStr">
        <is>
          <t>556,000</t>
        </is>
      </c>
      <c r="D12" t="inlineStr">
        <is>
          <t>4,965</t>
        </is>
      </c>
      <c r="E12" t="inlineStr">
        <is>
          <t>0.9</t>
        </is>
      </c>
      <c r="F12" t="inlineStr">
        <is>
          <t>PD</t>
        </is>
      </c>
      <c r="G12" t="inlineStr">
        <is>
          <t>0.4</t>
        </is>
      </c>
      <c r="H12" t="inlineStr">
        <is>
          <t>2,853</t>
        </is>
      </c>
      <c r="I12" t="inlineStr">
        <is>
          <t>0.5</t>
        </is>
      </c>
    </row>
    <row r="13">
      <c r="A13" t="inlineStr">
        <is>
          <t>Service industries — Industries du service</t>
        </is>
      </c>
      <c r="B13" t="inlineStr"/>
      <c r="C13" t="inlineStr">
        <is>
          <t>2,581,000</t>
        </is>
      </c>
      <c r="D13" t="inlineStr">
        <is>
          <t>454,081</t>
        </is>
      </c>
      <c r="E13" t="inlineStr">
        <is>
          <t>17.6</t>
        </is>
      </c>
      <c r="F13" t="inlineStr">
        <is>
          <t>149,049</t>
        </is>
      </c>
      <c r="G13" t="inlineStr">
        <is>
          <t>5.8</t>
        </is>
      </c>
      <c r="H13" t="inlineStr">
        <is>
          <t>305,032</t>
        </is>
      </c>
      <c r="I13" t="inlineStr">
        <is>
          <t>11.8</t>
        </is>
      </c>
    </row>
    <row r="14">
      <c r="A14" t="inlineStr">
        <is>
          <t>Public administration — Fonction publique</t>
        </is>
      </c>
      <c r="B14" t="inlineStr"/>
      <c r="C14" t="inlineStr">
        <is>
          <t>665 ,000</t>
        </is>
      </c>
      <c r="D14" t="inlineStr">
        <is>
          <t>467,527</t>
        </is>
      </c>
      <c r="E14" t="inlineStr">
        <is>
          <t>70.3</t>
        </is>
      </c>
      <c r="F14" t="inlineStr">
        <is>
          <t>305,081</t>
        </is>
      </c>
      <c r="G14" t="inlineStr">
        <is>
          <t>45.8</t>
        </is>
      </c>
      <c r="H14" t="inlineStr">
        <is>
          <t>162,446</t>
        </is>
      </c>
      <c r="I14" t="inlineStr">
        <is>
          <t>24.5</t>
        </is>
      </c>
    </row>
    <row r="15">
      <c r="A15" t="inlineStr">
        <is>
          <t>Other3 — Total — Autres3</t>
        </is>
      </c>
      <c r="B15" t="inlineStr"/>
      <c r="C15" t="inlineStr">
        <is>
          <t>-</t>
        </is>
      </c>
      <c r="D15" t="inlineStr">
        <is>
          <t>952</t>
        </is>
      </c>
      <c r="E15" t="inlineStr">
        <is>
          <t>—</t>
        </is>
      </c>
      <c r="F15" t="inlineStr">
        <is>
          <t>597</t>
        </is>
      </c>
      <c r="G15" t="inlineStr">
        <is>
          <t>~</t>
        </is>
      </c>
      <c r="H15" t="inlineStr">
        <is>
          <t>355</t>
        </is>
      </c>
      <c r="I15" t="inlineStr">
        <is>
          <t>_</t>
        </is>
      </c>
    </row>
    <row r="16">
      <c r="A16" t="inlineStr">
        <is>
          <t>Total</t>
        </is>
      </c>
      <c r="B16" t="inlineStr"/>
      <c r="C16" t="inlineStr">
        <is>
          <t>9,119,000</t>
        </is>
      </c>
      <c r="D16" t="inlineStr">
        <is>
          <t>1,380,587</t>
        </is>
      </c>
      <c r="E16" t="inlineStr">
        <is>
          <t>15</t>
        </is>
      </c>
      <c r="F16" t="inlineStr">
        <is>
          <t>814,601</t>
        </is>
      </c>
      <c r="G16" t="inlineStr">
        <is>
          <t>8.9</t>
        </is>
      </c>
      <c r="H16" t="inlineStr">
        <is>
          <t>$65,986</t>
        </is>
      </c>
      <c r="I16" t="inlineStr">
        <is>
          <t>6.2</t>
        </is>
      </c>
    </row>
  </sheetData>
  <pageMargins left="0.75" right="0.75" top="1" bottom="1" header="0.5" footer="0.5"/>
</worksheet>
</file>

<file path=xl/worksheets/sheet207.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sheetData>
    <row r="1">
      <c r="A1" s="1" t="inlineStr">
        <is>
          <t>Unnamed: 0</t>
        </is>
      </c>
      <c r="B1" s="1" t="inlineStr">
        <is>
          <t>Travailleurs</t>
        </is>
      </c>
      <c r="C1" s="1" t="inlineStr">
        <is>
          <t>Per cent</t>
        </is>
      </c>
      <c r="D1" s="1" t="inlineStr">
        <is>
          <t>Male</t>
        </is>
      </c>
      <c r="E1" s="1" t="inlineStr">
        <is>
          <t>Per cent.1</t>
        </is>
      </c>
      <c r="F1" s="1" t="inlineStr">
        <is>
          <t>Female</t>
        </is>
      </c>
      <c r="G1" s="1" t="inlineStr">
        <is>
          <t>Per cent.2</t>
        </is>
      </c>
    </row>
    <row r="2">
      <c r="A2" t="inlineStr">
        <is>
          <t>Industry group</t>
        </is>
      </c>
      <c r="B2" t="inlineStr">
        <is>
          <t>payés2</t>
        </is>
      </c>
      <c r="C2" t="inlineStr">
        <is>
          <t>of paid</t>
        </is>
      </c>
      <c r="D2" t="inlineStr"/>
      <c r="E2" t="inlineStr">
        <is>
          <t>of paid</t>
        </is>
      </c>
      <c r="F2" t="inlineStr"/>
      <c r="G2" t="inlineStr">
        <is>
          <t>of paid</t>
        </is>
      </c>
    </row>
  </sheetData>
  <pageMargins left="0.75" right="0.75" top="1" bottom="1" header="0.5" footer="0.5"/>
</worksheet>
</file>

<file path=xl/worksheets/sheet208.xml><?xml version="1.0" encoding="utf-8"?>
<worksheet xmlns="http://schemas.openxmlformats.org/spreadsheetml/2006/main">
  <sheetPr>
    <outlinePr summaryBelow="1" summaryRight="1"/>
    <pageSetUpPr/>
  </sheetPr>
  <dimension ref="A1:M4"/>
  <sheetViews>
    <sheetView workbookViewId="0">
      <selection activeCell="A1" sqref="A1"/>
    </sheetView>
  </sheetViews>
  <sheetFormatPr baseColWidth="8" defaultRowHeight="15"/>
  <sheetData>
    <row r="1">
      <c r="A1" s="1" t="inlineStr">
        <is>
          <t>payments to</t>
        </is>
      </c>
      <c r="B1" s="1" t="inlineStr">
        <is>
          <t>residents in</t>
        </is>
      </c>
      <c r="C1" s="1" t="inlineStr">
        <is>
          <t>Canada</t>
        </is>
      </c>
      <c r="D1" s="1" t="inlineStr">
        <is>
          <t>Unnamed: 0</t>
        </is>
      </c>
      <c r="E1" s="1" t="inlineStr">
        <is>
          <t>for salaries</t>
        </is>
      </c>
      <c r="F1" s="1" t="inlineStr">
        <is>
          <t>Unnamed: 1</t>
        </is>
      </c>
      <c r="G1" s="1" t="inlineStr">
        <is>
          <t>and</t>
        </is>
      </c>
      <c r="H1" s="1" t="inlineStr">
        <is>
          <t>Unnamed: 2</t>
        </is>
      </c>
      <c r="I1" s="1" t="inlineStr">
        <is>
          <t>résidants canadiens</t>
        </is>
      </c>
      <c r="J1" s="1" t="inlineStr">
        <is>
          <t>pour traitements</t>
        </is>
      </c>
      <c r="K1" s="1" t="inlineStr">
        <is>
          <t>Unnamed: 3</t>
        </is>
      </c>
      <c r="L1" s="1" t="inlineStr">
        <is>
          <t>et salaires, indemnités</t>
        </is>
      </c>
      <c r="M1" s="1" t="inlineStr">
        <is>
          <t>Unnamed: 4</t>
        </is>
      </c>
    </row>
    <row r="2">
      <c r="A2" t="inlineStr">
        <is>
          <t>wages, strike</t>
        </is>
      </c>
      <c r="B2" t="inlineStr">
        <is>
          <t>benefits and</t>
        </is>
      </c>
      <c r="C2" t="inlineStr"/>
      <c r="D2" t="inlineStr">
        <is>
          <t>welfare</t>
        </is>
      </c>
      <c r="E2" t="inlineStr">
        <is>
          <t>payments.</t>
        </is>
      </c>
      <c r="F2" t="inlineStr"/>
      <c r="G2" t="inlineStr">
        <is>
          <t>In</t>
        </is>
      </c>
      <c r="H2" t="inlineStr"/>
      <c r="I2" t="inlineStr">
        <is>
          <t>de gréve et prestations</t>
        </is>
      </c>
      <c r="J2" t="inlineStr">
        <is>
          <t>de bien-étre.</t>
        </is>
      </c>
      <c r="K2" t="inlineStr"/>
      <c r="L2" t="inlineStr">
        <is>
          <t>De plus, les syndicats</t>
        </is>
      </c>
      <c r="M2" t="inlineStr"/>
    </row>
    <row r="3">
      <c r="A3" t="inlineStr">
        <is>
          <t>addition, reporting</t>
        </is>
      </c>
      <c r="B3" t="inlineStr">
        <is>
          <t>organizations</t>
        </is>
      </c>
      <c r="C3" t="inlineStr"/>
      <c r="D3" t="inlineStr"/>
      <c r="E3" t="inlineStr">
        <is>
          <t>having their head-</t>
        </is>
      </c>
      <c r="F3" t="inlineStr"/>
      <c r="G3" t="inlineStr"/>
      <c r="H3" t="inlineStr"/>
      <c r="I3" t="inlineStr">
        <is>
          <t>déclarants</t>
        </is>
      </c>
      <c r="J3" t="inlineStr">
        <is>
          <t>ayant leur siége social</t>
        </is>
      </c>
      <c r="K3" t="inlineStr">
        <is>
          <t>hors</t>
        </is>
      </c>
      <c r="L3" t="inlineStr">
        <is>
          <t>du Canada</t>
        </is>
      </c>
      <c r="M3" t="inlineStr">
        <is>
          <t>doivent</t>
        </is>
      </c>
    </row>
    <row r="4">
      <c r="A4" t="inlineStr">
        <is>
          <t>quarters outside</t>
        </is>
      </c>
      <c r="B4" t="inlineStr">
        <is>
          <t>Canada</t>
        </is>
      </c>
      <c r="C4" t="inlineStr">
        <is>
          <t>must</t>
        </is>
      </c>
      <c r="D4" t="inlineStr"/>
      <c r="E4" t="inlineStr">
        <is>
          <t>provide a detailed</t>
        </is>
      </c>
      <c r="F4" t="inlineStr"/>
      <c r="G4" t="inlineStr"/>
      <c r="H4" t="inlineStr"/>
      <c r="I4" t="inlineStr">
        <is>
          <t>présenter</t>
        </is>
      </c>
      <c r="J4" t="inlineStr">
        <is>
          <t>un rapport détaillé</t>
        </is>
      </c>
      <c r="K4" t="inlineStr">
        <is>
          <t>des redevances</t>
        </is>
      </c>
      <c r="L4" t="inlineStr"/>
      <c r="M4" t="inlineStr">
        <is>
          <t>et cotisations,</t>
        </is>
      </c>
    </row>
  </sheetData>
  <pageMargins left="0.75" right="0.75" top="1" bottom="1" header="0.5" footer="0.5"/>
</worksheet>
</file>

<file path=xl/worksheets/sheet209.xml><?xml version="1.0" encoding="utf-8"?>
<worksheet xmlns="http://schemas.openxmlformats.org/spreadsheetml/2006/main">
  <sheetPr>
    <outlinePr summaryBelow="1" summaryRight="1"/>
    <pageSetUpPr/>
  </sheetPr>
  <dimension ref="A1:K1"/>
  <sheetViews>
    <sheetView workbookViewId="0">
      <selection activeCell="A1" sqref="A1"/>
    </sheetView>
  </sheetViews>
  <sheetFormatPr baseColWidth="8" defaultRowHeight="15"/>
  <sheetData>
    <row r="1">
      <c r="A1" s="1" t="inlineStr">
        <is>
          <t>In</t>
        </is>
      </c>
      <c r="B1" s="1" t="inlineStr">
        <is>
          <t>1978,</t>
        </is>
      </c>
      <c r="C1" s="1" t="inlineStr">
        <is>
          <t>investments</t>
        </is>
      </c>
      <c r="D1" s="1" t="inlineStr">
        <is>
          <t>amounting</t>
        </is>
      </c>
      <c r="E1" s="1" t="inlineStr">
        <is>
          <t>to</t>
        </is>
      </c>
      <c r="F1" s="1" t="inlineStr">
        <is>
          <t>En</t>
        </is>
      </c>
      <c r="G1" s="1" t="inlineStr">
        <is>
          <t>1978,.1</t>
        </is>
      </c>
      <c r="H1" s="1" t="inlineStr">
        <is>
          <t>les</t>
        </is>
      </c>
      <c r="I1" s="1" t="inlineStr">
        <is>
          <t>placements</t>
        </is>
      </c>
      <c r="J1" s="1" t="inlineStr">
        <is>
          <t>s’élevant</t>
        </is>
      </c>
      <c r="K1" s="1" t="inlineStr">
        <is>
          <t>a $1,557,200,000</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P25"/>
  <sheetViews>
    <sheetView workbookViewId="0">
      <selection activeCell="A1" sqref="A1"/>
    </sheetView>
  </sheetViews>
  <sheetFormatPr baseColWidth="8" defaultRowHeight="15"/>
  <sheetData>
    <row r="1">
      <c r="A1" s="1" t="inlineStr">
        <is>
          <t>Branttord Onteaec</t>
        </is>
      </c>
      <c r="B1" s="1" t="inlineStr">
        <is>
          <t>.</t>
        </is>
      </c>
      <c r="C1" s="1" t="inlineStr">
        <is>
          <t>see.) sake.</t>
        </is>
      </c>
      <c r="D1" s="1" t="inlineStr">
        <is>
          <t>Unnamed: 0</t>
        </is>
      </c>
      <c r="E1" s="1" t="inlineStr">
        <is>
          <t>-</t>
        </is>
      </c>
      <c r="F1" s="1" t="inlineStr">
        <is>
          <t>Unnamed: 1</t>
        </is>
      </c>
      <c r="G1" s="1" t="inlineStr">
        <is>
          <t>_</t>
        </is>
      </c>
      <c r="H1" s="1" t="inlineStr">
        <is>
          <t>-.1</t>
        </is>
      </c>
      <c r="I1" s="1" t="inlineStr">
        <is>
          <t>Unnamed: 2</t>
        </is>
      </c>
      <c r="J1" s="1" t="inlineStr">
        <is>
          <t>-.2</t>
        </is>
      </c>
      <c r="K1" s="1" t="inlineStr">
        <is>
          <t>-.3</t>
        </is>
      </c>
      <c r="L1" s="1" t="inlineStr">
        <is>
          <t>~</t>
        </is>
      </c>
      <c r="M1" s="1" t="inlineStr">
        <is>
          <t>Unnamed: 3</t>
        </is>
      </c>
      <c r="N1" s="1" t="inlineStr">
        <is>
          <t>1</t>
        </is>
      </c>
      <c r="O1" s="1" t="inlineStr">
        <is>
          <t>1,766 1</t>
        </is>
      </c>
      <c r="P1" s="1" t="inlineStr">
        <is>
          <t>ait</t>
        </is>
      </c>
    </row>
    <row r="2">
      <c r="A2" t="inlineStr">
        <is>
          <t>Charlottetown, P.E.J.—I-P.-E....</t>
        </is>
      </c>
      <c r="B2" t="inlineStr"/>
      <c r="C2" t="inlineStr"/>
      <c r="D2" t="inlineStr"/>
      <c r="E2" t="inlineStr"/>
      <c r="F2" t="n">
        <v>1</v>
      </c>
      <c r="G2" t="inlineStr">
        <is>
          <t>3,022</t>
        </is>
      </c>
      <c r="H2" t="inlineStr">
        <is>
          <t>=</t>
        </is>
      </c>
      <c r="I2" t="inlineStr"/>
      <c r="J2" t="inlineStr">
        <is>
          <t>=</t>
        </is>
      </c>
      <c r="K2" t="inlineStr">
        <is>
          <t>=</t>
        </is>
      </c>
      <c r="L2" t="inlineStr">
        <is>
          <t>=</t>
        </is>
      </c>
      <c r="M2" t="inlineStr">
        <is>
          <t>=</t>
        </is>
      </c>
      <c r="N2" t="inlineStr"/>
      <c r="O2">
        <f> 1</f>
        <v/>
      </c>
      <c r="P2" t="inlineStr">
        <is>
          <t>Sa</t>
        </is>
      </c>
    </row>
    <row r="3">
      <c r="A3" t="inlineStr">
        <is>
          <t>Chatham Head. NIB:</t>
        </is>
      </c>
      <c r="B3" t="inlineStr">
        <is>
          <t>20227s2.. %</t>
        </is>
      </c>
      <c r="C3" t="inlineStr"/>
      <c r="D3" t="inlineStr"/>
      <c r="E3" t="inlineStr">
        <is>
          <t>-</t>
        </is>
      </c>
      <c r="F3" t="inlineStr"/>
      <c r="G3" t="inlineStr">
        <is>
          <t>_</t>
        </is>
      </c>
      <c r="H3" t="inlineStr">
        <is>
          <t>-</t>
        </is>
      </c>
      <c r="I3" t="inlineStr"/>
      <c r="J3" t="inlineStr">
        <is>
          <t>-</t>
        </is>
      </c>
      <c r="K3" t="inlineStr">
        <is>
          <t>-</t>
        </is>
      </c>
      <c r="L3" t="inlineStr">
        <is>
          <t>~</t>
        </is>
      </c>
      <c r="M3" t="inlineStr"/>
      <c r="N3" t="inlineStr">
        <is>
          <t>1</t>
        </is>
      </c>
      <c r="O3" t="inlineStr">
        <is>
          <t>252 u</t>
        </is>
      </c>
      <c r="P3" t="inlineStr">
        <is>
          <t>. i</t>
        </is>
      </c>
    </row>
    <row r="4">
      <c r="A4" t="inlineStr">
        <is>
          <t>ChicoutinitOueas Likeska!t  ca:</t>
        </is>
      </c>
      <c r="B4" t="inlineStr"/>
      <c r="C4" t="inlineStr"/>
      <c r="D4" t="inlineStr"/>
      <c r="E4" t="inlineStr">
        <is>
          <t>-</t>
        </is>
      </c>
      <c r="F4" t="inlineStr"/>
      <c r="G4" t="inlineStr">
        <is>
          <t>=</t>
        </is>
      </c>
      <c r="H4" t="inlineStr">
        <is>
          <t>—</t>
        </is>
      </c>
      <c r="I4" t="inlineStr"/>
      <c r="J4" t="inlineStr">
        <is>
          <t>—</t>
        </is>
      </c>
      <c r="K4" t="inlineStr">
        <is>
          <t>-</t>
        </is>
      </c>
      <c r="L4" t="inlineStr">
        <is>
          <t>-</t>
        </is>
      </c>
      <c r="M4" t="inlineStr"/>
      <c r="N4" t="inlineStr">
        <is>
          <t>1</t>
        </is>
      </c>
      <c r="O4" t="inlineStr">
        <is>
          <t>4,100 1</t>
        </is>
      </c>
      <c r="P4" t="inlineStr">
        <is>
          <t>:</t>
        </is>
      </c>
    </row>
    <row r="5">
      <c r="A5" t="inlineStr">
        <is>
          <t>Pdmonton,Altattstoy:</t>
        </is>
      </c>
      <c r="B5" t="inlineStr">
        <is>
          <t>&lt;ssraudeian o es</t>
        </is>
      </c>
      <c r="C5" t="inlineStr"/>
      <c r="D5" t="inlineStr"/>
      <c r="E5" t="inlineStr"/>
      <c r="F5" t="n">
        <v>1</v>
      </c>
      <c r="G5" t="inlineStr">
        <is>
          <t>36,077</t>
        </is>
      </c>
      <c r="H5" t="inlineStr">
        <is>
          <t>-</t>
        </is>
      </c>
      <c r="I5" t="inlineStr"/>
      <c r="J5" t="inlineStr">
        <is>
          <t>-</t>
        </is>
      </c>
      <c r="K5" t="inlineStr">
        <is>
          <t>-</t>
        </is>
      </c>
      <c r="L5" t="inlineStr">
        <is>
          <t>-</t>
        </is>
      </c>
      <c r="M5" t="inlineStr"/>
      <c r="N5" t="inlineStr">
        <is>
          <t>i</t>
        </is>
      </c>
      <c r="O5" t="inlineStr">
        <is>
          <t>5,778 2</t>
        </is>
      </c>
      <c r="P5" t="inlineStr">
        <is>
          <t>pen</t>
        </is>
      </c>
    </row>
    <row r="6">
      <c r="A6" t="inlineStr">
        <is>
          <t>Rredericton, IN.B e vaxs ©)o faninoemset «</t>
        </is>
      </c>
      <c r="B6" t="inlineStr"/>
      <c r="C6" t="inlineStr"/>
      <c r="D6" t="inlineStr"/>
      <c r="E6" t="inlineStr">
        <is>
          <t>-</t>
        </is>
      </c>
      <c r="F6" t="inlineStr"/>
      <c r="G6" t="inlineStr">
        <is>
          <t>—</t>
        </is>
      </c>
      <c r="H6" t="inlineStr">
        <is>
          <t>-</t>
        </is>
      </c>
      <c r="I6" t="inlineStr"/>
      <c r="J6" t="inlineStr">
        <is>
          <t>~</t>
        </is>
      </c>
      <c r="K6" t="inlineStr">
        <is>
          <t>-</t>
        </is>
      </c>
      <c r="L6" t="inlineStr">
        <is>
          <t>-</t>
        </is>
      </c>
      <c r="M6" t="inlineStr"/>
      <c r="N6" t="inlineStr">
        <is>
          <t>1</t>
        </is>
      </c>
      <c r="O6" t="inlineStr">
        <is>
          <t>4,334 J</t>
        </is>
      </c>
      <c r="P6" t="inlineStr">
        <is>
          <t>3 ;</t>
        </is>
      </c>
    </row>
    <row r="7">
      <c r="A7" t="inlineStr">
        <is>
          <t>Revie Soe N BeAye c s cs</t>
        </is>
      </c>
      <c r="B7" t="inlineStr"/>
      <c r="C7" t="inlineStr"/>
      <c r="D7" t="inlineStr"/>
      <c r="E7" t="inlineStr"/>
      <c r="F7" t="n">
        <v>1</v>
      </c>
      <c r="G7" t="inlineStr">
        <is>
          <t>2,566</t>
        </is>
      </c>
      <c r="H7" t="inlineStr">
        <is>
          <t>=</t>
        </is>
      </c>
      <c r="I7" t="inlineStr"/>
      <c r="J7" t="inlineStr">
        <is>
          <t>=</t>
        </is>
      </c>
      <c r="K7" t="inlineStr">
        <is>
          <t>&lt;</t>
        </is>
      </c>
      <c r="L7" t="inlineStr">
        <is>
          <t>=</t>
        </is>
      </c>
      <c r="M7" t="inlineStr"/>
      <c r="N7" t="inlineStr">
        <is>
          <t>1</t>
        </is>
      </c>
      <c r="O7" t="inlineStr">
        <is>
          <t>on ;</t>
        </is>
      </c>
      <c r="P7" t="inlineStr">
        <is>
          <t>hae</t>
        </is>
      </c>
    </row>
    <row r="8">
      <c r="A8" t="inlineStr">
        <is>
          <t>PaTLOn OMe.</t>
        </is>
      </c>
      <c r="B8" t="inlineStr">
        <is>
          <t>teds aie yarcudaies</t>
        </is>
      </c>
      <c r="C8" t="inlineStr"/>
      <c r="D8" t="inlineStr"/>
      <c r="E8" t="inlineStr">
        <is>
          <t>—</t>
        </is>
      </c>
      <c r="F8" t="inlineStr"/>
      <c r="G8" t="inlineStr">
        <is>
          <t>—</t>
        </is>
      </c>
      <c r="H8" t="inlineStr">
        <is>
          <t>=</t>
        </is>
      </c>
      <c r="I8" t="inlineStr"/>
      <c r="J8" t="inlineStr">
        <is>
          <t>—</t>
        </is>
      </c>
      <c r="K8" t="inlineStr">
        <is>
          <t>_</t>
        </is>
      </c>
      <c r="L8" t="inlineStr">
        <is>
          <t>=</t>
        </is>
      </c>
      <c r="M8" t="inlineStr"/>
      <c r="N8" t="inlineStr">
        <is>
          <t>]</t>
        </is>
      </c>
      <c r="O8" t="inlineStr">
        <is>
          <t>2</t>
        </is>
      </c>
      <c r="P8" t="inlineStr">
        <is>
          <t>2 ;</t>
        </is>
      </c>
    </row>
    <row r="9">
      <c r="A9" t="inlineStr"/>
      <c r="B9" t="inlineStr"/>
      <c r="C9" t="inlineStr"/>
      <c r="D9" t="inlineStr"/>
      <c r="E9" t="inlineStr"/>
      <c r="F9" t="inlineStr"/>
      <c r="G9" t="inlineStr"/>
      <c r="H9" t="inlineStr"/>
      <c r="I9" t="inlineStr"/>
      <c r="J9" t="inlineStr"/>
      <c r="K9" t="inlineStr"/>
      <c r="L9" t="inlineStr"/>
      <c r="M9" t="inlineStr"/>
      <c r="N9" t="inlineStr"/>
      <c r="O9" t="inlineStr">
        <is>
          <t>5,992 ]</t>
        </is>
      </c>
      <c r="P9" t="inlineStr">
        <is>
          <t>5,992</t>
        </is>
      </c>
    </row>
    <row r="10">
      <c r="A10" t="inlineStr">
        <is>
          <t>London, 0s Ont he eames tees</t>
        </is>
      </c>
      <c r="B10" t="inlineStr"/>
      <c r="C10" t="inlineStr"/>
      <c r="D10" t="inlineStr"/>
      <c r="E10" t="inlineStr">
        <is>
          <t>-</t>
        </is>
      </c>
      <c r="F10" t="inlineStr"/>
      <c r="G10" t="inlineStr">
        <is>
          <t>—</t>
        </is>
      </c>
      <c r="H10" t="inlineStr">
        <is>
          <t>~</t>
        </is>
      </c>
      <c r="I10" t="inlineStr"/>
      <c r="J10" t="inlineStr">
        <is>
          <t>-</t>
        </is>
      </c>
      <c r="K10" t="inlineStr">
        <is>
          <t>-</t>
        </is>
      </c>
      <c r="L10" t="inlineStr">
        <is>
          <t>?_</t>
        </is>
      </c>
      <c r="M10" t="inlineStr">
        <is>
          <t>:</t>
        </is>
      </c>
      <c r="N10" t="inlineStr">
        <is>
          <t>1</t>
        </is>
      </c>
      <c r="O10" t="inlineStr"/>
      <c r="P10" t="inlineStr">
        <is>
          <t>ahs</t>
        </is>
      </c>
    </row>
    <row r="11">
      <c r="A11" t="inlineStr">
        <is>
          <t>Lunenburg, N.S.</t>
        </is>
      </c>
      <c r="B11" t="inlineStr">
        <is>
          <t>— N.-E......</t>
        </is>
      </c>
      <c r="C11" t="inlineStr">
        <is>
          <t>...</t>
        </is>
      </c>
      <c r="D11" t="inlineStr"/>
      <c r="E11" t="inlineStr"/>
      <c r="F11" t="n">
        <v>1</v>
      </c>
      <c r="G11" t="inlineStr">
        <is>
          <t>3,665</t>
        </is>
      </c>
      <c r="H11" t="inlineStr">
        <is>
          <t>—</t>
        </is>
      </c>
      <c r="I11" t="inlineStr"/>
      <c r="J11" t="inlineStr">
        <is>
          <t>=</t>
        </is>
      </c>
      <c r="K11" t="inlineStr">
        <is>
          <t>=</t>
        </is>
      </c>
      <c r="L11" t="inlineStr"/>
      <c r="M11" t="inlineStr"/>
      <c r="N11" t="inlineStr"/>
      <c r="O11" t="inlineStr"/>
      <c r="P11" t="inlineStr">
        <is>
          <t>tahoe</t>
        </is>
      </c>
    </row>
    <row r="12">
      <c r="A12" t="inlineStr">
        <is>
          <t>Montri éal, ; Qué rubyoa ea epag</t>
        </is>
      </c>
      <c r="B12" t="inlineStr"/>
      <c r="C12" t="inlineStr">
        <is>
          <t>easB er</t>
        </is>
      </c>
      <c r="D12" t="inlineStr"/>
      <c r="E12" t="inlineStr"/>
      <c r="F12" t="n">
        <v>2</v>
      </c>
      <c r="G12" t="inlineStr">
        <is>
          <t>62,: 809</t>
        </is>
      </c>
      <c r="H12" t="inlineStr">
        <is>
          <t>2</t>
        </is>
      </c>
      <c r="I12" t="inlineStr"/>
      <c r="J12" t="inlineStr">
        <is>
          <t>15,007</t>
        </is>
      </c>
      <c r="K12" t="inlineStr">
        <is>
          <t>‘ 5</t>
        </is>
      </c>
      <c r="L12" t="inlineStr">
        <is>
          <t>105,35:4</t>
        </is>
      </c>
      <c r="M12" t="inlineStr">
        <is>
          <t>7</t>
        </is>
      </c>
      <c r="N12" t="inlineStr"/>
      <c r="O12" t="inlineStr">
        <is>
          <t>29,472 16</t>
        </is>
      </c>
      <c r="P12" t="inlineStr">
        <is>
          <t>212,6a42</t>
        </is>
      </c>
    </row>
    <row r="13">
      <c r="A13" t="inlineStr">
        <is>
          <t>Mas North Sydney,</t>
        </is>
      </c>
      <c r="B13" t="inlineStr">
        <is>
          <t>N.S. —N.-E.......</t>
        </is>
      </c>
      <c r="C13" t="inlineStr"/>
      <c r="D13" t="inlineStr"/>
      <c r="E13" t="inlineStr">
        <is>
          <t>=</t>
        </is>
      </c>
      <c r="F13" t="inlineStr"/>
      <c r="G13" t="inlineStr">
        <is>
          <t>-</t>
        </is>
      </c>
      <c r="H13" t="inlineStr">
        <is>
          <t>-</t>
        </is>
      </c>
      <c r="I13" t="inlineStr"/>
      <c r="J13" t="inlineStr">
        <is>
          <t>-</t>
        </is>
      </c>
      <c r="K13" t="inlineStr"/>
      <c r="L13" t="inlineStr"/>
      <c r="M13" t="inlineStr"/>
      <c r="N13" t="inlineStr">
        <is>
          <t>1</t>
        </is>
      </c>
      <c r="O13" t="inlineStr">
        <is>
          <t>393 a</t>
        </is>
      </c>
      <c r="P13" t="inlineStr"/>
    </row>
    <row r="14">
      <c r="A14" t="inlineStr">
        <is>
          <t>as Ota AnO nt se: wake et Lit, a</t>
        </is>
      </c>
      <c r="B14" t="inlineStr"/>
      <c r="C14" t="inlineStr">
        <is>
          <t>ekeens</t>
        </is>
      </c>
      <c r="D14" t="inlineStr"/>
      <c r="E14" t="inlineStr">
        <is>
          <t>21</t>
        </is>
      </c>
      <c r="F14" t="inlineStr"/>
      <c r="G14" t="inlineStr">
        <is>
          <t>477,116</t>
        </is>
      </c>
      <c r="H14" t="inlineStr">
        <is>
          <t>-</t>
        </is>
      </c>
      <c r="I14" t="inlineStr"/>
      <c r="J14" t="inlineStr">
        <is>
          <t>-</t>
        </is>
      </c>
      <c r="K14" t="inlineStr">
        <is>
          <t>-</t>
        </is>
      </c>
      <c r="L14" t="inlineStr">
        <is>
          <t>=</t>
        </is>
      </c>
      <c r="M14" t="inlineStr">
        <is>
          <t>8</t>
        </is>
      </c>
      <c r="N14" t="inlineStr"/>
      <c r="O14" t="inlineStr">
        <is>
          <t>ci E</t>
        </is>
      </c>
      <c r="P14" t="inlineStr"/>
    </row>
    <row r="15">
      <c r="A15" t="inlineStr">
        <is>
          <t>Prince George, B.C. —C.-B.......</t>
        </is>
      </c>
      <c r="B15" t="inlineStr"/>
      <c r="C15" t="inlineStr"/>
      <c r="D15" t="inlineStr"/>
      <c r="E15" t="inlineStr">
        <is>
          <t>~</t>
        </is>
      </c>
      <c r="F15" t="inlineStr"/>
      <c r="G15" t="inlineStr">
        <is>
          <t>=</t>
        </is>
      </c>
      <c r="H15" t="inlineStr">
        <is>
          <t>~</t>
        </is>
      </c>
      <c r="I15" t="inlineStr"/>
      <c r="J15" t="inlineStr">
        <is>
          <t>-</t>
        </is>
      </c>
      <c r="K15" t="inlineStr">
        <is>
          <t>=</t>
        </is>
      </c>
      <c r="L15" t="inlineStr">
        <is>
          <t>=</t>
        </is>
      </c>
      <c r="M15" t="inlineStr"/>
      <c r="N15" t="inlineStr">
        <is>
          <t>]</t>
        </is>
      </c>
      <c r="O15" t="inlineStr">
        <is>
          <t>C</t>
        </is>
      </c>
      <c r="P15" t="inlineStr"/>
    </row>
    <row r="16">
      <c r="A16" t="inlineStr">
        <is>
          <t>17A3,n98 7 Québec, FOU Qué hd</t>
        </is>
      </c>
      <c r="B16" t="inlineStr">
        <is>
          <t>Aeeteke tis Shey ae</t>
        </is>
      </c>
      <c r="C16" t="inlineStr">
        <is>
          <t>ae</t>
        </is>
      </c>
      <c r="D16" t="inlineStr"/>
      <c r="E16" t="inlineStr">
        <is>
          <t>=</t>
        </is>
      </c>
      <c r="F16" t="inlineStr"/>
      <c r="G16" t="inlineStr">
        <is>
          <t>=</t>
        </is>
      </c>
      <c r="H16" t="inlineStr"/>
      <c r="I16" t="n">
        <v>1</v>
      </c>
      <c r="J16" t="inlineStr">
        <is>
          <t>9,584</t>
        </is>
      </c>
      <c r="K16" t="inlineStr">
        <is>
          <t>3</t>
        </is>
      </c>
      <c r="L16" t="inlineStr">
        <is>
          <t>46,868</t>
        </is>
      </c>
      <c r="M16" t="inlineStr">
        <is>
          <t>7 4</t>
        </is>
      </c>
      <c r="N16" t="inlineStr"/>
      <c r="O16" t="inlineStr">
        <is>
          <t>199-535 8</t>
        </is>
      </c>
      <c r="P16" t="inlineStr"/>
    </row>
    <row r="17">
      <c r="A17" t="inlineStr">
        <is>
          <t>Rerinn Gask ie.) Aswacenkers. !ot s</t>
        </is>
      </c>
      <c r="B17" t="inlineStr"/>
      <c r="C17" t="inlineStr"/>
      <c r="D17" t="inlineStr"/>
      <c r="E17" t="inlineStr"/>
      <c r="F17" t="n">
        <v>3</v>
      </c>
      <c r="G17" t="inlineStr">
        <is>
          <t>34,693</t>
        </is>
      </c>
      <c r="H17" t="inlineStr">
        <is>
          <t>-</t>
        </is>
      </c>
      <c r="I17" t="inlineStr"/>
      <c r="J17" t="inlineStr">
        <is>
          <t>-</t>
        </is>
      </c>
      <c r="K17" t="inlineStr">
        <is>
          <t>—</t>
        </is>
      </c>
      <c r="L17" t="inlineStr">
        <is>
          <t>=</t>
        </is>
      </c>
      <c r="M17" t="inlineStr"/>
      <c r="N17" t="inlineStr"/>
      <c r="O17" t="inlineStr">
        <is>
          <t>;</t>
        </is>
      </c>
      <c r="P17" t="inlineStr">
        <is>
          <t>Ps</t>
        </is>
      </c>
    </row>
    <row r="18">
      <c r="A18" t="inlineStr">
        <is>
          <t>Bic Joni Ss.N id. —“TeNoe sve.+</t>
        </is>
      </c>
      <c r="B18" t="inlineStr"/>
      <c r="C18">
        <f> a</f>
        <v/>
      </c>
      <c r="D18" t="inlineStr"/>
      <c r="E18" t="inlineStr"/>
      <c r="F18" t="n">
        <v>1</v>
      </c>
      <c r="G18" t="inlineStr">
        <is>
          <t>Wie LS:</t>
        </is>
      </c>
      <c r="H18" t="inlineStr">
        <is>
          <t>ter</t>
        </is>
      </c>
      <c r="I18" t="inlineStr"/>
      <c r="J18" t="inlineStr">
        <is>
          <t>=</t>
        </is>
      </c>
      <c r="K18" t="inlineStr">
        <is>
          <t>=</t>
        </is>
      </c>
      <c r="L18" t="inlineStr">
        <is>
          <t>=</t>
        </is>
      </c>
      <c r="M18" t="inlineStr">
        <is>
          <t>%</t>
        </is>
      </c>
      <c r="N18" t="inlineStr"/>
      <c r="O18" t="inlineStr">
        <is>
          <t>— :</t>
        </is>
      </c>
      <c r="P18" t="inlineStr">
        <is>
          <t>ies</t>
        </is>
      </c>
    </row>
    <row r="19">
      <c r="A19" t="inlineStr">
        <is>
          <t>SAGOUTV ORG nic</t>
        </is>
      </c>
      <c r="B19" t="inlineStr">
        <is>
          <t>oot</t>
        </is>
      </c>
      <c r="C19" t="inlineStr">
        <is>
          <t>ss os ee</t>
        </is>
      </c>
      <c r="D19" t="inlineStr"/>
      <c r="E19" t="inlineStr">
        <is>
          <t>~</t>
        </is>
      </c>
      <c r="F19" t="inlineStr"/>
      <c r="G19" t="inlineStr">
        <is>
          <t>—</t>
        </is>
      </c>
      <c r="H19" t="inlineStr">
        <is>
          <t>=</t>
        </is>
      </c>
      <c r="I19" t="inlineStr"/>
      <c r="J19" t="inlineStr">
        <is>
          <t>=</t>
        </is>
      </c>
      <c r="K19" t="inlineStr">
        <is>
          <t>=</t>
        </is>
      </c>
      <c r="L19">
        <f>=</f>
        <v/>
      </c>
      <c r="M19" t="inlineStr"/>
      <c r="N19" t="inlineStr"/>
      <c r="O19" t="inlineStr">
        <is>
          <t>pinba</t>
        </is>
      </c>
      <c r="P19" t="inlineStr"/>
    </row>
    <row r="20">
      <c r="A20" t="inlineStr"/>
      <c r="B20" t="inlineStr"/>
      <c r="C20" t="inlineStr"/>
      <c r="D20" t="inlineStr"/>
      <c r="E20" t="inlineStr"/>
      <c r="F20" t="inlineStr"/>
      <c r="G20" t="inlineStr"/>
      <c r="H20" t="inlineStr"/>
      <c r="I20" t="inlineStr"/>
      <c r="J20" t="inlineStr"/>
      <c r="K20" t="inlineStr"/>
      <c r="L20" t="inlineStr"/>
      <c r="M20" t="inlineStr"/>
      <c r="N20" t="inlineStr"/>
      <c r="O20" t="inlineStr">
        <is>
          <t>Se all</t>
        </is>
      </c>
      <c r="P20" t="inlineStr">
        <is>
          <t>o3e4, 3A6t6e</t>
        </is>
      </c>
    </row>
    <row r="21">
      <c r="A21" t="inlineStr">
        <is>
          <t>omnia Outs.</t>
        </is>
      </c>
      <c r="B21" t="inlineStr">
        <is>
          <t>® . 9 dered!le is</t>
        </is>
      </c>
      <c r="C21" t="inlineStr"/>
      <c r="D21" t="inlineStr"/>
      <c r="E21" t="inlineStr"/>
      <c r="F21" t="n">
        <v>5</v>
      </c>
      <c r="G21" t="inlineStr">
        <is>
          <t>27,947</t>
        </is>
      </c>
      <c r="H21" t="inlineStr">
        <is>
          <t>=</t>
        </is>
      </c>
      <c r="I21" t="inlineStr"/>
      <c r="J21" t="inlineStr">
        <is>
          <t>-</t>
        </is>
      </c>
      <c r="K21" t="inlineStr">
        <is>
          <t>-</t>
        </is>
      </c>
      <c r="L21" t="inlineStr">
        <is>
          <t>me</t>
        </is>
      </c>
      <c r="M21" t="inlineStr">
        <is>
          <t>‘</t>
        </is>
      </c>
      <c r="N21" t="inlineStr"/>
      <c r="O21" t="inlineStr"/>
      <c r="P21" t="inlineStr"/>
    </row>
    <row r="22">
      <c r="A22" t="inlineStr">
        <is>
          <t>Sermaitic a —</t>
        </is>
      </c>
      <c r="B22" t="inlineStr">
        <is>
          <t>Mini C=</t>
        </is>
      </c>
      <c r="C22" t="inlineStr">
        <is>
          <t>ba gene or TS</t>
        </is>
      </c>
      <c r="D22" t="inlineStr"/>
      <c r="E22" t="inlineStr"/>
      <c r="F22" t="n">
        <v>7</v>
      </c>
      <c r="G22" t="inlineStr">
        <is>
          <t>5 5,85;2</t>
        </is>
      </c>
      <c r="H22" t="inlineStr">
        <is>
          <t>:-</t>
        </is>
      </c>
      <c r="I22" t="inlineStr"/>
      <c r="J22" t="inlineStr">
        <is>
          <t>=</t>
        </is>
      </c>
      <c r="K22">
        <f>,</f>
        <v/>
      </c>
      <c r="L22" t="inlineStr">
        <is>
          <t>.=</t>
        </is>
      </c>
      <c r="M22" t="inlineStr"/>
      <c r="N22" t="inlineStr"/>
      <c r="O22" t="inlineStr">
        <is>
          <t>stye .</t>
        </is>
      </c>
      <c r="P22" t="inlineStr">
        <is>
          <t>ipeats</t>
        </is>
      </c>
    </row>
    <row r="23">
      <c r="A23" t="inlineStr">
        <is>
          <t>MNUSOMVOMCA</t>
        </is>
      </c>
      <c r="B23" t="inlineStr">
        <is>
          <t>ane eee es</t>
        </is>
      </c>
      <c r="C23" t="inlineStr">
        <is>
          <t>ae ke</t>
        </is>
      </c>
      <c r="D23" t="inlineStr"/>
      <c r="E23" t="inlineStr">
        <is>
          <t>-</t>
        </is>
      </c>
      <c r="F23" t="inlineStr"/>
      <c r="G23" t="inlineStr"/>
      <c r="H23" t="inlineStr"/>
      <c r="I23" t="inlineStr"/>
      <c r="J23" t="inlineStr"/>
      <c r="K23" t="inlineStr"/>
      <c r="L23" t="inlineStr"/>
      <c r="M23" t="inlineStr"/>
      <c r="N23" t="inlineStr"/>
      <c r="O23" t="inlineStr"/>
      <c r="P23" t="inlineStr"/>
    </row>
    <row r="24">
      <c r="A24" t="inlineStr">
        <is>
          <t>WWinnipers;  Mart</t>
        </is>
      </c>
      <c r="B24" t="inlineStr">
        <is>
          <t>iss 8S).</t>
        </is>
      </c>
      <c r="C24" t="inlineStr">
        <is>
          <t>+ outgcy</t>
        </is>
      </c>
      <c r="D24" t="inlineStr"/>
      <c r="E24" t="inlineStr"/>
      <c r="F24" t="n">
        <v>1</v>
      </c>
      <c r="G24" t="inlineStr">
        <is>
          <t>14,371</t>
        </is>
      </c>
      <c r="H24" t="inlineStr">
        <is>
          <t>=</t>
        </is>
      </c>
      <c r="I24" t="inlineStr"/>
      <c r="J24" t="inlineStr">
        <is>
          <t>-</t>
        </is>
      </c>
      <c r="K24" t="inlineStr">
        <is>
          <t>-</t>
        </is>
      </c>
      <c r="L24" t="inlineStr">
        <is>
          <t>=</t>
        </is>
      </c>
      <c r="M24" t="inlineStr"/>
      <c r="N24" t="inlineStr">
        <is>
          <t>2</t>
        </is>
      </c>
      <c r="O24" t="inlineStr">
        <is>
          <t>8,371 3;</t>
        </is>
      </c>
      <c r="P24" t="inlineStr">
        <is>
          <t>22o,7e42</t>
        </is>
      </c>
    </row>
    <row r="25">
      <c r="A25" t="inlineStr">
        <is>
          <t>e—aeEeEE EYEEeElEelEeoEewEekEneEieEfeEeE, eE eEeNEe.EeWEe.ETeE.eE eEeE—e EeETe.Ee EeNEe.Ee-EOeO.oe rrreawaeeoeeeerreor</t>
        </is>
      </c>
      <c r="B25" t="inlineStr"/>
      <c r="C25" t="inlineStr"/>
      <c r="D25" t="inlineStr"/>
      <c r="E25" t="inlineStr"/>
      <c r="F25" t="n">
        <v>1</v>
      </c>
      <c r="G25" t="inlineStr">
        <is>
          <t>1,794</t>
        </is>
      </c>
      <c r="H25" t="inlineStr">
        <is>
          <t>-</t>
        </is>
      </c>
      <c r="I25" t="inlineStr"/>
      <c r="J25" t="inlineStr">
        <is>
          <t>=</t>
        </is>
      </c>
      <c r="K25" t="inlineStr">
        <is>
          <t>=</t>
        </is>
      </c>
      <c r="L25" t="inlineStr">
        <is>
          <t>=</t>
        </is>
      </c>
      <c r="M25" t="inlineStr"/>
      <c r="N25" t="inlineStr"/>
      <c r="O25" t="inlineStr"/>
      <c r="P25" t="inlineStr"/>
    </row>
  </sheetData>
  <pageMargins left="0.75" right="0.75" top="1" bottom="1" header="0.5" footer="0.5"/>
</worksheet>
</file>

<file path=xl/worksheets/sheet210.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50,453</t>
        </is>
      </c>
      <c r="D1" s="1" t="inlineStr">
        <is>
          <t>2.6</t>
        </is>
      </c>
      <c r="E1" s="1" t="inlineStr">
        <is>
          <t>9,957</t>
        </is>
      </c>
      <c r="F1" s="1" t="inlineStr">
        <is>
          <t>16.8</t>
        </is>
      </c>
      <c r="G1" s="1" t="inlineStr">
        <is>
          <t>2771</t>
        </is>
      </c>
      <c r="H1" s="1" t="inlineStr">
        <is>
          <t>4.1</t>
        </is>
      </c>
      <c r="I1" s="1" t="inlineStr">
        <is>
          <t>63,181</t>
        </is>
      </c>
      <c r="J1" s="1" t="inlineStr">
        <is>
          <t>3.0</t>
        </is>
      </c>
    </row>
    <row r="2">
      <c r="A2" t="inlineStr">
        <is>
          <t>‘b) In other currencies — En d’autres devises</t>
        </is>
      </c>
      <c r="B2" t="inlineStr"/>
      <c r="C2" t="inlineStr">
        <is>
          <t>115,175</t>
        </is>
      </c>
      <c r="D2" t="inlineStr">
        <is>
          <t>5.8</t>
        </is>
      </c>
      <c r="E2" t="inlineStr">
        <is>
          <t>—</t>
        </is>
      </c>
      <c r="F2" t="inlineStr">
        <is>
          <t>-</t>
        </is>
      </c>
      <c r="G2" t="inlineStr">
        <is>
          <t>=</t>
        </is>
      </c>
      <c r="H2" t="inlineStr"/>
      <c r="I2" t="inlineStr">
        <is>
          <t>115,175</t>
        </is>
      </c>
      <c r="J2" t="inlineStr">
        <is>
          <t>S25</t>
        </is>
      </c>
    </row>
    <row r="3">
      <c r="A3" t="inlineStr">
        <is>
          <t>‘Accounts receivable — Comptes a recevoir</t>
        </is>
      </c>
      <c r="B3" t="inlineStr"/>
      <c r="C3" t="inlineStr">
        <is>
          <t>26,364</t>
        </is>
      </c>
      <c r="D3" t="inlineStr">
        <is>
          <t>3</t>
        </is>
      </c>
      <c r="E3" t="inlineStr">
        <is>
          <t>10,358</t>
        </is>
      </c>
      <c r="F3" t="inlineStr">
        <is>
          <t>17.4</t>
        </is>
      </c>
      <c r="G3" t="inlineStr">
        <is>
          <t>6,969</t>
        </is>
      </c>
      <c r="H3" t="inlineStr">
        <is>
          <t>10.4</t>
        </is>
      </c>
      <c r="I3" t="inlineStr">
        <is>
          <t>43,691</t>
        </is>
      </c>
      <c r="J3" t="inlineStr">
        <is>
          <t>1</t>
        </is>
      </c>
    </row>
    <row r="4">
      <c r="A4" t="inlineStr">
        <is>
          <t>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45,882</t>
        </is>
      </c>
      <c r="D5" t="inlineStr">
        <is>
          <t>23</t>
        </is>
      </c>
      <c r="E5" t="inlineStr">
        <is>
          <t>451</t>
        </is>
      </c>
      <c r="F5" t="inlineStr">
        <is>
          <t>0.8</t>
        </is>
      </c>
      <c r="G5" t="inlineStr">
        <is>
          <t>226</t>
        </is>
      </c>
      <c r="H5" t="inlineStr">
        <is>
          <t>0.3</t>
        </is>
      </c>
      <c r="I5" t="inlineStr">
        <is>
          <t>46,559</t>
        </is>
      </c>
      <c r="J5" t="inlineStr">
        <is>
          <t>IND:</t>
        </is>
      </c>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 cipalités canadiennes</t>
        </is>
      </c>
      <c r="B7" t="inlineStr"/>
      <c r="C7" t="inlineStr">
        <is>
          <t>36,629</t>
        </is>
      </c>
      <c r="D7" t="inlineStr">
        <is>
          <t>ie)</t>
        </is>
      </c>
      <c r="E7" t="inlineStr">
        <is>
          <t>2,693</t>
        </is>
      </c>
      <c r="F7" t="inlineStr">
        <is>
          <t>4.5</t>
        </is>
      </c>
      <c r="G7" t="inlineStr">
        <is>
          <t>160</t>
        </is>
      </c>
      <c r="H7" t="inlineStr">
        <is>
          <t>0.2</t>
        </is>
      </c>
      <c r="I7" t="inlineStr">
        <is>
          <t>39,482</t>
        </is>
      </c>
      <c r="J7" t="inlineStr">
        <is>
          <t>1.9</t>
        </is>
      </c>
    </row>
    <row r="8">
      <c r="A8" t="inlineStr">
        <is>
          <t>(c) Corporations in Canada — Corporations au Canada:</t>
        </is>
      </c>
      <c r="B8" t="inlineStr"/>
      <c r="C8" t="inlineStr"/>
      <c r="D8" t="inlineStr"/>
      <c r="E8" t="inlineStr"/>
      <c r="F8" t="inlineStr"/>
      <c r="G8" t="inlineStr"/>
      <c r="H8" t="inlineStr"/>
      <c r="I8" t="inlineStr"/>
      <c r="J8" t="inlineStr"/>
    </row>
    <row r="9">
      <c r="A9" t="inlineStr">
        <is>
          <t>- (i) Bonds and debentures — Obligations et débentures</t>
        </is>
      </c>
      <c r="B9" t="inlineStr"/>
      <c r="C9" t="inlineStr">
        <is>
          <t>13,380</t>
        </is>
      </c>
      <c r="D9" t="inlineStr">
        <is>
          <t>0.7</t>
        </is>
      </c>
      <c r="E9" t="inlineStr">
        <is>
          <t>2,739</t>
        </is>
      </c>
      <c r="F9" t="inlineStr">
        <is>
          <t>4.6</t>
        </is>
      </c>
      <c r="G9" t="inlineStr">
        <is>
          <t>1,015</t>
        </is>
      </c>
      <c r="H9" t="inlineStr">
        <is>
          <t>BSS</t>
        </is>
      </c>
      <c r="I9" t="inlineStr">
        <is>
          <t>17,134</t>
        </is>
      </c>
      <c r="J9" t="inlineStr">
        <is>
          <t>0.8</t>
        </is>
      </c>
    </row>
    <row r="10">
      <c r="A10" t="inlineStr">
        <is>
          <t>' (ii) Stocks — Actions</t>
        </is>
      </c>
      <c r="B10" t="inlineStr"/>
      <c r="C10" t="inlineStr">
        <is>
          <t>3,153</t>
        </is>
      </c>
      <c r="D10" t="inlineStr">
        <is>
          <t>0.2</t>
        </is>
      </c>
      <c r="E10" t="inlineStr">
        <is>
          <t>876</t>
        </is>
      </c>
      <c r="F10" t="inlineStr">
        <is>
          <t>1.5</t>
        </is>
      </c>
      <c r="G10" t="inlineStr">
        <is>
          <t>102</t>
        </is>
      </c>
      <c r="H10" t="inlineStr">
        <is>
          <t>0.2</t>
        </is>
      </c>
      <c r="I10" t="inlineStr">
        <is>
          <t>4,131</t>
        </is>
      </c>
      <c r="J10" t="inlineStr">
        <is>
          <t>0.2</t>
        </is>
      </c>
    </row>
    <row r="11">
      <c r="A11" t="inlineStr">
        <is>
          <t>(d) Investments outside Canada — Placements hors du Canada</t>
        </is>
      </c>
      <c r="B11" t="inlineStr"/>
      <c r="C11" t="inlineStr">
        <is>
          <t>1,099,562</t>
        </is>
      </c>
      <c r="D11" t="inlineStr">
        <is>
          <t>55.6</t>
        </is>
      </c>
      <c r="E11" t="inlineStr">
        <is>
          <t>-</t>
        </is>
      </c>
      <c r="F11" t="inlineStr">
        <is>
          <t>-</t>
        </is>
      </c>
      <c r="G11" t="inlineStr">
        <is>
          <t>-</t>
        </is>
      </c>
      <c r="H11" t="inlineStr">
        <is>
          <t>-</t>
        </is>
      </c>
      <c r="I11" t="inlineStr">
        <is>
          <t>1,099,562</t>
        </is>
      </c>
      <c r="J11" t="inlineStr">
        <is>
          <t>$2.3</t>
        </is>
      </c>
    </row>
    <row r="12">
      <c r="A12" t="inlineStr">
        <is>
          <t>(e) Mortgages — Hypothéques</t>
        </is>
      </c>
      <c r="B12" t="inlineStr"/>
      <c r="C12" t="inlineStr">
        <is>
          <t>183,766</t>
        </is>
      </c>
      <c r="D12" t="inlineStr">
        <is>
          <t>9.3</t>
        </is>
      </c>
      <c r="E12" t="inlineStr">
        <is>
          <t>54</t>
        </is>
      </c>
      <c r="F12" t="inlineStr">
        <is>
          <t>0.1</t>
        </is>
      </c>
      <c r="G12" t="inlineStr">
        <is>
          <t>96</t>
        </is>
      </c>
      <c r="H12" t="inlineStr">
        <is>
          <t>0.1</t>
        </is>
      </c>
      <c r="I12" t="inlineStr">
        <is>
          <t>183,916</t>
        </is>
      </c>
      <c r="J12" t="inlineStr">
        <is>
          <t>8.7</t>
        </is>
      </c>
    </row>
    <row r="13">
      <c r="A13" t="inlineStr">
        <is>
          <t>(f) All other investments and advances — Tous</t>
        </is>
      </c>
      <c r="B13" t="inlineStr">
        <is>
          <t>autres place-</t>
        </is>
      </c>
      <c r="C13" t="inlineStr"/>
      <c r="D13" t="inlineStr"/>
      <c r="E13" t="inlineStr"/>
      <c r="F13" t="inlineStr"/>
      <c r="G13" t="inlineStr"/>
      <c r="H13" t="inlineStr"/>
      <c r="I13" t="inlineStr"/>
      <c r="J13" t="inlineStr"/>
    </row>
    <row r="14">
      <c r="A14" t="inlineStr">
        <is>
          <t>ments et avances</t>
        </is>
      </c>
      <c r="B14" t="inlineStr"/>
      <c r="C14" t="inlineStr">
        <is>
          <t>174,828</t>
        </is>
      </c>
      <c r="D14" t="inlineStr">
        <is>
          <t>8.8</t>
        </is>
      </c>
      <c r="E14" t="inlineStr">
        <is>
          <t>23,589</t>
        </is>
      </c>
      <c r="F14" t="inlineStr">
        <is>
          <t>39.7</t>
        </is>
      </c>
      <c r="G14" t="inlineStr">
        <is>
          <t>41,730</t>
        </is>
      </c>
      <c r="H14" t="inlineStr">
        <is>
          <t>62.0</t>
        </is>
      </c>
      <c r="I14" t="inlineStr">
        <is>
          <t>240,147</t>
        </is>
      </c>
      <c r="J14" t="inlineStr">
        <is>
          <t>11.4</t>
        </is>
      </c>
    </row>
    <row r="15">
      <c r="A15" t="inlineStr">
        <is>
          <t>‘Land, buildings and equipment (net of depreciation)</t>
        </is>
      </c>
      <c r="B15" t="inlineStr">
        <is>
          <t>— Ter-</t>
        </is>
      </c>
      <c r="C15" t="inlineStr"/>
      <c r="D15" t="inlineStr"/>
      <c r="E15" t="inlineStr"/>
      <c r="F15" t="inlineStr"/>
      <c r="G15" t="inlineStr"/>
      <c r="H15" t="inlineStr"/>
      <c r="I15" t="inlineStr"/>
      <c r="J15" t="inlineStr"/>
    </row>
    <row r="16">
      <c r="A16" t="inlineStr">
        <is>
          <t>| rains, batiments et matériel (moins dépréciation)</t>
        </is>
      </c>
      <c r="B16" t="inlineStr"/>
      <c r="C16" t="inlineStr">
        <is>
          <t>207,802</t>
        </is>
      </c>
      <c r="D16" t="inlineStr">
        <is>
          <t>10.5</t>
        </is>
      </c>
      <c r="E16" t="inlineStr">
        <is>
          <t>6,698</t>
        </is>
      </c>
      <c r="F16" t="inlineStr">
        <is>
          <t>es</t>
        </is>
      </c>
      <c r="G16" t="inlineStr">
        <is>
          <t>13,635</t>
        </is>
      </c>
      <c r="H16" t="inlineStr">
        <is>
          <t>20.2</t>
        </is>
      </c>
      <c r="I16" t="inlineStr">
        <is>
          <t>228,135</t>
        </is>
      </c>
      <c r="J16" t="inlineStr">
        <is>
          <t>10.9</t>
        </is>
      </c>
    </row>
    <row r="17">
      <c r="A17" t="inlineStr">
        <is>
          <t>(Other assets — Autres éléments d’actif</t>
        </is>
      </c>
      <c r="B17" t="inlineStr"/>
      <c r="C17" t="inlineStr">
        <is>
          <t>19,168</t>
        </is>
      </c>
      <c r="D17" t="inlineStr">
        <is>
          <t>1.0</t>
        </is>
      </c>
      <c r="E17" t="inlineStr">
        <is>
          <t>1,932</t>
        </is>
      </c>
      <c r="F17" t="inlineStr">
        <is>
          <t>3.3</t>
        </is>
      </c>
      <c r="G17" t="inlineStr">
        <is>
          <t>658</t>
        </is>
      </c>
      <c r="H17" t="inlineStr">
        <is>
          <t>1.0</t>
        </is>
      </c>
      <c r="I17" t="inlineStr">
        <is>
          <t>21,758</t>
        </is>
      </c>
      <c r="J17" t="inlineStr">
        <is>
          <t>1.0</t>
        </is>
      </c>
    </row>
    <row r="18">
      <c r="A18" t="inlineStr">
        <is>
          <t>Total assets (items 1 to 5) — Actif total (postes 1 a 5)</t>
        </is>
      </c>
      <c r="B18" t="inlineStr"/>
      <c r="C18" t="inlineStr">
        <is>
          <t>1,976,162</t>
        </is>
      </c>
      <c r="D18" t="inlineStr">
        <is>
          <t>100.0</t>
        </is>
      </c>
      <c r="E18" t="inlineStr">
        <is>
          <t>59,347</t>
        </is>
      </c>
      <c r="F18" t="inlineStr">
        <is>
          <t>100.0</t>
        </is>
      </c>
      <c r="G18" t="inlineStr">
        <is>
          <t>67 ,362</t>
        </is>
      </c>
      <c r="H18" t="inlineStr">
        <is>
          <t>100.0</t>
        </is>
      </c>
      <c r="I18" t="inlineStr">
        <is>
          <t>2,102,871</t>
        </is>
      </c>
      <c r="J18" t="inlineStr">
        <is>
          <t>100.0</t>
        </is>
      </c>
    </row>
  </sheetData>
  <pageMargins left="0.75" right="0.75" top="1" bottom="1" header="0.5" footer="0.5"/>
</worksheet>
</file>

<file path=xl/worksheets/sheet211.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s="1" t="inlineStr">
        <is>
          <t>Accounts payable — Comptes a payer</t>
        </is>
      </c>
      <c r="B1" s="1" t="inlineStr">
        <is>
          <t>12,969</t>
        </is>
      </c>
      <c r="C1" s="1" t="inlineStr">
        <is>
          <t>3.3</t>
        </is>
      </c>
      <c r="D1" s="1" t="inlineStr">
        <is>
          <t>5,875</t>
        </is>
      </c>
      <c r="E1" s="1" t="inlineStr">
        <is>
          <t>Shel</t>
        </is>
      </c>
      <c r="F1" s="1" t="inlineStr">
        <is>
          <t>3,560</t>
        </is>
      </c>
      <c r="G1" s="1" t="inlineStr">
        <is>
          <t>24.6</t>
        </is>
      </c>
      <c r="H1" s="1" t="inlineStr">
        <is>
          <t>22,404</t>
        </is>
      </c>
      <c r="I1" s="1" t="inlineStr">
        <is>
          <t>5.3</t>
        </is>
      </c>
    </row>
    <row r="2">
      <c r="A2" t="inlineStr">
        <is>
          <t>Loans payable — Emprunts a payer</t>
        </is>
      </c>
      <c r="B2" t="inlineStr">
        <is>
          <t>8,256</t>
        </is>
      </c>
      <c r="C2" t="inlineStr">
        <is>
          <t>Dal,</t>
        </is>
      </c>
      <c r="D2" t="inlineStr">
        <is>
          <t>2,954</t>
        </is>
      </c>
      <c r="E2" t="inlineStr">
        <is>
          <t>19.6</t>
        </is>
      </c>
      <c r="F2" t="inlineStr">
        <is>
          <t>1,484</t>
        </is>
      </c>
      <c r="G2" t="inlineStr">
        <is>
          <t>10.2</t>
        </is>
      </c>
      <c r="H2" t="inlineStr">
        <is>
          <t>12,694</t>
        </is>
      </c>
      <c r="I2" t="inlineStr">
        <is>
          <t>3.0</t>
        </is>
      </c>
    </row>
    <row r="3">
      <c r="A3" t="inlineStr">
        <is>
          <t>‘Mortgages payable — Hypothéques a payer</t>
        </is>
      </c>
      <c r="B3" t="inlineStr">
        <is>
          <t>10,768</t>
        </is>
      </c>
      <c r="C3" t="inlineStr">
        <is>
          <t>2.8</t>
        </is>
      </c>
      <c r="D3" t="inlineStr">
        <is>
          <t>1,047</t>
        </is>
      </c>
      <c r="E3" t="inlineStr">
        <is>
          <t>7.0</t>
        </is>
      </c>
      <c r="F3" t="inlineStr">
        <is>
          <t>3,923</t>
        </is>
      </c>
      <c r="G3" t="inlineStr">
        <is>
          <t>Phas</t>
        </is>
      </c>
      <c r="H3" t="inlineStr">
        <is>
          <t>15,738</t>
        </is>
      </c>
      <c r="I3" t="inlineStr">
        <is>
          <t>Say,</t>
        </is>
      </c>
    </row>
    <row r="4">
      <c r="A4" t="inlineStr">
        <is>
          <t>Other liabilities — Autres éléments de passif</t>
        </is>
      </c>
      <c r="B4" t="inlineStr">
        <is>
          <t>360,029</t>
        </is>
      </c>
      <c r="C4" t="inlineStr">
        <is>
          <t>91.8</t>
        </is>
      </c>
      <c r="D4" t="inlineStr">
        <is>
          <t>5,162</t>
        </is>
      </c>
      <c r="E4" t="inlineStr">
        <is>
          <t>34.3</t>
        </is>
      </c>
      <c r="F4" t="inlineStr">
        <is>
          <t>5,516</t>
        </is>
      </c>
      <c r="G4" t="inlineStr">
        <is>
          <t>38.1</t>
        </is>
      </c>
      <c r="H4" t="inlineStr">
        <is>
          <t>370,707</t>
        </is>
      </c>
      <c r="I4" t="inlineStr">
        <is>
          <t>88.0</t>
        </is>
      </c>
    </row>
    <row r="5">
      <c r="A5" t="inlineStr">
        <is>
          <t>Total liabilities (items 7 to 10) — Passif total (postes 7 a 10)</t>
        </is>
      </c>
      <c r="B5" t="inlineStr">
        <is>
          <t>392,022</t>
        </is>
      </c>
      <c r="C5" t="inlineStr">
        <is>
          <t>100.0</t>
        </is>
      </c>
      <c r="D5" t="inlineStr">
        <is>
          <t>15,038</t>
        </is>
      </c>
      <c r="E5" t="inlineStr">
        <is>
          <t>100.0</t>
        </is>
      </c>
      <c r="F5" t="inlineStr">
        <is>
          <t>14,483</t>
        </is>
      </c>
      <c r="G5" t="inlineStr">
        <is>
          <t>100.0</t>
        </is>
      </c>
      <c r="H5" t="inlineStr">
        <is>
          <t>421,543</t>
        </is>
      </c>
      <c r="I5" t="inlineStr">
        <is>
          <t>100.0</t>
        </is>
      </c>
    </row>
    <row r="6">
      <c r="A6" t="inlineStr">
        <is>
          <t>‘Net worth (item 6 minus 11) — Avoir net (poste 6 moins 11)</t>
        </is>
      </c>
      <c r="B6" t="inlineStr">
        <is>
          <t>1,584,140</t>
        </is>
      </c>
      <c r="C6" t="inlineStr">
        <is>
          <t>=</t>
        </is>
      </c>
      <c r="D6" t="inlineStr">
        <is>
          <t>44,309</t>
        </is>
      </c>
      <c r="E6" t="inlineStr">
        <is>
          <t>~</t>
        </is>
      </c>
      <c r="F6" t="inlineStr">
        <is>
          <t>52,879</t>
        </is>
      </c>
      <c r="G6" t="inlineStr">
        <is>
          <t>=</t>
        </is>
      </c>
      <c r="H6" t="inlineStr">
        <is>
          <t>1,681,328</t>
        </is>
      </c>
      <c r="I6" t="inlineStr">
        <is>
          <t>-</t>
        </is>
      </c>
    </row>
  </sheetData>
  <pageMargins left="0.75" right="0.75" top="1" bottom="1" header="0.5" footer="0.5"/>
</worksheet>
</file>

<file path=xl/worksheets/sheet21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115,175 \(b) In other currencies — En d’autres devises</t>
        </is>
      </c>
      <c r="B1" s="1" t="inlineStr">
        <is>
          <t>130,871</t>
        </is>
      </c>
      <c r="C1" s="1" t="inlineStr">
        <is>
          <t>171,849</t>
        </is>
      </c>
      <c r="D1" s="1" t="inlineStr">
        <is>
          <t>200,640</t>
        </is>
      </c>
      <c r="E1" s="1" t="inlineStr">
        <is>
          <t>182,191</t>
        </is>
      </c>
      <c r="F1" s="1" t="inlineStr">
        <is>
          <t>116,304</t>
        </is>
      </c>
      <c r="G1" s="1" t="inlineStr">
        <is>
          <t>93,881</t>
        </is>
      </c>
      <c r="H1" s="1" t="inlineStr">
        <is>
          <t>109,871</t>
        </is>
      </c>
      <c r="I1" s="1" t="inlineStr">
        <is>
          <t>Unnamed: 0</t>
        </is>
      </c>
    </row>
    <row r="2">
      <c r="A2" t="inlineStr"/>
      <c r="B2" t="inlineStr"/>
      <c r="C2" t="inlineStr"/>
      <c r="D2" t="inlineStr"/>
      <c r="E2" t="inlineStr"/>
      <c r="F2" t="inlineStr"/>
      <c r="G2" t="inlineStr"/>
      <c r="H2" t="inlineStr">
        <is>
          <t>36,464</t>
        </is>
      </c>
      <c r="I2" t="inlineStr">
        <is>
          <t>43,691</t>
        </is>
      </c>
    </row>
    <row r="3">
      <c r="A3" t="inlineStr">
        <is>
          <t>Accounts receivable — Comptes a recevoir</t>
        </is>
      </c>
      <c r="B3" t="inlineStr">
        <is>
          <t>7,379</t>
        </is>
      </c>
      <c r="C3" t="inlineStr">
        <is>
          <t>28,029</t>
        </is>
      </c>
      <c r="D3" t="inlineStr">
        <is>
          <t>28,902</t>
        </is>
      </c>
      <c r="E3" t="inlineStr">
        <is>
          <t>31,566</t>
        </is>
      </c>
      <c r="F3" t="inlineStr">
        <is>
          <t>27,052</t>
        </is>
      </c>
      <c r="G3" t="inlineStr">
        <is>
          <t>85,500</t>
        </is>
      </c>
      <c r="H3" t="inlineStr"/>
      <c r="I3" t="inlineStr"/>
    </row>
    <row r="4">
      <c r="A4" t="inlineStr">
        <is>
          <t>Investments and advances — Placements et avances:</t>
        </is>
      </c>
      <c r="B4" t="inlineStr"/>
      <c r="C4" t="inlineStr"/>
      <c r="D4" t="inlineStr"/>
      <c r="E4" t="inlineStr"/>
      <c r="F4" t="inlineStr"/>
      <c r="G4" t="inlineStr"/>
      <c r="H4" t="inlineStr"/>
      <c r="I4" t="inlineStr"/>
    </row>
    <row r="5">
      <c r="A5" t="inlineStr">
        <is>
          <t>(a) Government of Canada — Gouvernement du Canada</t>
        </is>
      </c>
      <c r="B5" t="inlineStr">
        <is>
          <t>18,735</t>
        </is>
      </c>
      <c r="C5" t="inlineStr">
        <is>
          <t>35 365</t>
        </is>
      </c>
      <c r="D5" t="inlineStr">
        <is>
          <t>27,602</t>
        </is>
      </c>
      <c r="E5" t="inlineStr">
        <is>
          <t>31,046</t>
        </is>
      </c>
      <c r="F5" t="inlineStr">
        <is>
          <t>34,603</t>
        </is>
      </c>
      <c r="G5" t="inlineStr">
        <is>
          <t>30,648</t>
        </is>
      </c>
      <c r="H5" t="inlineStr">
        <is>
          <t>37,985</t>
        </is>
      </c>
      <c r="I5" t="inlineStr">
        <is>
          <t>46,559</t>
        </is>
      </c>
    </row>
    <row r="6">
      <c r="A6" t="inlineStr">
        <is>
          <t>'(b) Canadian provinces and municipalities — Provinces et muni-</t>
        </is>
      </c>
      <c r="B6" t="inlineStr"/>
      <c r="C6" t="inlineStr"/>
      <c r="D6" t="inlineStr"/>
      <c r="E6" t="inlineStr"/>
      <c r="F6" t="inlineStr"/>
      <c r="G6" t="inlineStr"/>
      <c r="H6" t="inlineStr"/>
      <c r="I6" t="inlineStr"/>
    </row>
    <row r="7">
      <c r="A7" t="inlineStr">
        <is>
          <t>cipalités canadiennes</t>
        </is>
      </c>
      <c r="B7" t="inlineStr">
        <is>
          <t>15,084</t>
        </is>
      </c>
      <c r="C7" t="inlineStr">
        <is>
          <t>23,949</t>
        </is>
      </c>
      <c r="D7" t="inlineStr">
        <is>
          <t>24,769</t>
        </is>
      </c>
      <c r="E7" t="inlineStr">
        <is>
          <t>23,626</t>
        </is>
      </c>
      <c r="F7" t="inlineStr">
        <is>
          <t>20,250</t>
        </is>
      </c>
      <c r="G7" t="inlineStr">
        <is>
          <t>26,648</t>
        </is>
      </c>
      <c r="H7" t="inlineStr">
        <is>
          <t>36,700</t>
        </is>
      </c>
      <c r="I7" t="inlineStr">
        <is>
          <t>39,482</t>
        </is>
      </c>
    </row>
    <row r="8">
      <c r="A8" t="inlineStr">
        <is>
          <t>| (c) Corporations in Canada — Corporations au Canada:</t>
        </is>
      </c>
      <c r="B8" t="inlineStr"/>
      <c r="C8" t="inlineStr"/>
      <c r="D8" t="inlineStr"/>
      <c r="E8" t="inlineStr"/>
      <c r="F8" t="inlineStr"/>
      <c r="G8" t="inlineStr"/>
      <c r="H8" t="inlineStr"/>
      <c r="I8" t="inlineStr"/>
    </row>
    <row r="9">
      <c r="A9" t="inlineStr"/>
      <c r="B9" t="inlineStr"/>
      <c r="C9" t="inlineStr"/>
      <c r="D9" t="inlineStr"/>
      <c r="E9" t="inlineStr"/>
      <c r="F9" t="inlineStr"/>
      <c r="G9" t="inlineStr">
        <is>
          <t>23,878</t>
        </is>
      </c>
      <c r="H9" t="inlineStr">
        <is>
          <t>14,408</t>
        </is>
      </c>
      <c r="I9" t="inlineStr">
        <is>
          <t>17,134</t>
        </is>
      </c>
    </row>
    <row r="10">
      <c r="A10" t="inlineStr">
        <is>
          <t>(i) Bonds and debentures — Obligations et débentures</t>
        </is>
      </c>
      <c r="B10" t="inlineStr">
        <is>
          <t>2,425</t>
        </is>
      </c>
      <c r="C10" t="inlineStr">
        <is>
          <t>14,810</t>
        </is>
      </c>
      <c r="D10" t="inlineStr">
        <is>
          <t>17,949</t>
        </is>
      </c>
      <c r="E10" t="inlineStr">
        <is>
          <t>20,671</t>
        </is>
      </c>
      <c r="F10" t="inlineStr">
        <is>
          <t>23,061</t>
        </is>
      </c>
      <c r="G10" t="inlineStr"/>
      <c r="H10" t="inlineStr"/>
      <c r="I10" t="inlineStr"/>
    </row>
    <row r="11">
      <c r="A11" t="inlineStr">
        <is>
          <t>(ii) Stocks — Actions</t>
        </is>
      </c>
      <c r="B11" t="inlineStr">
        <is>
          <t>828</t>
        </is>
      </c>
      <c r="C11" t="inlineStr">
        <is>
          <t>3,610</t>
        </is>
      </c>
      <c r="D11" t="inlineStr">
        <is>
          <t>4,193</t>
        </is>
      </c>
      <c r="E11" t="inlineStr">
        <is>
          <t>4,244</t>
        </is>
      </c>
      <c r="F11" t="inlineStr">
        <is>
          <t>3,910</t>
        </is>
      </c>
      <c r="G11" t="inlineStr">
        <is>
          <t>3,552</t>
        </is>
      </c>
      <c r="H11" t="inlineStr">
        <is>
          <t>3,534</t>
        </is>
      </c>
      <c r="I11" t="inlineStr">
        <is>
          <t>4,131</t>
        </is>
      </c>
    </row>
    <row r="12">
      <c r="A12" t="inlineStr">
        <is>
          <t>|(d) Investments outside Canada — Placements hors du Canada</t>
        </is>
      </c>
      <c r="B12" t="inlineStr">
        <is>
          <t>335,161</t>
        </is>
      </c>
      <c r="C12" t="inlineStr">
        <is>
          <t>606,331</t>
        </is>
      </c>
      <c r="D12" t="inlineStr">
        <is>
          <t>705,122</t>
        </is>
      </c>
      <c r="E12" t="inlineStr">
        <is>
          <t>780,678</t>
        </is>
      </c>
      <c r="F12" t="inlineStr">
        <is>
          <t>888,599</t>
        </is>
      </c>
      <c r="G12" t="inlineStr">
        <is>
          <t>958,487</t>
        </is>
      </c>
      <c r="H12" t="inlineStr">
        <is>
          <t>998,971</t>
        </is>
      </c>
      <c r="I12" t="inlineStr">
        <is>
          <t>1,099 562</t>
        </is>
      </c>
    </row>
    <row r="13">
      <c r="A13" t="inlineStr"/>
      <c r="B13" t="inlineStr"/>
      <c r="C13" t="inlineStr"/>
      <c r="D13" t="inlineStr"/>
      <c r="E13" t="inlineStr"/>
      <c r="F13" t="inlineStr"/>
      <c r="G13" t="inlineStr">
        <is>
          <t>193,868</t>
        </is>
      </c>
      <c r="H13" t="inlineStr">
        <is>
          <t>187,558</t>
        </is>
      </c>
      <c r="I13" t="inlineStr">
        <is>
          <t>183,916</t>
        </is>
      </c>
    </row>
    <row r="14">
      <c r="A14" t="inlineStr">
        <is>
          <t>(e) Mortgages — Hypothéques</t>
        </is>
      </c>
      <c r="B14" t="inlineStr">
        <is>
          <t>123,373</t>
        </is>
      </c>
      <c r="C14" t="inlineStr">
        <is>
          <t>180,208</t>
        </is>
      </c>
      <c r="D14" t="inlineStr">
        <is>
          <t>187,939</t>
        </is>
      </c>
      <c r="E14" t="inlineStr">
        <is>
          <t>171,920</t>
        </is>
      </c>
      <c r="F14" t="inlineStr">
        <is>
          <t>186,567</t>
        </is>
      </c>
      <c r="G14" t="inlineStr"/>
      <c r="H14" t="inlineStr"/>
      <c r="I14" t="inlineStr"/>
    </row>
    <row r="15">
      <c r="A15" t="inlineStr">
        <is>
          <t>_(f) All other investments and advances — Tous autres</t>
        </is>
      </c>
      <c r="B15" t="inlineStr">
        <is>
          <t>place-</t>
        </is>
      </c>
      <c r="C15" t="inlineStr"/>
      <c r="D15" t="inlineStr"/>
      <c r="E15" t="inlineStr"/>
      <c r="F15" t="inlineStr"/>
      <c r="G15" t="inlineStr"/>
      <c r="H15" t="inlineStr"/>
      <c r="I15" t="inlineStr"/>
    </row>
    <row r="16">
      <c r="A16" t="inlineStr">
        <is>
          <t>ments et avances</t>
        </is>
      </c>
      <c r="B16" t="inlineStr">
        <is>
          <t>78,176</t>
        </is>
      </c>
      <c r="C16" t="inlineStr">
        <is>
          <t>125,132</t>
        </is>
      </c>
      <c r="D16" t="inlineStr">
        <is>
          <t>89,102</t>
        </is>
      </c>
      <c r="E16" t="inlineStr">
        <is>
          <t>118,487</t>
        </is>
      </c>
      <c r="F16" t="inlineStr">
        <is>
          <t>160,522</t>
        </is>
      </c>
      <c r="G16" t="inlineStr">
        <is>
          <t>169,753</t>
        </is>
      </c>
      <c r="H16" t="inlineStr">
        <is>
          <t>196,970</t>
        </is>
      </c>
      <c r="I16" t="inlineStr">
        <is>
          <t>240,147</t>
        </is>
      </c>
    </row>
  </sheetData>
  <pageMargins left="0.75" right="0.75" top="1" bottom="1" header="0.5" footer="0.5"/>
</worksheet>
</file>

<file path=xl/worksheets/sheet213.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10,557</t>
        </is>
      </c>
      <c r="D1" s="1" t="inlineStr">
        <is>
          <t>30,248</t>
        </is>
      </c>
      <c r="E1" s="1" t="inlineStr">
        <is>
          <t>45,601</t>
        </is>
      </c>
      <c r="F1" s="1" t="inlineStr">
        <is>
          <t>46,896</t>
        </is>
      </c>
      <c r="G1" s="1" t="inlineStr">
        <is>
          <t>43,653</t>
        </is>
      </c>
      <c r="H1" s="1" t="inlineStr">
        <is>
          <t>47,285</t>
        </is>
      </c>
      <c r="I1" s="1" t="inlineStr">
        <is>
          <t>$4,643</t>
        </is>
      </c>
      <c r="J1" s="1" t="inlineStr">
        <is>
          <t>63,181</t>
        </is>
      </c>
    </row>
    <row r="2">
      <c r="A2" t="inlineStr">
        <is>
          <t>\(b) In other currencies — En d’autres devises</t>
        </is>
      </c>
      <c r="B2" t="inlineStr"/>
      <c r="C2" t="inlineStr">
        <is>
          <t>130,871</t>
        </is>
      </c>
      <c r="D2" t="inlineStr">
        <is>
          <t>171,849</t>
        </is>
      </c>
      <c r="E2" t="inlineStr">
        <is>
          <t>200,640</t>
        </is>
      </c>
      <c r="F2" t="inlineStr">
        <is>
          <t>182,191</t>
        </is>
      </c>
      <c r="G2" t="inlineStr">
        <is>
          <t>116,304</t>
        </is>
      </c>
      <c r="H2" t="inlineStr">
        <is>
          <t>93,881</t>
        </is>
      </c>
      <c r="I2" t="inlineStr">
        <is>
          <t>109,871</t>
        </is>
      </c>
      <c r="J2" t="inlineStr">
        <is>
          <t>115,175</t>
        </is>
      </c>
    </row>
    <row r="3">
      <c r="A3" t="inlineStr">
        <is>
          <t>Accounts receivable — Comptes a recevoir</t>
        </is>
      </c>
      <c r="B3" t="inlineStr"/>
      <c r="C3" t="inlineStr">
        <is>
          <t>7,379</t>
        </is>
      </c>
      <c r="D3" t="inlineStr">
        <is>
          <t>28,029</t>
        </is>
      </c>
      <c r="E3" t="inlineStr">
        <is>
          <t>28,902</t>
        </is>
      </c>
      <c r="F3" t="inlineStr">
        <is>
          <t>31,566</t>
        </is>
      </c>
      <c r="G3" t="inlineStr">
        <is>
          <t>27,052</t>
        </is>
      </c>
      <c r="H3" t="inlineStr">
        <is>
          <t>85,500</t>
        </is>
      </c>
      <c r="I3" t="inlineStr">
        <is>
          <t>36,464</t>
        </is>
      </c>
      <c r="J3" t="inlineStr">
        <is>
          <t>43,691</t>
        </is>
      </c>
    </row>
    <row r="4">
      <c r="A4" t="inlineStr">
        <is>
          <t>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18,735</t>
        </is>
      </c>
      <c r="D5" t="inlineStr">
        <is>
          <t>35 365</t>
        </is>
      </c>
      <c r="E5" t="inlineStr">
        <is>
          <t>27,602</t>
        </is>
      </c>
      <c r="F5" t="inlineStr">
        <is>
          <t>31,046</t>
        </is>
      </c>
      <c r="G5" t="inlineStr">
        <is>
          <t>34,603</t>
        </is>
      </c>
      <c r="H5" t="inlineStr">
        <is>
          <t>30,648</t>
        </is>
      </c>
      <c r="I5" t="inlineStr">
        <is>
          <t>37,985</t>
        </is>
      </c>
      <c r="J5" t="inlineStr">
        <is>
          <t>46,559</t>
        </is>
      </c>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cipalités canadiennes</t>
        </is>
      </c>
      <c r="B7" t="inlineStr"/>
      <c r="C7" t="inlineStr">
        <is>
          <t>15,084</t>
        </is>
      </c>
      <c r="D7" t="inlineStr">
        <is>
          <t>23,949</t>
        </is>
      </c>
      <c r="E7" t="inlineStr">
        <is>
          <t>24,769</t>
        </is>
      </c>
      <c r="F7" t="inlineStr">
        <is>
          <t>23,626</t>
        </is>
      </c>
      <c r="G7" t="inlineStr">
        <is>
          <t>20,250</t>
        </is>
      </c>
      <c r="H7" t="inlineStr">
        <is>
          <t>26,648</t>
        </is>
      </c>
      <c r="I7" t="inlineStr">
        <is>
          <t>36,700</t>
        </is>
      </c>
      <c r="J7" t="inlineStr">
        <is>
          <t>39,482</t>
        </is>
      </c>
    </row>
    <row r="8">
      <c r="A8" t="inlineStr">
        <is>
          <t>| (c) Corporations in Canada — Corporations au Canada:</t>
        </is>
      </c>
      <c r="B8" t="inlineStr"/>
      <c r="C8" t="inlineStr"/>
      <c r="D8" t="inlineStr"/>
      <c r="E8" t="inlineStr"/>
      <c r="F8" t="inlineStr"/>
      <c r="G8" t="inlineStr"/>
      <c r="H8" t="inlineStr"/>
      <c r="I8" t="inlineStr"/>
      <c r="J8" t="inlineStr"/>
    </row>
    <row r="9">
      <c r="A9" t="inlineStr"/>
      <c r="B9" t="inlineStr"/>
      <c r="C9" t="inlineStr"/>
      <c r="D9" t="inlineStr"/>
      <c r="E9" t="inlineStr"/>
      <c r="F9" t="inlineStr"/>
      <c r="G9" t="inlineStr"/>
      <c r="H9" t="inlineStr">
        <is>
          <t>23,878</t>
        </is>
      </c>
      <c r="I9" t="inlineStr">
        <is>
          <t>14,408</t>
        </is>
      </c>
      <c r="J9" t="inlineStr">
        <is>
          <t>17,134</t>
        </is>
      </c>
    </row>
    <row r="10">
      <c r="A10" t="inlineStr">
        <is>
          <t>(i) Bonds and debentures — Obligations et débentures</t>
        </is>
      </c>
      <c r="B10" t="inlineStr"/>
      <c r="C10" t="inlineStr">
        <is>
          <t>2,425</t>
        </is>
      </c>
      <c r="D10" t="inlineStr">
        <is>
          <t>14,810</t>
        </is>
      </c>
      <c r="E10" t="inlineStr">
        <is>
          <t>17,949</t>
        </is>
      </c>
      <c r="F10" t="inlineStr">
        <is>
          <t>20,671</t>
        </is>
      </c>
      <c r="G10" t="inlineStr">
        <is>
          <t>23,061</t>
        </is>
      </c>
      <c r="H10" t="inlineStr"/>
      <c r="I10" t="inlineStr"/>
      <c r="J10" t="inlineStr"/>
    </row>
    <row r="11">
      <c r="A11" t="inlineStr">
        <is>
          <t>(ii) Stocks — Actions</t>
        </is>
      </c>
      <c r="B11" t="inlineStr"/>
      <c r="C11" t="inlineStr">
        <is>
          <t>828</t>
        </is>
      </c>
      <c r="D11" t="inlineStr">
        <is>
          <t>3,610</t>
        </is>
      </c>
      <c r="E11" t="inlineStr">
        <is>
          <t>4,193</t>
        </is>
      </c>
      <c r="F11" t="inlineStr">
        <is>
          <t>4,244</t>
        </is>
      </c>
      <c r="G11" t="inlineStr">
        <is>
          <t>3,910</t>
        </is>
      </c>
      <c r="H11" t="inlineStr">
        <is>
          <t>3,552</t>
        </is>
      </c>
      <c r="I11" t="inlineStr">
        <is>
          <t>3,534</t>
        </is>
      </c>
      <c r="J11" t="inlineStr">
        <is>
          <t>4,131</t>
        </is>
      </c>
    </row>
    <row r="12">
      <c r="A12" t="inlineStr"/>
      <c r="B12" t="inlineStr"/>
      <c r="C12" t="inlineStr"/>
      <c r="D12" t="inlineStr"/>
      <c r="E12" t="inlineStr"/>
      <c r="F12" t="inlineStr"/>
      <c r="G12" t="inlineStr"/>
      <c r="H12" t="inlineStr"/>
      <c r="I12" t="inlineStr">
        <is>
          <t>998,971</t>
        </is>
      </c>
      <c r="J12" t="inlineStr">
        <is>
          <t>1,099 562</t>
        </is>
      </c>
    </row>
    <row r="13">
      <c r="A13" t="inlineStr">
        <is>
          <t>|(d) Investments outside Canada — Placements hors du Canada</t>
        </is>
      </c>
      <c r="B13" t="inlineStr"/>
      <c r="C13" t="inlineStr">
        <is>
          <t>335,161</t>
        </is>
      </c>
      <c r="D13" t="inlineStr">
        <is>
          <t>606,331</t>
        </is>
      </c>
      <c r="E13" t="inlineStr">
        <is>
          <t>705,122</t>
        </is>
      </c>
      <c r="F13" t="inlineStr">
        <is>
          <t>780,678</t>
        </is>
      </c>
      <c r="G13" t="inlineStr">
        <is>
          <t>888,599</t>
        </is>
      </c>
      <c r="H13" t="inlineStr">
        <is>
          <t>958,487</t>
        </is>
      </c>
      <c r="I13" t="inlineStr"/>
      <c r="J13" t="inlineStr"/>
    </row>
    <row r="14">
      <c r="A14" t="inlineStr"/>
      <c r="B14" t="inlineStr"/>
      <c r="C14" t="inlineStr"/>
      <c r="D14" t="inlineStr"/>
      <c r="E14" t="inlineStr"/>
      <c r="F14" t="inlineStr"/>
      <c r="G14" t="inlineStr"/>
      <c r="H14" t="inlineStr">
        <is>
          <t>193,868</t>
        </is>
      </c>
      <c r="I14" t="inlineStr">
        <is>
          <t>187,558</t>
        </is>
      </c>
      <c r="J14" t="inlineStr">
        <is>
          <t>183,916</t>
        </is>
      </c>
    </row>
    <row r="15">
      <c r="A15" t="inlineStr">
        <is>
          <t>(e) Mortgages — Hypothéques</t>
        </is>
      </c>
      <c r="B15" t="inlineStr"/>
      <c r="C15" t="inlineStr">
        <is>
          <t>123,373</t>
        </is>
      </c>
      <c r="D15" t="inlineStr">
        <is>
          <t>180,208</t>
        </is>
      </c>
      <c r="E15" t="inlineStr">
        <is>
          <t>187,939</t>
        </is>
      </c>
      <c r="F15" t="inlineStr">
        <is>
          <t>171,920</t>
        </is>
      </c>
      <c r="G15" t="inlineStr">
        <is>
          <t>186,567</t>
        </is>
      </c>
      <c r="H15" t="inlineStr"/>
      <c r="I15" t="inlineStr"/>
      <c r="J15" t="inlineStr"/>
    </row>
    <row r="16">
      <c r="A16" t="inlineStr">
        <is>
          <t>_(f) All other investments and advances — Tous autres</t>
        </is>
      </c>
      <c r="B16" t="inlineStr">
        <is>
          <t>place-</t>
        </is>
      </c>
      <c r="C16" t="inlineStr"/>
      <c r="D16" t="inlineStr"/>
      <c r="E16" t="inlineStr"/>
      <c r="F16" t="inlineStr"/>
      <c r="G16" t="inlineStr"/>
      <c r="H16" t="inlineStr"/>
      <c r="I16" t="inlineStr"/>
      <c r="J16" t="inlineStr"/>
    </row>
    <row r="17">
      <c r="A17" t="inlineStr">
        <is>
          <t>ments et avances</t>
        </is>
      </c>
      <c r="B17" t="inlineStr"/>
      <c r="C17" t="inlineStr">
        <is>
          <t>78,176</t>
        </is>
      </c>
      <c r="D17" t="inlineStr">
        <is>
          <t>125,132</t>
        </is>
      </c>
      <c r="E17" t="inlineStr">
        <is>
          <t>89,102</t>
        </is>
      </c>
      <c r="F17" t="inlineStr">
        <is>
          <t>118,487</t>
        </is>
      </c>
      <c r="G17" t="inlineStr">
        <is>
          <t>160,522</t>
        </is>
      </c>
      <c r="H17" t="inlineStr">
        <is>
          <t>169,753</t>
        </is>
      </c>
      <c r="I17" t="inlineStr">
        <is>
          <t>196,970</t>
        </is>
      </c>
      <c r="J17" t="inlineStr">
        <is>
          <t>240,147</t>
        </is>
      </c>
    </row>
    <row r="18">
      <c r="A18" t="inlineStr">
        <is>
          <t>Land, buildings and equipment (net of depreciation)</t>
        </is>
      </c>
      <c r="B18" t="inlineStr">
        <is>
          <t>— Ter-</t>
        </is>
      </c>
      <c r="C18" t="inlineStr"/>
      <c r="D18" t="inlineStr"/>
      <c r="E18" t="inlineStr"/>
      <c r="F18" t="inlineStr"/>
      <c r="G18" t="inlineStr"/>
      <c r="H18" t="inlineStr"/>
      <c r="I18" t="inlineStr"/>
      <c r="J18" t="inlineStr"/>
    </row>
    <row r="19">
      <c r="A19" t="inlineStr">
        <is>
          <t>tains, batiments et matériel (moins dépréciation)</t>
        </is>
      </c>
      <c r="B19" t="inlineStr"/>
      <c r="C19" t="inlineStr">
        <is>
          <t>83,217</t>
        </is>
      </c>
      <c r="D19" t="inlineStr">
        <is>
          <t>164,147</t>
        </is>
      </c>
      <c r="E19" t="inlineStr">
        <is>
          <t>186,068</t>
        </is>
      </c>
      <c r="F19" t="inlineStr">
        <is>
          <t>191,281</t>
        </is>
      </c>
      <c r="G19" t="inlineStr">
        <is>
          <t>198,181</t>
        </is>
      </c>
      <c r="H19" t="inlineStr">
        <is>
          <t>215,689</t>
        </is>
      </c>
      <c r="I19" t="inlineStr">
        <is>
          <t>217,829</t>
        </is>
      </c>
      <c r="J19" t="inlineStr">
        <is>
          <t>228,135</t>
        </is>
      </c>
    </row>
  </sheetData>
  <pageMargins left="0.75" right="0.75" top="1" bottom="1" header="0.5" footer="0.5"/>
</worksheet>
</file>

<file path=xl/worksheets/sheet214.xml><?xml version="1.0" encoding="utf-8"?>
<worksheet xmlns="http://schemas.openxmlformats.org/spreadsheetml/2006/main">
  <sheetPr>
    <outlinePr summaryBelow="1" summaryRight="1"/>
    <pageSetUpPr/>
  </sheetPr>
  <dimension ref="A1:I2"/>
  <sheetViews>
    <sheetView workbookViewId="0">
      <selection activeCell="A1" sqref="A1"/>
    </sheetView>
  </sheetViews>
  <sheetFormatPr baseColWidth="8" defaultRowHeight="15"/>
  <sheetData>
    <row r="1">
      <c r="A1" s="1" t="inlineStr">
        <is>
          <t>_ Other assets — Autres éléments d’actif</t>
        </is>
      </c>
      <c r="B1" s="1" t="inlineStr">
        <is>
          <t>16,840</t>
        </is>
      </c>
      <c r="C1" s="1" t="inlineStr">
        <is>
          <t>12,305</t>
        </is>
      </c>
      <c r="D1" s="1" t="inlineStr">
        <is>
          <t>15,857</t>
        </is>
      </c>
      <c r="E1" s="1" t="inlineStr">
        <is>
          <t>13,824</t>
        </is>
      </c>
      <c r="F1" s="1" t="inlineStr">
        <is>
          <t>15,515</t>
        </is>
      </c>
      <c r="G1" s="1" t="inlineStr">
        <is>
          <t>19,745</t>
        </is>
      </c>
      <c r="H1" s="1" t="inlineStr">
        <is>
          <t>22,818</t>
        </is>
      </c>
      <c r="I1" s="1" t="inlineStr">
        <is>
          <t>21,758</t>
        </is>
      </c>
    </row>
    <row r="2">
      <c r="A2" t="inlineStr">
        <is>
          <t>Total assets (items 1 to 5) — Actif total (postes 1 a 5)</t>
        </is>
      </c>
      <c r="B2" t="inlineStr">
        <is>
          <t>822,646</t>
        </is>
      </c>
      <c r="C2" t="inlineStr">
        <is>
          <t>1,395,983</t>
        </is>
      </c>
      <c r="D2" t="inlineStr">
        <is>
          <t>1,533,744</t>
        </is>
      </c>
      <c r="E2" t="inlineStr">
        <is>
          <t>1,616,430</t>
        </is>
      </c>
      <c r="F2" t="inlineStr">
        <is>
          <t>1,718,217</t>
        </is>
      </c>
      <c r="G2" t="inlineStr">
        <is>
          <t>1,819,005</t>
        </is>
      </c>
      <c r="H2" t="inlineStr">
        <is>
          <t>L917 751</t>
        </is>
      </c>
      <c r="I2" t="inlineStr">
        <is>
          <t>2,102,871</t>
        </is>
      </c>
    </row>
  </sheetData>
  <pageMargins left="0.75" right="0.75" top="1" bottom="1" header="0.5" footer="0.5"/>
</worksheet>
</file>

<file path=xl/worksheets/sheet215.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20,068</t>
        </is>
      </c>
      <c r="I1" s="1" t="inlineStr">
        <is>
          <t>22,404</t>
        </is>
      </c>
    </row>
    <row r="2">
      <c r="A2" t="inlineStr">
        <is>
          <t>_ Accounts payable — Comptes a payer</t>
        </is>
      </c>
      <c r="B2" t="inlineStr">
        <is>
          <t>6,437 13,578</t>
        </is>
      </c>
      <c r="C2" t="inlineStr">
        <is>
          <t>15,095</t>
        </is>
      </c>
      <c r="D2" t="inlineStr">
        <is>
          <t>18,199</t>
        </is>
      </c>
      <c r="E2" t="inlineStr"/>
      <c r="F2" t="inlineStr">
        <is>
          <t>19,685</t>
        </is>
      </c>
      <c r="G2" t="inlineStr">
        <is>
          <t>18,302</t>
        </is>
      </c>
      <c r="H2" t="inlineStr"/>
      <c r="I2" t="inlineStr"/>
    </row>
    <row r="3">
      <c r="A3" t="inlineStr">
        <is>
          <t>_ Loans payable — Emprunts a payer</t>
        </is>
      </c>
      <c r="B3" t="inlineStr">
        <is>
          <t>17,431 15,193</t>
        </is>
      </c>
      <c r="C3" t="inlineStr">
        <is>
          <t>15,494</t>
        </is>
      </c>
      <c r="D3" t="inlineStr">
        <is>
          <t>12,491</t>
        </is>
      </c>
      <c r="E3" t="inlineStr"/>
      <c r="F3" t="inlineStr">
        <is>
          <t>11,953</t>
        </is>
      </c>
      <c r="G3" t="inlineStr">
        <is>
          <t>13,066</t>
        </is>
      </c>
      <c r="H3" t="inlineStr">
        <is>
          <t>13,228</t>
        </is>
      </c>
      <c r="I3" t="inlineStr">
        <is>
          <t>12,694</t>
        </is>
      </c>
    </row>
    <row r="4">
      <c r="A4" t="inlineStr"/>
      <c r="B4" t="inlineStr"/>
      <c r="C4" t="inlineStr"/>
      <c r="D4" t="inlineStr"/>
      <c r="E4" t="inlineStr"/>
      <c r="F4" t="inlineStr">
        <is>
          <t>17,632</t>
        </is>
      </c>
      <c r="G4" t="inlineStr">
        <is>
          <t>18,457</t>
        </is>
      </c>
      <c r="H4" t="inlineStr">
        <is>
          <t>14,909</t>
        </is>
      </c>
      <c r="I4" t="inlineStr">
        <is>
          <t>15,738</t>
        </is>
      </c>
    </row>
    <row r="5">
      <c r="A5" t="inlineStr">
        <is>
          <t>Mortgages payable — Hypothéques a payer</t>
        </is>
      </c>
      <c r="B5" t="inlineStr">
        <is>
          <t>4,419 7,656</t>
        </is>
      </c>
      <c r="C5" t="inlineStr">
        <is>
          <t>13,976</t>
        </is>
      </c>
      <c r="D5" t="inlineStr">
        <is>
          <t>16,745</t>
        </is>
      </c>
      <c r="E5" t="inlineStr"/>
      <c r="F5" t="inlineStr"/>
      <c r="G5" t="inlineStr"/>
      <c r="H5" t="inlineStr"/>
      <c r="I5" t="inlineStr"/>
    </row>
    <row r="6">
      <c r="A6" t="inlineStr"/>
      <c r="B6" t="inlineStr"/>
      <c r="C6" t="inlineStr"/>
      <c r="D6" t="inlineStr"/>
      <c r="E6" t="inlineStr"/>
      <c r="F6" t="inlineStr"/>
      <c r="G6" t="inlineStr"/>
      <c r="H6" t="inlineStr">
        <is>
          <t>354,082</t>
        </is>
      </c>
      <c r="I6" t="inlineStr">
        <is>
          <t>370,707</t>
        </is>
      </c>
    </row>
    <row r="7">
      <c r="A7" t="inlineStr">
        <is>
          <t>Other liabilities — Autres éléments de passif</t>
        </is>
      </c>
      <c r="B7" t="inlineStr">
        <is>
          <t>118,753 257,643</t>
        </is>
      </c>
      <c r="C7" t="inlineStr">
        <is>
          <t>289,322</t>
        </is>
      </c>
      <c r="D7" t="inlineStr">
        <is>
          <t>298,176</t>
        </is>
      </c>
      <c r="E7" t="inlineStr">
        <is>
          <t>312,944</t>
        </is>
      </c>
      <c r="F7" t="inlineStr"/>
      <c r="G7" t="inlineStr">
        <is>
          <t>329,507</t>
        </is>
      </c>
      <c r="H7" t="inlineStr"/>
      <c r="I7" t="inlineStr"/>
    </row>
    <row r="8">
      <c r="A8" t="inlineStr"/>
      <c r="B8" t="inlineStr"/>
      <c r="C8" t="inlineStr"/>
      <c r="D8" t="inlineStr"/>
      <c r="E8" t="inlineStr">
        <is>
          <t>362,214</t>
        </is>
      </c>
      <c r="F8" t="inlineStr"/>
      <c r="G8" t="inlineStr">
        <is>
          <t>379,332</t>
        </is>
      </c>
      <c r="H8" t="inlineStr">
        <is>
          <t>402,287</t>
        </is>
      </c>
      <c r="I8" t="inlineStr">
        <is>
          <t>421,543</t>
        </is>
      </c>
    </row>
    <row r="9">
      <c r="A9" t="inlineStr">
        <is>
          <t>Total liabilities (items 7 to 10) — Passif total (postes 7 a 10)</t>
        </is>
      </c>
      <c r="B9" t="inlineStr">
        <is>
          <t>147,040 294,070</t>
        </is>
      </c>
      <c r="C9" t="inlineStr">
        <is>
          <t>333,887</t>
        </is>
      </c>
      <c r="D9" t="inlineStr">
        <is>
          <t>345,611</t>
        </is>
      </c>
      <c r="E9" t="inlineStr"/>
      <c r="F9" t="inlineStr"/>
      <c r="G9" t="inlineStr"/>
      <c r="H9" t="inlineStr"/>
      <c r="I9" t="inlineStr"/>
    </row>
    <row r="10">
      <c r="A10" t="inlineStr">
        <is>
          <t>Net worth (item 6 minus 11) — Avoir net (poste 6 moins 11)</t>
        </is>
      </c>
      <c r="B10" t="inlineStr">
        <is>
          <t>1,3675,606 1,101,913</t>
        </is>
      </c>
      <c r="C10" t="inlineStr">
        <is>
          <t>1,199,857</t>
        </is>
      </c>
      <c r="D10" t="inlineStr">
        <is>
          <t>1,270,819</t>
        </is>
      </c>
      <c r="E10" t="inlineStr">
        <is>
          <t>56,003</t>
        </is>
      </c>
      <c r="F10" t="inlineStr"/>
      <c r="G10" t="inlineStr">
        <is>
          <t>1,439,673</t>
        </is>
      </c>
      <c r="H10" t="inlineStr">
        <is>
          <t>1,515,464</t>
        </is>
      </c>
      <c r="I10" t="inlineStr">
        <is>
          <t>1,681,328</t>
        </is>
      </c>
    </row>
  </sheetData>
  <pageMargins left="0.75" right="0.75" top="1" bottom="1" header="0.5" footer="0.5"/>
</worksheet>
</file>

<file path=xl/worksheets/sheet216.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8,141</t>
        </is>
      </c>
      <c r="D1" s="1" t="inlineStr">
        <is>
          <t>19,769</t>
        </is>
      </c>
      <c r="E1" s="1" t="inlineStr">
        <is>
          <t>29,933</t>
        </is>
      </c>
      <c r="F1" s="1" t="inlineStr">
        <is>
          <t>27,302</t>
        </is>
      </c>
      <c r="G1" s="1" t="inlineStr">
        <is>
          <t>29,347</t>
        </is>
      </c>
      <c r="H1" s="1" t="inlineStr">
        <is>
          <t>34,152 37,434</t>
        </is>
      </c>
      <c r="I1" s="1" t="inlineStr">
        <is>
          <t>Unnamed: 1</t>
        </is>
      </c>
      <c r="J1" s="1" t="inlineStr">
        <is>
          <t>5</t>
        </is>
      </c>
    </row>
    <row r="2">
      <c r="A2" t="inlineStr">
        <is>
          <t>(b) In other currencies — En d’autres devises</t>
        </is>
      </c>
      <c r="B2" t="inlineStr"/>
      <c r="C2" t="inlineStr">
        <is>
          <t>130,871</t>
        </is>
      </c>
      <c r="D2" t="inlineStr">
        <is>
          <t>171,849</t>
        </is>
      </c>
      <c r="E2" t="inlineStr">
        <is>
          <t>200,638</t>
        </is>
      </c>
      <c r="F2" t="inlineStr">
        <is>
          <t>182,191</t>
        </is>
      </c>
      <c r="G2" t="inlineStr">
        <is>
          <t>116,304</t>
        </is>
      </c>
      <c r="H2" t="inlineStr">
        <is>
          <t>93/881 109;871</t>
        </is>
      </c>
      <c r="I2" t="inlineStr"/>
      <c r="J2" t="inlineStr">
        <is>
          <t>Nl</t>
        </is>
      </c>
    </row>
    <row r="3">
      <c r="A3" t="inlineStr">
        <is>
          <t>. Accounts receivable — Comptes a recevoir</t>
        </is>
      </c>
      <c r="B3" t="inlineStr"/>
      <c r="C3" t="inlineStr">
        <is>
          <t>6,781</t>
        </is>
      </c>
      <c r="D3" t="inlineStr">
        <is>
          <t>21,888</t>
        </is>
      </c>
      <c r="E3" t="inlineStr">
        <is>
          <t>22,992</t>
        </is>
      </c>
      <c r="F3" t="inlineStr">
        <is>
          <t>22,956</t>
        </is>
      </c>
      <c r="G3" t="inlineStr">
        <is>
          <t>16,366</t>
        </is>
      </c>
      <c r="H3" t="inlineStr">
        <is>
          <t>23,077 22,902</t>
        </is>
      </c>
      <c r="I3" t="inlineStr"/>
      <c r="J3" t="inlineStr">
        <is>
          <t>2</t>
        </is>
      </c>
    </row>
    <row r="4">
      <c r="A4" t="inlineStr">
        <is>
          <t>. 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17,346</t>
        </is>
      </c>
      <c r="D5" t="inlineStr">
        <is>
          <t>33,620</t>
        </is>
      </c>
      <c r="E5" t="inlineStr">
        <is>
          <t>26,317</t>
        </is>
      </c>
      <c r="F5" t="inlineStr">
        <is>
          <t>30,041</t>
        </is>
      </c>
      <c r="G5" t="inlineStr">
        <is>
          <t>33,785</t>
        </is>
      </c>
      <c r="H5" t="inlineStr">
        <is>
          <t>29,824 37,170</t>
        </is>
      </c>
      <c r="I5" t="inlineStr"/>
      <c r="J5" t="inlineStr">
        <is>
          <t>4</t>
        </is>
      </c>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cipalités canadiennes</t>
        </is>
      </c>
      <c r="B7" t="inlineStr"/>
      <c r="C7" t="inlineStr">
        <is>
          <t>14,574</t>
        </is>
      </c>
      <c r="D7" t="inlineStr">
        <is>
          <t>22,362</t>
        </is>
      </c>
      <c r="E7" t="inlineStr">
        <is>
          <t>23,142</t>
        </is>
      </c>
      <c r="F7" t="inlineStr">
        <is>
          <t>22,149</t>
        </is>
      </c>
      <c r="G7" t="inlineStr">
        <is>
          <t>18,712</t>
        </is>
      </c>
      <c r="H7" t="inlineStr">
        <is>
          <t>25,090 34,955</t>
        </is>
      </c>
      <c r="I7" t="inlineStr"/>
      <c r="J7" t="inlineStr">
        <is>
          <t>3</t>
        </is>
      </c>
    </row>
    <row r="8">
      <c r="A8" t="inlineStr">
        <is>
          <t>(c) Corporations in Canada — Corporations au Canada:</t>
        </is>
      </c>
      <c r="B8" t="inlineStr"/>
      <c r="C8" t="inlineStr"/>
      <c r="D8" t="inlineStr"/>
      <c r="E8" t="inlineStr"/>
      <c r="F8" t="inlineStr"/>
      <c r="G8" t="inlineStr"/>
      <c r="H8" t="inlineStr"/>
      <c r="I8" t="inlineStr"/>
      <c r="J8" t="inlineStr"/>
    </row>
    <row r="9">
      <c r="A9" t="inlineStr">
        <is>
          <t>(i) Bonds and debentures — Obligations et débentures</t>
        </is>
      </c>
      <c r="B9" t="inlineStr"/>
      <c r="C9" t="inlineStr">
        <is>
          <t>Drs)</t>
        </is>
      </c>
      <c r="D9" t="inlineStr">
        <is>
          <t>12,697</t>
        </is>
      </c>
      <c r="E9" t="inlineStr">
        <is>
          <t>16,574</t>
        </is>
      </c>
      <c r="F9" t="inlineStr">
        <is>
          <t>18,904</t>
        </is>
      </c>
      <c r="G9" t="inlineStr">
        <is>
          <t>20,894</t>
        </is>
      </c>
      <c r="H9" t="inlineStr">
        <is>
          <t>21,976 12,028</t>
        </is>
      </c>
      <c r="I9" t="inlineStr"/>
      <c r="J9" t="inlineStr">
        <is>
          <t>1</t>
        </is>
      </c>
    </row>
    <row r="10">
      <c r="A10" t="inlineStr">
        <is>
          <t>(ii) Stocks — Actions</t>
        </is>
      </c>
      <c r="B10" t="inlineStr"/>
      <c r="C10" t="inlineStr">
        <is>
          <t>683</t>
        </is>
      </c>
      <c r="D10" t="inlineStr">
        <is>
          <t>2,648</t>
        </is>
      </c>
      <c r="E10" t="inlineStr">
        <is>
          <t>3,085</t>
        </is>
      </c>
      <c r="F10" t="inlineStr">
        <is>
          <t>3,097</t>
        </is>
      </c>
      <c r="G10" t="inlineStr">
        <is>
          <t>2,728</t>
        </is>
      </c>
      <c r="H10" t="inlineStr">
        <is>
          <t>2,587 2,682</t>
        </is>
      </c>
      <c r="I10" t="inlineStr"/>
      <c r="J10" t="inlineStr"/>
    </row>
    <row r="11">
      <c r="A11" t="inlineStr">
        <is>
          <t>(d) Investments outside Canada — Placements hors du Canada</t>
        </is>
      </c>
      <c r="B11" t="inlineStr"/>
      <c r="C11" t="inlineStr">
        <is>
          <t>335,161</t>
        </is>
      </c>
      <c r="D11" t="inlineStr">
        <is>
          <t>606,330</t>
        </is>
      </c>
      <c r="E11" t="inlineStr">
        <is>
          <t>705,076</t>
        </is>
      </c>
      <c r="F11" t="inlineStr">
        <is>
          <t>780,677</t>
        </is>
      </c>
      <c r="G11" t="inlineStr">
        <is>
          <t>888,565</t>
        </is>
      </c>
      <c r="H11" t="inlineStr">
        <is>
          <t>958,486 998,920</t>
        </is>
      </c>
      <c r="I11" t="inlineStr"/>
      <c r="J11" t="inlineStr">
        <is>
          <t>1,09</t>
        </is>
      </c>
    </row>
    <row r="12">
      <c r="A12" t="inlineStr">
        <is>
          <t>(e) Mortgages — Hypothéques</t>
        </is>
      </c>
      <c r="B12" t="inlineStr"/>
      <c r="C12" t="inlineStr">
        <is>
          <t>123,254</t>
        </is>
      </c>
      <c r="D12" t="inlineStr">
        <is>
          <t>179,880</t>
        </is>
      </c>
      <c r="E12" t="inlineStr">
        <is>
          <t>187,618</t>
        </is>
      </c>
      <c r="F12" t="inlineStr">
        <is>
          <t>171,610</t>
        </is>
      </c>
      <c r="G12" t="inlineStr">
        <is>
          <t>185,986</t>
        </is>
      </c>
      <c r="H12" t="inlineStr">
        <is>
          <t>193,349 187,194</t>
        </is>
      </c>
      <c r="I12" t="inlineStr"/>
      <c r="J12" t="inlineStr">
        <is>
          <t>18</t>
        </is>
      </c>
    </row>
    <row r="13">
      <c r="A13" t="inlineStr">
        <is>
          <t>(f) All other investments and advances — Tous</t>
        </is>
      </c>
      <c r="B13" t="inlineStr">
        <is>
          <t>autres place-</t>
        </is>
      </c>
      <c r="C13" t="inlineStr"/>
      <c r="D13" t="inlineStr"/>
      <c r="E13" t="inlineStr"/>
      <c r="F13" t="inlineStr"/>
      <c r="G13" t="inlineStr"/>
      <c r="H13" t="inlineStr"/>
      <c r="I13" t="inlineStr"/>
      <c r="J13" t="inlineStr"/>
    </row>
    <row r="14">
      <c r="A14" t="inlineStr">
        <is>
          <t>ments et avances</t>
        </is>
      </c>
      <c r="B14" t="inlineStr"/>
      <c r="C14" t="inlineStr">
        <is>
          <t>77,412</t>
        </is>
      </c>
      <c r="D14" t="inlineStr">
        <is>
          <t>117,000</t>
        </is>
      </c>
      <c r="E14" t="inlineStr">
        <is>
          <t>81,092</t>
        </is>
      </c>
      <c r="F14" t="inlineStr">
        <is>
          <t>108,790</t>
        </is>
      </c>
      <c r="G14" t="inlineStr">
        <is>
          <t>140,931</t>
        </is>
      </c>
      <c r="H14" t="inlineStr">
        <is>
          <t>140,266 153,614</t>
        </is>
      </c>
      <c r="I14" t="inlineStr"/>
      <c r="J14" t="inlineStr">
        <is>
          <t>17</t>
        </is>
      </c>
    </row>
    <row r="15">
      <c r="A15" t="inlineStr">
        <is>
          <t>. Land, buildings and equipment (net of depreciation)</t>
        </is>
      </c>
      <c r="B15" t="inlineStr">
        <is>
          <t>— Ter-</t>
        </is>
      </c>
      <c r="C15" t="inlineStr"/>
      <c r="D15" t="inlineStr"/>
      <c r="E15" t="inlineStr"/>
      <c r="F15" t="inlineStr"/>
      <c r="G15" t="inlineStr"/>
      <c r="H15" t="inlineStr"/>
      <c r="I15" t="inlineStr"/>
      <c r="J15" t="inlineStr"/>
    </row>
    <row r="16">
      <c r="A16" t="inlineStr">
        <is>
          <t>rains, batiments et matériel (moins dépréciation)</t>
        </is>
      </c>
      <c r="B16" t="inlineStr"/>
      <c r="C16" t="inlineStr">
        <is>
          <t>80,911</t>
        </is>
      </c>
      <c r="D16" t="inlineStr">
        <is>
          <t>159,074</t>
        </is>
      </c>
      <c r="E16" t="inlineStr">
        <is>
          <t>176,980</t>
        </is>
      </c>
      <c r="F16" t="inlineStr">
        <is>
          <t>180,621</t>
        </is>
      </c>
      <c r="G16" t="inlineStr">
        <is>
          <t>183,293</t>
        </is>
      </c>
      <c r="H16" t="inlineStr">
        <is>
          <t>197,488 198,649</t>
        </is>
      </c>
      <c r="I16" t="inlineStr"/>
      <c r="J16" t="inlineStr">
        <is>
          <t>20</t>
        </is>
      </c>
    </row>
    <row r="17">
      <c r="A17" t="inlineStr">
        <is>
          <t>. Other assets — Autres éléments d’actif</t>
        </is>
      </c>
      <c r="B17" t="inlineStr"/>
      <c r="C17" t="inlineStr">
        <is>
          <t>16,557</t>
        </is>
      </c>
      <c r="D17" t="inlineStr">
        <is>
          <t>11,023</t>
        </is>
      </c>
      <c r="E17" t="inlineStr">
        <is>
          <t>15,057</t>
        </is>
      </c>
      <c r="F17" t="inlineStr">
        <is>
          <t>125927,</t>
        </is>
      </c>
      <c r="G17" t="inlineStr">
        <is>
          <t>14,572</t>
        </is>
      </c>
      <c r="H17" t="inlineStr">
        <is>
          <t>18,572 20,447</t>
        </is>
      </c>
      <c r="I17" t="inlineStr"/>
      <c r="J17" t="inlineStr">
        <is>
          <t>1</t>
        </is>
      </c>
    </row>
    <row r="18">
      <c r="A18" t="inlineStr">
        <is>
          <t>. Total assets (items 1 to 5) — Actif total (postes 1 a 5)</t>
        </is>
      </c>
      <c r="B18" t="inlineStr"/>
      <c r="C18" t="inlineStr">
        <is>
          <t>814,010</t>
        </is>
      </c>
      <c r="D18" t="inlineStr">
        <is>
          <t>1,358,140</t>
        </is>
      </c>
      <c r="E18" t="inlineStr">
        <is>
          <t>1,488,504</t>
        </is>
      </c>
      <c r="F18" t="inlineStr">
        <is>
          <t>1,561,265</t>
        </is>
      </c>
      <c r="G18" t="inlineStr">
        <is>
          <t>1,651,483</t>
        </is>
      </c>
      <c r="H18" t="inlineStr">
        <is>
          <t>1,738,748 + —:1,815,866</t>
        </is>
      </c>
      <c r="I18" t="inlineStr"/>
      <c r="J18" t="inlineStr">
        <is>
          <t>—+1,97</t>
        </is>
      </c>
    </row>
  </sheetData>
  <pageMargins left="0.75" right="0.75" top="1" bottom="1" header="0.5" footer="0.5"/>
</worksheet>
</file>

<file path=xl/worksheets/sheet217.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 Accounts payable — Comptes a payer</t>
        </is>
      </c>
      <c r="B1" s="1" t="inlineStr">
        <is>
          <t>Unnamed: 0</t>
        </is>
      </c>
      <c r="C1" s="1" t="inlineStr">
        <is>
          <t>5,766</t>
        </is>
      </c>
      <c r="D1" s="1" t="inlineStr">
        <is>
          <t>10,016</t>
        </is>
      </c>
      <c r="E1" s="1" t="inlineStr">
        <is>
          <t>WAND</t>
        </is>
      </c>
      <c r="F1" s="1" t="inlineStr">
        <is>
          <t>12,176</t>
        </is>
      </c>
      <c r="G1" s="1" t="inlineStr">
        <is>
          <t>11,434</t>
        </is>
      </c>
      <c r="H1" s="1" t="inlineStr">
        <is>
          <t>11,193</t>
        </is>
      </c>
      <c r="I1" s="1" t="inlineStr">
        <is>
          <t>12,640</t>
        </is>
      </c>
      <c r="J1" s="1" t="inlineStr">
        <is>
          <t>1</t>
        </is>
      </c>
    </row>
    <row r="2">
      <c r="A2" t="inlineStr">
        <is>
          <t>. Loans payable — Emprunts a payer</t>
        </is>
      </c>
      <c r="B2" t="inlineStr"/>
      <c r="C2" t="inlineStr">
        <is>
          <t>16,976</t>
        </is>
      </c>
      <c r="D2" t="inlineStr">
        <is>
          <t>14,115</t>
        </is>
      </c>
      <c r="E2" t="inlineStr">
        <is>
          <t>13,941</t>
        </is>
      </c>
      <c r="F2" t="inlineStr">
        <is>
          <t>9,184</t>
        </is>
      </c>
      <c r="G2" t="inlineStr">
        <is>
          <t>6,817</t>
        </is>
      </c>
      <c r="H2" t="inlineStr">
        <is>
          <t>6,542</t>
        </is>
      </c>
      <c r="I2" t="inlineStr">
        <is>
          <t>7,284</t>
        </is>
      </c>
      <c r="J2" t="inlineStr"/>
    </row>
    <row r="3">
      <c r="A3" t="inlineStr">
        <is>
          <t>. Mortgages payable — Hypothéques a payer</t>
        </is>
      </c>
      <c r="B3" t="inlineStr"/>
      <c r="C3" t="inlineStr">
        <is>
          <t>4,313</t>
        </is>
      </c>
      <c r="D3" t="inlineStr">
        <is>
          <t>6,585</t>
        </is>
      </c>
      <c r="E3" t="inlineStr">
        <is>
          <t>10,406</t>
        </is>
      </c>
      <c r="F3" t="inlineStr">
        <is>
          <t>13,369</t>
        </is>
      </c>
      <c r="G3" t="inlineStr">
        <is>
          <t>13,032</t>
        </is>
      </c>
      <c r="H3" t="inlineStr">
        <is>
          <t>13,720</t>
        </is>
      </c>
      <c r="I3" t="inlineStr">
        <is>
          <t>9,682</t>
        </is>
      </c>
      <c r="J3" t="inlineStr">
        <is>
          <t>1</t>
        </is>
      </c>
    </row>
    <row r="4">
      <c r="A4" t="inlineStr">
        <is>
          <t>. Other liabilities — Autres éléments de passif</t>
        </is>
      </c>
      <c r="B4" t="inlineStr"/>
      <c r="C4" t="inlineStr">
        <is>
          <t>118,235</t>
        </is>
      </c>
      <c r="D4" t="inlineStr">
        <is>
          <t>255,056</t>
        </is>
      </c>
      <c r="E4" t="inlineStr">
        <is>
          <t>286,156</t>
        </is>
      </c>
      <c r="F4" t="inlineStr">
        <is>
          <t>294,193</t>
        </is>
      </c>
      <c r="G4" t="inlineStr">
        <is>
          <t>309,413</t>
        </is>
      </c>
      <c r="H4" t="inlineStr">
        <is>
          <t>323,987</t>
        </is>
      </c>
      <c r="I4" t="inlineStr">
        <is>
          <t>343,980</t>
        </is>
      </c>
      <c r="J4" t="inlineStr">
        <is>
          <t>3¢</t>
        </is>
      </c>
    </row>
    <row r="5">
      <c r="A5" t="inlineStr">
        <is>
          <t>11 Total liabilities (items 7 to 10) — Passif total (postes 7 a 10)</t>
        </is>
      </c>
      <c r="B5" t="inlineStr"/>
      <c r="C5" t="inlineStr">
        <is>
          <t>145,290</t>
        </is>
      </c>
      <c r="D5" t="inlineStr">
        <is>
          <t>285,772</t>
        </is>
      </c>
      <c r="E5" t="inlineStr">
        <is>
          <t>321,715</t>
        </is>
      </c>
      <c r="F5" t="inlineStr">
        <is>
          <t>328,922</t>
        </is>
      </c>
      <c r="G5" t="inlineStr">
        <is>
          <t>340,696</t>
        </is>
      </c>
      <c r="H5" t="inlineStr">
        <is>
          <t>355,442</t>
        </is>
      </c>
      <c r="I5" t="inlineStr">
        <is>
          <t>373,586</t>
        </is>
      </c>
      <c r="J5" t="inlineStr">
        <is>
          <t>36</t>
        </is>
      </c>
    </row>
    <row r="6">
      <c r="A6" t="inlineStr">
        <is>
          <t>12, Net worth (item 6 minus 11) — Avoir net (poste 6 moins 11)</t>
        </is>
      </c>
      <c r="B6" t="inlineStr"/>
      <c r="C6" t="inlineStr">
        <is>
          <t>668,720</t>
        </is>
      </c>
      <c r="D6" t="inlineStr">
        <is>
          <t>1,072,368</t>
        </is>
      </c>
      <c r="E6" t="inlineStr">
        <is>
          <t>1,166,789</t>
        </is>
      </c>
      <c r="F6" t="inlineStr">
        <is>
          <t>1,232,343</t>
        </is>
      </c>
      <c r="G6" t="inlineStr">
        <is>
          <t>1,310,787</t>
        </is>
      </c>
      <c r="H6" t="inlineStr">
        <is>
          <t>1,383,306</t>
        </is>
      </c>
      <c r="I6" t="inlineStr">
        <is>
          <t>—«*1,442,280</t>
        </is>
      </c>
      <c r="J6" t="inlineStr">
        <is>
          <t>«1,58</t>
        </is>
      </c>
    </row>
  </sheetData>
  <pageMargins left="0.75" right="0.75" top="1" bottom="1" header="0.5" footer="0.5"/>
</worksheet>
</file>

<file path=xl/worksheets/sheet218.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2. Accounts receivable — Comptes a recevoir</t>
        </is>
      </c>
      <c r="B1" s="1" t="inlineStr">
        <is>
          <t>379</t>
        </is>
      </c>
      <c r="C1" s="1" t="inlineStr">
        <is>
          <t>4,453</t>
        </is>
      </c>
      <c r="D1" s="1" t="inlineStr">
        <is>
          <t>3,757</t>
        </is>
      </c>
      <c r="E1" s="1" t="inlineStr">
        <is>
          <t>5,377</t>
        </is>
      </c>
      <c r="F1" s="1" t="inlineStr">
        <is>
          <t>6,567</t>
        </is>
      </c>
      <c r="G1" s="1" t="inlineStr">
        <is>
          <t>8,468</t>
        </is>
      </c>
      <c r="H1" s="1" t="inlineStr">
        <is>
          <t>9,046</t>
        </is>
      </c>
    </row>
    <row r="2">
      <c r="A2" t="inlineStr">
        <is>
          <t>‘ pee and advances — Placements et avances:</t>
        </is>
      </c>
      <c r="B2" t="inlineStr"/>
      <c r="C2" t="inlineStr"/>
      <c r="D2" t="inlineStr"/>
      <c r="E2" t="inlineStr"/>
      <c r="F2" t="inlineStr"/>
      <c r="G2" t="inlineStr"/>
      <c r="H2" t="inlineStr"/>
    </row>
    <row r="3">
      <c r="A3" t="inlineStr">
        <is>
          <t>a) Government of Canada — Gouvernement du Canada</t>
        </is>
      </c>
      <c r="B3" t="inlineStr">
        <is>
          <t>1261</t>
        </is>
      </c>
      <c r="C3" t="inlineStr"/>
      <c r="D3" t="inlineStr"/>
      <c r="E3" t="inlineStr"/>
      <c r="F3" t="inlineStr"/>
      <c r="G3" t="inlineStr"/>
      <c r="H3" t="inlineStr"/>
    </row>
    <row r="4">
      <c r="A4" t="inlineStr">
        <is>
          <t>(b) pene ee cipalités canadiennes provinces and municipalities — Provinces et muni-</t>
        </is>
      </c>
      <c r="B4" t="inlineStr">
        <is>
          <t>:</t>
        </is>
      </c>
      <c r="C4" t="inlineStr">
        <is>
          <t>te:</t>
        </is>
      </c>
      <c r="D4" t="inlineStr">
        <is>
          <t>fe</t>
        </is>
      </c>
      <c r="E4" t="inlineStr">
        <is>
          <t>if</t>
        </is>
      </c>
      <c r="F4" t="inlineStr"/>
      <c r="G4" t="inlineStr">
        <is>
          <t>Be</t>
        </is>
      </c>
      <c r="H4" t="inlineStr">
        <is>
          <t>om</t>
        </is>
      </c>
    </row>
    <row r="5">
      <c r="A5" t="inlineStr">
        <is>
          <t>(c) Corporations in Canada — Corporations au Canada:</t>
        </is>
      </c>
      <c r="B5" t="inlineStr">
        <is>
          <t>235</t>
        </is>
      </c>
      <c r="C5" t="inlineStr">
        <is>
          <t>Soe</t>
        </is>
      </c>
      <c r="D5" t="inlineStr">
        <is>
          <t>ek!</t>
        </is>
      </c>
      <c r="E5" t="inlineStr">
        <is>
          <t>Pee</t>
        </is>
      </c>
      <c r="F5" t="inlineStr">
        <is>
          <t>pee</t>
        </is>
      </c>
      <c r="G5" t="inlineStr">
        <is>
          <t>pes</t>
        </is>
      </c>
      <c r="H5" t="inlineStr">
        <is>
          <t>Lou</t>
        </is>
      </c>
    </row>
    <row r="6">
      <c r="A6" t="inlineStr">
        <is>
          <t>(i) Bonds and debentures 1,757 (ii) Stocks 1,496 — Actions — Obligations et débentures</t>
        </is>
      </c>
      <c r="B6" t="inlineStr">
        <is>
          <t>80 134</t>
        </is>
      </c>
      <c r="C6" t="inlineStr">
        <is>
          <t>1,862 864</t>
        </is>
      </c>
      <c r="D6" t="inlineStr">
        <is>
          <t>1,087 1,037</t>
        </is>
      </c>
      <c r="E6" t="inlineStr">
        <is>
          <t>1,261 1,145</t>
        </is>
      </c>
      <c r="F6" t="inlineStr">
        <is>
          <t>1,181</t>
        </is>
      </c>
      <c r="G6" t="inlineStr">
        <is>
          <t>940</t>
        </is>
      </c>
      <c r="H6" t="inlineStr">
        <is>
          <t>1,293 827</t>
        </is>
      </c>
    </row>
    <row r="7">
      <c r="A7" t="inlineStr">
        <is>
          <t>eS Liege Se que Canada il e) Mortgages — Hypothéques — Placements hors du Canada</t>
        </is>
      </c>
      <c r="B7" t="inlineStr">
        <is>
          <t>-</t>
        </is>
      </c>
      <c r="C7" t="inlineStr">
        <is>
          <t>1</t>
        </is>
      </c>
      <c r="D7" t="inlineStr">
        <is>
          <t>it</t>
        </is>
      </c>
      <c r="E7" t="inlineStr"/>
      <c r="F7" t="inlineStr">
        <is>
          <t>34</t>
        </is>
      </c>
      <c r="G7" t="inlineStr">
        <is>
          <t>1</t>
        </is>
      </c>
      <c r="H7" t="inlineStr">
        <is>
          <t>51</t>
        </is>
      </c>
    </row>
    <row r="8">
      <c r="A8" t="inlineStr">
        <is>
          <t>(f) All other a aig et avances investments and advances — Tous autres place-</t>
        </is>
      </c>
      <c r="B8" t="inlineStr">
        <is>
          <t>es 576</t>
        </is>
      </c>
      <c r="C8" t="inlineStr">
        <is>
          <t>eo 1,505</t>
        </is>
      </c>
      <c r="D8" t="inlineStr">
        <is>
          <t>- 4,102</t>
        </is>
      </c>
      <c r="E8" t="inlineStr">
        <is>
          <t>a 5,626</t>
        </is>
      </c>
      <c r="F8" t="inlineStr">
        <is>
          <t>ay 7,124</t>
        </is>
      </c>
      <c r="G8" t="inlineStr">
        <is>
          <t>es 9,363</t>
        </is>
      </c>
      <c r="H8" t="inlineStr">
        <is>
          <t>14,338</t>
        </is>
      </c>
    </row>
    <row r="9">
      <c r="A9" t="inlineStr">
        <is>
          <t>4. Land, buildings and equipment (net of depreciation) — Ter-</t>
        </is>
      </c>
      <c r="B9" t="inlineStr"/>
      <c r="C9" t="inlineStr"/>
      <c r="D9" t="inlineStr"/>
      <c r="E9" t="inlineStr"/>
      <c r="F9" t="inlineStr"/>
      <c r="G9" t="inlineStr"/>
      <c r="H9" t="inlineStr"/>
    </row>
    <row r="10">
      <c r="A10" t="inlineStr">
        <is>
          <t>rains, batiments et matériel (moins dépréciation)</t>
        </is>
      </c>
      <c r="B10" t="inlineStr">
        <is>
          <t>1,949</t>
        </is>
      </c>
      <c r="C10" t="inlineStr">
        <is>
          <t>3,176</t>
        </is>
      </c>
      <c r="D10" t="inlineStr">
        <is>
          <t>2,537</t>
        </is>
      </c>
      <c r="E10" t="inlineStr">
        <is>
          <t>3,149</t>
        </is>
      </c>
      <c r="F10" t="inlineStr">
        <is>
          <t>3,400</t>
        </is>
      </c>
      <c r="G10" t="inlineStr">
        <is>
          <t>5,108</t>
        </is>
      </c>
      <c r="H10" t="inlineStr">
        <is>
          <t>5,830</t>
        </is>
      </c>
    </row>
    <row r="11">
      <c r="A11" t="inlineStr">
        <is>
          <t>5. Other assets — Autres éléments d’actif</t>
        </is>
      </c>
      <c r="B11" t="inlineStr">
        <is>
          <t>185</t>
        </is>
      </c>
      <c r="C11" t="inlineStr">
        <is>
          <t>618</t>
        </is>
      </c>
      <c r="D11" t="inlineStr">
        <is>
          <t>448</t>
        </is>
      </c>
      <c r="E11" t="inlineStr">
        <is>
          <t>442</t>
        </is>
      </c>
      <c r="F11" t="inlineStr">
        <is>
          <t>584</t>
        </is>
      </c>
      <c r="G11" t="inlineStr">
        <is>
          <t>637</t>
        </is>
      </c>
      <c r="H11" t="inlineStr">
        <is>
          <t>1.618</t>
        </is>
      </c>
    </row>
    <row r="12">
      <c r="A12" t="inlineStr">
        <is>
          <t>6. Total assets (items 1 to 5) — Actif total (postes 1 4 5)</t>
        </is>
      </c>
      <c r="B12" t="inlineStr">
        <is>
          <t>6,925</t>
        </is>
      </c>
      <c r="C12" t="inlineStr">
        <is>
          <t>21,380</t>
        </is>
      </c>
      <c r="D12" t="inlineStr">
        <is>
          <t>21,376</t>
        </is>
      </c>
      <c r="E12" t="inlineStr">
        <is>
          <t>24,677</t>
        </is>
      </c>
      <c r="F12" t="inlineStr">
        <is>
          <t>31,080</t>
        </is>
      </c>
      <c r="G12" t="inlineStr">
        <is>
          <t>36,377</t>
        </is>
      </c>
      <c r="H12" t="inlineStr">
        <is>
          <t>45,952</t>
        </is>
      </c>
    </row>
    <row r="13">
      <c r="A13" t="inlineStr">
        <is>
          <t>Liabilities — Passif:</t>
        </is>
      </c>
      <c r="B13" t="inlineStr"/>
      <c r="C13" t="inlineStr"/>
      <c r="D13" t="inlineStr"/>
      <c r="E13" t="inlineStr"/>
      <c r="F13" t="inlineStr"/>
      <c r="G13" t="inlineStr"/>
      <c r="H13" t="inlineStr"/>
    </row>
    <row r="14">
      <c r="A14" t="inlineStr">
        <is>
          <t>7. Accounts payable 1,004 10. Other liabilities 4,549 8. Loans payable 4,782 9. Mortgages payable — Emprunts a payer — Autres éléments de passif — Comptes a payer — Hypothéques a payer</t>
        </is>
      </c>
      <c r="B14" t="inlineStr">
        <is>
          <t>561 450 242 86</t>
        </is>
      </c>
      <c r="C14" t="inlineStr">
        <is>
          <t>2,136 1,731 999 607</t>
        </is>
      </c>
      <c r="D14" t="inlineStr">
        <is>
          <t>1,897 1,463 1,603 386</t>
        </is>
      </c>
      <c r="E14" t="inlineStr">
        <is>
          <t>2,895 2,748 1,519 374</t>
        </is>
      </c>
      <c r="F14" t="inlineStr">
        <is>
          <t>4,055 3,715 1,591 356</t>
        </is>
      </c>
      <c r="G14" t="inlineStr">
        <is>
          <t>4,134 4,748 1,936 330</t>
        </is>
      </c>
      <c r="H14" t="inlineStr">
        <is>
          <t>3,618</t>
        </is>
      </c>
    </row>
  </sheetData>
  <pageMargins left="0.75" right="0.75" top="1" bottom="1" header="0.5" footer="0.5"/>
</worksheet>
</file>

<file path=xl/worksheets/sheet219.xml><?xml version="1.0" encoding="utf-8"?>
<worksheet xmlns="http://schemas.openxmlformats.org/spreadsheetml/2006/main">
  <sheetPr>
    <outlinePr summaryBelow="1" summaryRight="1"/>
    <pageSetUpPr/>
  </sheetPr>
  <dimension ref="A1:D13"/>
  <sheetViews>
    <sheetView workbookViewId="0">
      <selection activeCell="A1" sqref="A1"/>
    </sheetView>
  </sheetViews>
  <sheetFormatPr baseColWidth="8" defaultRowHeight="15"/>
  <sheetData>
    <row r="1">
      <c r="A1" s="1" t="inlineStr">
        <is>
          <t>1,800 —</t>
        </is>
      </c>
      <c r="B1" s="1" t="inlineStr">
        <is>
          <t>Unnamed: 0</t>
        </is>
      </c>
      <c r="C1" s="1" t="inlineStr">
        <is>
          <t>Comptes a recevoir</t>
        </is>
      </c>
      <c r="D1" s="1" t="inlineStr">
        <is>
          <t>1,800</t>
        </is>
      </c>
    </row>
    <row r="2">
      <c r="A2" t="inlineStr"/>
      <c r="B2" t="inlineStr">
        <is>
          <t>8.5%</t>
        </is>
      </c>
      <c r="C2" t="inlineStr">
        <is>
          <t>Cash — En caisse</t>
        </is>
      </c>
      <c r="D2" t="inlineStr"/>
    </row>
    <row r="3">
      <c r="A3" t="inlineStr">
        <is>
          <t>|1 ,600 —</t>
        </is>
      </c>
      <c r="B3" t="inlineStr"/>
      <c r="C3" t="inlineStr"/>
      <c r="D3" t="inlineStr">
        <is>
          <t>1,600</t>
        </is>
      </c>
    </row>
    <row r="4">
      <c r="A4" t="inlineStr">
        <is>
          <t>|1, 400 —-</t>
        </is>
      </c>
      <c r="B4" t="inlineStr"/>
      <c r="C4" t="inlineStr"/>
      <c r="D4" t="inlineStr">
        <is>
          <t>1,400</t>
        </is>
      </c>
    </row>
    <row r="5">
      <c r="A5" t="inlineStr">
        <is>
          <t>i</t>
        </is>
      </c>
      <c r="B5" t="inlineStr"/>
      <c r="C5" t="inlineStr"/>
      <c r="D5" t="inlineStr"/>
    </row>
    <row r="6">
      <c r="A6" t="inlineStr">
        <is>
          <t>1,200 —</t>
        </is>
      </c>
      <c r="B6" t="inlineStr"/>
      <c r="C6" t="inlineStr"/>
      <c r="D6" t="inlineStr">
        <is>
          <t>1,200</t>
        </is>
      </c>
    </row>
    <row r="7">
      <c r="A7" t="inlineStr">
        <is>
          <t>|</t>
        </is>
      </c>
      <c r="B7" t="inlineStr"/>
      <c r="C7" t="inlineStr"/>
      <c r="D7" t="inlineStr"/>
    </row>
    <row r="8">
      <c r="A8" t="inlineStr">
        <is>
          <t>1,000 —</t>
        </is>
      </c>
      <c r="B8" t="inlineStr"/>
      <c r="C8" t="inlineStr"/>
      <c r="D8" t="inlineStr">
        <is>
          <t>1,000</t>
        </is>
      </c>
    </row>
    <row r="9">
      <c r="A9" t="inlineStr"/>
      <c r="B9" t="inlineStr">
        <is>
          <t>69.3%</t>
        </is>
      </c>
      <c r="C9" t="inlineStr">
        <is>
          <t>Other investments</t>
        </is>
      </c>
      <c r="D9" t="inlineStr"/>
    </row>
    <row r="10">
      <c r="A10" t="inlineStr">
        <is>
          <t>800 —</t>
        </is>
      </c>
      <c r="B10" t="inlineStr"/>
      <c r="C10" t="inlineStr">
        <is>
          <t>Autres placements</t>
        </is>
      </c>
      <c r="D10" t="inlineStr"/>
    </row>
    <row r="11">
      <c r="A11" t="inlineStr"/>
      <c r="B11" t="inlineStr"/>
      <c r="C11" t="inlineStr"/>
      <c r="D11" t="inlineStr">
        <is>
          <t>800</t>
        </is>
      </c>
    </row>
    <row r="12">
      <c r="A12" t="inlineStr">
        <is>
          <t>}</t>
        </is>
      </c>
      <c r="B12" t="inlineStr"/>
      <c r="C12" t="inlineStr"/>
      <c r="D12" t="inlineStr"/>
    </row>
    <row r="13">
      <c r="A13" t="inlineStr">
        <is>
          <t>600 —</t>
        </is>
      </c>
      <c r="B13" t="inlineStr"/>
      <c r="C13" t="inlineStr"/>
      <c r="D13" t="inlineStr">
        <is>
          <t>600</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APLACIO;CLC— FAL-CONCIG © « 69</t>
        </is>
      </c>
      <c r="B1" s="1" t="inlineStr">
        <is>
          <t>66 S559 ale 39.058</t>
        </is>
      </c>
      <c r="C1" s="1" t="inlineStr">
        <is>
          <t>1,257,489</t>
        </is>
      </c>
      <c r="D1" s="1" t="inlineStr">
        <is>
          <t>Unnamed: 0</t>
        </is>
      </c>
      <c r="E1" s="1" t="inlineStr">
        <is>
          <t>44.5</t>
        </is>
      </c>
      <c r="F1" s="1" t="inlineStr">
        <is>
          <t>a (tas) |) ae</t>
        </is>
      </c>
      <c r="G1" s="1" t="inlineStr">
        <is>
          <t>Unnamed: 1</t>
        </is>
      </c>
      <c r="H1" s="1" t="inlineStr">
        <is>
          <t>Unnamed: 2</t>
        </is>
      </c>
    </row>
    <row r="2">
      <c r="A2" t="inlineStr">
        <is>
          <t>AFL-CIO only — FAT-COI seulement 1</t>
        </is>
      </c>
      <c r="B2" t="inlineStr">
        <is>
          <t>3 30,679</t>
        </is>
      </c>
      <c r="C2" t="inlineStr">
        <is>
          <t>38,089 9,184</t>
        </is>
      </c>
      <c r="D2" t="inlineStr"/>
      <c r="E2" t="inlineStr">
        <is>
          <t>0.3</t>
        </is>
      </c>
      <c r="F2">
        <f> 75.9 | =</f>
        <v/>
      </c>
      <c r="G2" t="inlineStr"/>
      <c r="H2" t="inlineStr">
        <is>
          <t>0.1</t>
        </is>
      </c>
    </row>
    <row r="3">
      <c r="A3" t="inlineStr">
        <is>
          <t>CLC only (CINE seulement SO 5</t>
        </is>
      </c>
      <c r="B3" t="inlineStr">
        <is>
          <t>5 12,839</t>
        </is>
      </c>
      <c r="C3" t="inlineStr">
        <is>
          <t>151,081 159,361</t>
        </is>
      </c>
      <c r="D3" t="inlineStr"/>
      <c r="E3" t="inlineStr">
        <is>
          <t>Sa</t>
        </is>
      </c>
      <c r="F3" t="inlineStr">
        <is>
          <t>Ok On met</t>
        </is>
      </c>
      <c r="G3" t="inlineStr"/>
      <c r="H3" t="inlineStr">
        <is>
          <t>FD)</t>
        </is>
      </c>
    </row>
    <row r="4">
      <c r="A4" t="inlineStr">
        <is>
          <t>Unaffiliated — Non affiliés. ...... aK</t>
        </is>
      </c>
      <c r="B4" t="inlineStr">
        <is>
          <t>3 92,187</t>
        </is>
      </c>
      <c r="C4" t="inlineStr">
        <is>
          <t>86,515 87,867</t>
        </is>
      </c>
      <c r="D4" t="inlineStr"/>
      <c r="E4" t="inlineStr">
        <is>
          <t>Sal</t>
        </is>
      </c>
      <c r="F4" t="inlineStr">
        <is>
          <t>ase sheon fl =</t>
        </is>
      </c>
      <c r="G4" t="inlineStr"/>
      <c r="H4" t="inlineStr">
        <is>
          <t>4.7</t>
        </is>
      </c>
    </row>
    <row r="5">
      <c r="A5" t="inlineStr">
        <is>
          <t>Sub-total — Total partiel..... . 78</t>
        </is>
      </c>
      <c r="B5" t="inlineStr">
        <is>
          <t>77 |1,011,676</t>
        </is>
      </c>
      <c r="C5" t="inlineStr">
        <is>
          <t>1,514,743 | 1,513,901</t>
        </is>
      </c>
      <c r="D5" t="inlineStr"/>
      <c r="E5" t="inlineStr">
        <is>
          <t>53.6</t>
        </is>
      </c>
      <c r="F5" t="inlineStr">
        <is>
          <t>- 0.1 | +</t>
        </is>
      </c>
      <c r="G5" t="inlineStr"/>
      <c r="H5" t="inlineStr">
        <is>
          <t>49.6</t>
        </is>
      </c>
    </row>
    <row r="6">
      <c r="A6" t="inlineStr">
        <is>
          <t>tional unions — Syndicats nationaux:</t>
        </is>
      </c>
      <c r="B6" t="inlineStr"/>
      <c r="C6" t="inlineStr"/>
      <c r="D6" t="inlineStr"/>
      <c r="E6" t="inlineStr"/>
      <c r="F6" t="inlineStr"/>
      <c r="G6" t="inlineStr"/>
      <c r="H6" t="inlineStr"/>
    </row>
    <row r="7">
      <c r="A7" t="inlineStr">
        <is>
          <t>BCSeDe R age)e  oat yek  pear ahta e 20 3</t>
        </is>
      </c>
      <c r="B7" t="inlineStr">
        <is>
          <t>20 | 126,478 3 —</t>
        </is>
      </c>
      <c r="C7" t="inlineStr">
        <is>
          <t>392,233 24,987 420,351 24,591</t>
        </is>
      </c>
      <c r="D7" t="inlineStr"/>
      <c r="E7" t="inlineStr">
        <is>
          <t>14.9 0.9</t>
        </is>
      </c>
      <c r="F7" t="inlineStr">
        <is>
          <t>+ = 7.2 156 | +</t>
        </is>
      </c>
      <c r="G7" t="inlineStr"/>
      <c r="H7" t="inlineStr">
        <is>
          <t>232.4 =</t>
        </is>
      </c>
    </row>
    <row r="8">
      <c r="A8" t="inlineStr">
        <is>
          <t>: aie Fen 2a = 8</t>
        </is>
      </c>
      <c r="B8" t="inlineStr">
        <is>
          <t>8 TGy222</t>
        </is>
      </c>
      <c r="C8" t="inlineStr">
        <is>
          <t>LS OLDE) 1S25222</t>
        </is>
      </c>
      <c r="D8" t="inlineStr"/>
      <c r="E8" t="inlineStr">
        <is>
          <t>5.4</t>
        </is>
      </c>
      <c r="F8" t="inlineStr">
        <is>
          <t>oe diese ee</t>
        </is>
      </c>
      <c r="G8" t="inlineStr"/>
      <c r="H8" t="inlineStr">
        <is>
          <t>“Oey</t>
        </is>
      </c>
    </row>
    <row r="9">
      <c r="A9" t="inlineStr">
        <is>
          <t>naffiliated — Non affiliés....... 35</t>
        </is>
      </c>
      <c r="B9" t="inlineStr">
        <is>
          <t>36 1215350</t>
        </is>
      </c>
      <c r="C9" t="inlineStr">
        <is>
          <t>26251311 263,220</t>
        </is>
      </c>
      <c r="D9" t="inlineStr"/>
      <c r="E9" t="inlineStr">
        <is>
          <t>9.3</t>
        </is>
      </c>
      <c r="F9" t="inlineStr">
        <is>
          <t>(0545) teehee:</t>
        </is>
      </c>
      <c r="G9" t="inlineStr"/>
      <c r="H9" t="inlineStr"/>
    </row>
    <row r="10">
      <c r="A10" t="inlineStr">
        <is>
          <t>Sub-total — Total partiel...... . 66</t>
        </is>
      </c>
      <c r="B10" t="inlineStr">
        <is>
          <t>67 | 324,050</t>
        </is>
      </c>
      <c r="C10" t="inlineStr">
        <is>
          <t>829,568 860,384</t>
        </is>
      </c>
      <c r="D10" t="inlineStr"/>
      <c r="E10" t="inlineStr">
        <is>
          <t>30.5</t>
        </is>
      </c>
      <c r="F10" t="inlineStr">
        <is>
          <t>a Bhi</t>
        </is>
      </c>
      <c r="G10" t="inlineStr"/>
      <c r="H10" t="inlineStr">
        <is>
          <t>165.5</t>
        </is>
      </c>
    </row>
    <row r="11">
      <c r="A11" t="inlineStr">
        <is>
          <t>vernment employees’ organiza-</t>
        </is>
      </c>
      <c r="B11" t="inlineStr"/>
      <c r="C11" t="inlineStr"/>
      <c r="D11" t="inlineStr"/>
      <c r="E11" t="inlineStr"/>
      <c r="F11" t="inlineStr"/>
      <c r="G11" t="inlineStr"/>
      <c r="H11" t="inlineStr"/>
    </row>
    <row r="12">
      <c r="A12" t="inlineStr">
        <is>
          <t>tions! Groupement de fonction-</t>
        </is>
      </c>
      <c r="B12" t="inlineStr"/>
      <c r="C12" t="inlineStr"/>
      <c r="D12" t="inlineStr"/>
      <c r="E12" t="inlineStr"/>
      <c r="F12" t="inlineStr"/>
      <c r="G12" t="inlineStr"/>
      <c r="H12" t="inlineStr"/>
    </row>
    <row r="13">
      <c r="A13" t="inlineStr">
        <is>
          <t>naires publics!:</t>
        </is>
      </c>
      <c r="B13" t="inlineStr"/>
      <c r="C13" t="inlineStr"/>
      <c r="D13" t="inlineStr"/>
      <c r="E13" t="inlineStr"/>
      <c r="F13" t="inlineStr"/>
      <c r="G13" t="inlineStr"/>
      <c r="H13" t="inlineStr"/>
    </row>
    <row r="14">
      <c r="A14" t="inlineStr">
        <is>
          <t>seya lee 8 IGABPOICTC 525 Unaffiliated MOSS TCP Ns 4, — Non-affiliés,..... ane ee nad fee ae : . ie i</t>
        </is>
      </c>
      <c r="B14" t="inlineStr">
        <is>
          <t>. Le 10 58,020 ,105</t>
        </is>
      </c>
      <c r="C14" t="inlineStr">
        <is>
          <t>145,6633 | 154,4373 162,788 125,960 137,073 156,249</t>
        </is>
      </c>
      <c r="D14" t="inlineStr"/>
      <c r="E14" t="inlineStr">
        <is>
          <t>5.5 4.9</t>
        </is>
      </c>
      <c r="F14" t="inlineStr">
        <is>
          <t>#6208 — + ae a +</t>
        </is>
      </c>
      <c r="G14" t="inlineStr"/>
      <c r="H14" t="inlineStr">
        <is>
          <t>bees</t>
        </is>
      </c>
    </row>
  </sheetData>
  <pageMargins left="0.75" right="0.75" top="1" bottom="1" header="0.5" footer="0.5"/>
</worksheet>
</file>

<file path=xl/worksheets/sheet220.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429</t>
        </is>
      </c>
      <c r="D1" s="1" t="inlineStr">
        <is>
          <t>4,653</t>
        </is>
      </c>
      <c r="E1" s="1" t="inlineStr">
        <is>
          <t>9,992</t>
        </is>
      </c>
      <c r="F1" s="1" t="inlineStr">
        <is>
          <t>14,282</t>
        </is>
      </c>
      <c r="G1" s="1" t="inlineStr">
        <is>
          <t>6,321</t>
        </is>
      </c>
      <c r="H1" s="1" t="inlineStr">
        <is>
          <t>5,186</t>
        </is>
      </c>
      <c r="I1" s="1" t="inlineStr">
        <is>
          <t>6,760</t>
        </is>
      </c>
      <c r="J1" s="1" t="inlineStr">
        <is>
          <t>27</t>
        </is>
      </c>
    </row>
    <row r="2">
      <c r="A2" t="inlineStr">
        <is>
          <t>(b) In other currencies — En d’autres devises</t>
        </is>
      </c>
      <c r="B2" t="inlineStr"/>
      <c r="C2" t="inlineStr">
        <is>
          <t>-</t>
        </is>
      </c>
      <c r="D2" t="inlineStr">
        <is>
          <t>_</t>
        </is>
      </c>
      <c r="E2" t="inlineStr">
        <is>
          <t>2</t>
        </is>
      </c>
      <c r="F2" t="inlineStr">
        <is>
          <t>-</t>
        </is>
      </c>
      <c r="G2" t="inlineStr">
        <is>
          <t>=</t>
        </is>
      </c>
      <c r="H2" t="inlineStr">
        <is>
          <t>=</t>
        </is>
      </c>
      <c r="I2" t="inlineStr">
        <is>
          <t>=</t>
        </is>
      </c>
      <c r="J2" t="inlineStr">
        <is>
          <t>=</t>
        </is>
      </c>
    </row>
    <row r="3">
      <c r="A3" t="inlineStr">
        <is>
          <t>2. Accounts receivable — Comptes a recevoir</t>
        </is>
      </c>
      <c r="B3" t="inlineStr"/>
      <c r="C3" t="inlineStr">
        <is>
          <t>219</t>
        </is>
      </c>
      <c r="D3" t="inlineStr">
        <is>
          <t>1,688</t>
        </is>
      </c>
      <c r="E3" t="inlineStr">
        <is>
          <t>253</t>
        </is>
      </c>
      <c r="F3" t="inlineStr">
        <is>
          <t>3,233</t>
        </is>
      </c>
      <c r="G3" t="inlineStr">
        <is>
          <t>4,119</t>
        </is>
      </c>
      <c r="H3" t="inlineStr">
        <is>
          <t>4,026</t>
        </is>
      </c>
      <c r="I3" t="inlineStr">
        <is>
          <t>4,516</t>
        </is>
      </c>
      <c r="J3" t="inlineStr">
        <is>
          <t>6,969</t>
        </is>
      </c>
    </row>
    <row r="4">
      <c r="A4" t="inlineStr">
        <is>
          <t>3. 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128</t>
        </is>
      </c>
      <c r="D5" t="inlineStr">
        <is>
          <t>443</t>
        </is>
      </c>
      <c r="E5" t="inlineStr">
        <is>
          <t>339</t>
        </is>
      </c>
      <c r="F5" t="inlineStr">
        <is>
          <t>265</t>
        </is>
      </c>
      <c r="G5" t="inlineStr">
        <is>
          <t>203</t>
        </is>
      </c>
      <c r="H5" t="inlineStr">
        <is>
          <t>208</t>
        </is>
      </c>
      <c r="I5" t="inlineStr">
        <is>
          <t>183</t>
        </is>
      </c>
      <c r="J5" t="inlineStr">
        <is>
          <t>226</t>
        </is>
      </c>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cipalités canadiennes</t>
        </is>
      </c>
      <c r="B7" t="inlineStr"/>
      <c r="C7" t="inlineStr">
        <is>
          <t>255</t>
        </is>
      </c>
      <c r="D7" t="inlineStr">
        <is>
          <t>74</t>
        </is>
      </c>
      <c r="E7" t="inlineStr">
        <is>
          <t>97</t>
        </is>
      </c>
      <c r="F7" t="inlineStr">
        <is>
          <t>100</t>
        </is>
      </c>
      <c r="G7" t="inlineStr">
        <is>
          <t>125</t>
        </is>
      </c>
      <c r="H7" t="inlineStr">
        <is>
          <t>118</t>
        </is>
      </c>
      <c r="I7" t="inlineStr">
        <is>
          <t>88</t>
        </is>
      </c>
      <c r="J7" t="inlineStr">
        <is>
          <t>160</t>
        </is>
      </c>
    </row>
    <row r="8">
      <c r="A8" t="inlineStr">
        <is>
          <t>(c) Corporations in Canada — Corporations au Canada:</t>
        </is>
      </c>
      <c r="B8" t="inlineStr"/>
      <c r="C8" t="inlineStr"/>
      <c r="D8" t="inlineStr"/>
      <c r="E8" t="inlineStr"/>
      <c r="F8" t="inlineStr"/>
      <c r="G8" t="inlineStr"/>
      <c r="H8" t="inlineStr"/>
      <c r="I8" t="inlineStr"/>
      <c r="J8" t="inlineStr"/>
    </row>
    <row r="9">
      <c r="A9" t="inlineStr">
        <is>
          <t>(i) Bonds and debentures — Obligations et débentures</t>
        </is>
      </c>
      <c r="B9" t="inlineStr"/>
      <c r="C9" t="inlineStr">
        <is>
          <t>25</t>
        </is>
      </c>
      <c r="D9" t="inlineStr">
        <is>
          <t>25</t>
        </is>
      </c>
      <c r="E9" t="inlineStr">
        <is>
          <t>288</t>
        </is>
      </c>
      <c r="F9" t="inlineStr">
        <is>
          <t>506</t>
        </is>
      </c>
      <c r="G9" t="inlineStr">
        <is>
          <t>410</t>
        </is>
      </c>
      <c r="H9" t="inlineStr">
        <is>
          <t>406</t>
        </is>
      </c>
      <c r="I9" t="inlineStr">
        <is>
          <t>1,087</t>
        </is>
      </c>
      <c r="J9" t="inlineStr">
        <is>
          <t>1,015</t>
        </is>
      </c>
    </row>
    <row r="10">
      <c r="A10" t="inlineStr">
        <is>
          <t>(ii) Stocks — Actions</t>
        </is>
      </c>
      <c r="B10" t="inlineStr"/>
      <c r="C10" t="inlineStr">
        <is>
          <t>12</t>
        </is>
      </c>
      <c r="D10" t="inlineStr">
        <is>
          <t>98</t>
        </is>
      </c>
      <c r="E10" t="inlineStr">
        <is>
          <t>71</t>
        </is>
      </c>
      <c r="F10" t="inlineStr">
        <is>
          <t>2</t>
        </is>
      </c>
      <c r="G10" t="inlineStr">
        <is>
          <t>1</t>
        </is>
      </c>
      <c r="H10" t="inlineStr">
        <is>
          <t>25</t>
        </is>
      </c>
      <c r="I10" t="inlineStr">
        <is>
          <t>25</t>
        </is>
      </c>
      <c r="J10" t="inlineStr">
        <is>
          <t>102</t>
        </is>
      </c>
    </row>
    <row r="11">
      <c r="A11" t="inlineStr">
        <is>
          <t>(d) Investments outside Canada — Placements hors du Canada</t>
        </is>
      </c>
      <c r="B11" t="inlineStr"/>
      <c r="C11" t="inlineStr">
        <is>
          <t>=</t>
        </is>
      </c>
      <c r="D11" t="inlineStr">
        <is>
          <t>=</t>
        </is>
      </c>
      <c r="E11" t="inlineStr">
        <is>
          <t>45</t>
        </is>
      </c>
      <c r="F11" t="inlineStr">
        <is>
          <t>-</t>
        </is>
      </c>
      <c r="G11" t="inlineStr">
        <is>
          <t>-</t>
        </is>
      </c>
      <c r="H11" t="inlineStr">
        <is>
          <t>=</t>
        </is>
      </c>
      <c r="I11" t="inlineStr">
        <is>
          <t>_</t>
        </is>
      </c>
      <c r="J11" t="inlineStr">
        <is>
          <t>-</t>
        </is>
      </c>
    </row>
    <row r="12">
      <c r="A12" t="inlineStr">
        <is>
          <t>(e) Mortgages — Hypothéques</t>
        </is>
      </c>
      <c r="B12" t="inlineStr"/>
      <c r="C12" t="inlineStr">
        <is>
          <t>1</t>
        </is>
      </c>
      <c r="D12" t="inlineStr">
        <is>
          <t>68</t>
        </is>
      </c>
      <c r="E12" t="inlineStr">
        <is>
          <t>66</t>
        </is>
      </c>
      <c r="F12" t="inlineStr">
        <is>
          <t>63</t>
        </is>
      </c>
      <c r="G12" t="inlineStr">
        <is>
          <t>161</t>
        </is>
      </c>
      <c r="H12" t="inlineStr">
        <is>
          <t>158</t>
        </is>
      </c>
      <c r="I12" t="inlineStr">
        <is>
          <t>153</t>
        </is>
      </c>
      <c r="J12" t="inlineStr">
        <is>
          <t>96</t>
        </is>
      </c>
    </row>
    <row r="13">
      <c r="A13" t="inlineStr">
        <is>
          <t>(f) All other investments and advances — Tous</t>
        </is>
      </c>
      <c r="B13" t="inlineStr">
        <is>
          <t>autres place-</t>
        </is>
      </c>
      <c r="C13" t="inlineStr"/>
      <c r="D13" t="inlineStr"/>
      <c r="E13" t="inlineStr"/>
      <c r="F13" t="inlineStr"/>
      <c r="G13" t="inlineStr"/>
      <c r="H13" t="inlineStr"/>
      <c r="I13" t="inlineStr"/>
      <c r="J13" t="inlineStr"/>
    </row>
    <row r="14">
      <c r="A14" t="inlineStr">
        <is>
          <t>ments et avances</t>
        </is>
      </c>
      <c r="B14" t="inlineStr"/>
      <c r="C14" t="inlineStr">
        <is>
          <t>188</t>
        </is>
      </c>
      <c r="D14" t="inlineStr">
        <is>
          <t>6,627</t>
        </is>
      </c>
      <c r="E14" t="inlineStr">
        <is>
          <t>3,908</t>
        </is>
      </c>
      <c r="F14" t="inlineStr">
        <is>
          <t>4,071</t>
        </is>
      </c>
      <c r="G14" t="inlineStr">
        <is>
          <t>12,467</t>
        </is>
      </c>
      <c r="H14" t="inlineStr">
        <is>
          <t>20,124</t>
        </is>
      </c>
      <c r="I14" t="inlineStr">
        <is>
          <t>29,018</t>
        </is>
      </c>
      <c r="J14" t="inlineStr">
        <is>
          <t>41,730</t>
        </is>
      </c>
    </row>
    <row r="15">
      <c r="A15" t="inlineStr">
        <is>
          <t>4. Land, buildings and equipment (net of depreciation)</t>
        </is>
      </c>
      <c r="B15" t="inlineStr">
        <is>
          <t>— Ter-</t>
        </is>
      </c>
      <c r="C15" t="inlineStr"/>
      <c r="D15" t="inlineStr"/>
      <c r="E15" t="inlineStr"/>
      <c r="F15" t="inlineStr"/>
      <c r="G15" t="inlineStr"/>
      <c r="H15" t="inlineStr"/>
      <c r="I15" t="inlineStr"/>
      <c r="J15" t="inlineStr"/>
    </row>
    <row r="16">
      <c r="A16" t="inlineStr">
        <is>
          <t>rains, batiments et matériel (moins dépréciation)</t>
        </is>
      </c>
      <c r="B16" t="inlineStr"/>
      <c r="C16" t="inlineStr">
        <is>
          <t>356</t>
        </is>
      </c>
      <c r="D16" t="inlineStr">
        <is>
          <t>1,897</t>
        </is>
      </c>
      <c r="E16" t="inlineStr">
        <is>
          <t>6,551</t>
        </is>
      </c>
      <c r="F16" t="inlineStr">
        <is>
          <t>Gesilil</t>
        </is>
      </c>
      <c r="G16" t="inlineStr">
        <is>
          <t>11,488</t>
        </is>
      </c>
      <c r="H16" t="inlineStr">
        <is>
          <t>13,093</t>
        </is>
      </c>
      <c r="I16" t="inlineStr">
        <is>
          <t>13,350</t>
        </is>
      </c>
      <c r="J16" t="inlineStr">
        <is>
          <t>13,635</t>
        </is>
      </c>
    </row>
    <row r="17">
      <c r="A17" t="inlineStr">
        <is>
          <t>5. Other assets — Autres éléments d’actif</t>
        </is>
      </c>
      <c r="B17" t="inlineStr"/>
      <c r="C17" t="inlineStr">
        <is>
          <t>97</t>
        </is>
      </c>
      <c r="D17" t="inlineStr">
        <is>
          <t>664</t>
        </is>
      </c>
      <c r="E17" t="inlineStr">
        <is>
          <t>352</t>
        </is>
      </c>
      <c r="F17" t="inlineStr">
        <is>
          <t>455</t>
        </is>
      </c>
      <c r="G17" t="inlineStr">
        <is>
          <t>359</t>
        </is>
      </c>
      <c r="H17" t="inlineStr">
        <is>
          <t>536</t>
        </is>
      </c>
      <c r="I17" t="inlineStr">
        <is>
          <t>(58</t>
        </is>
      </c>
      <c r="J17" t="inlineStr">
        <is>
          <t>658</t>
        </is>
      </c>
    </row>
    <row r="18">
      <c r="A18" t="inlineStr">
        <is>
          <t>6. Total assets (items 1 to 5) — Actif total (postes 1 4 5)</t>
        </is>
      </c>
      <c r="B18" t="inlineStr"/>
      <c r="C18" t="inlineStr">
        <is>
          <t>1,710</t>
        </is>
      </c>
      <c r="D18" t="inlineStr">
        <is>
          <t>6,463</t>
        </is>
      </c>
      <c r="E18" t="inlineStr">
        <is>
          <t>23,864</t>
        </is>
      </c>
      <c r="F18" t="inlineStr">
        <is>
          <t>30,488</t>
        </is>
      </c>
      <c r="G18" t="inlineStr">
        <is>
          <t>35,654</t>
        </is>
      </c>
      <c r="H18" t="inlineStr">
        <is>
          <t>43,880</t>
        </is>
      </c>
      <c r="I18" t="inlineStr">
        <is>
          <t>$5,933</t>
        </is>
      </c>
      <c r="J18" t="inlineStr">
        <is>
          <t>67,362</t>
        </is>
      </c>
    </row>
  </sheetData>
  <pageMargins left="0.75" right="0.75" top="1" bottom="1" header="0.5" footer="0.5"/>
</worksheet>
</file>

<file path=xl/worksheets/sheet221.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sheetData>
    <row r="1">
      <c r="A1" s="1" t="inlineStr">
        <is>
          <t>7. Accounts payable — Comptes a payer</t>
        </is>
      </c>
      <c r="B1" s="1" t="inlineStr">
        <is>
          <t>110</t>
        </is>
      </c>
      <c r="C1" s="1" t="inlineStr">
        <is>
          <t>1,426</t>
        </is>
      </c>
      <c r="D1" s="1" t="inlineStr">
        <is>
          <t>1,986</t>
        </is>
      </c>
      <c r="E1" s="1" t="inlineStr">
        <is>
          <t>3,128</t>
        </is>
      </c>
      <c r="F1" s="1" t="inlineStr">
        <is>
          <t>4,196</t>
        </is>
      </c>
      <c r="G1" s="1" t="inlineStr">
        <is>
          <t>2,975</t>
        </is>
      </c>
      <c r="H1" s="1" t="inlineStr">
        <is>
          <t>2,879</t>
        </is>
      </c>
      <c r="I1" s="1" t="inlineStr">
        <is>
          <t>3,560</t>
        </is>
      </c>
    </row>
    <row r="2">
      <c r="A2" t="inlineStr">
        <is>
          <t>8. Loans payable — Emprunts a payer</t>
        </is>
      </c>
      <c r="B2" t="inlineStr">
        <is>
          <t>5</t>
        </is>
      </c>
      <c r="C2" t="inlineStr">
        <is>
          <t>79</t>
        </is>
      </c>
      <c r="D2" t="inlineStr">
        <is>
          <t>90</t>
        </is>
      </c>
      <c r="E2" t="inlineStr">
        <is>
          <t>559</t>
        </is>
      </c>
      <c r="F2" t="inlineStr">
        <is>
          <t>1,421</t>
        </is>
      </c>
      <c r="G2" t="inlineStr">
        <is>
          <t>1,776</t>
        </is>
      </c>
      <c r="H2" t="inlineStr">
        <is>
          <t>1,162</t>
        </is>
      </c>
      <c r="I2" t="inlineStr">
        <is>
          <t>1,484</t>
        </is>
      </c>
    </row>
    <row r="3">
      <c r="A3" t="inlineStr">
        <is>
          <t>9. Mortgages payable — Hypothéques a payer</t>
        </is>
      </c>
      <c r="B3" t="inlineStr">
        <is>
          <t>19</t>
        </is>
      </c>
      <c r="C3" t="inlineStr">
        <is>
          <t>464</t>
        </is>
      </c>
      <c r="D3" t="inlineStr">
        <is>
          <t>3,184</t>
        </is>
      </c>
      <c r="E3" t="inlineStr">
        <is>
          <t>3,002</t>
        </is>
      </c>
      <c r="F3" t="inlineStr">
        <is>
          <t>4,244</t>
        </is>
      </c>
      <c r="G3" t="inlineStr">
        <is>
          <t>4,407</t>
        </is>
      </c>
      <c r="H3" t="inlineStr">
        <is>
          <t>4,223</t>
        </is>
      </c>
      <c r="I3" t="inlineStr">
        <is>
          <t>3,923</t>
        </is>
      </c>
    </row>
    <row r="4">
      <c r="A4" t="inlineStr">
        <is>
          <t>10. Other liabilities — Autres éléments de passif</t>
        </is>
      </c>
      <c r="B4" t="inlineStr">
        <is>
          <t>DAS</t>
        </is>
      </c>
      <c r="C4" t="inlineStr">
        <is>
          <t>856</t>
        </is>
      </c>
      <c r="D4" t="inlineStr">
        <is>
          <t>1,563</t>
        </is>
      </c>
      <c r="E4" t="inlineStr">
        <is>
          <t>2,464</t>
        </is>
      </c>
      <c r="F4" t="inlineStr">
        <is>
          <t>1,940</t>
        </is>
      </c>
      <c r="G4" t="inlineStr">
        <is>
          <t>3,584</t>
        </is>
      </c>
      <c r="H4" t="inlineStr">
        <is>
          <t>6,484</t>
        </is>
      </c>
      <c r="I4" t="inlineStr">
        <is>
          <t>5,516</t>
        </is>
      </c>
    </row>
    <row r="5">
      <c r="A5" t="inlineStr">
        <is>
          <t>11. Total liabilities (items 7 to 10) — Passif total (postes 7 a 10)</t>
        </is>
      </c>
      <c r="B5" t="inlineStr">
        <is>
          <t>409</t>
        </is>
      </c>
      <c r="C5" t="inlineStr">
        <is>
          <t>2,825</t>
        </is>
      </c>
      <c r="D5" t="inlineStr">
        <is>
          <t>6,823</t>
        </is>
      </c>
      <c r="E5" t="inlineStr">
        <is>
          <t>9,153</t>
        </is>
      </c>
      <c r="F5" t="inlineStr">
        <is>
          <t>11,801</t>
        </is>
      </c>
      <c r="G5" t="inlineStr">
        <is>
          <t>12,742</t>
        </is>
      </c>
      <c r="H5" t="inlineStr">
        <is>
          <t>14,748</t>
        </is>
      </c>
      <c r="I5" t="inlineStr">
        <is>
          <t>14,483</t>
        </is>
      </c>
    </row>
    <row r="6">
      <c r="A6" t="inlineStr">
        <is>
          <t>12. Net worth (item 6 minus 11) — Avoir net (poste 6 moins 11)</t>
        </is>
      </c>
      <c r="B6" t="inlineStr">
        <is>
          <t>1,301</t>
        </is>
      </c>
      <c r="C6" t="inlineStr">
        <is>
          <t>13,638</t>
        </is>
      </c>
      <c r="D6" t="inlineStr">
        <is>
          <t>17,041</t>
        </is>
      </c>
      <c r="E6" t="inlineStr">
        <is>
          <t>21,335</t>
        </is>
      </c>
      <c r="F6" t="inlineStr">
        <is>
          <t>23,853</t>
        </is>
      </c>
      <c r="G6" t="inlineStr">
        <is>
          <t>31,138</t>
        </is>
      </c>
      <c r="H6" t="inlineStr">
        <is>
          <t>41,185</t>
        </is>
      </c>
      <c r="I6" t="inlineStr">
        <is>
          <t>$2,879</t>
        </is>
      </c>
    </row>
  </sheetData>
  <pageMargins left="0.75" right="0.75" top="1" bottom="1" header="0.5" footer="0.5"/>
</worksheet>
</file>

<file path=xl/worksheets/sheet222.xml><?xml version="1.0" encoding="utf-8"?>
<worksheet xmlns="http://schemas.openxmlformats.org/spreadsheetml/2006/main">
  <sheetPr>
    <outlinePr summaryBelow="1" summaryRight="1"/>
    <pageSetUpPr/>
  </sheetPr>
  <dimension ref="A1:I43"/>
  <sheetViews>
    <sheetView workbookViewId="0">
      <selection activeCell="A1" sqref="A1"/>
    </sheetView>
  </sheetViews>
  <sheetFormatPr baseColWidth="8" defaultRowHeight="15"/>
  <sheetData>
    <row r="1">
      <c r="A1" s="1" t="inlineStr">
        <is>
          <t>(a) From Canadian members — De membres canadiens</t>
        </is>
      </c>
      <c r="B1" s="1" t="inlineStr">
        <is>
          <t>82,475</t>
        </is>
      </c>
      <c r="C1" s="1" t="inlineStr">
        <is>
          <t>7.6</t>
        </is>
      </c>
      <c r="D1" s="1" t="inlineStr">
        <is>
          <t>82,388</t>
        </is>
      </c>
      <c r="E1" s="1" t="inlineStr">
        <is>
          <t>93.4</t>
        </is>
      </c>
      <c r="F1" s="1" t="inlineStr">
        <is>
          <t>56,763</t>
        </is>
      </c>
      <c r="G1" s="1" t="inlineStr">
        <is>
          <t>91:5</t>
        </is>
      </c>
      <c r="H1" s="1" t="inlineStr">
        <is>
          <t>221,626</t>
        </is>
      </c>
      <c r="I1" s="1" t="inlineStr">
        <is>
          <t>18.0</t>
        </is>
      </c>
    </row>
    <row r="2">
      <c r="A2" t="inlineStr">
        <is>
          <t>' (b) From other members — De tous autres membres</t>
        </is>
      </c>
      <c r="B2" t="inlineStr">
        <is>
          <t>834,675</t>
        </is>
      </c>
      <c r="C2" t="inlineStr">
        <is>
          <t>aff e8)</t>
        </is>
      </c>
      <c r="D2" t="inlineStr">
        <is>
          <t>=</t>
        </is>
      </c>
      <c r="E2" t="inlineStr">
        <is>
          <t>=</t>
        </is>
      </c>
      <c r="F2" t="inlineStr">
        <is>
          <t>11</t>
        </is>
      </c>
      <c r="G2" t="inlineStr">
        <is>
          <t>os</t>
        </is>
      </c>
      <c r="H2" t="inlineStr">
        <is>
          <t>834,686</t>
        </is>
      </c>
      <c r="I2" t="inlineStr">
        <is>
          <t>67.6</t>
        </is>
      </c>
    </row>
    <row r="3">
      <c r="A3" t="inlineStr">
        <is>
          <t>,I nterest — Intéréts</t>
        </is>
      </c>
      <c r="B3" t="inlineStr">
        <is>
          <t>99,448</t>
        </is>
      </c>
      <c r="C3" t="inlineStr">
        <is>
          <t>9.2</t>
        </is>
      </c>
      <c r="D3" t="inlineStr">
        <is>
          <t>2,305</t>
        </is>
      </c>
      <c r="E3" t="inlineStr">
        <is>
          <t>2.6</t>
        </is>
      </c>
      <c r="F3" t="inlineStr">
        <is>
          <t>3,464</t>
        </is>
      </c>
      <c r="G3" t="inlineStr">
        <is>
          <t>5.6</t>
        </is>
      </c>
      <c r="H3" t="inlineStr">
        <is>
          <t>105,217</t>
        </is>
      </c>
      <c r="I3" t="inlineStr">
        <is>
          <t>8.5</t>
        </is>
      </c>
    </row>
    <row r="4">
      <c r="A4" t="inlineStr">
        <is>
          <t>| Dividends — Dividendes</t>
        </is>
      </c>
      <c r="B4" t="inlineStr">
        <is>
          <t>13,444</t>
        </is>
      </c>
      <c r="C4" t="inlineStr">
        <is>
          <t>1)</t>
        </is>
      </c>
      <c r="D4" t="inlineStr">
        <is>
          <t>3)</t>
        </is>
      </c>
      <c r="E4" t="inlineStr">
        <is>
          <t>0.1</t>
        </is>
      </c>
      <c r="F4" t="inlineStr">
        <is>
          <t>-</t>
        </is>
      </c>
      <c r="G4" t="inlineStr">
        <is>
          <t>-</t>
        </is>
      </c>
      <c r="H4" t="inlineStr">
        <is>
          <t>13,499</t>
        </is>
      </c>
      <c r="I4" t="inlineStr">
        <is>
          <t>shail</t>
        </is>
      </c>
    </row>
    <row r="5">
      <c r="A5" t="inlineStr">
        <is>
          <t>tR ents — Loyers</t>
        </is>
      </c>
      <c r="B5" t="inlineStr">
        <is>
          <t>12,470</t>
        </is>
      </c>
      <c r="C5" t="inlineStr">
        <is>
          <t>ee,</t>
        </is>
      </c>
      <c r="D5" t="inlineStr">
        <is>
          <t>303</t>
        </is>
      </c>
      <c r="E5" t="inlineStr">
        <is>
          <t>0.3</t>
        </is>
      </c>
      <c r="F5" t="inlineStr">
        <is>
          <t>973</t>
        </is>
      </c>
      <c r="G5" t="inlineStr">
        <is>
          <t>1.6</t>
        </is>
      </c>
      <c r="H5" t="inlineStr">
        <is>
          <t>13,746</t>
        </is>
      </c>
      <c r="I5" t="inlineStr">
        <is>
          <t>ial</t>
        </is>
      </c>
    </row>
    <row r="6">
      <c r="A6" t="inlineStr">
        <is>
          <t>|O ther income — Autres revenus</t>
        </is>
      </c>
      <c r="B6" t="inlineStr">
        <is>
          <t>41,360</t>
        </is>
      </c>
      <c r="C6" t="inlineStr">
        <is>
          <t>3.8</t>
        </is>
      </c>
      <c r="D6" t="inlineStr">
        <is>
          <t>3,199</t>
        </is>
      </c>
      <c r="E6" t="inlineStr">
        <is>
          <t>3.6</t>
        </is>
      </c>
      <c r="F6" t="inlineStr">
        <is>
          <t>810</t>
        </is>
      </c>
      <c r="G6" t="inlineStr">
        <is>
          <t>18!</t>
        </is>
      </c>
      <c r="H6" t="inlineStr">
        <is>
          <t>45 369</t>
        </is>
      </c>
      <c r="I6" t="inlineStr">
        <is>
          <t>Say.</t>
        </is>
      </c>
    </row>
    <row r="7">
      <c r="A7" t="inlineStr">
        <is>
          <t>| Total income (items 1 to 5) — Revenu total (postes 1 a</t>
        </is>
      </c>
      <c r="B7" t="inlineStr"/>
      <c r="C7" t="inlineStr"/>
      <c r="D7" t="inlineStr"/>
      <c r="E7" t="inlineStr"/>
      <c r="F7" t="inlineStr"/>
      <c r="G7" t="inlineStr"/>
      <c r="H7" t="inlineStr"/>
      <c r="I7" t="inlineStr"/>
    </row>
    <row r="8">
      <c r="A8" t="inlineStr">
        <is>
          <t>| 5)</t>
        </is>
      </c>
      <c r="B8" t="inlineStr">
        <is>
          <t>1,083,872</t>
        </is>
      </c>
      <c r="C8" t="inlineStr">
        <is>
          <t>100.0</t>
        </is>
      </c>
      <c r="D8" t="inlineStr">
        <is>
          <t>88,250</t>
        </is>
      </c>
      <c r="E8" t="inlineStr">
        <is>
          <t>100.0</t>
        </is>
      </c>
      <c r="F8" t="inlineStr">
        <is>
          <t>62,021</t>
        </is>
      </c>
      <c r="G8" t="inlineStr">
        <is>
          <t>100.0</t>
        </is>
      </c>
      <c r="H8" t="inlineStr">
        <is>
          <t>1,234,143</t>
        </is>
      </c>
      <c r="I8" t="inlineStr">
        <is>
          <t>100.0</t>
        </is>
      </c>
    </row>
    <row r="9">
      <c r="A9" t="inlineStr">
        <is>
          <t>| Expenditure — Dépenses:</t>
        </is>
      </c>
      <c r="B9" t="inlineStr"/>
      <c r="C9" t="inlineStr"/>
      <c r="D9" t="inlineStr"/>
      <c r="E9" t="inlineStr"/>
      <c r="F9" t="inlineStr"/>
      <c r="G9" t="inlineStr"/>
      <c r="H9" t="inlineStr"/>
      <c r="I9" t="inlineStr"/>
    </row>
    <row r="10">
      <c r="A10" t="inlineStr">
        <is>
          <t>|G ross salaries, wages and other remuneration — Traite-</t>
        </is>
      </c>
      <c r="B10" t="inlineStr"/>
      <c r="C10" t="inlineStr"/>
      <c r="D10" t="inlineStr"/>
      <c r="E10" t="inlineStr"/>
      <c r="F10" t="inlineStr"/>
      <c r="G10" t="inlineStr"/>
      <c r="H10" t="inlineStr"/>
      <c r="I10" t="inlineStr"/>
    </row>
    <row r="11">
      <c r="A11" t="inlineStr">
        <is>
          <t>, ments, salaires et autres éléments de rémunération</t>
        </is>
      </c>
      <c r="B11" t="inlineStr"/>
      <c r="C11" t="inlineStr"/>
      <c r="D11" t="inlineStr"/>
      <c r="E11" t="inlineStr"/>
      <c r="F11" t="inlineStr"/>
      <c r="G11" t="inlineStr"/>
      <c r="H11" t="inlineStr"/>
      <c r="I11" t="inlineStr"/>
    </row>
    <row r="12">
      <c r="A12" t="inlineStr">
        <is>
          <t>| bruts:</t>
        </is>
      </c>
      <c r="B12" t="inlineStr"/>
      <c r="C12" t="inlineStr"/>
      <c r="D12" t="inlineStr"/>
      <c r="E12" t="inlineStr"/>
      <c r="F12" t="inlineStr"/>
      <c r="G12" t="inlineStr"/>
      <c r="H12" t="inlineStr"/>
      <c r="I12" t="inlineStr"/>
    </row>
    <row r="13">
      <c r="A13" t="inlineStr">
        <is>
          <t>(a) Of officers and employees in Canada — Des</t>
        </is>
      </c>
      <c r="B13" t="inlineStr"/>
      <c r="C13" t="inlineStr"/>
      <c r="D13" t="inlineStr"/>
      <c r="E13" t="inlineStr"/>
      <c r="F13" t="inlineStr"/>
      <c r="G13" t="inlineStr"/>
      <c r="H13" t="inlineStr"/>
      <c r="I13" t="inlineStr"/>
    </row>
    <row r="14">
      <c r="A14" t="inlineStr">
        <is>
          <t>F dirigeants et employés au Canada</t>
        </is>
      </c>
      <c r="B14" t="inlineStr">
        <is>
          <t>AE LOT</t>
        </is>
      </c>
      <c r="C14" t="inlineStr">
        <is>
          <t>ss)</t>
        </is>
      </c>
      <c r="D14" t="inlineStr">
        <is>
          <t>31,254</t>
        </is>
      </c>
      <c r="E14" t="inlineStr">
        <is>
          <t>40.4</t>
        </is>
      </c>
      <c r="F14" t="inlineStr">
        <is>
          <t>20,953</t>
        </is>
      </c>
      <c r="G14" t="inlineStr">
        <is>
          <t>41.9</t>
        </is>
      </c>
      <c r="H14" t="inlineStr">
        <is>
          <t>73,404</t>
        </is>
      </c>
      <c r="I14" t="inlineStr">
        <is>
          <t>6.9</t>
        </is>
      </c>
    </row>
    <row r="15">
      <c r="A15" t="inlineStr">
        <is>
          <t>| (b) Of other officers and employees — Des autres diri-</t>
        </is>
      </c>
      <c r="B15" t="inlineStr"/>
      <c r="C15" t="inlineStr"/>
      <c r="D15" t="inlineStr"/>
      <c r="E15" t="inlineStr"/>
      <c r="F15" t="inlineStr"/>
      <c r="G15" t="inlineStr"/>
      <c r="H15" t="inlineStr"/>
      <c r="I15" t="inlineStr"/>
    </row>
    <row r="16">
      <c r="A16" t="inlineStr">
        <is>
          <t>\ geants et employés</t>
        </is>
      </c>
      <c r="B16" t="inlineStr">
        <is>
          <t>252,550</t>
        </is>
      </c>
      <c r="C16" t="inlineStr">
        <is>
          <t>26.8</t>
        </is>
      </c>
      <c r="D16" t="inlineStr">
        <is>
          <t>47</t>
        </is>
      </c>
      <c r="E16" t="inlineStr">
        <is>
          <t>--</t>
        </is>
      </c>
      <c r="F16" t="inlineStr">
        <is>
          <t>=</t>
        </is>
      </c>
      <c r="G16" t="inlineStr">
        <is>
          <t>=</t>
        </is>
      </c>
      <c r="H16" t="inlineStr">
        <is>
          <t>252,597</t>
        </is>
      </c>
      <c r="I16" t="inlineStr">
        <is>
          <t>23m</t>
        </is>
      </c>
    </row>
    <row r="17">
      <c r="A17" t="inlineStr">
        <is>
          <t>.O ffice and administrative expenditure — Dépenses de</t>
        </is>
      </c>
      <c r="B17" t="inlineStr"/>
      <c r="C17" t="inlineStr"/>
      <c r="D17" t="inlineStr"/>
      <c r="E17" t="inlineStr"/>
      <c r="F17" t="inlineStr"/>
      <c r="G17" t="inlineStr"/>
      <c r="H17" t="inlineStr"/>
      <c r="I17" t="inlineStr"/>
    </row>
    <row r="18">
      <c r="A18" t="inlineStr">
        <is>
          <t>' bureau et d’administration</t>
        </is>
      </c>
      <c r="B18" t="inlineStr">
        <is>
          <t>130,237</t>
        </is>
      </c>
      <c r="C18" t="inlineStr">
        <is>
          <t>13.8</t>
        </is>
      </c>
      <c r="D18" t="inlineStr">
        <is>
          <t>16,775</t>
        </is>
      </c>
      <c r="E18" t="inlineStr">
        <is>
          <t>2AGT:</t>
        </is>
      </c>
      <c r="F18" t="inlineStr">
        <is>
          <t>13,425</t>
        </is>
      </c>
      <c r="G18" t="inlineStr">
        <is>
          <t>26.8</t>
        </is>
      </c>
      <c r="H18" t="inlineStr">
        <is>
          <t>160,437</t>
        </is>
      </c>
      <c r="I18" t="inlineStr">
        <is>
          <t>15.0</t>
        </is>
      </c>
    </row>
    <row r="19">
      <c r="A19" t="inlineStr">
        <is>
          <t>'. Professional fees and expenses — Honoraires et frais</t>
        </is>
      </c>
      <c r="B19" t="inlineStr"/>
      <c r="C19" t="inlineStr"/>
      <c r="D19" t="inlineStr"/>
      <c r="E19" t="inlineStr"/>
      <c r="F19" t="inlineStr"/>
      <c r="G19" t="inlineStr"/>
      <c r="H19" t="inlineStr"/>
      <c r="I19" t="inlineStr"/>
    </row>
    <row r="20">
      <c r="A20" t="inlineStr">
        <is>
          <t>pour services professionnels</t>
        </is>
      </c>
      <c r="B20" t="inlineStr">
        <is>
          <t>25,906</t>
        </is>
      </c>
      <c r="C20" t="inlineStr">
        <is>
          <t>2.8</t>
        </is>
      </c>
      <c r="D20" t="inlineStr">
        <is>
          <t>2,048</t>
        </is>
      </c>
      <c r="E20" t="inlineStr">
        <is>
          <t>2.6</t>
        </is>
      </c>
      <c r="F20" t="inlineStr">
        <is>
          <t>1,078</t>
        </is>
      </c>
      <c r="G20" t="inlineStr">
        <is>
          <t>2.2</t>
        </is>
      </c>
      <c r="H20" t="inlineStr">
        <is>
          <t>29,032</t>
        </is>
      </c>
      <c r="I20" t="inlineStr">
        <is>
          <t>2</t>
        </is>
      </c>
    </row>
    <row r="21">
      <c r="A21" t="inlineStr">
        <is>
          <t>\ Strike benefit expenditure — Dépenses pour indemni-</t>
        </is>
      </c>
      <c r="B21" t="inlineStr"/>
      <c r="C21" t="inlineStr"/>
      <c r="D21" t="inlineStr"/>
      <c r="E21" t="inlineStr"/>
      <c r="F21" t="inlineStr"/>
      <c r="G21" t="inlineStr"/>
      <c r="H21" t="inlineStr"/>
      <c r="I21" t="inlineStr"/>
    </row>
    <row r="22">
      <c r="A22" t="inlineStr">
        <is>
          <t>tés de gréve:</t>
        </is>
      </c>
      <c r="B22" t="inlineStr"/>
      <c r="C22" t="inlineStr"/>
      <c r="D22" t="inlineStr"/>
      <c r="E22" t="inlineStr"/>
      <c r="F22" t="inlineStr"/>
      <c r="G22" t="inlineStr"/>
      <c r="H22" t="inlineStr"/>
      <c r="I22" t="inlineStr"/>
    </row>
    <row r="23">
      <c r="A23" t="inlineStr">
        <is>
          <t>| (a) To members and locals in Canada — A des mem-</t>
        </is>
      </c>
      <c r="B23" t="inlineStr"/>
      <c r="C23" t="inlineStr"/>
      <c r="D23" t="inlineStr"/>
      <c r="E23" t="inlineStr"/>
      <c r="F23" t="inlineStr"/>
      <c r="G23" t="inlineStr"/>
      <c r="H23" t="inlineStr"/>
      <c r="I23" t="inlineStr"/>
    </row>
    <row r="24">
      <c r="A24" t="inlineStr">
        <is>
          <t>bres et a des syndicats locaux au Canada</t>
        </is>
      </c>
      <c r="B24" t="inlineStr">
        <is>
          <t>23,472</t>
        </is>
      </c>
      <c r="C24" t="inlineStr">
        <is>
          <t>2:5</t>
        </is>
      </c>
      <c r="D24" t="inlineStr">
        <is>
          <t>6,324</t>
        </is>
      </c>
      <c r="E24" t="inlineStr">
        <is>
          <t>8.2</t>
        </is>
      </c>
      <c r="F24" t="inlineStr">
        <is>
          <t>436</t>
        </is>
      </c>
      <c r="G24" t="inlineStr">
        <is>
          <t>0.9</t>
        </is>
      </c>
      <c r="H24" t="inlineStr">
        <is>
          <t>30,232</t>
        </is>
      </c>
      <c r="I24" t="inlineStr">
        <is>
          <t>2.8</t>
        </is>
      </c>
    </row>
    <row r="25">
      <c r="A25" t="inlineStr">
        <is>
          <t>(b) To others — A d’autres</t>
        </is>
      </c>
      <c r="B25" t="inlineStr">
        <is>
          <t>119,803</t>
        </is>
      </c>
      <c r="C25" t="inlineStr">
        <is>
          <t>D7)</t>
        </is>
      </c>
      <c r="D25" t="inlineStr">
        <is>
          <t>=</t>
        </is>
      </c>
      <c r="E25" t="inlineStr">
        <is>
          <t>=</t>
        </is>
      </c>
      <c r="F25" t="inlineStr">
        <is>
          <t>2</t>
        </is>
      </c>
      <c r="G25" t="inlineStr">
        <is>
          <t>=</t>
        </is>
      </c>
      <c r="H25" t="inlineStr">
        <is>
          <t>119,803</t>
        </is>
      </c>
      <c r="I25" t="inlineStr">
        <is>
          <t>112</t>
        </is>
      </c>
    </row>
    <row r="26">
      <c r="A26" t="inlineStr">
        <is>
          <t>. Pension and welfare benefits paid by unions — Presta-</t>
        </is>
      </c>
      <c r="B26" t="inlineStr"/>
      <c r="C26" t="inlineStr"/>
      <c r="D26" t="inlineStr"/>
      <c r="E26" t="inlineStr"/>
      <c r="F26" t="inlineStr"/>
      <c r="G26" t="inlineStr"/>
      <c r="H26" t="inlineStr"/>
      <c r="I26" t="inlineStr"/>
    </row>
    <row r="27">
      <c r="A27" t="inlineStr">
        <is>
          <t>tions de pension et de bien-étre payées par le syn-</t>
        </is>
      </c>
      <c r="B27" t="inlineStr"/>
      <c r="C27" t="inlineStr"/>
      <c r="D27" t="inlineStr"/>
      <c r="E27" t="inlineStr"/>
      <c r="F27" t="inlineStr"/>
      <c r="G27" t="inlineStr"/>
      <c r="H27" t="inlineStr"/>
      <c r="I27" t="inlineStr"/>
    </row>
    <row r="28">
      <c r="A28" t="inlineStr">
        <is>
          <t>dicat:</t>
        </is>
      </c>
      <c r="B28" t="inlineStr"/>
      <c r="C28" t="inlineStr"/>
      <c r="D28" t="inlineStr"/>
      <c r="E28" t="inlineStr"/>
      <c r="F28" t="inlineStr"/>
      <c r="G28" t="inlineStr"/>
      <c r="H28" t="inlineStr"/>
      <c r="I28" t="inlineStr"/>
    </row>
    <row r="29">
      <c r="A29" t="inlineStr">
        <is>
          <t>_ (a) To beneficiaries in Canada — A des bénéficiaires</t>
        </is>
      </c>
      <c r="B29" t="inlineStr"/>
      <c r="C29" t="inlineStr"/>
      <c r="D29" t="inlineStr"/>
      <c r="E29" t="inlineStr"/>
      <c r="F29" t="inlineStr"/>
      <c r="G29" t="inlineStr"/>
      <c r="H29" t="inlineStr"/>
      <c r="I29" t="inlineStr"/>
    </row>
    <row r="30">
      <c r="A30" t="inlineStr">
        <is>
          <t>0.4 résidant au Canada</t>
        </is>
      </c>
      <c r="B30" t="inlineStr">
        <is>
          <t>3,651</t>
        </is>
      </c>
      <c r="C30" t="inlineStr">
        <is>
          <t>0.4</t>
        </is>
      </c>
      <c r="D30" t="inlineStr">
        <is>
          <t>641</t>
        </is>
      </c>
      <c r="E30" t="inlineStr">
        <is>
          <t>0.8</t>
        </is>
      </c>
      <c r="F30" t="inlineStr">
        <is>
          <t>51</t>
        </is>
      </c>
      <c r="G30" t="inlineStr">
        <is>
          <t>0.1</t>
        </is>
      </c>
      <c r="H30" t="inlineStr">
        <is>
          <t>4,343</t>
        </is>
      </c>
      <c r="I30" t="inlineStr"/>
    </row>
    <row r="31">
      <c r="A31" t="inlineStr">
        <is>
          <t>| (b) To other beneficiaries — A tout autre bénéficiaire</t>
        </is>
      </c>
      <c r="B31" t="inlineStr">
        <is>
          <t>108,335</t>
        </is>
      </c>
      <c r="C31" t="inlineStr">
        <is>
          <t>11°5</t>
        </is>
      </c>
      <c r="D31" t="inlineStr">
        <is>
          <t>-</t>
        </is>
      </c>
      <c r="E31" t="inlineStr">
        <is>
          <t>=</t>
        </is>
      </c>
      <c r="F31" t="inlineStr">
        <is>
          <t>=</t>
        </is>
      </c>
      <c r="G31" t="inlineStr">
        <is>
          <t>=</t>
        </is>
      </c>
      <c r="H31" t="inlineStr">
        <is>
          <t>108,335</t>
        </is>
      </c>
      <c r="I31" t="inlineStr">
        <is>
          <t>10.1</t>
        </is>
      </c>
    </row>
    <row r="32">
      <c r="A32" t="inlineStr">
        <is>
          <t>p Union contributions to pension and welfare plans ad-</t>
        </is>
      </c>
      <c r="B32" t="inlineStr"/>
      <c r="C32" t="inlineStr"/>
      <c r="D32" t="inlineStr"/>
      <c r="E32" t="inlineStr"/>
      <c r="F32" t="inlineStr"/>
      <c r="G32" t="inlineStr"/>
      <c r="H32" t="inlineStr"/>
      <c r="I32" t="inlineStr"/>
    </row>
    <row r="33">
      <c r="A33" t="inlineStr">
        <is>
          <t>| ministered by entities separate from unions — Con-</t>
        </is>
      </c>
      <c r="B33" t="inlineStr"/>
      <c r="C33" t="inlineStr"/>
      <c r="D33" t="inlineStr"/>
      <c r="E33" t="inlineStr"/>
      <c r="F33" t="inlineStr"/>
      <c r="G33" t="inlineStr"/>
      <c r="H33" t="inlineStr"/>
      <c r="I33" t="inlineStr"/>
    </row>
    <row r="34">
      <c r="A34" t="inlineStr">
        <is>
          <t>tributions du syndicat a des plans de pension et de</t>
        </is>
      </c>
      <c r="B34" t="inlineStr"/>
      <c r="C34" t="inlineStr"/>
      <c r="D34" t="inlineStr"/>
      <c r="E34" t="inlineStr"/>
      <c r="F34" t="inlineStr"/>
      <c r="G34" t="inlineStr"/>
      <c r="H34" t="inlineStr"/>
      <c r="I34" t="inlineStr"/>
    </row>
    <row r="35">
      <c r="A35" t="inlineStr">
        <is>
          <t>| bientre administrés par des entités distinctes des</t>
        </is>
      </c>
      <c r="B35" t="inlineStr"/>
      <c r="C35" t="inlineStr"/>
      <c r="D35" t="inlineStr"/>
      <c r="E35" t="inlineStr"/>
      <c r="F35" t="inlineStr"/>
      <c r="G35" t="inlineStr"/>
      <c r="H35" t="inlineStr"/>
      <c r="I35" t="inlineStr"/>
    </row>
    <row r="36">
      <c r="A36" t="inlineStr">
        <is>
          <t>'  syndicats</t>
        </is>
      </c>
      <c r="B36" t="inlineStr">
        <is>
          <t>79,674</t>
        </is>
      </c>
      <c r="C36" t="inlineStr">
        <is>
          <t>8.5</t>
        </is>
      </c>
      <c r="D36" t="inlineStr">
        <is>
          <t>4,644</t>
        </is>
      </c>
      <c r="E36" t="inlineStr">
        <is>
          <t>6.0</t>
        </is>
      </c>
      <c r="F36" t="inlineStr">
        <is>
          <t>2,675</t>
        </is>
      </c>
      <c r="G36" t="inlineStr">
        <is>
          <t>5.3</t>
        </is>
      </c>
      <c r="H36" t="inlineStr">
        <is>
          <t>86,993</t>
        </is>
      </c>
      <c r="I36" t="inlineStr">
        <is>
          <t>8.2</t>
        </is>
      </c>
    </row>
    <row r="37">
      <c r="A37" t="inlineStr">
        <is>
          <t>}. Depreciation on fixed assets — Dépréciation des im-</t>
        </is>
      </c>
      <c r="B37" t="inlineStr"/>
      <c r="C37" t="inlineStr"/>
      <c r="D37" t="inlineStr"/>
      <c r="E37" t="inlineStr"/>
      <c r="F37" t="inlineStr"/>
      <c r="G37" t="inlineStr"/>
      <c r="H37" t="inlineStr"/>
      <c r="I37" t="inlineStr"/>
    </row>
    <row r="38">
      <c r="A38" t="inlineStr">
        <is>
          <t>0.8 _ mobilisations</t>
        </is>
      </c>
      <c r="B38" t="inlineStr">
        <is>
          <t>7,582</t>
        </is>
      </c>
      <c r="C38" t="inlineStr">
        <is>
          <t>0.8</t>
        </is>
      </c>
      <c r="D38" t="inlineStr">
        <is>
          <t>619</t>
        </is>
      </c>
      <c r="E38" t="inlineStr">
        <is>
          <t>0.8</t>
        </is>
      </c>
      <c r="F38" t="inlineStr">
        <is>
          <t>688</t>
        </is>
      </c>
      <c r="G38" t="inlineStr">
        <is>
          <t>1.4</t>
        </is>
      </c>
      <c r="H38" t="inlineStr">
        <is>
          <t>8,889</t>
        </is>
      </c>
      <c r="I38" t="inlineStr"/>
    </row>
    <row r="39">
      <c r="A39" t="inlineStr">
        <is>
          <t>t. Other expenditure — Autres dépenses</t>
        </is>
      </c>
      <c r="B39" t="inlineStr">
        <is>
          <t>168,214</t>
        </is>
      </c>
      <c r="C39" t="inlineStr">
        <is>
          <t>17.9</t>
        </is>
      </c>
      <c r="D39" t="inlineStr">
        <is>
          <t>15,081</t>
        </is>
      </c>
      <c r="E39" t="inlineStr">
        <is>
          <t>19.5</t>
        </is>
      </c>
      <c r="F39" t="inlineStr">
        <is>
          <t>10,723</t>
        </is>
      </c>
      <c r="G39" t="inlineStr">
        <is>
          <t>21.4</t>
        </is>
      </c>
      <c r="H39" t="inlineStr">
        <is>
          <t>194,018</t>
        </is>
      </c>
      <c r="I39" t="inlineStr">
        <is>
          <t>18.2</t>
        </is>
      </c>
    </row>
    <row r="40">
      <c r="A40" t="inlineStr">
        <is>
          <t>). Total expenditures (items 7 to 14) — Dépenses totales</t>
        </is>
      </c>
      <c r="B40" t="inlineStr"/>
      <c r="C40" t="inlineStr"/>
      <c r="D40" t="inlineStr"/>
      <c r="E40" t="inlineStr"/>
      <c r="F40" t="inlineStr"/>
      <c r="G40" t="inlineStr"/>
      <c r="H40" t="inlineStr"/>
      <c r="I40" t="inlineStr"/>
    </row>
    <row r="41">
      <c r="A41" t="inlineStr">
        <is>
          <t>(postes 7 4 14)</t>
        </is>
      </c>
      <c r="B41" t="inlineStr">
        <is>
          <t>940,621</t>
        </is>
      </c>
      <c r="C41" t="inlineStr">
        <is>
          <t>100.0</t>
        </is>
      </c>
      <c r="D41" t="inlineStr">
        <is>
          <t>77,433</t>
        </is>
      </c>
      <c r="E41" t="inlineStr">
        <is>
          <t>100.0</t>
        </is>
      </c>
      <c r="F41" t="inlineStr">
        <is>
          <t>$0,029</t>
        </is>
      </c>
      <c r="G41" t="inlineStr">
        <is>
          <t>100.0</t>
        </is>
      </c>
      <c r="H41" t="inlineStr">
        <is>
          <t>1,068,083</t>
        </is>
      </c>
      <c r="I41" t="inlineStr">
        <is>
          <t>100.0</t>
        </is>
      </c>
    </row>
    <row r="42">
      <c r="A42" t="inlineStr">
        <is>
          <t>). Net income (item 6 minus 15) — Revenu net (poste</t>
        </is>
      </c>
      <c r="B42" t="inlineStr"/>
      <c r="C42" t="inlineStr"/>
      <c r="D42" t="inlineStr"/>
      <c r="E42" t="inlineStr"/>
      <c r="F42" t="inlineStr"/>
      <c r="G42" t="inlineStr"/>
      <c r="H42" t="inlineStr"/>
      <c r="I42" t="inlineStr"/>
    </row>
    <row r="43">
      <c r="A43" t="inlineStr">
        <is>
          <t>6 moins 15)</t>
        </is>
      </c>
      <c r="B43" t="inlineStr">
        <is>
          <t>143,2512</t>
        </is>
      </c>
      <c r="C43" t="inlineStr">
        <is>
          <t>-</t>
        </is>
      </c>
      <c r="D43" t="inlineStr">
        <is>
          <t>10,8173</t>
        </is>
      </c>
      <c r="E43" t="inlineStr">
        <is>
          <t>=</t>
        </is>
      </c>
      <c r="F43" t="inlineStr">
        <is>
          <t>11,992</t>
        </is>
      </c>
      <c r="G43" t="inlineStr">
        <is>
          <t>-</t>
        </is>
      </c>
      <c r="H43" t="inlineStr">
        <is>
          <t>166,060</t>
        </is>
      </c>
      <c r="I43" t="inlineStr">
        <is>
          <t>=</t>
        </is>
      </c>
    </row>
  </sheetData>
  <pageMargins left="0.75" right="0.75" top="1" bottom="1" header="0.5" footer="0.5"/>
</worksheet>
</file>

<file path=xl/worksheets/sheet223.xml><?xml version="1.0" encoding="utf-8"?>
<worksheet xmlns="http://schemas.openxmlformats.org/spreadsheetml/2006/main">
  <sheetPr>
    <outlinePr summaryBelow="1" summaryRight="1"/>
    <pageSetUpPr/>
  </sheetPr>
  <dimension ref="A1:J44"/>
  <sheetViews>
    <sheetView workbookViewId="0">
      <selection activeCell="A1" sqref="A1"/>
    </sheetView>
  </sheetViews>
  <sheetFormatPr baseColWidth="8" defaultRowHeight="15"/>
  <sheetData>
    <row r="1">
      <c r="A1" s="1" t="inlineStr">
        <is>
          <t>(a) From Canadian members — De membres canadiens</t>
        </is>
      </c>
      <c r="B1" s="1" t="inlineStr">
        <is>
          <t>Unnamed: 0</t>
        </is>
      </c>
      <c r="C1" s="1" t="inlineStr">
        <is>
          <t>31,010</t>
        </is>
      </c>
      <c r="D1" s="1" t="inlineStr">
        <is>
          <t>95,228</t>
        </is>
      </c>
      <c r="E1" s="1" t="inlineStr">
        <is>
          <t>110,072</t>
        </is>
      </c>
      <c r="F1" s="1" t="inlineStr">
        <is>
          <t>125,499</t>
        </is>
      </c>
      <c r="G1" s="1" t="inlineStr">
        <is>
          <t>146,511</t>
        </is>
      </c>
      <c r="H1" s="1" t="inlineStr">
        <is>
          <t>178,280</t>
        </is>
      </c>
      <c r="I1" s="1" t="inlineStr">
        <is>
          <t>198,376</t>
        </is>
      </c>
      <c r="J1" s="1" t="inlineStr">
        <is>
          <t>2</t>
        </is>
      </c>
    </row>
    <row r="2">
      <c r="A2" t="inlineStr">
        <is>
          <t>(b) From other members — De tous autres membres</t>
        </is>
      </c>
      <c r="B2" t="inlineStr"/>
      <c r="C2" t="inlineStr">
        <is>
          <t>324,156</t>
        </is>
      </c>
      <c r="D2" t="inlineStr">
        <is>
          <t>605,151</t>
        </is>
      </c>
      <c r="E2" t="inlineStr">
        <is>
          <t>641,480</t>
        </is>
      </c>
      <c r="F2" t="inlineStr">
        <is>
          <t>679,810</t>
        </is>
      </c>
      <c r="G2" t="inlineStr">
        <is>
          <t>685,735</t>
        </is>
      </c>
      <c r="H2" t="inlineStr">
        <is>
          <t>713,832</t>
        </is>
      </c>
      <c r="I2" t="inlineStr">
        <is>
          <t>756,603</t>
        </is>
      </c>
      <c r="J2" t="inlineStr">
        <is>
          <t>8</t>
        </is>
      </c>
    </row>
    <row r="3">
      <c r="A3" t="inlineStr">
        <is>
          <t>2. Interest — Intéréts</t>
        </is>
      </c>
      <c r="B3" t="inlineStr"/>
      <c r="C3" t="inlineStr">
        <is>
          <t>19,946</t>
        </is>
      </c>
      <c r="D3" t="inlineStr">
        <is>
          <t>54,141</t>
        </is>
      </c>
      <c r="E3" t="inlineStr">
        <is>
          <t>65,091</t>
        </is>
      </c>
      <c r="F3" t="inlineStr">
        <is>
          <t>S295</t>
        </is>
      </c>
      <c r="G3" t="inlineStr">
        <is>
          <t>90,930</t>
        </is>
      </c>
      <c r="H3" t="inlineStr">
        <is>
          <t>95,064</t>
        </is>
      </c>
      <c r="I3" t="inlineStr">
        <is>
          <t>95,054</t>
        </is>
      </c>
      <c r="J3" t="inlineStr">
        <is>
          <t>1</t>
        </is>
      </c>
    </row>
    <row r="4">
      <c r="A4" t="inlineStr">
        <is>
          <t>3. Dividends — Dividendes</t>
        </is>
      </c>
      <c r="B4" t="inlineStr"/>
      <c r="C4" t="inlineStr">
        <is>
          <t>2,893</t>
        </is>
      </c>
      <c r="D4" t="inlineStr">
        <is>
          <t>6,961</t>
        </is>
      </c>
      <c r="E4" t="inlineStr">
        <is>
          <t>7,396</t>
        </is>
      </c>
      <c r="F4" t="inlineStr">
        <is>
          <t>8,030</t>
        </is>
      </c>
      <c r="G4" t="inlineStr">
        <is>
          <t>9,683</t>
        </is>
      </c>
      <c r="H4" t="inlineStr">
        <is>
          <t>9,027</t>
        </is>
      </c>
      <c r="I4" t="inlineStr">
        <is>
          <t>10,712</t>
        </is>
      </c>
      <c r="J4" t="inlineStr"/>
    </row>
    <row r="5">
      <c r="A5" t="inlineStr">
        <is>
          <t>4. Rents — Loyers</t>
        </is>
      </c>
      <c r="B5" t="inlineStr"/>
      <c r="C5" t="inlineStr">
        <is>
          <t>Bso0</t>
        </is>
      </c>
      <c r="D5" t="inlineStr">
        <is>
          <t>9,692</t>
        </is>
      </c>
      <c r="E5" t="inlineStr">
        <is>
          <t>9,946</t>
        </is>
      </c>
      <c r="F5" t="inlineStr">
        <is>
          <t>10,581</t>
        </is>
      </c>
      <c r="G5" t="inlineStr">
        <is>
          <t>11,410</t>
        </is>
      </c>
      <c r="H5" t="inlineStr">
        <is>
          <t>12,657</t>
        </is>
      </c>
      <c r="I5" t="inlineStr">
        <is>
          <t>12,989</t>
        </is>
      </c>
      <c r="J5" t="inlineStr"/>
    </row>
    <row r="6">
      <c r="A6" t="inlineStr">
        <is>
          <t>5. Other income — Autres revenus</t>
        </is>
      </c>
      <c r="B6" t="inlineStr"/>
      <c r="C6" t="inlineStr">
        <is>
          <t>24,378</t>
        </is>
      </c>
      <c r="D6" t="inlineStr">
        <is>
          <t>DO 2M</t>
        </is>
      </c>
      <c r="E6" t="inlineStr">
        <is>
          <t>25,137)</t>
        </is>
      </c>
      <c r="F6" t="inlineStr">
        <is>
          <t>27,615</t>
        </is>
      </c>
      <c r="G6" t="inlineStr">
        <is>
          <t>28,220</t>
        </is>
      </c>
      <c r="H6" t="inlineStr">
        <is>
          <t>37,209</t>
        </is>
      </c>
      <c r="I6" t="inlineStr">
        <is>
          <t>30,433</t>
        </is>
      </c>
      <c r="J6" t="inlineStr"/>
    </row>
    <row r="7">
      <c r="A7" t="inlineStr">
        <is>
          <t>6. Total income (items 1 to 5) — Revenu total (postes 1</t>
        </is>
      </c>
      <c r="B7" t="inlineStr"/>
      <c r="C7" t="inlineStr"/>
      <c r="D7" t="inlineStr"/>
      <c r="E7" t="inlineStr"/>
      <c r="F7" t="inlineStr"/>
      <c r="G7" t="inlineStr"/>
      <c r="H7" t="inlineStr"/>
      <c r="I7" t="inlineStr"/>
      <c r="J7" t="inlineStr"/>
    </row>
    <row r="8">
      <c r="A8" t="inlineStr">
        <is>
          <t>a5)</t>
        </is>
      </c>
      <c r="B8" t="inlineStr"/>
      <c r="C8" t="inlineStr">
        <is>
          <t>405,953</t>
        </is>
      </c>
      <c r="D8" t="inlineStr">
        <is>
          <t>800,446</t>
        </is>
      </c>
      <c r="E8" t="inlineStr">
        <is>
          <t>859,122</t>
        </is>
      </c>
      <c r="F8" t="inlineStr">
        <is>
          <t>930,832</t>
        </is>
      </c>
      <c r="G8" t="inlineStr">
        <is>
          <t>972,489</t>
        </is>
      </c>
      <c r="H8" t="inlineStr">
        <is>
          <t>1,046,069</t>
        </is>
      </c>
      <c r="I8" t="inlineStr">
        <is>
          <t>1,103,167</t>
        </is>
      </c>
      <c r="J8" t="inlineStr">
        <is>
          <t>1,2</t>
        </is>
      </c>
    </row>
    <row r="9">
      <c r="A9" t="inlineStr">
        <is>
          <t>Expenditure — Dépenses:</t>
        </is>
      </c>
      <c r="B9" t="inlineStr"/>
      <c r="C9" t="inlineStr"/>
      <c r="D9" t="inlineStr"/>
      <c r="E9" t="inlineStr"/>
      <c r="F9" t="inlineStr"/>
      <c r="G9" t="inlineStr"/>
      <c r="H9" t="inlineStr"/>
      <c r="I9" t="inlineStr"/>
      <c r="J9" t="inlineStr"/>
    </row>
    <row r="10">
      <c r="A10" t="inlineStr">
        <is>
          <t>7. Gross salaries, wages and other remuneration — Traite-</t>
        </is>
      </c>
      <c r="B10" t="inlineStr"/>
      <c r="C10" t="inlineStr"/>
      <c r="D10" t="inlineStr"/>
      <c r="E10" t="inlineStr"/>
      <c r="F10" t="inlineStr"/>
      <c r="G10" t="inlineStr"/>
      <c r="H10" t="inlineStr"/>
      <c r="I10" t="inlineStr"/>
      <c r="J10" t="inlineStr"/>
    </row>
    <row r="11">
      <c r="A11" t="inlineStr">
        <is>
          <t>ments, salaires et autres éléments de rémunération</t>
        </is>
      </c>
      <c r="B11" t="inlineStr"/>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 in Canada — Des diri-</t>
        </is>
      </c>
      <c r="B13" t="inlineStr"/>
      <c r="C13" t="inlineStr"/>
      <c r="D13" t="inlineStr"/>
      <c r="E13" t="inlineStr"/>
      <c r="F13" t="inlineStr"/>
      <c r="G13" t="inlineStr"/>
      <c r="H13" t="inlineStr"/>
      <c r="I13" t="inlineStr"/>
      <c r="J13" t="inlineStr"/>
    </row>
    <row r="14">
      <c r="A14" t="inlineStr">
        <is>
          <t>geants et employés au Canada</t>
        </is>
      </c>
      <c r="B14" t="inlineStr"/>
      <c r="C14" t="inlineStr">
        <is>
          <t>11250</t>
        </is>
      </c>
      <c r="D14" t="inlineStr">
        <is>
          <t>30,746</t>
        </is>
      </c>
      <c r="E14" t="inlineStr">
        <is>
          <t>34,690</t>
        </is>
      </c>
      <c r="F14" t="inlineStr">
        <is>
          <t>40,058</t>
        </is>
      </c>
      <c r="G14" t="inlineStr">
        <is>
          <t>48,326</t>
        </is>
      </c>
      <c r="H14" t="inlineStr">
        <is>
          <t>SYESH/SS</t>
        </is>
      </c>
      <c r="I14" t="inlineStr">
        <is>
          <t>65,159</t>
        </is>
      </c>
      <c r="J14" t="inlineStr"/>
    </row>
    <row r="15">
      <c r="A15" t="inlineStr">
        <is>
          <t>(b) Of other officers and employees — Des autres diri-</t>
        </is>
      </c>
      <c r="B15" t="inlineStr"/>
      <c r="C15" t="inlineStr"/>
      <c r="D15" t="inlineStr"/>
      <c r="E15" t="inlineStr"/>
      <c r="F15" t="inlineStr"/>
      <c r="G15" t="inlineStr"/>
      <c r="H15" t="inlineStr"/>
      <c r="I15" t="inlineStr"/>
      <c r="J15" t="inlineStr"/>
    </row>
    <row r="16">
      <c r="A16" t="inlineStr">
        <is>
          <t>geants et employes</t>
        </is>
      </c>
      <c r="B16" t="inlineStr"/>
      <c r="C16" t="inlineStr">
        <is>
          <t>112,403</t>
        </is>
      </c>
      <c r="D16" t="inlineStr">
        <is>
          <t>178,182</t>
        </is>
      </c>
      <c r="E16" t="inlineStr">
        <is>
          <t>181,818</t>
        </is>
      </c>
      <c r="F16" t="inlineStr">
        <is>
          <t>190,080</t>
        </is>
      </c>
      <c r="G16" t="inlineStr">
        <is>
          <t>Pilalerias)</t>
        </is>
      </c>
      <c r="H16" t="inlineStr">
        <is>
          <t>220,344</t>
        </is>
      </c>
      <c r="I16" t="inlineStr">
        <is>
          <t>235,981</t>
        </is>
      </c>
      <c r="J16" t="inlineStr">
        <is>
          <t>2"</t>
        </is>
      </c>
    </row>
    <row r="17">
      <c r="A17" t="inlineStr">
        <is>
          <t>8. Office and administrative expenditure — Dépenses de</t>
        </is>
      </c>
      <c r="B17" t="inlineStr"/>
      <c r="C17" t="inlineStr"/>
      <c r="D17" t="inlineStr"/>
      <c r="E17" t="inlineStr"/>
      <c r="F17" t="inlineStr"/>
      <c r="G17" t="inlineStr"/>
      <c r="H17" t="inlineStr"/>
      <c r="I17" t="inlineStr"/>
      <c r="J17" t="inlineStr"/>
    </row>
    <row r="18">
      <c r="A18" t="inlineStr">
        <is>
          <t>bureau et d’administration</t>
        </is>
      </c>
      <c r="B18" t="inlineStr"/>
      <c r="C18" t="inlineStr">
        <is>
          <t>46,777</t>
        </is>
      </c>
      <c r="D18" t="inlineStr">
        <is>
          <t>98,078</t>
        </is>
      </c>
      <c r="E18" t="inlineStr">
        <is>
          <t>104,641</t>
        </is>
      </c>
      <c r="F18" t="inlineStr">
        <is>
          <t>112,817</t>
        </is>
      </c>
      <c r="G18" t="inlineStr">
        <is>
          <t>122208</t>
        </is>
      </c>
      <c r="H18" t="inlineStr">
        <is>
          <t>138,048</t>
        </is>
      </c>
      <c r="I18" t="inlineStr">
        <is>
          <t>146,771</t>
        </is>
      </c>
      <c r="J18" t="inlineStr">
        <is>
          <t>1</t>
        </is>
      </c>
    </row>
    <row r="19">
      <c r="A19" t="inlineStr">
        <is>
          <t>9. Professional fees and expenses — Honoraires et frais</t>
        </is>
      </c>
      <c r="B19" t="inlineStr"/>
      <c r="C19" t="inlineStr"/>
      <c r="D19" t="inlineStr"/>
      <c r="E19" t="inlineStr"/>
      <c r="F19" t="inlineStr"/>
      <c r="G19" t="inlineStr"/>
      <c r="H19" t="inlineStr"/>
      <c r="I19" t="inlineStr"/>
      <c r="J19" t="inlineStr">
        <is>
          <t>|</t>
        </is>
      </c>
    </row>
    <row r="20">
      <c r="A20" t="inlineStr">
        <is>
          <t>pour services professionnels</t>
        </is>
      </c>
      <c r="B20" t="inlineStr"/>
      <c r="C20" t="inlineStr">
        <is>
          <t>7,588</t>
        </is>
      </c>
      <c r="D20" t="inlineStr">
        <is>
          <t>14,360</t>
        </is>
      </c>
      <c r="E20" t="inlineStr">
        <is>
          <t>16,372</t>
        </is>
      </c>
      <c r="F20" t="inlineStr">
        <is>
          <t>19,946</t>
        </is>
      </c>
      <c r="G20" t="inlineStr">
        <is>
          <t>24,863</t>
        </is>
      </c>
      <c r="H20" t="inlineStr">
        <is>
          <t>20,709</t>
        </is>
      </c>
      <c r="I20" t="inlineStr">
        <is>
          <t>21,579</t>
        </is>
      </c>
      <c r="J20" t="inlineStr">
        <is>
          <t>|</t>
        </is>
      </c>
    </row>
    <row r="21">
      <c r="A21" t="inlineStr">
        <is>
          <t>10. Strike benefit expenditure — Dépenses pour indemni-</t>
        </is>
      </c>
      <c r="B21" t="inlineStr"/>
      <c r="C21" t="inlineStr"/>
      <c r="D21" t="inlineStr"/>
      <c r="E21" t="inlineStr"/>
      <c r="F21" t="inlineStr"/>
      <c r="G21" t="inlineStr"/>
      <c r="H21" t="inlineStr"/>
      <c r="I21" t="inlineStr"/>
      <c r="J21" t="inlineStr">
        <is>
          <t>;</t>
        </is>
      </c>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2,880</t>
        </is>
      </c>
      <c r="D24" t="inlineStr">
        <is>
          <t>10,335</t>
        </is>
      </c>
      <c r="E24" t="inlineStr">
        <is>
          <t>133155</t>
        </is>
      </c>
      <c r="F24" t="inlineStr">
        <is>
          <t>18,297</t>
        </is>
      </c>
      <c r="G24" t="inlineStr">
        <is>
          <t>PNY</t>
        </is>
      </c>
      <c r="H24" t="inlineStr">
        <is>
          <t>20,757</t>
        </is>
      </c>
      <c r="I24" t="inlineStr">
        <is>
          <t>15,646</t>
        </is>
      </c>
      <c r="J24" t="inlineStr"/>
    </row>
    <row r="25">
      <c r="A25" t="inlineStr">
        <is>
          <t>(b) To others — A d’autres</t>
        </is>
      </c>
      <c r="B25" t="inlineStr"/>
      <c r="C25" t="inlineStr">
        <is>
          <t>26,792</t>
        </is>
      </c>
      <c r="D25" t="inlineStr">
        <is>
          <t>73,683</t>
        </is>
      </c>
      <c r="E25" t="inlineStr">
        <is>
          <t>55,106</t>
        </is>
      </c>
      <c r="F25" t="inlineStr">
        <is>
          <t>101,317</t>
        </is>
      </c>
      <c r="G25" t="inlineStr">
        <is>
          <t>75,149</t>
        </is>
      </c>
      <c r="H25" t="inlineStr">
        <is>
          <t>125,042</t>
        </is>
      </c>
      <c r="I25" t="inlineStr">
        <is>
          <t>123,924</t>
        </is>
      </c>
      <c r="J25" t="inlineStr">
        <is>
          <t>J</t>
        </is>
      </c>
    </row>
    <row r="26">
      <c r="A26" t="inlineStr">
        <is>
          <t>11. Pension and welfare benefits paid by unions — Presta-</t>
        </is>
      </c>
      <c r="B26" t="inlineStr"/>
      <c r="C26" t="inlineStr"/>
      <c r="D26" t="inlineStr"/>
      <c r="E26" t="inlineStr"/>
      <c r="F26" t="inlineStr"/>
      <c r="G26" t="inlineStr"/>
      <c r="H26" t="inlineStr"/>
      <c r="I26" t="inlineStr"/>
      <c r="J26" t="inlineStr"/>
    </row>
    <row r="27">
      <c r="A27" t="inlineStr">
        <is>
          <t>tions de pension et de bien-tre payées par le syn-</t>
        </is>
      </c>
      <c r="B27" t="inlineStr"/>
      <c r="C27" t="inlineStr"/>
      <c r="D27" t="inlineStr"/>
      <c r="E27" t="inlineStr"/>
      <c r="F27" t="inlineStr"/>
      <c r="G27" t="inlineStr"/>
      <c r="H27" t="inlineStr"/>
      <c r="I27" t="inlineStr"/>
      <c r="J27" t="inlineStr"/>
    </row>
    <row r="28">
      <c r="A28" t="inlineStr">
        <is>
          <t>dicat:</t>
        </is>
      </c>
      <c r="B28" t="inlineStr"/>
      <c r="C28" t="inlineStr"/>
      <c r="D28" t="inlineStr"/>
      <c r="E28" t="inlineStr"/>
      <c r="F28" t="inlineStr"/>
      <c r="G28" t="inlineStr"/>
      <c r="H28" t="inlineStr"/>
      <c r="I28" t="inlineStr"/>
      <c r="J28" t="inlineStr"/>
    </row>
    <row r="29">
      <c r="A29" t="inlineStr">
        <is>
          <t>(a) To beneficiairies in Canada — A des bénéficiaires</t>
        </is>
      </c>
      <c r="B29" t="inlineStr"/>
      <c r="C29" t="inlineStr"/>
      <c r="D29" t="inlineStr"/>
      <c r="E29" t="inlineStr"/>
      <c r="F29" t="inlineStr"/>
      <c r="G29" t="inlineStr"/>
      <c r="H29" t="inlineStr"/>
      <c r="I29" t="inlineStr"/>
      <c r="J29" t="inlineStr"/>
    </row>
    <row r="30">
      <c r="A30" t="inlineStr">
        <is>
          <t>résidant au Canada</t>
        </is>
      </c>
      <c r="B30" t="inlineStr"/>
      <c r="C30" t="inlineStr">
        <is>
          <t>2,404</t>
        </is>
      </c>
      <c r="D30" t="inlineStr">
        <is>
          <t>4,485</t>
        </is>
      </c>
      <c r="E30" t="inlineStr">
        <is>
          <t>5,039</t>
        </is>
      </c>
      <c r="F30" t="inlineStr">
        <is>
          <t>4,695</t>
        </is>
      </c>
      <c r="G30" t="inlineStr">
        <is>
          <t>4,968</t>
        </is>
      </c>
      <c r="H30" t="inlineStr">
        <is>
          <t>5,220</t>
        </is>
      </c>
      <c r="I30" t="inlineStr">
        <is>
          <t>4,215</t>
        </is>
      </c>
      <c r="J30" t="inlineStr"/>
    </row>
    <row r="31">
      <c r="A31" t="inlineStr">
        <is>
          <t>(b) To other beneficiairies — A tout autre bénéficiaire</t>
        </is>
      </c>
      <c r="B31" t="inlineStr"/>
      <c r="C31" t="inlineStr">
        <is>
          <t>51,004</t>
        </is>
      </c>
      <c r="D31" t="inlineStr">
        <is>
          <t>111,844</t>
        </is>
      </c>
      <c r="E31" t="inlineStr">
        <is>
          <t>117,396</t>
        </is>
      </c>
      <c r="F31" t="inlineStr">
        <is>
          <t>124,350</t>
        </is>
      </c>
      <c r="G31" t="inlineStr">
        <is>
          <t>126,356</t>
        </is>
      </c>
      <c r="H31" t="inlineStr">
        <is>
          <t>119,971</t>
        </is>
      </c>
      <c r="I31" t="inlineStr">
        <is>
          <t>104,772</t>
        </is>
      </c>
      <c r="J31" t="inlineStr">
        <is>
          <t>1)</t>
        </is>
      </c>
    </row>
    <row r="32">
      <c r="A32" t="inlineStr"/>
      <c r="B32" t="inlineStr"/>
      <c r="C32" t="inlineStr"/>
      <c r="D32" t="inlineStr"/>
      <c r="E32" t="inlineStr"/>
      <c r="F32" t="inlineStr"/>
      <c r="G32" t="inlineStr"/>
      <c r="H32" t="inlineStr"/>
      <c r="I32" t="inlineStr"/>
      <c r="J32" t="inlineStr">
        <is>
          <t>{</t>
        </is>
      </c>
    </row>
    <row r="33">
      <c r="A33" t="inlineStr">
        <is>
          <t>12. Union contributions to pension and welfare plans ad-</t>
        </is>
      </c>
      <c r="B33" t="inlineStr"/>
      <c r="C33" t="inlineStr"/>
      <c r="D33" t="inlineStr"/>
      <c r="E33" t="inlineStr"/>
      <c r="F33" t="inlineStr"/>
      <c r="G33" t="inlineStr"/>
      <c r="H33" t="inlineStr"/>
      <c r="I33" t="inlineStr"/>
      <c r="J33" t="inlineStr">
        <is>
          <t>|</t>
        </is>
      </c>
    </row>
    <row r="34">
      <c r="A34" t="inlineStr">
        <is>
          <t>ministered by entities separate from unions — Con-</t>
        </is>
      </c>
      <c r="B34" t="inlineStr"/>
      <c r="C34" t="inlineStr"/>
      <c r="D34" t="inlineStr"/>
      <c r="E34" t="inlineStr"/>
      <c r="F34" t="inlineStr"/>
      <c r="G34" t="inlineStr"/>
      <c r="H34" t="inlineStr"/>
      <c r="I34" t="inlineStr"/>
      <c r="J34" t="inlineStr"/>
    </row>
    <row r="35">
      <c r="A35" t="inlineStr">
        <is>
          <t>tributions du syndicat a des plans de pension et de</t>
        </is>
      </c>
      <c r="B35" t="inlineStr"/>
      <c r="C35" t="inlineStr"/>
      <c r="D35" t="inlineStr"/>
      <c r="E35" t="inlineStr"/>
      <c r="F35" t="inlineStr"/>
      <c r="G35" t="inlineStr"/>
      <c r="H35" t="inlineStr"/>
      <c r="I35" t="inlineStr"/>
      <c r="J35" t="inlineStr"/>
    </row>
    <row r="36">
      <c r="A36" t="inlineStr">
        <is>
          <t>bien-€tre administrés par des entités distinctes des</t>
        </is>
      </c>
      <c r="B36" t="inlineStr"/>
      <c r="C36" t="inlineStr"/>
      <c r="D36" t="inlineStr"/>
      <c r="E36" t="inlineStr"/>
      <c r="F36" t="inlineStr"/>
      <c r="G36" t="inlineStr"/>
      <c r="H36" t="inlineStr"/>
      <c r="I36" t="inlineStr"/>
      <c r="J36" t="inlineStr"/>
    </row>
    <row r="37">
      <c r="A37" t="inlineStr">
        <is>
          <t>syndicats</t>
        </is>
      </c>
      <c r="B37" t="inlineStr"/>
      <c r="C37" t="inlineStr">
        <is>
          <t>16,378</t>
        </is>
      </c>
      <c r="D37" t="inlineStr">
        <is>
          <t>46,936</t>
        </is>
      </c>
      <c r="E37" t="inlineStr">
        <is>
          <t>SP skoil</t>
        </is>
      </c>
      <c r="F37" t="inlineStr">
        <is>
          <t>60,322</t>
        </is>
      </c>
      <c r="G37" t="inlineStr">
        <is>
          <t>74,599</t>
        </is>
      </c>
      <c r="H37" t="inlineStr">
        <is>
          <t>75,627</t>
        </is>
      </c>
      <c r="I37" t="inlineStr">
        <is>
          <t>77,945</t>
        </is>
      </c>
      <c r="J37" t="inlineStr">
        <is>
          <t>q</t>
        </is>
      </c>
    </row>
    <row r="38">
      <c r="A38" t="inlineStr">
        <is>
          <t>13; Depreciation on fixed assets — Dépréciation des im-</t>
        </is>
      </c>
      <c r="B38" t="inlineStr"/>
      <c r="C38" t="inlineStr"/>
      <c r="D38" t="inlineStr"/>
      <c r="E38" t="inlineStr"/>
      <c r="F38" t="inlineStr"/>
      <c r="G38" t="inlineStr"/>
      <c r="H38" t="inlineStr"/>
      <c r="I38" t="inlineStr"/>
      <c r="J38" t="inlineStr"/>
    </row>
    <row r="39">
      <c r="A39" t="inlineStr">
        <is>
          <t>mobilisations</t>
        </is>
      </c>
      <c r="B39" t="inlineStr"/>
      <c r="C39" t="inlineStr">
        <is>
          <t>2,242</t>
        </is>
      </c>
      <c r="D39" t="inlineStr">
        <is>
          <t>4,173</t>
        </is>
      </c>
      <c r="E39" t="inlineStr">
        <is>
          <t>5,101</t>
        </is>
      </c>
      <c r="F39" t="inlineStr">
        <is>
          <t>6,170</t>
        </is>
      </c>
      <c r="G39" t="inlineStr">
        <is>
          <t>6,840</t>
        </is>
      </c>
      <c r="H39" t="inlineStr">
        <is>
          <t>7,949</t>
        </is>
      </c>
      <c r="I39" t="inlineStr">
        <is>
          <t>9,192</t>
        </is>
      </c>
      <c r="J39" t="inlineStr"/>
    </row>
    <row r="40">
      <c r="A40" t="inlineStr">
        <is>
          <t>14. Other expenditure — Autres dépenses</t>
        </is>
      </c>
      <c r="B40" t="inlineStr"/>
      <c r="C40" t="inlineStr">
        <is>
          <t>94,563</t>
        </is>
      </c>
      <c r="D40" t="inlineStr">
        <is>
          <t>123,982</t>
        </is>
      </c>
      <c r="E40" t="inlineStr">
        <is>
          <t>135,875</t>
        </is>
      </c>
      <c r="F40" t="inlineStr">
        <is>
          <t>150,639</t>
        </is>
      </c>
      <c r="G40" t="inlineStr">
        <is>
          <t>153,580</t>
        </is>
      </c>
      <c r="H40" t="inlineStr">
        <is>
          <t>173,101</t>
        </is>
      </c>
      <c r="I40" t="inlineStr">
        <is>
          <t>185,119</t>
        </is>
      </c>
      <c r="J40" t="inlineStr"/>
    </row>
    <row r="41">
      <c r="A41" t="inlineStr">
        <is>
          <t>15. Total expenditures (items 7 to 14) — Dépenses totales</t>
        </is>
      </c>
      <c r="B41" t="inlineStr"/>
      <c r="C41" t="inlineStr"/>
      <c r="D41" t="inlineStr"/>
      <c r="E41" t="inlineStr"/>
      <c r="F41" t="inlineStr"/>
      <c r="G41" t="inlineStr"/>
      <c r="H41" t="inlineStr"/>
      <c r="I41" t="inlineStr"/>
      <c r="J41" t="inlineStr"/>
    </row>
    <row r="42">
      <c r="A42" t="inlineStr">
        <is>
          <t>(postes 7 a 14)</t>
        </is>
      </c>
      <c r="B42" t="inlineStr"/>
      <c r="C42" t="inlineStr">
        <is>
          <t>374,281</t>
        </is>
      </c>
      <c r="D42" t="inlineStr">
        <is>
          <t>696,804</t>
        </is>
      </c>
      <c r="E42" t="inlineStr">
        <is>
          <t>721,560</t>
        </is>
      </c>
      <c r="F42" t="inlineStr">
        <is>
          <t>828,691</t>
        </is>
      </c>
      <c r="G42" t="inlineStr">
        <is>
          <t>870,434</t>
        </is>
      </c>
      <c r="H42" t="inlineStr">
        <is>
          <t>964,343</t>
        </is>
      </c>
      <c r="I42" t="inlineStr">
        <is>
          <t>990,303</t>
        </is>
      </c>
      <c r="J42" t="inlineStr">
        <is>
          <t>1, ;</t>
        </is>
      </c>
    </row>
    <row r="43">
      <c r="A43" t="inlineStr">
        <is>
          <t>16. Net income (item 6 minus 15) — Revenu net (poste 6</t>
        </is>
      </c>
      <c r="B43" t="inlineStr"/>
      <c r="C43" t="inlineStr"/>
      <c r="D43" t="inlineStr"/>
      <c r="E43" t="inlineStr"/>
      <c r="F43" t="inlineStr"/>
      <c r="G43" t="inlineStr"/>
      <c r="H43" t="inlineStr"/>
      <c r="I43" t="inlineStr"/>
      <c r="J43" t="inlineStr"/>
    </row>
    <row r="44">
      <c r="A44" t="inlineStr">
        <is>
          <t>moins 15)</t>
        </is>
      </c>
      <c r="B44" t="inlineStr"/>
      <c r="C44" t="inlineStr">
        <is>
          <t>31,672</t>
        </is>
      </c>
      <c r="D44" t="inlineStr">
        <is>
          <t>103,642</t>
        </is>
      </c>
      <c r="E44" t="inlineStr">
        <is>
          <t>137,562</t>
        </is>
      </c>
      <c r="F44" t="inlineStr">
        <is>
          <t>102,141</t>
        </is>
      </c>
      <c r="G44" t="inlineStr">
        <is>
          <t>102,055</t>
        </is>
      </c>
      <c r="H44" t="inlineStr">
        <is>
          <t>81,726</t>
        </is>
      </c>
      <c r="I44" t="inlineStr">
        <is>
          <t>112,864</t>
        </is>
      </c>
      <c r="J44" t="inlineStr"/>
    </row>
  </sheetData>
  <pageMargins left="0.75" right="0.75" top="1" bottom="1" header="0.5" footer="0.5"/>
</worksheet>
</file>

<file path=xl/worksheets/sheet224.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sheetData>
    <row r="1">
      <c r="A1" s="1" t="inlineStr">
        <is>
          <t>| Dividends — Dividendes</t>
        </is>
      </c>
      <c r="B1" s="1" t="inlineStr">
        <is>
          <t>2,886</t>
        </is>
      </c>
      <c r="C1" s="1" t="inlineStr">
        <is>
          <t>6,927</t>
        </is>
      </c>
      <c r="D1" s="1" t="inlineStr">
        <is>
          <t>7,345</t>
        </is>
      </c>
      <c r="E1" s="1" t="inlineStr">
        <is>
          <t>7,981</t>
        </is>
      </c>
      <c r="F1" s="1" t="inlineStr">
        <is>
          <t>9,642</t>
        </is>
      </c>
      <c r="G1" s="1" t="inlineStr">
        <is>
          <t>8,969</t>
        </is>
      </c>
      <c r="H1" s="1" t="inlineStr">
        <is>
          <t>10,660</t>
        </is>
      </c>
      <c r="I1" s="1" t="inlineStr">
        <is>
          <t>13,444</t>
        </is>
      </c>
    </row>
    <row r="2">
      <c r="A2" t="inlineStr">
        <is>
          <t>t</t>
        </is>
      </c>
      <c r="B2" t="inlineStr"/>
      <c r="C2" t="inlineStr"/>
      <c r="D2" t="inlineStr"/>
      <c r="E2" t="inlineStr"/>
      <c r="F2" t="inlineStr"/>
      <c r="G2" t="inlineStr"/>
      <c r="H2" t="inlineStr"/>
      <c r="I2" t="inlineStr"/>
    </row>
    <row r="3">
      <c r="A3" t="inlineStr">
        <is>
          <t>| Rents — Loyers</t>
        </is>
      </c>
      <c r="B3" t="inlineStr">
        <is>
          <t>3,496</t>
        </is>
      </c>
      <c r="C3" t="inlineStr">
        <is>
          <t>9,512</t>
        </is>
      </c>
      <c r="D3" t="inlineStr">
        <is>
          <t>9,482</t>
        </is>
      </c>
      <c r="E3" t="inlineStr">
        <is>
          <t>10,025</t>
        </is>
      </c>
      <c r="F3" t="inlineStr">
        <is>
          <t>10,728</t>
        </is>
      </c>
      <c r="G3" t="inlineStr">
        <is>
          <t>11,982</t>
        </is>
      </c>
      <c r="H3" t="inlineStr">
        <is>
          <t>11,869</t>
        </is>
      </c>
      <c r="I3" t="inlineStr">
        <is>
          <t>12,470</t>
        </is>
      </c>
    </row>
  </sheetData>
  <pageMargins left="0.75" right="0.75" top="1" bottom="1" header="0.5" footer="0.5"/>
</worksheet>
</file>

<file path=xl/worksheets/sheet225.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 (a) From Canadian members — De membres canadiens</t>
        </is>
      </c>
      <c r="B1" s="1" t="inlineStr">
        <is>
          <t>Unnamed: 0</t>
        </is>
      </c>
      <c r="C1" s="1" t="inlineStr">
        <is>
          <t>22,123</t>
        </is>
      </c>
      <c r="D1" s="1" t="inlineStr">
        <is>
          <t>52,457</t>
        </is>
      </c>
      <c r="E1" s="1" t="inlineStr">
        <is>
          <t>58,306</t>
        </is>
      </c>
      <c r="F1" s="1" t="inlineStr">
        <is>
          <t>63,286</t>
        </is>
      </c>
      <c r="G1" s="1" t="inlineStr">
        <is>
          <t>65,276</t>
        </is>
      </c>
      <c r="H1" s="1" t="inlineStr">
        <is>
          <t>72,452</t>
        </is>
      </c>
      <c r="I1" s="1" t="inlineStr">
        <is>
          <t>75,296</t>
        </is>
      </c>
      <c r="J1" s="1" t="inlineStr">
        <is>
          <t>82,475</t>
        </is>
      </c>
    </row>
    <row r="2">
      <c r="A2" t="inlineStr">
        <is>
          <t>|( b) From other members — De tous autres membres</t>
        </is>
      </c>
      <c r="B2" t="inlineStr"/>
      <c r="C2" t="inlineStr">
        <is>
          <t>324,156</t>
        </is>
      </c>
      <c r="D2" t="inlineStr">
        <is>
          <t>605,136</t>
        </is>
      </c>
      <c r="E2" t="inlineStr">
        <is>
          <t>641,439</t>
        </is>
      </c>
      <c r="F2" t="inlineStr">
        <is>
          <t>679,799</t>
        </is>
      </c>
      <c r="G2" t="inlineStr">
        <is>
          <t>685,721</t>
        </is>
      </c>
      <c r="H2" t="inlineStr">
        <is>
          <t>713,815</t>
        </is>
      </c>
      <c r="I2" t="inlineStr">
        <is>
          <t>756,587</t>
        </is>
      </c>
      <c r="J2" t="inlineStr">
        <is>
          <t>834,675</t>
        </is>
      </c>
    </row>
    <row r="3">
      <c r="A3" t="inlineStr">
        <is>
          <t>| Interest — Intéréts</t>
        </is>
      </c>
      <c r="B3" t="inlineStr"/>
      <c r="C3" t="inlineStr">
        <is>
          <t>19,831</t>
        </is>
      </c>
      <c r="D3" t="inlineStr">
        <is>
          <t>52,858</t>
        </is>
      </c>
      <c r="E3" t="inlineStr">
        <is>
          <t>63,676</t>
        </is>
      </c>
      <c r="F3" t="inlineStr">
        <is>
          <t>Thils oe</t>
        </is>
      </c>
      <c r="G3" t="inlineStr">
        <is>
          <t>88,250</t>
        </is>
      </c>
      <c r="H3" t="inlineStr">
        <is>
          <t>91,901</t>
        </is>
      </c>
      <c r="I3" t="inlineStr">
        <is>
          <t>89,768</t>
        </is>
      </c>
      <c r="J3" t="inlineStr">
        <is>
          <t>99,448</t>
        </is>
      </c>
    </row>
  </sheetData>
  <pageMargins left="0.75" right="0.75" top="1" bottom="1" header="0.5" footer="0.5"/>
</worksheet>
</file>

<file path=xl/worksheets/sheet226.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 Other income — Autres revenus</t>
        </is>
      </c>
      <c r="B1" s="1" t="inlineStr">
        <is>
          <t>Unnamed: 0</t>
        </is>
      </c>
      <c r="C1" s="1" t="inlineStr">
        <is>
          <t>Unnamed: 1</t>
        </is>
      </c>
      <c r="D1" s="1" t="inlineStr">
        <is>
          <t>23,843</t>
        </is>
      </c>
      <c r="E1" s="1" t="inlineStr">
        <is>
          <t>28,474</t>
        </is>
      </c>
      <c r="F1" s="1" t="inlineStr">
        <is>
          <t>23,452</t>
        </is>
      </c>
      <c r="G1" s="1" t="inlineStr">
        <is>
          <t>25,781</t>
        </is>
      </c>
      <c r="H1" s="1" t="inlineStr">
        <is>
          <t>25,556</t>
        </is>
      </c>
      <c r="I1" s="1" t="inlineStr">
        <is>
          <t>33,960</t>
        </is>
      </c>
      <c r="J1" s="1" t="inlineStr">
        <is>
          <t>27,553</t>
        </is>
      </c>
      <c r="K1" s="1" t="inlineStr">
        <is>
          <t>41,360</t>
        </is>
      </c>
    </row>
    <row r="2">
      <c r="A2" t="inlineStr">
        <is>
          <t>Total income (items 1 to 5) — Revenu</t>
        </is>
      </c>
      <c r="B2" t="inlineStr"/>
      <c r="C2" t="inlineStr">
        <is>
          <t>total (postes 1</t>
        </is>
      </c>
      <c r="D2" t="inlineStr"/>
      <c r="E2" t="inlineStr"/>
      <c r="F2" t="inlineStr"/>
      <c r="G2" t="inlineStr"/>
      <c r="H2" t="inlineStr"/>
      <c r="I2" t="inlineStr"/>
      <c r="J2" t="inlineStr"/>
      <c r="K2" t="inlineStr"/>
    </row>
    <row r="3">
      <c r="A3" t="inlineStr">
        <is>
          <t>) a5)</t>
        </is>
      </c>
      <c r="B3" t="inlineStr"/>
      <c r="C3" t="inlineStr"/>
      <c r="D3" t="inlineStr">
        <is>
          <t>396,335</t>
        </is>
      </c>
      <c r="E3" t="inlineStr">
        <is>
          <t>755,364</t>
        </is>
      </c>
      <c r="F3" t="inlineStr">
        <is>
          <t>803,700</t>
        </is>
      </c>
      <c r="G3" t="inlineStr">
        <is>
          <t>863,994</t>
        </is>
      </c>
      <c r="H3" t="inlineStr">
        <is>
          <t>885,173</t>
        </is>
      </c>
      <c r="I3" t="inlineStr">
        <is>
          <t>933,079</t>
        </is>
      </c>
      <c r="J3" t="inlineStr">
        <is>
          <t>971,733</t>
        </is>
      </c>
      <c r="K3" t="inlineStr">
        <is>
          <t>1,083,872</t>
        </is>
      </c>
    </row>
  </sheetData>
  <pageMargins left="0.75" right="0.75" top="1" bottom="1" header="0.5" footer="0.5"/>
</worksheet>
</file>

<file path=xl/worksheets/sheet227.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 geants et employés au Canada</t>
        </is>
      </c>
      <c r="B1" s="1" t="inlineStr">
        <is>
          <t>Unnamed: 0</t>
        </is>
      </c>
      <c r="C1" s="1" t="inlineStr">
        <is>
          <t>7,677</t>
        </is>
      </c>
      <c r="D1" s="1" t="inlineStr">
        <is>
          <t>14,321</t>
        </is>
      </c>
      <c r="E1" s="1" t="inlineStr">
        <is>
          <t>14,836</t>
        </is>
      </c>
      <c r="F1" s="1" t="inlineStr">
        <is>
          <t>15,523</t>
        </is>
      </c>
      <c r="G1" s="1" t="inlineStr">
        <is>
          <t>16,751</t>
        </is>
      </c>
      <c r="H1" s="1" t="inlineStr">
        <is>
          <t>18,512</t>
        </is>
      </c>
      <c r="I1" s="1" t="inlineStr">
        <is>
          <t>19,222</t>
        </is>
      </c>
      <c r="J1" s="1" t="inlineStr">
        <is>
          <t>21,197</t>
        </is>
      </c>
    </row>
    <row r="2">
      <c r="A2" t="inlineStr">
        <is>
          <t>_ (b) Of others officers and employees — Des autres diri-</t>
        </is>
      </c>
      <c r="B2" t="inlineStr"/>
      <c r="C2" t="inlineStr"/>
      <c r="D2" t="inlineStr"/>
      <c r="E2" t="inlineStr"/>
      <c r="F2" t="inlineStr"/>
      <c r="G2" t="inlineStr"/>
      <c r="H2" t="inlineStr"/>
      <c r="I2" t="inlineStr"/>
      <c r="J2" t="inlineStr"/>
    </row>
    <row r="3">
      <c r="A3" t="inlineStr">
        <is>
          <t>} geants et employés</t>
        </is>
      </c>
      <c r="B3" t="inlineStr"/>
      <c r="C3" t="inlineStr">
        <is>
          <t>112,403</t>
        </is>
      </c>
      <c r="D3" t="inlineStr">
        <is>
          <t>178,161</t>
        </is>
      </c>
      <c r="E3" t="inlineStr">
        <is>
          <t>181,792</t>
        </is>
      </c>
      <c r="F3" t="inlineStr">
        <is>
          <t>190,065</t>
        </is>
      </c>
      <c r="G3" t="inlineStr">
        <is>
          <t>211,669</t>
        </is>
      </c>
      <c r="H3" t="inlineStr">
        <is>
          <t>220,247</t>
        </is>
      </c>
      <c r="I3" t="inlineStr">
        <is>
          <t>235.937,</t>
        </is>
      </c>
      <c r="J3" t="inlineStr">
        <is>
          <t>252,550</t>
        </is>
      </c>
    </row>
  </sheetData>
  <pageMargins left="0.75" right="0.75" top="1" bottom="1" header="0.5" footer="0.5"/>
</worksheet>
</file>

<file path=xl/worksheets/sheet228.xml><?xml version="1.0" encoding="utf-8"?>
<worksheet xmlns="http://schemas.openxmlformats.org/spreadsheetml/2006/main">
  <sheetPr>
    <outlinePr summaryBelow="1" summaryRight="1"/>
    <pageSetUpPr/>
  </sheetPr>
  <dimension ref="A1:M3"/>
  <sheetViews>
    <sheetView workbookViewId="0">
      <selection activeCell="A1" sqref="A1"/>
    </sheetView>
  </sheetViews>
  <sheetFormatPr baseColWidth="8" defaultRowHeight="15"/>
  <sheetData>
    <row r="1">
      <c r="A1" s="1" t="inlineStr">
        <is>
          <t>_ bureau et d’administration</t>
        </is>
      </c>
      <c r="B1" s="1" t="inlineStr">
        <is>
          <t>Unnamed: 0</t>
        </is>
      </c>
      <c r="C1" s="1" t="inlineStr">
        <is>
          <t>Unnamed: 1</t>
        </is>
      </c>
      <c r="D1" s="1" t="inlineStr">
        <is>
          <t>Unnamed: 2</t>
        </is>
      </c>
      <c r="E1" s="1" t="inlineStr">
        <is>
          <t>Unnamed: 3</t>
        </is>
      </c>
      <c r="F1" s="1" t="inlineStr">
        <is>
          <t>44,162</t>
        </is>
      </c>
      <c r="G1" s="1" t="inlineStr">
        <is>
          <t>88,942</t>
        </is>
      </c>
      <c r="H1" s="1" t="inlineStr">
        <is>
          <t>92,957</t>
        </is>
      </c>
      <c r="I1" s="1" t="inlineStr">
        <is>
          <t>97,965</t>
        </is>
      </c>
      <c r="J1" s="1" t="inlineStr">
        <is>
          <t>104,290</t>
        </is>
      </c>
      <c r="K1" s="1" t="inlineStr">
        <is>
          <t>115,299</t>
        </is>
      </c>
      <c r="L1" s="1" t="inlineStr">
        <is>
          <t>121,734</t>
        </is>
      </c>
      <c r="M1" s="1" t="inlineStr">
        <is>
          <t>130,237</t>
        </is>
      </c>
    </row>
    <row r="2">
      <c r="A2" t="inlineStr">
        <is>
          <t>. Professional fees and expenses</t>
        </is>
      </c>
      <c r="B2" t="inlineStr"/>
      <c r="C2" t="inlineStr">
        <is>
          <t>— Honoraires</t>
        </is>
      </c>
      <c r="D2" t="inlineStr">
        <is>
          <t>et</t>
        </is>
      </c>
      <c r="E2" t="inlineStr">
        <is>
          <t>frais</t>
        </is>
      </c>
      <c r="F2" t="inlineStr"/>
      <c r="G2" t="inlineStr"/>
      <c r="H2" t="inlineStr"/>
      <c r="I2" t="inlineStr"/>
      <c r="J2" t="inlineStr"/>
      <c r="K2" t="inlineStr"/>
      <c r="L2" t="inlineStr"/>
      <c r="M2" t="inlineStr"/>
    </row>
    <row r="3">
      <c r="A3" t="inlineStr">
        <is>
          <t>| pour services professionnels</t>
        </is>
      </c>
      <c r="B3" t="inlineStr"/>
      <c r="C3" t="inlineStr"/>
      <c r="D3" t="inlineStr"/>
      <c r="E3" t="inlineStr"/>
      <c r="F3" t="inlineStr">
        <is>
          <t>7,297</t>
        </is>
      </c>
      <c r="G3" t="inlineStr">
        <is>
          <t>13,714</t>
        </is>
      </c>
      <c r="H3" t="n">
        <v>157355</v>
      </c>
      <c r="I3" t="inlineStr">
        <is>
          <t>18,743</t>
        </is>
      </c>
      <c r="J3" t="inlineStr">
        <is>
          <t>23,298</t>
        </is>
      </c>
      <c r="K3" t="inlineStr">
        <is>
          <t>18,360</t>
        </is>
      </c>
      <c r="L3" t="inlineStr">
        <is>
          <t>18,776</t>
        </is>
      </c>
      <c r="M3" t="inlineStr">
        <is>
          <t>25,906</t>
        </is>
      </c>
    </row>
  </sheetData>
  <pageMargins left="0.75" right="0.75" top="1" bottom="1" header="0.5" footer="0.5"/>
</worksheet>
</file>

<file path=xl/worksheets/sheet229.xml><?xml version="1.0" encoding="utf-8"?>
<worksheet xmlns="http://schemas.openxmlformats.org/spreadsheetml/2006/main">
  <sheetPr>
    <outlinePr summaryBelow="1" summaryRight="1"/>
    <pageSetUpPr/>
  </sheetPr>
  <dimension ref="A1:K21"/>
  <sheetViews>
    <sheetView workbookViewId="0">
      <selection activeCell="A1" sqref="A1"/>
    </sheetView>
  </sheetViews>
  <sheetFormatPr baseColWidth="8" defaultRowHeight="15"/>
  <sheetData>
    <row r="1">
      <c r="A1" s="1" t="inlineStr">
        <is>
          <t>| bres et a des syndicats locaux au Canada</t>
        </is>
      </c>
      <c r="B1" s="1" t="inlineStr">
        <is>
          <t>Unnamed: 0</t>
        </is>
      </c>
      <c r="C1" s="1" t="inlineStr">
        <is>
          <t>Unnamed: 1</t>
        </is>
      </c>
      <c r="D1" s="1" t="inlineStr">
        <is>
          <t>2,575</t>
        </is>
      </c>
      <c r="E1" s="1" t="inlineStr">
        <is>
          <t>7,758</t>
        </is>
      </c>
      <c r="F1" s="1" t="inlineStr">
        <is>
          <t>10,457</t>
        </is>
      </c>
      <c r="G1" s="1" t="inlineStr">
        <is>
          <t>14,176</t>
        </is>
      </c>
      <c r="H1" s="1" t="inlineStr">
        <is>
          <t>13,429</t>
        </is>
      </c>
      <c r="I1" s="1" t="inlineStr">
        <is>
          <t>1217</t>
        </is>
      </c>
      <c r="J1" s="1" t="inlineStr">
        <is>
          <t>Tgh39</t>
        </is>
      </c>
      <c r="K1" s="1" t="inlineStr">
        <is>
          <t>23,472</t>
        </is>
      </c>
    </row>
    <row r="2">
      <c r="A2" t="inlineStr">
        <is>
          <t>_ (b) To others — A d’autres</t>
        </is>
      </c>
      <c r="B2" t="inlineStr"/>
      <c r="C2" t="inlineStr"/>
      <c r="D2" t="inlineStr">
        <is>
          <t>26,792</t>
        </is>
      </c>
      <c r="E2" t="inlineStr">
        <is>
          <t>73,683</t>
        </is>
      </c>
      <c r="F2" t="inlineStr">
        <is>
          <t>§5,106</t>
        </is>
      </c>
      <c r="G2" t="inlineStr">
        <is>
          <t>101,317</t>
        </is>
      </c>
      <c r="H2" t="inlineStr">
        <is>
          <t>75,149</t>
        </is>
      </c>
      <c r="I2" t="inlineStr">
        <is>
          <t>125,042</t>
        </is>
      </c>
      <c r="J2" t="inlineStr">
        <is>
          <t>123,924</t>
        </is>
      </c>
      <c r="K2" t="inlineStr">
        <is>
          <t>119,803</t>
        </is>
      </c>
    </row>
    <row r="3">
      <c r="A3" t="inlineStr">
        <is>
          <t>L. Pension and welfare benefits paid by unions —</t>
        </is>
      </c>
      <c r="B3" t="inlineStr">
        <is>
          <t>Presta-</t>
        </is>
      </c>
      <c r="C3" t="inlineStr"/>
      <c r="D3" t="inlineStr"/>
      <c r="E3" t="inlineStr"/>
      <c r="F3" t="inlineStr"/>
      <c r="G3" t="inlineStr"/>
      <c r="H3" t="inlineStr"/>
      <c r="I3" t="inlineStr"/>
      <c r="J3" t="inlineStr"/>
      <c r="K3" t="inlineStr"/>
    </row>
    <row r="4">
      <c r="A4" t="inlineStr">
        <is>
          <t>tions de pension et de bien-€tre payées par le syndi-</t>
        </is>
      </c>
      <c r="B4" t="inlineStr"/>
      <c r="C4" t="inlineStr"/>
      <c r="D4" t="inlineStr"/>
      <c r="E4" t="inlineStr"/>
      <c r="F4" t="inlineStr"/>
      <c r="G4" t="inlineStr"/>
      <c r="H4" t="inlineStr"/>
      <c r="I4" t="inlineStr"/>
      <c r="J4" t="inlineStr"/>
      <c r="K4" t="inlineStr"/>
    </row>
    <row r="5">
      <c r="A5" t="inlineStr">
        <is>
          <t>cat:</t>
        </is>
      </c>
      <c r="B5" t="inlineStr"/>
      <c r="C5" t="inlineStr"/>
      <c r="D5" t="inlineStr"/>
      <c r="E5" t="inlineStr"/>
      <c r="F5" t="inlineStr"/>
      <c r="G5" t="inlineStr"/>
      <c r="H5" t="inlineStr"/>
      <c r="I5" t="inlineStr"/>
      <c r="J5" t="inlineStr"/>
      <c r="K5" t="inlineStr"/>
    </row>
    <row r="6">
      <c r="A6" t="inlineStr">
        <is>
          <t>(a) To beneficiaries in Canada — A des bénéficiaires</t>
        </is>
      </c>
      <c r="B6" t="inlineStr"/>
      <c r="C6" t="inlineStr"/>
      <c r="D6" t="inlineStr"/>
      <c r="E6" t="inlineStr"/>
      <c r="F6" t="inlineStr"/>
      <c r="G6" t="inlineStr"/>
      <c r="H6" t="inlineStr"/>
      <c r="I6" t="inlineStr"/>
      <c r="J6" t="inlineStr"/>
      <c r="K6" t="inlineStr"/>
    </row>
    <row r="7">
      <c r="A7" t="inlineStr">
        <is>
          <t>} tésidant au Canada</t>
        </is>
      </c>
      <c r="B7" t="inlineStr"/>
      <c r="C7" t="inlineStr"/>
      <c r="D7" t="inlineStr">
        <is>
          <t>2,360</t>
        </is>
      </c>
      <c r="E7" t="inlineStr">
        <is>
          <t>4,161</t>
        </is>
      </c>
      <c r="F7" t="inlineStr">
        <is>
          <t>4,669</t>
        </is>
      </c>
      <c r="G7" t="inlineStr">
        <is>
          <t>4,355</t>
        </is>
      </c>
      <c r="H7" t="inlineStr">
        <is>
          <t>4,500</t>
        </is>
      </c>
      <c r="I7" t="inlineStr">
        <is>
          <t>4,275</t>
        </is>
      </c>
      <c r="J7" t="inlineStr">
        <is>
          <t>3,540</t>
        </is>
      </c>
      <c r="K7" t="inlineStr">
        <is>
          <t>3,651</t>
        </is>
      </c>
    </row>
    <row r="8">
      <c r="A8" t="inlineStr">
        <is>
          <t>_ (b) To other beneficiaries — A tout autre bénéficiaire</t>
        </is>
      </c>
      <c r="B8" t="inlineStr"/>
      <c r="C8" t="inlineStr"/>
      <c r="D8" t="inlineStr">
        <is>
          <t>§1,004</t>
        </is>
      </c>
      <c r="E8" t="inlineStr">
        <is>
          <t>111,844</t>
        </is>
      </c>
      <c r="F8" t="inlineStr">
        <is>
          <t>117,396</t>
        </is>
      </c>
      <c r="G8" t="inlineStr">
        <is>
          <t>124,350</t>
        </is>
      </c>
      <c r="H8" t="inlineStr">
        <is>
          <t>126,356</t>
        </is>
      </c>
      <c r="I8" t="inlineStr">
        <is>
          <t>119,971</t>
        </is>
      </c>
      <c r="J8" t="inlineStr">
        <is>
          <t>104,772</t>
        </is>
      </c>
      <c r="K8" t="inlineStr">
        <is>
          <t>108,335</t>
        </is>
      </c>
    </row>
    <row r="9">
      <c r="A9" t="inlineStr">
        <is>
          <t>)</t>
        </is>
      </c>
      <c r="B9" t="inlineStr"/>
      <c r="C9" t="inlineStr"/>
      <c r="D9" t="inlineStr"/>
      <c r="E9" t="inlineStr"/>
      <c r="F9" t="inlineStr"/>
      <c r="G9" t="inlineStr"/>
      <c r="H9" t="inlineStr"/>
      <c r="I9" t="inlineStr"/>
      <c r="J9" t="inlineStr"/>
      <c r="K9" t="inlineStr"/>
    </row>
    <row r="10">
      <c r="A10" t="inlineStr">
        <is>
          <t>- Union contributions to pension and welfare plans ad-</t>
        </is>
      </c>
      <c r="B10" t="inlineStr"/>
      <c r="C10" t="inlineStr"/>
      <c r="D10" t="inlineStr"/>
      <c r="E10" t="inlineStr"/>
      <c r="F10" t="inlineStr"/>
      <c r="G10" t="inlineStr"/>
      <c r="H10" t="inlineStr"/>
      <c r="I10" t="inlineStr"/>
      <c r="J10" t="inlineStr"/>
      <c r="K10" t="inlineStr"/>
    </row>
    <row r="11">
      <c r="A11" t="inlineStr">
        <is>
          <t>ministered by entities separate from unions — Contri-</t>
        </is>
      </c>
      <c r="B11" t="inlineStr"/>
      <c r="C11" t="inlineStr"/>
      <c r="D11" t="inlineStr"/>
      <c r="E11" t="inlineStr"/>
      <c r="F11" t="inlineStr"/>
      <c r="G11" t="inlineStr"/>
      <c r="H11" t="inlineStr"/>
      <c r="I11" t="inlineStr"/>
      <c r="J11" t="inlineStr"/>
      <c r="K11" t="inlineStr"/>
    </row>
    <row r="12">
      <c r="A12" t="inlineStr">
        <is>
          <t>butions du syndicat a des plans de pension</t>
        </is>
      </c>
      <c r="B12" t="inlineStr">
        <is>
          <t>et de</t>
        </is>
      </c>
      <c r="C12" t="inlineStr"/>
      <c r="D12" t="inlineStr"/>
      <c r="E12" t="inlineStr"/>
      <c r="F12" t="inlineStr"/>
      <c r="G12" t="inlineStr"/>
      <c r="H12" t="inlineStr"/>
      <c r="I12" t="inlineStr"/>
      <c r="J12" t="inlineStr"/>
      <c r="K12" t="inlineStr"/>
    </row>
    <row r="13">
      <c r="A13" t="inlineStr">
        <is>
          <t>_ bientre administrés par des entités distinctes</t>
        </is>
      </c>
      <c r="B13" t="inlineStr">
        <is>
          <t>des</t>
        </is>
      </c>
      <c r="C13" t="inlineStr"/>
      <c r="D13" t="inlineStr"/>
      <c r="E13" t="inlineStr"/>
      <c r="F13" t="inlineStr"/>
      <c r="G13" t="inlineStr"/>
      <c r="H13" t="inlineStr"/>
      <c r="I13" t="inlineStr"/>
      <c r="J13" t="inlineStr"/>
      <c r="K13" t="inlineStr"/>
    </row>
    <row r="14">
      <c r="A14" t="inlineStr">
        <is>
          <t>syndicats</t>
        </is>
      </c>
      <c r="B14" t="inlineStr"/>
      <c r="C14" t="inlineStr"/>
      <c r="D14" t="inlineStr">
        <is>
          <t>15,980</t>
        </is>
      </c>
      <c r="E14" t="inlineStr">
        <is>
          <t>44,915</t>
        </is>
      </c>
      <c r="F14" t="inlineStr">
        <is>
          <t>49,825</t>
        </is>
      </c>
      <c r="G14" t="inlineStr">
        <is>
          <t>57,114</t>
        </is>
      </c>
      <c r="H14" t="inlineStr">
        <is>
          <t>70,945</t>
        </is>
      </c>
      <c r="I14" t="inlineStr">
        <is>
          <t>70,455</t>
        </is>
      </c>
      <c r="J14" t="inlineStr">
        <is>
          <t>72,268</t>
        </is>
      </c>
      <c r="K14" t="inlineStr">
        <is>
          <t>79,674</t>
        </is>
      </c>
    </row>
    <row r="15">
      <c r="A15" t="inlineStr">
        <is>
          <t>- Depreciation on fixed assets — Dépréciation</t>
        </is>
      </c>
      <c r="B15" t="inlineStr">
        <is>
          <t>des im-</t>
        </is>
      </c>
      <c r="C15" t="inlineStr"/>
      <c r="D15" t="inlineStr"/>
      <c r="E15" t="inlineStr"/>
      <c r="F15" t="inlineStr"/>
      <c r="G15" t="inlineStr"/>
      <c r="H15" t="inlineStr"/>
      <c r="I15" t="inlineStr"/>
      <c r="J15" t="inlineStr"/>
      <c r="K15" t="inlineStr"/>
    </row>
    <row r="16">
      <c r="A16" t="inlineStr"/>
      <c r="B16" t="inlineStr"/>
      <c r="C16" t="inlineStr"/>
      <c r="D16" t="inlineStr"/>
      <c r="E16" t="inlineStr"/>
      <c r="F16" t="inlineStr"/>
      <c r="G16" t="inlineStr"/>
      <c r="H16" t="inlineStr"/>
      <c r="I16" t="inlineStr"/>
      <c r="J16" t="inlineStr"/>
      <c r="K16" t="inlineStr">
        <is>
          <t>7,582</t>
        </is>
      </c>
    </row>
    <row r="17">
      <c r="A17" t="inlineStr">
        <is>
          <t>mobilisations</t>
        </is>
      </c>
      <c r="B17" t="inlineStr"/>
      <c r="C17" t="inlineStr"/>
      <c r="D17" t="inlineStr">
        <is>
          <t>2,169</t>
        </is>
      </c>
      <c r="E17" t="inlineStr">
        <is>
          <t>3,716</t>
        </is>
      </c>
      <c r="F17" t="inlineStr">
        <is>
          <t>4,656</t>
        </is>
      </c>
      <c r="G17" t="inlineStr">
        <is>
          <t>5,661</t>
        </is>
      </c>
      <c r="H17" t="inlineStr">
        <is>
          <t>6,192</t>
        </is>
      </c>
      <c r="I17" t="inlineStr">
        <is>
          <t>6,554</t>
        </is>
      </c>
      <c r="J17" t="inlineStr">
        <is>
          <t>7,776</t>
        </is>
      </c>
      <c r="K17" t="inlineStr"/>
    </row>
    <row r="18">
      <c r="A18" t="inlineStr">
        <is>
          <t>. Other expenditure — Autres dépenses</t>
        </is>
      </c>
      <c r="B18" t="inlineStr"/>
      <c r="C18" t="inlineStr"/>
      <c r="D18" t="inlineStr">
        <is>
          <t>92,444</t>
        </is>
      </c>
      <c r="E18" t="inlineStr">
        <is>
          <t>113,949</t>
        </is>
      </c>
      <c r="F18" t="inlineStr">
        <is>
          <t>124,153</t>
        </is>
      </c>
      <c r="G18" t="inlineStr">
        <is>
          <t>137,189</t>
        </is>
      </c>
      <c r="H18" t="inlineStr">
        <is>
          <t>137,376</t>
        </is>
      </c>
      <c r="I18" t="inlineStr">
        <is>
          <t>151,528</t>
        </is>
      </c>
      <c r="J18" t="inlineStr">
        <is>
          <t>160,541</t>
        </is>
      </c>
      <c r="K18" t="inlineStr">
        <is>
          <t>168,214</t>
        </is>
      </c>
    </row>
    <row r="19">
      <c r="A19" t="inlineStr">
        <is>
          <t>- Total expenditures (items 7 to 14) — Dépenses totales</t>
        </is>
      </c>
      <c r="B19" t="inlineStr"/>
      <c r="C19" t="inlineStr"/>
      <c r="D19" t="inlineStr"/>
      <c r="E19" t="inlineStr"/>
      <c r="F19" t="inlineStr"/>
      <c r="G19" t="inlineStr"/>
      <c r="H19" t="inlineStr"/>
      <c r="I19" t="inlineStr"/>
      <c r="J19" t="inlineStr"/>
      <c r="K19" t="inlineStr"/>
    </row>
    <row r="20">
      <c r="A20" t="inlineStr"/>
      <c r="B20" t="inlineStr"/>
      <c r="C20" t="inlineStr"/>
      <c r="D20" t="inlineStr"/>
      <c r="E20" t="inlineStr"/>
      <c r="F20" t="inlineStr"/>
      <c r="G20" t="inlineStr"/>
      <c r="H20" t="inlineStr"/>
      <c r="I20" t="inlineStr"/>
      <c r="J20" t="inlineStr">
        <is>
          <t>875,620</t>
        </is>
      </c>
      <c r="K20" t="inlineStr">
        <is>
          <t>940,621</t>
        </is>
      </c>
    </row>
    <row r="21">
      <c r="A21" t="inlineStr">
        <is>
          <t>| (postes 7 a 14)</t>
        </is>
      </c>
      <c r="B21" t="inlineStr"/>
      <c r="C21" t="inlineStr"/>
      <c r="D21" t="inlineStr">
        <is>
          <t>364,863</t>
        </is>
      </c>
      <c r="E21" t="inlineStr">
        <is>
          <t>655,164</t>
        </is>
      </c>
      <c r="F21" t="inlineStr">
        <is>
          <t>671,202</t>
        </is>
      </c>
      <c r="G21" t="inlineStr">
        <is>
          <t>766,458</t>
        </is>
      </c>
      <c r="H21" t="inlineStr">
        <is>
          <t>789,955</t>
        </is>
      </c>
      <c r="I21" t="inlineStr">
        <is>
          <t>861,460</t>
        </is>
      </c>
      <c r="J21" t="inlineStr"/>
      <c r="K21"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P13"/>
  <sheetViews>
    <sheetView workbookViewId="0">
      <selection activeCell="A1" sqref="A1"/>
    </sheetView>
  </sheetViews>
  <sheetFormatPr baseColWidth="8" defaultRowHeight="15"/>
  <sheetData>
    <row r="1">
      <c r="A1" s="1" t="inlineStr">
        <is>
          <t>Ail @lO/CEG =</t>
        </is>
      </c>
      <c r="B1" s="1" t="inlineStr">
        <is>
          <t>PAI COMCTEG 3</t>
        </is>
      </c>
      <c r="C1" s="1" t="inlineStr">
        <is>
          <t>+</t>
        </is>
      </c>
      <c r="D1" s="1" t="inlineStr">
        <is>
          <t>4</t>
        </is>
      </c>
      <c r="E1" s="1" t="inlineStr">
        <is>
          <t>a</t>
        </is>
      </c>
      <c r="F1" s="1" t="inlineStr">
        <is>
          <t>40</t>
        </is>
      </c>
      <c r="G1" s="1" t="inlineStr">
        <is>
          <t>Unnamed: 0</t>
        </is>
      </c>
      <c r="H1" s="1" t="inlineStr">
        <is>
          <t>Unnamed: 1</t>
        </is>
      </c>
      <c r="I1" s="1" t="inlineStr">
        <is>
          <t>69</t>
        </is>
      </c>
      <c r="J1" s="1" t="inlineStr">
        <is>
          <t>66 875,971</t>
        </is>
      </c>
      <c r="K1" s="1" t="inlineStr">
        <is>
          <t>Unnamed: 2</t>
        </is>
      </c>
      <c r="L1" s="1" t="inlineStr">
        <is>
          <t>1,239,058</t>
        </is>
      </c>
      <c r="M1" s="1" t="inlineStr">
        <is>
          <t>1,257,489 | 44.5</t>
        </is>
      </c>
      <c r="N1" s="1" t="inlineStr">
        <is>
          <t>+e</t>
        </is>
      </c>
      <c r="O1" s="1" t="inlineStr">
        <is>
          <t>el</t>
        </is>
      </c>
      <c r="P1" s="1" t="inlineStr">
        <is>
          <t>Sanchar SO</t>
        </is>
      </c>
    </row>
    <row r="2">
      <c r="A2" t="inlineStr">
        <is>
          <t>Ci@onlys 1G Gceulementw</t>
        </is>
      </c>
      <c r="B2" t="inlineStr">
        <is>
          <t>ef) enn eee</t>
        </is>
      </c>
      <c r="C2" t="inlineStr"/>
      <c r="D2" t="inlineStr"/>
      <c r="E2" t="inlineStr"/>
      <c r="F2" t="inlineStr"/>
      <c r="G2" t="inlineStr"/>
      <c r="H2" t="inlineStr"/>
      <c r="I2" t="inlineStr">
        <is>
          <t>36</t>
        </is>
      </c>
      <c r="J2" t="inlineStr">
        <is>
          <t>34 158,422</t>
        </is>
      </c>
      <c r="K2" t="inlineStr"/>
      <c r="L2" t="inlineStr">
        <is>
          <t>706,102</t>
        </is>
      </c>
      <c r="M2" t="inlineStr">
        <is>
          <t>735,961 26.1</t>
        </is>
      </c>
      <c r="N2" t="inlineStr"/>
      <c r="O2" t="inlineStr">
        <is>
          <t>4.2</t>
        </is>
      </c>
      <c r="P2" t="inlineStr">
        <is>
          <t>| + 364.6</t>
        </is>
      </c>
    </row>
    <row r="3">
      <c r="A3" t="inlineStr">
        <is>
          <t>PSAG/ CEGesLIABeGCi G ws se atea e</t>
        </is>
      </c>
      <c r="B3" t="inlineStr"/>
      <c r="C3" t="inlineStr"/>
      <c r="D3" t="inlineStr"/>
      <c r="E3" t="inlineStr"/>
      <c r="F3" t="inlineStr"/>
      <c r="G3" t="inlineStr"/>
      <c r="H3" t="inlineStr"/>
      <c r="I3" t="inlineStr">
        <is>
          <t>iw]</t>
        </is>
      </c>
      <c r="J3" t="inlineStr">
        <is>
          <t>16 102,054</t>
        </is>
      </c>
      <c r="K3" t="inlineStr"/>
      <c r="L3" t="inlineStr">
        <is>
          <t>145,663</t>
        </is>
      </c>
      <c r="M3" t="inlineStr">
        <is>
          <t>154,437 Sa)</t>
        </is>
      </c>
      <c r="N3" t="inlineStr">
        <is>
          <t>de</t>
        </is>
      </c>
      <c r="O3" t="inlineStr">
        <is>
          <t>GeO)</t>
        </is>
      </c>
      <c r="P3" t="inlineStr">
        <is>
          <t>|).S&gt; Shed}</t>
        </is>
      </c>
    </row>
    <row r="4">
      <c r="A4" t="inlineStr">
        <is>
          <t>Sub-to—t aTolta l partiel ...........</t>
        </is>
      </c>
      <c r="B4" t="inlineStr"/>
      <c r="C4" t="inlineStr"/>
      <c r="D4" t="inlineStr"/>
      <c r="E4" t="inlineStr"/>
      <c r="F4" t="inlineStr"/>
      <c r="G4" t="inlineStr"/>
      <c r="H4" t="inlineStr"/>
      <c r="I4" t="inlineStr">
        <is>
          <t>122</t>
        </is>
      </c>
      <c r="J4" t="inlineStr">
        <is>
          <t>116 | 1,136,447</t>
        </is>
      </c>
      <c r="K4" t="inlineStr"/>
      <c r="L4" t="inlineStr">
        <is>
          <t>2,090,823</t>
        </is>
      </c>
      <c r="M4" t="inlineStr">
        <is>
          <t>2,147,887 76.1</t>
        </is>
      </c>
      <c r="N4" t="inlineStr">
        <is>
          <t>ae</t>
        </is>
      </c>
      <c r="O4" t="inlineStr">
        <is>
          <t>Patt</t>
        </is>
      </c>
      <c r="P4" t="inlineStr">
        <is>
          <t>War SY</t>
        </is>
      </c>
    </row>
    <row r="5">
      <c r="A5" t="inlineStr">
        <is>
          <t>Centrale des syndicats démocratiques</t>
        </is>
      </c>
      <c r="B5" t="inlineStr"/>
      <c r="C5" t="inlineStr"/>
      <c r="D5" t="inlineStr"/>
      <c r="E5" t="inlineStr"/>
      <c r="F5" t="inlineStr"/>
      <c r="G5" t="inlineStr"/>
      <c r="H5" t="inlineStr"/>
      <c r="I5" t="inlineStr">
        <is>
          <t>3</t>
        </is>
      </c>
      <c r="J5" t="inlineStr">
        <is>
          <t>3 —</t>
        </is>
      </c>
      <c r="K5" t="inlineStr"/>
      <c r="L5" t="inlineStr">
        <is>
          <t>24,987</t>
        </is>
      </c>
      <c r="M5" t="inlineStr">
        <is>
          <t>24,591 0.9</t>
        </is>
      </c>
      <c r="N5" t="inlineStr"/>
      <c r="O5" t="inlineStr"/>
      <c r="P5" t="inlineStr"/>
    </row>
    <row r="6">
      <c r="A6" t="inlineStr">
        <is>
          <t>Confederation of National</t>
        </is>
      </c>
      <c r="B6" t="inlineStr">
        <is>
          <t>Trade</t>
        </is>
      </c>
      <c r="C6" t="inlineStr">
        <is>
          <t>Unions</t>
        </is>
      </c>
      <c r="D6" t="inlineStr"/>
      <c r="E6" t="inlineStr"/>
      <c r="F6" t="inlineStr">
        <is>
          <t>—</t>
        </is>
      </c>
      <c r="G6" t="inlineStr"/>
      <c r="H6" t="inlineStr"/>
      <c r="I6" t="inlineStr"/>
      <c r="J6" t="inlineStr"/>
      <c r="K6" t="inlineStr"/>
      <c r="L6" t="inlineStr"/>
      <c r="M6" t="inlineStr"/>
      <c r="N6" t="inlineStr"/>
      <c r="O6" t="inlineStr"/>
      <c r="P6" t="inlineStr"/>
    </row>
    <row r="7">
      <c r="A7" t="inlineStr">
        <is>
          <t>Confédération des syndicats nationaux</t>
        </is>
      </c>
      <c r="B7" t="inlineStr"/>
      <c r="C7" t="inlineStr"/>
      <c r="D7" t="inlineStr"/>
      <c r="E7" t="inlineStr"/>
      <c r="F7" t="inlineStr"/>
      <c r="G7" t="inlineStr"/>
      <c r="H7" t="inlineStr"/>
      <c r="I7" t="inlineStr">
        <is>
          <t>8</t>
        </is>
      </c>
      <c r="J7" t="inlineStr">
        <is>
          <t>8 LOe222</t>
        </is>
      </c>
      <c r="K7" t="inlineStr"/>
      <c r="L7" t="inlineStr">
        <is>
          <t>TSO0207</t>
        </is>
      </c>
      <c r="M7" t="inlineStr">
        <is>
          <t>1524222 5.4</t>
        </is>
      </c>
      <c r="N7" t="inlineStr"/>
      <c r="O7" t="inlineStr"/>
      <c r="P7" t="inlineStr"/>
    </row>
    <row r="8">
      <c r="A8" t="inlineStr">
        <is>
          <t>American Federation</t>
        </is>
      </c>
      <c r="B8" t="inlineStr">
        <is>
          <t>of Labour</t>
        </is>
      </c>
      <c r="C8" t="inlineStr">
        <is>
          <t>and</t>
        </is>
      </c>
      <c r="D8" t="inlineStr"/>
      <c r="E8" t="inlineStr">
        <is>
          <t>Con-</t>
        </is>
      </c>
      <c r="F8" t="inlineStr"/>
      <c r="G8" t="inlineStr"/>
      <c r="H8" t="inlineStr"/>
      <c r="I8" t="inlineStr"/>
      <c r="J8" t="inlineStr"/>
      <c r="K8" t="inlineStr"/>
      <c r="L8" t="inlineStr"/>
      <c r="M8" t="inlineStr"/>
      <c r="N8" t="inlineStr"/>
      <c r="O8" t="inlineStr"/>
      <c r="P8" t="inlineStr"/>
    </row>
    <row r="9">
      <c r="A9" t="inlineStr">
        <is>
          <t>gress of Industrial</t>
        </is>
      </c>
      <c r="B9" t="inlineStr">
        <is>
          <t>Organizations</t>
        </is>
      </c>
      <c r="C9" t="inlineStr">
        <is>
          <t>only</t>
        </is>
      </c>
      <c r="D9" t="inlineStr"/>
      <c r="E9" t="inlineStr"/>
      <c r="F9" t="inlineStr">
        <is>
          <t>—</t>
        </is>
      </c>
      <c r="G9" t="inlineStr"/>
      <c r="H9" t="inlineStr"/>
      <c r="I9" t="inlineStr"/>
      <c r="J9" t="inlineStr"/>
      <c r="K9" t="inlineStr"/>
      <c r="L9" t="inlineStr"/>
      <c r="M9" t="inlineStr"/>
      <c r="N9" t="inlineStr"/>
      <c r="O9" t="inlineStr"/>
      <c r="P9" t="inlineStr"/>
    </row>
    <row r="10">
      <c r="A10" t="inlineStr">
        <is>
          <t>Federation americaine</t>
        </is>
      </c>
      <c r="B10" t="inlineStr">
        <is>
          <t>du travail</t>
        </is>
      </c>
      <c r="C10" t="inlineStr">
        <is>
          <t>et</t>
        </is>
      </c>
      <c r="D10" t="inlineStr"/>
      <c r="E10" t="inlineStr">
        <is>
          <t>con-</t>
        </is>
      </c>
      <c r="F10" t="inlineStr"/>
      <c r="G10" t="inlineStr"/>
      <c r="H10" t="inlineStr"/>
      <c r="I10" t="inlineStr"/>
      <c r="J10" t="inlineStr"/>
      <c r="K10" t="inlineStr"/>
      <c r="L10" t="inlineStr"/>
      <c r="M10" t="inlineStr"/>
      <c r="N10" t="inlineStr"/>
      <c r="O10" t="inlineStr"/>
      <c r="P10" t="inlineStr"/>
    </row>
    <row r="11">
      <c r="A11" t="inlineStr">
        <is>
          <t>grés des organisations industrielles seulement</t>
        </is>
      </c>
      <c r="B11" t="inlineStr"/>
      <c r="C11" t="inlineStr"/>
      <c r="D11" t="inlineStr"/>
      <c r="E11" t="inlineStr"/>
      <c r="F11" t="inlineStr"/>
      <c r="G11" t="inlineStr"/>
      <c r="H11" t="inlineStr"/>
      <c r="I11" t="inlineStr">
        <is>
          <t>1</t>
        </is>
      </c>
      <c r="J11" t="inlineStr">
        <is>
          <t>3 30,679</t>
        </is>
      </c>
      <c r="K11" t="inlineStr"/>
      <c r="L11" t="inlineStr">
        <is>
          <t>38,089</t>
        </is>
      </c>
      <c r="M11" t="inlineStr">
        <is>
          <t>9,184 0.3</t>
        </is>
      </c>
      <c r="N11" t="inlineStr"/>
      <c r="O11" t="inlineStr"/>
      <c r="P11" t="inlineStr"/>
    </row>
    <row r="12">
      <c r="A12" t="inlineStr">
        <is>
          <t>Unaffiliated international</t>
        </is>
      </c>
      <c r="B12" t="inlineStr">
        <is>
          <t>unions</t>
        </is>
      </c>
      <c r="C12" t="inlineStr">
        <is>
          <t>—</t>
        </is>
      </c>
      <c r="D12" t="inlineStr">
        <is>
          <t>Syndi-</t>
        </is>
      </c>
      <c r="E12" t="inlineStr"/>
      <c r="F12" t="inlineStr"/>
      <c r="G12" t="inlineStr"/>
      <c r="H12" t="inlineStr"/>
      <c r="I12" t="inlineStr"/>
      <c r="J12" t="inlineStr"/>
      <c r="K12" t="inlineStr"/>
      <c r="L12" t="inlineStr"/>
      <c r="M12" t="inlineStr"/>
      <c r="N12" t="inlineStr"/>
      <c r="O12" t="inlineStr"/>
      <c r="P12" t="inlineStr"/>
    </row>
    <row r="13">
      <c r="A13" t="inlineStr">
        <is>
          <t>cats internationaux non affiliés ........</t>
        </is>
      </c>
      <c r="B13" t="inlineStr"/>
      <c r="C13" t="inlineStr"/>
      <c r="D13" t="inlineStr"/>
      <c r="E13" t="inlineStr"/>
      <c r="F13" t="inlineStr"/>
      <c r="G13" t="inlineStr"/>
      <c r="H13" t="inlineStr"/>
      <c r="I13" t="inlineStr">
        <is>
          <t>3</t>
        </is>
      </c>
      <c r="J13" t="inlineStr">
        <is>
          <t>3 92,187</t>
        </is>
      </c>
      <c r="K13" t="inlineStr"/>
      <c r="L13" t="inlineStr">
        <is>
          <t>86,515</t>
        </is>
      </c>
      <c r="M13" t="inlineStr">
        <is>
          <t>87,867 Sail</t>
        </is>
      </c>
      <c r="N13" t="inlineStr"/>
      <c r="O13" t="inlineStr"/>
      <c r="P13" t="inlineStr"/>
    </row>
  </sheetData>
  <pageMargins left="0.75" right="0.75" top="1" bottom="1" header="0.5" footer="0.5"/>
</worksheet>
</file>

<file path=xl/worksheets/sheet230.xml><?xml version="1.0" encoding="utf-8"?>
<worksheet xmlns="http://schemas.openxmlformats.org/spreadsheetml/2006/main">
  <sheetPr>
    <outlinePr summaryBelow="1" summaryRight="1"/>
    <pageSetUpPr/>
  </sheetPr>
  <dimension ref="A1:J43"/>
  <sheetViews>
    <sheetView workbookViewId="0">
      <selection activeCell="A1" sqref="A1"/>
    </sheetView>
  </sheetViews>
  <sheetFormatPr baseColWidth="8" defaultRowHeight="15"/>
  <sheetData>
    <row r="1">
      <c r="A1" s="1" t="inlineStr">
        <is>
          <t>3. Dividends — Dividendes</t>
        </is>
      </c>
      <c r="B1" s="1" t="inlineStr">
        <is>
          <t>Unnamed: 0</t>
        </is>
      </c>
      <c r="C1" s="1" t="inlineStr">
        <is>
          <t>6</t>
        </is>
      </c>
      <c r="D1" s="1" t="inlineStr">
        <is>
          <t>34</t>
        </is>
      </c>
      <c r="E1" s="1" t="inlineStr">
        <is>
          <t>50</t>
        </is>
      </c>
      <c r="F1" s="1" t="inlineStr">
        <is>
          <t>49</t>
        </is>
      </c>
      <c r="G1" s="1" t="inlineStr">
        <is>
          <t>41</t>
        </is>
      </c>
      <c r="H1" s="1" t="inlineStr">
        <is>
          <t>58</t>
        </is>
      </c>
      <c r="I1" s="1" t="inlineStr">
        <is>
          <t>Bi?</t>
        </is>
      </c>
      <c r="J1" s="1" t="inlineStr">
        <is>
          <t>5</t>
        </is>
      </c>
    </row>
    <row r="2">
      <c r="A2" t="inlineStr">
        <is>
          <t>4. Rents — Loyers</t>
        </is>
      </c>
      <c r="B2" t="inlineStr"/>
      <c r="C2" t="inlineStr">
        <is>
          <t>67</t>
        </is>
      </c>
      <c r="D2" t="inlineStr">
        <is>
          <t>86</t>
        </is>
      </c>
      <c r="E2" t="inlineStr">
        <is>
          <t>715</t>
        </is>
      </c>
      <c r="F2" t="inlineStr">
        <is>
          <t>67</t>
        </is>
      </c>
      <c r="G2" t="inlineStr">
        <is>
          <t>7AM</t>
        </is>
      </c>
      <c r="H2" t="inlineStr">
        <is>
          <t>48</t>
        </is>
      </c>
      <c r="I2" t="inlineStr">
        <is>
          <t>294</t>
        </is>
      </c>
      <c r="J2" t="inlineStr">
        <is>
          <t>30</t>
        </is>
      </c>
    </row>
    <row r="3">
      <c r="A3" t="inlineStr">
        <is>
          <t>5. Other income — Autres revenus</t>
        </is>
      </c>
      <c r="B3" t="inlineStr"/>
      <c r="C3" t="inlineStr">
        <is>
          <t>502</t>
        </is>
      </c>
      <c r="D3" t="inlineStr">
        <is>
          <t>583</t>
        </is>
      </c>
      <c r="E3" t="inlineStr">
        <is>
          <t>1,348</t>
        </is>
      </c>
      <c r="F3" t="inlineStr">
        <is>
          <t>1,630</t>
        </is>
      </c>
      <c r="G3" t="inlineStr">
        <is>
          <t>2,501</t>
        </is>
      </c>
      <c r="H3" t="inlineStr">
        <is>
          <t>2,501</t>
        </is>
      </c>
      <c r="I3" t="inlineStr">
        <is>
          <t>2,703</t>
        </is>
      </c>
      <c r="J3" t="inlineStr">
        <is>
          <t>3,15</t>
        </is>
      </c>
    </row>
    <row r="4">
      <c r="A4" t="inlineStr">
        <is>
          <t>6. Total income (items 1 to 5) — Revenu total (postes 1</t>
        </is>
      </c>
      <c r="B4" t="inlineStr"/>
      <c r="C4" t="inlineStr"/>
      <c r="D4" t="inlineStr"/>
      <c r="E4" t="inlineStr"/>
      <c r="F4" t="inlineStr"/>
      <c r="G4" t="inlineStr"/>
      <c r="H4" t="inlineStr"/>
      <c r="I4" t="inlineStr"/>
      <c r="J4" t="inlineStr"/>
    </row>
    <row r="5">
      <c r="A5" t="inlineStr">
        <is>
          <t>a5)</t>
        </is>
      </c>
      <c r="B5" t="inlineStr"/>
      <c r="C5" t="inlineStr">
        <is>
          <t>TanOT</t>
        </is>
      </c>
      <c r="D5" t="inlineStr">
        <is>
          <t>29,554</t>
        </is>
      </c>
      <c r="E5" t="inlineStr">
        <is>
          <t>33,070</t>
        </is>
      </c>
      <c r="F5" t="inlineStr">
        <is>
          <t>39,813</t>
        </is>
      </c>
      <c r="G5" t="inlineStr">
        <is>
          <t>56,284</t>
        </is>
      </c>
      <c r="H5" t="inlineStr">
        <is>
          <t>68,078</t>
        </is>
      </c>
      <c r="I5" t="inlineStr">
        <is>
          <t>78,467</t>
        </is>
      </c>
      <c r="J5" t="inlineStr">
        <is>
          <t>88,25</t>
        </is>
      </c>
    </row>
    <row r="6">
      <c r="A6" t="inlineStr">
        <is>
          <t>Expenditure — Dépenses:</t>
        </is>
      </c>
      <c r="B6" t="inlineStr"/>
      <c r="C6" t="inlineStr"/>
      <c r="D6" t="inlineStr"/>
      <c r="E6" t="inlineStr"/>
      <c r="F6" t="inlineStr"/>
      <c r="G6" t="inlineStr"/>
      <c r="H6" t="inlineStr"/>
      <c r="I6" t="inlineStr"/>
      <c r="J6" t="inlineStr"/>
    </row>
    <row r="7">
      <c r="A7" t="inlineStr">
        <is>
          <t>7. Gross salaries, wages and other remuneration — Traite-</t>
        </is>
      </c>
      <c r="B7" t="inlineStr"/>
      <c r="C7" t="inlineStr"/>
      <c r="D7" t="inlineStr"/>
      <c r="E7" t="inlineStr"/>
      <c r="F7" t="inlineStr"/>
      <c r="G7" t="inlineStr"/>
      <c r="H7" t="inlineStr"/>
      <c r="I7" t="inlineStr"/>
      <c r="J7" t="inlineStr"/>
    </row>
    <row r="8">
      <c r="A8" t="inlineStr">
        <is>
          <t>ments, salaires et autres éléments de rémunération</t>
        </is>
      </c>
      <c r="B8" t="inlineStr"/>
      <c r="C8" t="inlineStr"/>
      <c r="D8" t="inlineStr"/>
      <c r="E8" t="inlineStr"/>
      <c r="F8" t="inlineStr"/>
      <c r="G8" t="inlineStr"/>
      <c r="H8" t="inlineStr"/>
      <c r="I8" t="inlineStr"/>
      <c r="J8" t="inlineStr"/>
    </row>
    <row r="9">
      <c r="A9" t="inlineStr">
        <is>
          <t>bruts:</t>
        </is>
      </c>
      <c r="B9" t="inlineStr"/>
      <c r="C9" t="inlineStr"/>
      <c r="D9" t="inlineStr"/>
      <c r="E9" t="inlineStr"/>
      <c r="F9" t="inlineStr"/>
      <c r="G9" t="inlineStr"/>
      <c r="H9" t="inlineStr"/>
      <c r="I9" t="inlineStr"/>
      <c r="J9" t="inlineStr"/>
    </row>
    <row r="10">
      <c r="A10" t="inlineStr">
        <is>
          <t>(a) Of officers and employees in Canada — Des diri-</t>
        </is>
      </c>
      <c r="B10" t="inlineStr"/>
      <c r="C10" t="inlineStr"/>
      <c r="D10" t="inlineStr"/>
      <c r="E10" t="inlineStr"/>
      <c r="F10" t="inlineStr"/>
      <c r="G10" t="inlineStr"/>
      <c r="H10" t="inlineStr"/>
      <c r="I10" t="inlineStr"/>
      <c r="J10" t="inlineStr">
        <is>
          <t>|</t>
        </is>
      </c>
    </row>
    <row r="11">
      <c r="A11" t="inlineStr">
        <is>
          <t>geants et employés au Canada</t>
        </is>
      </c>
      <c r="B11" t="inlineStr"/>
      <c r="C11" t="inlineStr">
        <is>
          <t>2,873</t>
        </is>
      </c>
      <c r="D11" t="inlineStr">
        <is>
          <t>10,770</t>
        </is>
      </c>
      <c r="E11" t="inlineStr">
        <is>
          <t>12,391</t>
        </is>
      </c>
      <c r="F11" t="inlineStr">
        <is>
          <t>15,471</t>
        </is>
      </c>
      <c r="G11" t="inlineStr">
        <is>
          <t>20,259</t>
        </is>
      </c>
      <c r="H11" t="inlineStr">
        <is>
          <t>24,730</t>
        </is>
      </c>
      <c r="I11" t="inlineStr">
        <is>
          <t>28,871</t>
        </is>
      </c>
      <c r="J11" t="inlineStr">
        <is>
          <t>31528)</t>
        </is>
      </c>
    </row>
    <row r="12">
      <c r="A12" t="inlineStr">
        <is>
          <t>(b) Of other officers and employees — Des autres diri-</t>
        </is>
      </c>
      <c r="B12" t="inlineStr"/>
      <c r="C12" t="inlineStr"/>
      <c r="D12" t="inlineStr"/>
      <c r="E12" t="inlineStr"/>
      <c r="F12" t="inlineStr"/>
      <c r="G12" t="inlineStr"/>
      <c r="H12" t="inlineStr"/>
      <c r="I12" t="inlineStr"/>
      <c r="J12" t="inlineStr">
        <is>
          <t>|</t>
        </is>
      </c>
    </row>
    <row r="13">
      <c r="A13" t="inlineStr">
        <is>
          <t>geants et employés</t>
        </is>
      </c>
      <c r="B13" t="inlineStr"/>
      <c r="C13" t="inlineStr">
        <is>
          <t>=</t>
        </is>
      </c>
      <c r="D13" t="inlineStr">
        <is>
          <t>=</t>
        </is>
      </c>
      <c r="E13" t="inlineStr">
        <is>
          <t>a</t>
        </is>
      </c>
      <c r="F13" t="inlineStr">
        <is>
          <t>15</t>
        </is>
      </c>
      <c r="G13" t="inlineStr">
        <is>
          <t>104</t>
        </is>
      </c>
      <c r="H13" t="inlineStr">
        <is>
          <t>97</t>
        </is>
      </c>
      <c r="I13" t="inlineStr">
        <is>
          <t>44</t>
        </is>
      </c>
      <c r="J13" t="inlineStr">
        <is>
          <t>«</t>
        </is>
      </c>
    </row>
    <row r="14">
      <c r="A14" t="inlineStr">
        <is>
          <t>8. Office and administrative expenditure — Dépenses de</t>
        </is>
      </c>
      <c r="B14" t="inlineStr"/>
      <c r="C14" t="inlineStr"/>
      <c r="D14" t="inlineStr"/>
      <c r="E14" t="inlineStr"/>
      <c r="F14" t="inlineStr"/>
      <c r="G14" t="inlineStr"/>
      <c r="H14" t="inlineStr"/>
      <c r="I14" t="inlineStr"/>
      <c r="J14" t="inlineStr"/>
    </row>
    <row r="15">
      <c r="A15" t="inlineStr">
        <is>
          <t>bureau et d’administration</t>
        </is>
      </c>
      <c r="B15" t="inlineStr"/>
      <c r="C15" t="inlineStr">
        <is>
          <t>2,031</t>
        </is>
      </c>
      <c r="D15" t="inlineStr">
        <is>
          <t>5,883</t>
        </is>
      </c>
      <c r="E15" t="inlineStr">
        <is>
          <t>6,370</t>
        </is>
      </c>
      <c r="F15" t="inlineStr">
        <is>
          <t>8,138</t>
        </is>
      </c>
      <c r="G15" t="inlineStr">
        <is>
          <t>10,494</t>
        </is>
      </c>
      <c r="H15" t="inlineStr">
        <is>
          <t>11,508</t>
        </is>
      </c>
      <c r="I15" t="inlineStr">
        <is>
          <t>13,542</t>
        </is>
      </c>
      <c r="J15" t="inlineStr">
        <is>
          <t>16577)</t>
        </is>
      </c>
    </row>
    <row r="16">
      <c r="A16" t="inlineStr">
        <is>
          <t>9. Professional fees and expenses — Honoraires et frais</t>
        </is>
      </c>
      <c r="B16" t="inlineStr"/>
      <c r="C16" t="inlineStr"/>
      <c r="D16" t="inlineStr"/>
      <c r="E16" t="inlineStr"/>
      <c r="F16" t="inlineStr"/>
      <c r="G16" t="inlineStr"/>
      <c r="H16" t="inlineStr"/>
      <c r="I16" t="inlineStr"/>
      <c r="J16" t="inlineStr">
        <is>
          <t>.</t>
        </is>
      </c>
    </row>
    <row r="17">
      <c r="A17" t="inlineStr">
        <is>
          <t>pour services professionnels</t>
        </is>
      </c>
      <c r="B17" t="inlineStr"/>
      <c r="C17" t="inlineStr">
        <is>
          <t>268</t>
        </is>
      </c>
      <c r="D17" t="inlineStr">
        <is>
          <t>500</t>
        </is>
      </c>
      <c r="E17" t="inlineStr">
        <is>
          <t>605</t>
        </is>
      </c>
      <c r="F17" t="inlineStr">
        <is>
          <t>724</t>
        </is>
      </c>
      <c r="G17" t="inlineStr">
        <is>
          <t>1,044</t>
        </is>
      </c>
      <c r="H17" t="inlineStr">
        <is>
          <t>Ue)</t>
        </is>
      </c>
      <c r="I17" t="inlineStr">
        <is>
          <t>1,898</t>
        </is>
      </c>
      <c r="J17" t="inlineStr">
        <is>
          <t>2,05,</t>
        </is>
      </c>
    </row>
    <row r="18">
      <c r="A18" t="inlineStr"/>
      <c r="B18" t="inlineStr"/>
      <c r="C18" t="inlineStr"/>
      <c r="D18" t="inlineStr"/>
      <c r="E18" t="inlineStr"/>
      <c r="F18" t="inlineStr"/>
      <c r="G18" t="inlineStr"/>
      <c r="H18" t="inlineStr"/>
      <c r="I18" t="inlineStr"/>
      <c r="J18" t="inlineStr">
        <is>
          <t>|</t>
        </is>
      </c>
    </row>
    <row r="19">
      <c r="A19" t="inlineStr">
        <is>
          <t>10. Strike benefit expenditure — Dépenses pour indemni-</t>
        </is>
      </c>
      <c r="B19" t="inlineStr"/>
      <c r="C19" t="inlineStr"/>
      <c r="D19" t="inlineStr"/>
      <c r="E19" t="inlineStr"/>
      <c r="F19" t="inlineStr"/>
      <c r="G19" t="inlineStr"/>
      <c r="H19" t="inlineStr"/>
      <c r="I19" t="inlineStr"/>
      <c r="J19" t="inlineStr"/>
    </row>
    <row r="20">
      <c r="A20" t="inlineStr">
        <is>
          <t>tés de gréve:</t>
        </is>
      </c>
      <c r="B20" t="inlineStr"/>
      <c r="C20" t="inlineStr"/>
      <c r="D20" t="inlineStr"/>
      <c r="E20" t="inlineStr"/>
      <c r="F20" t="inlineStr"/>
      <c r="G20" t="inlineStr"/>
      <c r="H20" t="inlineStr"/>
      <c r="I20" t="inlineStr"/>
      <c r="J20" t="inlineStr"/>
    </row>
    <row r="21">
      <c r="A21" t="inlineStr">
        <is>
          <t>(a) To members and locals in Canada — A des mem-</t>
        </is>
      </c>
      <c r="B21" t="inlineStr"/>
      <c r="C21" t="inlineStr"/>
      <c r="D21" t="inlineStr"/>
      <c r="E21" t="inlineStr"/>
      <c r="F21" t="inlineStr"/>
      <c r="G21" t="inlineStr"/>
      <c r="H21" t="inlineStr"/>
      <c r="I21" t="inlineStr"/>
      <c r="J21" t="inlineStr"/>
    </row>
    <row r="22">
      <c r="A22" t="inlineStr">
        <is>
          <t>bres et a des syndicats locaux au Canada</t>
        </is>
      </c>
      <c r="B22" t="inlineStr"/>
      <c r="C22" t="inlineStr">
        <is>
          <t>305</t>
        </is>
      </c>
      <c r="D22" t="inlineStr">
        <is>
          <t>SSE</t>
        </is>
      </c>
      <c r="E22" t="inlineStr">
        <is>
          <t>2,694</t>
        </is>
      </c>
      <c r="F22" t="inlineStr">
        <is>
          <t>4,057</t>
        </is>
      </c>
      <c r="G22" t="inlineStr">
        <is>
          <t>7,665</t>
        </is>
      </c>
      <c r="H22" t="inlineStr">
        <is>
          <t>8,302</t>
        </is>
      </c>
      <c r="I22" t="inlineStr">
        <is>
          <t>8,227</t>
        </is>
      </c>
      <c r="J22" t="inlineStr">
        <is>
          <t>6,3</t>
        </is>
      </c>
    </row>
    <row r="23">
      <c r="A23" t="inlineStr"/>
      <c r="B23" t="inlineStr"/>
      <c r="C23" t="inlineStr"/>
      <c r="D23" t="inlineStr"/>
      <c r="E23" t="inlineStr"/>
      <c r="F23" t="inlineStr"/>
      <c r="G23" t="inlineStr"/>
      <c r="H23" t="inlineStr"/>
      <c r="I23" t="inlineStr"/>
      <c r="J23" t="inlineStr">
        <is>
          <t>|</t>
        </is>
      </c>
    </row>
    <row r="24">
      <c r="A24" t="inlineStr">
        <is>
          <t>(b) To others — A d’autres</t>
        </is>
      </c>
      <c r="B24" t="inlineStr"/>
      <c r="C24" t="inlineStr">
        <is>
          <t>=</t>
        </is>
      </c>
      <c r="D24" t="inlineStr">
        <is>
          <t>ee</t>
        </is>
      </c>
      <c r="E24" t="inlineStr">
        <is>
          <t>ps</t>
        </is>
      </c>
      <c r="F24" t="inlineStr">
        <is>
          <t>me</t>
        </is>
      </c>
      <c r="G24" t="inlineStr">
        <is>
          <t>=</t>
        </is>
      </c>
      <c r="H24" t="inlineStr">
        <is>
          <t>=</t>
        </is>
      </c>
      <c r="I24" t="inlineStr">
        <is>
          <t>a</t>
        </is>
      </c>
      <c r="J24" t="inlineStr"/>
    </row>
    <row r="25">
      <c r="A25" t="inlineStr">
        <is>
          <t>11. Pension and welfare benefits paid by unions — Presta-</t>
        </is>
      </c>
      <c r="B25" t="inlineStr"/>
      <c r="C25" t="inlineStr"/>
      <c r="D25" t="inlineStr"/>
      <c r="E25" t="inlineStr"/>
      <c r="F25" t="inlineStr"/>
      <c r="G25" t="inlineStr"/>
      <c r="H25" t="inlineStr"/>
      <c r="I25" t="inlineStr"/>
      <c r="J25" t="inlineStr"/>
    </row>
    <row r="26">
      <c r="A26" t="inlineStr">
        <is>
          <t>tions de pension et de bien~tre payées par le syn-</t>
        </is>
      </c>
      <c r="B26" t="inlineStr"/>
      <c r="C26" t="inlineStr"/>
      <c r="D26" t="inlineStr"/>
      <c r="E26" t="inlineStr"/>
      <c r="F26" t="inlineStr"/>
      <c r="G26" t="inlineStr"/>
      <c r="H26" t="inlineStr"/>
      <c r="I26" t="inlineStr"/>
      <c r="J26" t="inlineStr">
        <is>
          <t>|</t>
        </is>
      </c>
    </row>
    <row r="27">
      <c r="A27" t="inlineStr">
        <is>
          <t>dicat:</t>
        </is>
      </c>
      <c r="B27" t="inlineStr"/>
      <c r="C27" t="inlineStr"/>
      <c r="D27" t="inlineStr"/>
      <c r="E27" t="inlineStr"/>
      <c r="F27" t="inlineStr"/>
      <c r="G27" t="inlineStr"/>
      <c r="H27" t="inlineStr"/>
      <c r="I27" t="inlineStr"/>
      <c r="J27" t="inlineStr"/>
    </row>
    <row r="28">
      <c r="A28" t="inlineStr">
        <is>
          <t>(a) To beneficiairies in Canada — A des bénéficiaires</t>
        </is>
      </c>
      <c r="B28" t="inlineStr"/>
      <c r="C28" t="inlineStr"/>
      <c r="D28" t="inlineStr"/>
      <c r="E28" t="inlineStr"/>
      <c r="F28" t="inlineStr"/>
      <c r="G28" t="inlineStr"/>
      <c r="H28" t="inlineStr"/>
      <c r="I28" t="inlineStr"/>
      <c r="J28" t="inlineStr">
        <is>
          <t>|</t>
        </is>
      </c>
    </row>
    <row r="29">
      <c r="A29" t="inlineStr">
        <is>
          <t>résidant au Canada</t>
        </is>
      </c>
      <c r="B29" t="inlineStr"/>
      <c r="C29" t="inlineStr">
        <is>
          <t>38</t>
        </is>
      </c>
      <c r="D29" t="inlineStr">
        <is>
          <t>317</t>
        </is>
      </c>
      <c r="E29" t="inlineStr">
        <is>
          <t>346</t>
        </is>
      </c>
      <c r="F29" t="inlineStr">
        <is>
          <t>337</t>
        </is>
      </c>
      <c r="G29" t="inlineStr">
        <is>
          <t>465</t>
        </is>
      </c>
      <c r="H29" t="inlineStr">
        <is>
          <t>938</t>
        </is>
      </c>
      <c r="I29" t="inlineStr">
        <is>
          <t>666</t>
        </is>
      </c>
      <c r="J29" t="inlineStr">
        <is>
          <t>6.</t>
        </is>
      </c>
    </row>
    <row r="30">
      <c r="A30" t="inlineStr">
        <is>
          <t>(b) To other beneficiairies — A tout autre bénéficiaire</t>
        </is>
      </c>
      <c r="B30" t="inlineStr"/>
      <c r="C30" t="inlineStr">
        <is>
          <t>_</t>
        </is>
      </c>
      <c r="D30" t="inlineStr">
        <is>
          <t>—</t>
        </is>
      </c>
      <c r="E30" t="inlineStr">
        <is>
          <t>~</t>
        </is>
      </c>
      <c r="F30" t="inlineStr">
        <is>
          <t>—</t>
        </is>
      </c>
      <c r="G30" t="inlineStr">
        <is>
          <t>-</t>
        </is>
      </c>
      <c r="H30" t="inlineStr">
        <is>
          <t>=</t>
        </is>
      </c>
      <c r="I30" t="inlineStr">
        <is>
          <t>=</t>
        </is>
      </c>
      <c r="J30" t="inlineStr"/>
    </row>
    <row r="31">
      <c r="A31" t="inlineStr">
        <is>
          <t>12. Union contributions to pension and welfare plans ad-</t>
        </is>
      </c>
      <c r="B31" t="inlineStr"/>
      <c r="C31" t="inlineStr"/>
      <c r="D31" t="inlineStr"/>
      <c r="E31" t="inlineStr"/>
      <c r="F31" t="inlineStr"/>
      <c r="G31" t="inlineStr"/>
      <c r="H31" t="inlineStr"/>
      <c r="I31" t="inlineStr"/>
      <c r="J31" t="inlineStr"/>
    </row>
    <row r="32">
      <c r="A32" t="inlineStr">
        <is>
          <t>ministered by entities separate from unions — Con-</t>
        </is>
      </c>
      <c r="B32" t="inlineStr"/>
      <c r="C32" t="inlineStr"/>
      <c r="D32" t="inlineStr"/>
      <c r="E32" t="inlineStr"/>
      <c r="F32" t="inlineStr"/>
      <c r="G32" t="inlineStr"/>
      <c r="H32" t="inlineStr"/>
      <c r="I32" t="inlineStr"/>
      <c r="J32" t="inlineStr"/>
    </row>
    <row r="33">
      <c r="A33" t="inlineStr">
        <is>
          <t>tributions du syndicat a des plans de pension et de</t>
        </is>
      </c>
      <c r="B33" t="inlineStr"/>
      <c r="C33" t="inlineStr"/>
      <c r="D33" t="inlineStr"/>
      <c r="E33" t="inlineStr"/>
      <c r="F33" t="inlineStr"/>
      <c r="G33" t="inlineStr"/>
      <c r="H33" t="inlineStr"/>
      <c r="I33" t="inlineStr"/>
      <c r="J33" t="inlineStr"/>
    </row>
    <row r="34">
      <c r="A34" t="inlineStr">
        <is>
          <t>bien-tre administrés par des entités distinctes des</t>
        </is>
      </c>
      <c r="B34" t="inlineStr"/>
      <c r="C34" t="inlineStr"/>
      <c r="D34" t="inlineStr"/>
      <c r="E34" t="inlineStr"/>
      <c r="F34" t="inlineStr"/>
      <c r="G34" t="inlineStr"/>
      <c r="H34" t="inlineStr"/>
      <c r="I34" t="inlineStr"/>
      <c r="J34" t="inlineStr">
        <is>
          <t>\</t>
        </is>
      </c>
    </row>
    <row r="35">
      <c r="A35" t="inlineStr">
        <is>
          <t>syndicats</t>
        </is>
      </c>
      <c r="B35" t="inlineStr"/>
      <c r="C35" t="inlineStr">
        <is>
          <t>376</t>
        </is>
      </c>
      <c r="D35" t="inlineStr">
        <is>
          <t>1,320</t>
        </is>
      </c>
      <c r="E35" t="inlineStr">
        <is>
          <t>1,370</t>
        </is>
      </c>
      <c r="F35" t="inlineStr">
        <is>
          <t>1,657</t>
        </is>
      </c>
      <c r="G35" t="inlineStr">
        <is>
          <t>2,509</t>
        </is>
      </c>
      <c r="H35" t="inlineStr">
        <is>
          <t>3,215</t>
        </is>
      </c>
      <c r="I35" t="inlineStr">
        <is>
          <t>3,922</t>
        </is>
      </c>
      <c r="J35" t="inlineStr">
        <is>
          <t>4,6</t>
        </is>
      </c>
    </row>
    <row r="36">
      <c r="A36" t="inlineStr">
        <is>
          <t>13% Depreciation on fixed assets — Dépréciation des im-</t>
        </is>
      </c>
      <c r="B36" t="inlineStr"/>
      <c r="C36" t="inlineStr"/>
      <c r="D36" t="inlineStr"/>
      <c r="E36" t="inlineStr"/>
      <c r="F36" t="inlineStr"/>
      <c r="G36" t="inlineStr"/>
      <c r="H36" t="inlineStr"/>
      <c r="I36" t="inlineStr"/>
      <c r="J36" t="inlineStr"/>
    </row>
    <row r="37">
      <c r="A37" t="inlineStr">
        <is>
          <t>mobilisations</t>
        </is>
      </c>
      <c r="B37" t="inlineStr"/>
      <c r="C37" t="inlineStr">
        <is>
          <t>51</t>
        </is>
      </c>
      <c r="D37" t="inlineStr">
        <is>
          <t>260</t>
        </is>
      </c>
      <c r="E37" t="inlineStr">
        <is>
          <t>265</t>
        </is>
      </c>
      <c r="F37" t="inlineStr">
        <is>
          <t>239</t>
        </is>
      </c>
      <c r="G37" t="inlineStr">
        <is>
          <t>300</t>
        </is>
      </c>
      <c r="H37" t="inlineStr">
        <is>
          <t>448</t>
        </is>
      </c>
      <c r="I37" t="inlineStr">
        <is>
          <t>514</t>
        </is>
      </c>
      <c r="J37" t="inlineStr">
        <is>
          <t>6,</t>
        </is>
      </c>
    </row>
    <row r="38">
      <c r="A38" t="inlineStr"/>
      <c r="B38" t="inlineStr"/>
      <c r="C38" t="inlineStr"/>
      <c r="D38" t="inlineStr"/>
      <c r="E38" t="inlineStr"/>
      <c r="F38" t="inlineStr"/>
      <c r="G38" t="inlineStr"/>
      <c r="H38" t="inlineStr"/>
      <c r="I38" t="inlineStr"/>
      <c r="J38" t="inlineStr">
        <is>
          <t>|</t>
        </is>
      </c>
    </row>
    <row r="39">
      <c r="A39" t="inlineStr">
        <is>
          <t>14. Other expenditure — Autres dépenses</t>
        </is>
      </c>
      <c r="B39" t="inlineStr"/>
      <c r="C39" t="inlineStr">
        <is>
          <t>1,665</t>
        </is>
      </c>
      <c r="D39" t="inlineStr">
        <is>
          <t>7,502</t>
        </is>
      </c>
      <c r="E39" t="inlineStr">
        <is>
          <t>8,332</t>
        </is>
      </c>
      <c r="F39" t="inlineStr">
        <is>
          <t>8,845</t>
        </is>
      </c>
      <c r="G39" t="inlineStr">
        <is>
          <t>9,409</t>
        </is>
      </c>
      <c r="H39" t="inlineStr">
        <is>
          <t>13,429</t>
        </is>
      </c>
      <c r="I39" t="inlineStr">
        <is>
          <t>13,130</t>
        </is>
      </c>
      <c r="J39" t="inlineStr">
        <is>
          <t>15,0.</t>
        </is>
      </c>
    </row>
    <row r="40">
      <c r="A40" t="inlineStr">
        <is>
          <t>15. Total expenditures (items 7 to 14) — Dépenses totales</t>
        </is>
      </c>
      <c r="B40" t="inlineStr"/>
      <c r="C40" t="inlineStr"/>
      <c r="D40" t="inlineStr"/>
      <c r="E40" t="inlineStr"/>
      <c r="F40" t="inlineStr"/>
      <c r="G40" t="inlineStr"/>
      <c r="H40" t="inlineStr"/>
      <c r="I40" t="inlineStr"/>
      <c r="J40" t="inlineStr"/>
    </row>
    <row r="41">
      <c r="A41" t="inlineStr">
        <is>
          <t>(postes 7 a 14)</t>
        </is>
      </c>
      <c r="B41" t="inlineStr"/>
      <c r="C41" t="inlineStr">
        <is>
          <t>7,607</t>
        </is>
      </c>
      <c r="D41" t="inlineStr">
        <is>
          <t>29,129</t>
        </is>
      </c>
      <c r="E41" t="inlineStr">
        <is>
          <t>32,373</t>
        </is>
      </c>
      <c r="F41" t="inlineStr">
        <is>
          <t>39,483</t>
        </is>
      </c>
      <c r="G41" t="inlineStr">
        <is>
          <t>52,249</t>
        </is>
      </c>
      <c r="H41" t="inlineStr">
        <is>
          <t>64,397</t>
        </is>
      </c>
      <c r="I41" t="inlineStr">
        <is>
          <t>70,814</t>
        </is>
      </c>
      <c r="J41" t="inlineStr">
        <is>
          <t>77,4)</t>
        </is>
      </c>
    </row>
    <row r="42">
      <c r="A42" t="inlineStr">
        <is>
          <t>16. Net income (item 6 minus 15) — Revenu net (poste 6</t>
        </is>
      </c>
      <c r="B42" t="inlineStr"/>
      <c r="C42" t="inlineStr"/>
      <c r="D42" t="inlineStr"/>
      <c r="E42" t="inlineStr"/>
      <c r="F42" t="inlineStr"/>
      <c r="G42" t="inlineStr"/>
      <c r="H42" t="inlineStr"/>
      <c r="I42" t="inlineStr"/>
      <c r="J42" t="inlineStr"/>
    </row>
    <row r="43">
      <c r="A43" t="inlineStr">
        <is>
          <t>moins 15)</t>
        </is>
      </c>
      <c r="B43" t="inlineStr"/>
      <c r="C43" t="inlineStr">
        <is>
          <t>100</t>
        </is>
      </c>
      <c r="D43" t="inlineStr">
        <is>
          <t>425</t>
        </is>
      </c>
      <c r="E43" t="inlineStr">
        <is>
          <t>697</t>
        </is>
      </c>
      <c r="F43" t="inlineStr">
        <is>
          <t>330</t>
        </is>
      </c>
      <c r="G43" t="inlineStr">
        <is>
          <t>4,035</t>
        </is>
      </c>
      <c r="H43" t="inlineStr">
        <is>
          <t>3,681</t>
        </is>
      </c>
      <c r="I43" t="inlineStr">
        <is>
          <t>7,653</t>
        </is>
      </c>
      <c r="J43" t="inlineStr">
        <is>
          <t>10,€</t>
        </is>
      </c>
    </row>
  </sheetData>
  <pageMargins left="0.75" right="0.75" top="1" bottom="1" header="0.5" footer="0.5"/>
</worksheet>
</file>

<file path=xl/worksheets/sheet23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 (b) From other members — De tous autres membres</t>
        </is>
      </c>
      <c r="B1" s="1" t="inlineStr">
        <is>
          <t>Unnamed: 0</t>
        </is>
      </c>
      <c r="C1" s="1" t="inlineStr">
        <is>
          <t>-</t>
        </is>
      </c>
      <c r="D1" s="1" t="inlineStr">
        <is>
          <t>15</t>
        </is>
      </c>
      <c r="E1" s="1" t="inlineStr">
        <is>
          <t>5</t>
        </is>
      </c>
      <c r="F1" s="1" t="inlineStr">
        <is>
          <t>13</t>
        </is>
      </c>
      <c r="G1" s="1" t="inlineStr">
        <is>
          <t>14</t>
        </is>
      </c>
      <c r="H1" s="1" t="inlineStr">
        <is>
          <t>17</t>
        </is>
      </c>
      <c r="I1" s="1" t="inlineStr">
        <is>
          <t>16</t>
        </is>
      </c>
      <c r="J1" s="1" t="inlineStr">
        <is>
          <t>11</t>
        </is>
      </c>
    </row>
    <row r="2">
      <c r="A2" t="inlineStr">
        <is>
          <t>)I nterest — Intéréts</t>
        </is>
      </c>
      <c r="B2" t="inlineStr"/>
      <c r="C2" t="inlineStr">
        <is>
          <t>26</t>
        </is>
      </c>
      <c r="D2" t="inlineStr">
        <is>
          <t>595</t>
        </is>
      </c>
      <c r="E2" t="inlineStr">
        <is>
          <t>697</t>
        </is>
      </c>
      <c r="F2" t="inlineStr">
        <is>
          <t>1,287</t>
        </is>
      </c>
      <c r="G2" t="inlineStr">
        <is>
          <t>1,497</t>
        </is>
      </c>
      <c r="H2" t="inlineStr">
        <is>
          <t>1,840</t>
        </is>
      </c>
      <c r="I2" t="inlineStr">
        <is>
          <t>2,679</t>
        </is>
      </c>
      <c r="J2" t="inlineStr">
        <is>
          <t>3,464</t>
        </is>
      </c>
    </row>
    <row r="3">
      <c r="A3" t="inlineStr">
        <is>
          <t>}. Dividends — Dividendes</t>
        </is>
      </c>
      <c r="B3" t="inlineStr"/>
      <c r="C3" t="inlineStr">
        <is>
          <t>i!</t>
        </is>
      </c>
      <c r="D3" t="inlineStr">
        <is>
          <t>-</t>
        </is>
      </c>
      <c r="E3" t="inlineStr">
        <is>
          <t>1</t>
        </is>
      </c>
      <c r="F3" t="inlineStr">
        <is>
          <t>=</t>
        </is>
      </c>
      <c r="G3" t="inlineStr">
        <is>
          <t>us</t>
        </is>
      </c>
      <c r="H3" t="inlineStr">
        <is>
          <t>a4</t>
        </is>
      </c>
      <c r="I3" t="inlineStr">
        <is>
          <t>=</t>
        </is>
      </c>
      <c r="J3" t="inlineStr">
        <is>
          <t>=</t>
        </is>
      </c>
    </row>
    <row r="4">
      <c r="A4" t="inlineStr">
        <is>
          <t>+, Rents — Loyers</t>
        </is>
      </c>
      <c r="B4" t="inlineStr"/>
      <c r="C4" t="inlineStr">
        <is>
          <t>6</t>
        </is>
      </c>
      <c r="D4" t="inlineStr">
        <is>
          <t>94</t>
        </is>
      </c>
      <c r="E4" t="inlineStr">
        <is>
          <t>389</t>
        </is>
      </c>
      <c r="F4" t="inlineStr">
        <is>
          <t>489</t>
        </is>
      </c>
      <c r="G4" t="inlineStr">
        <is>
          <t>611</t>
        </is>
      </c>
      <c r="H4" t="inlineStr">
        <is>
          <t>627</t>
        </is>
      </c>
      <c r="I4" t="inlineStr">
        <is>
          <t>826</t>
        </is>
      </c>
      <c r="J4" t="inlineStr">
        <is>
          <t>973</t>
        </is>
      </c>
    </row>
    <row r="5">
      <c r="A5" t="inlineStr">
        <is>
          <t>5 Other income — Autres revenus</t>
        </is>
      </c>
      <c r="B5" t="inlineStr"/>
      <c r="C5" t="inlineStr">
        <is>
          <t>33</t>
        </is>
      </c>
      <c r="D5" t="inlineStr">
        <is>
          <t>216</t>
        </is>
      </c>
      <c r="E5" t="inlineStr">
        <is>
          <t>337</t>
        </is>
      </c>
      <c r="F5" t="inlineStr">
        <is>
          <t>204</t>
        </is>
      </c>
      <c r="G5" t="inlineStr">
        <is>
          <t>163</t>
        </is>
      </c>
      <c r="H5" t="inlineStr">
        <is>
          <t>748</t>
        </is>
      </c>
      <c r="I5" t="inlineStr">
        <is>
          <t>177</t>
        </is>
      </c>
      <c r="J5" t="inlineStr">
        <is>
          <t>810</t>
        </is>
      </c>
    </row>
    <row r="6">
      <c r="A6" t="inlineStr">
        <is>
          <t>5. Total income (items 1 to 5) — Revenu total (postes 1</t>
        </is>
      </c>
      <c r="B6" t="inlineStr"/>
      <c r="C6" t="inlineStr"/>
      <c r="D6" t="inlineStr"/>
      <c r="E6" t="inlineStr"/>
      <c r="F6" t="inlineStr"/>
      <c r="G6" t="inlineStr"/>
      <c r="H6" t="inlineStr"/>
      <c r="I6" t="inlineStr"/>
      <c r="J6" t="inlineStr"/>
    </row>
    <row r="7">
      <c r="A7" t="inlineStr">
        <is>
          <t>a5)</t>
        </is>
      </c>
      <c r="B7" t="inlineStr"/>
      <c r="C7" t="inlineStr">
        <is>
          <t>1,911</t>
        </is>
      </c>
      <c r="D7" t="inlineStr">
        <is>
          <t>15,528</t>
        </is>
      </c>
      <c r="E7" t="inlineStr">
        <is>
          <t>22,352</t>
        </is>
      </c>
      <c r="F7" t="inlineStr">
        <is>
          <t>27,025</t>
        </is>
      </c>
      <c r="G7" t="inlineStr">
        <is>
          <t>31,032</t>
        </is>
      </c>
      <c r="H7" t="inlineStr">
        <is>
          <t>44,912</t>
        </is>
      </c>
      <c r="I7" t="inlineStr">
        <is>
          <t>52,967</t>
        </is>
      </c>
      <c r="J7" t="inlineStr">
        <is>
          <t>62,021</t>
        </is>
      </c>
    </row>
    <row r="8">
      <c r="A8" t="inlineStr">
        <is>
          <t>Expenditure — Dépenses:</t>
        </is>
      </c>
      <c r="B8" t="inlineStr"/>
      <c r="C8" t="inlineStr"/>
      <c r="D8" t="inlineStr"/>
      <c r="E8" t="inlineStr"/>
      <c r="F8" t="inlineStr"/>
      <c r="G8" t="inlineStr"/>
      <c r="H8" t="inlineStr"/>
      <c r="I8" t="inlineStr"/>
      <c r="J8" t="inlineStr"/>
    </row>
    <row r="9">
      <c r="A9" t="inlineStr">
        <is>
          <t>7. Gross salaries, wages and other remuneration — Traite-</t>
        </is>
      </c>
      <c r="B9" t="inlineStr"/>
      <c r="C9" t="inlineStr"/>
      <c r="D9" t="inlineStr"/>
      <c r="E9" t="inlineStr"/>
      <c r="F9" t="inlineStr"/>
      <c r="G9" t="inlineStr"/>
      <c r="H9" t="inlineStr"/>
      <c r="I9" t="inlineStr"/>
      <c r="J9" t="inlineStr"/>
    </row>
    <row r="10">
      <c r="A10" t="inlineStr">
        <is>
          <t>ments, salaires et autres éléments de rémunération</t>
        </is>
      </c>
      <c r="B10" t="inlineStr"/>
      <c r="C10" t="inlineStr"/>
      <c r="D10" t="inlineStr"/>
      <c r="E10" t="inlineStr"/>
      <c r="F10" t="inlineStr"/>
      <c r="G10" t="inlineStr"/>
      <c r="H10" t="inlineStr"/>
      <c r="I10" t="inlineStr"/>
      <c r="J10" t="inlineStr"/>
    </row>
    <row r="11">
      <c r="A11" t="inlineStr">
        <is>
          <t>bruts:</t>
        </is>
      </c>
      <c r="B11" t="inlineStr"/>
      <c r="C11" t="inlineStr"/>
      <c r="D11" t="inlineStr"/>
      <c r="E11" t="inlineStr"/>
      <c r="F11" t="inlineStr"/>
      <c r="G11" t="inlineStr"/>
      <c r="H11" t="inlineStr"/>
      <c r="I11" t="inlineStr"/>
      <c r="J11" t="inlineStr"/>
    </row>
    <row r="12">
      <c r="A12" t="inlineStr">
        <is>
          <t>(a) Of officers and employees in Canada — Des diri-</t>
        </is>
      </c>
      <c r="B12" t="inlineStr"/>
      <c r="C12" t="inlineStr"/>
      <c r="D12" t="inlineStr"/>
      <c r="E12" t="inlineStr"/>
      <c r="F12" t="inlineStr"/>
      <c r="G12" t="inlineStr"/>
      <c r="H12" t="inlineStr"/>
      <c r="I12" t="inlineStr"/>
      <c r="J12" t="inlineStr"/>
    </row>
    <row r="13">
      <c r="A13" t="inlineStr">
        <is>
          <t>geants et employés au Canada</t>
        </is>
      </c>
      <c r="B13" t="inlineStr"/>
      <c r="C13" t="inlineStr">
        <is>
          <t>700</t>
        </is>
      </c>
      <c r="D13" t="inlineStr">
        <is>
          <t>5,655</t>
        </is>
      </c>
      <c r="E13" t="inlineStr">
        <is>
          <t>7,463</t>
        </is>
      </c>
      <c r="F13" t="inlineStr">
        <is>
          <t>9,064</t>
        </is>
      </c>
      <c r="G13" t="inlineStr">
        <is>
          <t>11,316</t>
        </is>
      </c>
      <c r="H13" t="inlineStr">
        <is>
          <t>14,333</t>
        </is>
      </c>
      <c r="I13" t="inlineStr">
        <is>
          <t>17,066</t>
        </is>
      </c>
      <c r="J13" t="inlineStr">
        <is>
          <t>20,953</t>
        </is>
      </c>
    </row>
    <row r="14">
      <c r="A14" t="inlineStr">
        <is>
          <t>(b) Of other officers and employees — Des autres diri-</t>
        </is>
      </c>
      <c r="B14" t="inlineStr"/>
      <c r="C14" t="inlineStr"/>
      <c r="D14" t="inlineStr"/>
      <c r="E14" t="inlineStr"/>
      <c r="F14" t="inlineStr"/>
      <c r="G14" t="inlineStr"/>
      <c r="H14" t="inlineStr"/>
      <c r="I14" t="inlineStr"/>
      <c r="J14" t="inlineStr"/>
    </row>
    <row r="15">
      <c r="A15" t="inlineStr">
        <is>
          <t>: geants et employés</t>
        </is>
      </c>
      <c r="B15" t="inlineStr"/>
      <c r="C15" t="inlineStr">
        <is>
          <t>=</t>
        </is>
      </c>
      <c r="D15" t="inlineStr">
        <is>
          <t>21</t>
        </is>
      </c>
      <c r="E15" t="inlineStr">
        <is>
          <t>26</t>
        </is>
      </c>
      <c r="F15" t="inlineStr">
        <is>
          <t>=</t>
        </is>
      </c>
      <c r="G15" t="inlineStr">
        <is>
          <t>=</t>
        </is>
      </c>
      <c r="H15" t="inlineStr">
        <is>
          <t>=</t>
        </is>
      </c>
      <c r="I15" t="inlineStr">
        <is>
          <t>2</t>
        </is>
      </c>
      <c r="J15" t="inlineStr">
        <is>
          <t>me</t>
        </is>
      </c>
    </row>
    <row r="16">
      <c r="A16" t="inlineStr">
        <is>
          <t>8. Office and administrative expenditure — Dépenses de</t>
        </is>
      </c>
      <c r="B16" t="inlineStr"/>
      <c r="C16" t="inlineStr"/>
      <c r="D16" t="inlineStr"/>
      <c r="E16" t="inlineStr"/>
      <c r="F16" t="inlineStr"/>
      <c r="G16" t="inlineStr"/>
      <c r="H16" t="inlineStr"/>
      <c r="I16" t="inlineStr"/>
      <c r="J16" t="inlineStr"/>
    </row>
    <row r="17">
      <c r="A17" t="inlineStr">
        <is>
          <t>bureau et d’administration</t>
        </is>
      </c>
      <c r="B17" t="inlineStr"/>
      <c r="C17" t="inlineStr">
        <is>
          <t>584</t>
        </is>
      </c>
      <c r="D17" t="inlineStr">
        <is>
          <t>3,253</t>
        </is>
      </c>
      <c r="E17" t="inlineStr">
        <is>
          <t>5,314</t>
        </is>
      </c>
      <c r="F17" t="inlineStr">
        <is>
          <t>6,714</t>
        </is>
      </c>
      <c r="G17" t="inlineStr">
        <is>
          <t>7,419</t>
        </is>
      </c>
      <c r="H17" t="inlineStr">
        <is>
          <t>11,241</t>
        </is>
      </c>
      <c r="I17" t="inlineStr">
        <is>
          <t>11,495</t>
        </is>
      </c>
      <c r="J17" t="inlineStr">
        <is>
          <t>13,425</t>
        </is>
      </c>
    </row>
    <row r="18">
      <c r="A18" t="inlineStr">
        <is>
          <t>9. Professional fees and expenses — Honoraires et frais</t>
        </is>
      </c>
      <c r="B18" t="inlineStr"/>
      <c r="C18" t="inlineStr"/>
      <c r="D18" t="inlineStr"/>
      <c r="E18" t="inlineStr"/>
      <c r="F18" t="inlineStr"/>
      <c r="G18" t="inlineStr"/>
      <c r="H18" t="inlineStr"/>
      <c r="I18" t="inlineStr"/>
      <c r="J18" t="inlineStr"/>
    </row>
    <row r="19">
      <c r="A19" t="inlineStr"/>
      <c r="B19" t="inlineStr"/>
      <c r="C19" t="inlineStr"/>
      <c r="D19" t="inlineStr"/>
      <c r="E19" t="inlineStr"/>
      <c r="F19" t="inlineStr"/>
      <c r="G19" t="inlineStr"/>
      <c r="H19" t="inlineStr"/>
      <c r="I19" t="inlineStr">
        <is>
          <t>905</t>
        </is>
      </c>
      <c r="J19" t="inlineStr">
        <is>
          <t>1,078</t>
        </is>
      </c>
    </row>
    <row r="20">
      <c r="A20" t="inlineStr">
        <is>
          <t>| pour services professionnels</t>
        </is>
      </c>
      <c r="B20" t="inlineStr"/>
      <c r="C20" t="inlineStr">
        <is>
          <t>23</t>
        </is>
      </c>
      <c r="D20" t="inlineStr">
        <is>
          <t>146</t>
        </is>
      </c>
      <c r="E20" t="inlineStr">
        <is>
          <t>412</t>
        </is>
      </c>
      <c r="F20" t="inlineStr">
        <is>
          <t>479</t>
        </is>
      </c>
      <c r="G20" t="inlineStr">
        <is>
          <t>S21</t>
        </is>
      </c>
      <c r="H20" t="inlineStr">
        <is>
          <t>619</t>
        </is>
      </c>
      <c r="I20" t="inlineStr"/>
      <c r="J20" t="inlineStr"/>
    </row>
    <row r="21">
      <c r="A21" t="inlineStr">
        <is>
          <t>0. Strike benefit expenditure — Dépenses pour indemni-</t>
        </is>
      </c>
      <c r="B21" t="inlineStr"/>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t>
        </is>
      </c>
      <c r="D24" t="inlineStr">
        <is>
          <t>_</t>
        </is>
      </c>
      <c r="E24" t="inlineStr">
        <is>
          <t>4</t>
        </is>
      </c>
      <c r="F24" t="inlineStr">
        <is>
          <t>64</t>
        </is>
      </c>
      <c r="G24" t="inlineStr">
        <is>
          <t>683</t>
        </is>
      </c>
      <c r="H24" t="inlineStr">
        <is>
          <t>1,238</t>
        </is>
      </c>
      <c r="I24" t="inlineStr">
        <is>
          <t>289</t>
        </is>
      </c>
      <c r="J24" t="inlineStr">
        <is>
          <t>436</t>
        </is>
      </c>
    </row>
  </sheetData>
  <pageMargins left="0.75" right="0.75" top="1" bottom="1" header="0.5" footer="0.5"/>
</worksheet>
</file>

<file path=xl/worksheets/sheet232.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155k</t>
        </is>
      </c>
      <c r="K1" s="1" t="inlineStr">
        <is>
          <t>1,145</t>
        </is>
      </c>
      <c r="L1" s="1" t="inlineStr">
        <is>
          <t>Unnamed: 9</t>
        </is>
      </c>
      <c r="M1" s="1" t="inlineStr">
        <is>
          <t>Unnamed: 10</t>
        </is>
      </c>
      <c r="N1" s="1" t="inlineStr">
        <is>
          <t>Unnamed: 11</t>
        </is>
      </c>
    </row>
    <row r="2">
      <c r="A2" t="inlineStr">
        <is>
          <t>i syndicats</t>
        </is>
      </c>
      <c r="B2" t="inlineStr"/>
      <c r="C2" t="inlineStr"/>
      <c r="D2" t="inlineStr"/>
      <c r="E2" t="inlineStr"/>
      <c r="F2" t="inlineStr"/>
      <c r="G2" t="n">
        <v>22</v>
      </c>
      <c r="H2" t="n">
        <v>701</v>
      </c>
      <c r="I2" t="inlineStr">
        <is>
          <t>ia ly</t>
        </is>
      </c>
      <c r="J2" t="inlineStr"/>
      <c r="K2" t="inlineStr"/>
      <c r="L2" t="inlineStr"/>
      <c r="M2" t="inlineStr"/>
      <c r="N2" t="inlineStr"/>
    </row>
    <row r="3">
      <c r="A3" t="inlineStr">
        <is>
          <t>3. Depreciation</t>
        </is>
      </c>
      <c r="B3" t="inlineStr">
        <is>
          <t>on</t>
        </is>
      </c>
      <c r="C3" t="inlineStr"/>
      <c r="D3" t="inlineStr">
        <is>
          <t>fixed</t>
        </is>
      </c>
      <c r="E3" t="inlineStr">
        <is>
          <t>assets — Dépréciation</t>
        </is>
      </c>
      <c r="F3" t="inlineStr">
        <is>
          <t>des im-</t>
        </is>
      </c>
      <c r="G3" t="inlineStr"/>
      <c r="H3" t="inlineStr"/>
      <c r="I3" t="inlineStr"/>
      <c r="J3" t="inlineStr"/>
      <c r="K3" t="inlineStr"/>
      <c r="L3" t="inlineStr"/>
      <c r="M3" t="n">
        <v>902</v>
      </c>
      <c r="N3" t="n">
        <v>688</v>
      </c>
    </row>
    <row r="4">
      <c r="A4" t="inlineStr">
        <is>
          <t>mobilisations</t>
        </is>
      </c>
      <c r="B4" t="inlineStr"/>
      <c r="C4" t="inlineStr"/>
      <c r="D4" t="inlineStr"/>
      <c r="E4" t="inlineStr"/>
      <c r="F4" t="inlineStr"/>
      <c r="G4" t="n">
        <v>22</v>
      </c>
      <c r="H4" t="n">
        <v>197</v>
      </c>
      <c r="I4" t="inlineStr">
        <is>
          <t>180</t>
        </is>
      </c>
      <c r="J4" t="n">
        <v>270</v>
      </c>
      <c r="K4" t="n">
        <v>348</v>
      </c>
      <c r="L4" t="n">
        <v>947</v>
      </c>
      <c r="M4" t="inlineStr"/>
      <c r="N4" t="inlineStr"/>
    </row>
  </sheetData>
  <pageMargins left="0.75" right="0.75" top="1" bottom="1" header="0.5" footer="0.5"/>
</worksheet>
</file>

<file path=xl/worksheets/sheet233.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sheetData>
    <row r="1">
      <c r="A1" s="1" t="inlineStr">
        <is>
          <t>membres per capita</t>
        </is>
      </c>
      <c r="B1" s="1" t="inlineStr">
        <is>
          <t>Unnamed: 0</t>
        </is>
      </c>
      <c r="C1" s="1" t="inlineStr">
        <is>
          <t>62,349</t>
        </is>
      </c>
      <c r="D1" s="1" t="inlineStr">
        <is>
          <t>70.4</t>
        </is>
      </c>
      <c r="E1" s="1" t="inlineStr">
        <is>
          <t>71,567</t>
        </is>
      </c>
      <c r="F1" s="1" t="inlineStr">
        <is>
          <t>71:8</t>
        </is>
      </c>
    </row>
    <row r="2">
      <c r="A2" t="inlineStr">
        <is>
          <t>alth and welfare assessments — Cotisations</t>
        </is>
      </c>
      <c r="B2" t="inlineStr"/>
      <c r="C2" t="inlineStr"/>
      <c r="D2" t="inlineStr"/>
      <c r="E2" t="inlineStr"/>
      <c r="F2" t="inlineStr"/>
    </row>
    <row r="3">
      <c r="A3" t="inlineStr">
        <is>
          <t>pour programmes de santé et de bien-étre</t>
        </is>
      </c>
      <c r="B3" t="inlineStr"/>
      <c r="C3" t="inlineStr">
        <is>
          <t>5,635</t>
        </is>
      </c>
      <c r="D3" t="n">
        <v>6.4</v>
      </c>
      <c r="E3" t="inlineStr">
        <is>
          <t>SRK</t>
        </is>
      </c>
      <c r="F3" t="n">
        <v>5.8</v>
      </c>
    </row>
  </sheetData>
  <pageMargins left="0.75" right="0.75" top="1" bottom="1" header="0.5" footer="0.5"/>
</worksheet>
</file>

<file path=xl/worksheets/sheet234.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90 —</t>
        </is>
      </c>
      <c r="B1" s="1" t="inlineStr">
        <is>
          <t>16.1%" Cotisations pour indemnités de gréve</t>
        </is>
      </c>
      <c r="C1" s="1" t="inlineStr">
        <is>
          <t>Unnamed: 0</t>
        </is>
      </c>
      <c r="D1" s="1" t="inlineStr">
        <is>
          <t>—</t>
        </is>
      </c>
      <c r="E1" s="1" t="inlineStr">
        <is>
          <t>=</t>
        </is>
      </c>
    </row>
    <row r="2">
      <c r="A2" t="inlineStr"/>
      <c r="B2" t="inlineStr">
        <is>
          <t>. Death benefit assessments</t>
        </is>
      </c>
      <c r="C2" t="inlineStr"/>
      <c r="D2" t="inlineStr"/>
      <c r="E2" t="inlineStr"/>
    </row>
    <row r="3">
      <c r="A3" t="inlineStr">
        <is>
          <t>(30) —=</t>
        </is>
      </c>
      <c r="B3" t="inlineStr">
        <is>
          <t>2.3%" Cotisations pour prestations de décés</t>
        </is>
      </c>
      <c r="C3" t="inlineStr"/>
      <c r="D3" t="inlineStr">
        <is>
          <t>—</t>
        </is>
      </c>
      <c r="E3" t="inlineStr"/>
    </row>
    <row r="4">
      <c r="A4" t="inlineStr"/>
      <c r="B4" t="inlineStr">
        <is>
          <t>5.8%- .</t>
        </is>
      </c>
      <c r="C4" t="inlineStr"/>
      <c r="D4" t="inlineStr"/>
      <c r="E4" t="inlineStr"/>
    </row>
    <row r="5">
      <c r="A5" t="inlineStr"/>
      <c r="B5" t="inlineStr">
        <is>
          <t>*. Health and welfare assessments</t>
        </is>
      </c>
      <c r="C5" t="inlineStr"/>
      <c r="D5" t="inlineStr"/>
      <c r="E5" t="inlineStr"/>
    </row>
    <row r="6">
      <c r="A6" t="inlineStr">
        <is>
          <t>Oo</t>
        </is>
      </c>
      <c r="B6" t="inlineStr">
        <is>
          <t>Cotisations pour programmes</t>
        </is>
      </c>
      <c r="C6" t="inlineStr"/>
      <c r="D6" t="inlineStr">
        <is>
          <t>—</t>
        </is>
      </c>
      <c r="E6" t="inlineStr">
        <is>
          <t>ie</t>
        </is>
      </c>
    </row>
    <row r="7">
      <c r="A7" t="inlineStr"/>
      <c r="B7" t="inlineStr">
        <is>
          <t>de santé et de bien-étre</t>
        </is>
      </c>
      <c r="C7" t="inlineStr"/>
      <c r="D7" t="inlineStr"/>
      <c r="E7" t="inlineStr"/>
    </row>
    <row r="8">
      <c r="A8" t="inlineStr">
        <is>
          <t>60) =</t>
        </is>
      </c>
      <c r="B8" t="inlineStr"/>
      <c r="C8" t="inlineStr"/>
      <c r="D8" t="inlineStr">
        <is>
          <t>—</t>
        </is>
      </c>
      <c r="E8" t="inlineStr">
        <is>
          <t>160</t>
        </is>
      </c>
    </row>
  </sheetData>
  <pageMargins left="0.75" right="0.75" top="1" bottom="1" header="0.5" footer="0.5"/>
</worksheet>
</file>

<file path=xl/worksheets/sheet23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sheetData>
    <row r="1">
      <c r="A1" s="1" t="inlineStr">
        <is>
          <t>—— Office and administrative</t>
        </is>
      </c>
      <c r="B1" s="1" t="inlineStr">
        <is>
          <t>Unnamed: 0</t>
        </is>
      </c>
      <c r="C1" s="1" t="inlineStr">
        <is>
          <t>=</t>
        </is>
      </c>
      <c r="D1" s="1" t="inlineStr">
        <is>
          <t>to)</t>
        </is>
      </c>
    </row>
    <row r="2">
      <c r="A2" t="inlineStr">
        <is>
          <t>et d’administration } | 23.7 "0-5 ay etait ureau a :</t>
        </is>
      </c>
      <c r="B2" t="inlineStr"/>
      <c r="C2" t="inlineStr"/>
      <c r="D2" t="inlineStr"/>
    </row>
    <row r="3">
      <c r="A3" t="inlineStr">
        <is>
          <t>| 60 —</t>
        </is>
      </c>
      <c r="B3" t="inlineStr"/>
      <c r="C3" t="inlineStr">
        <is>
          <t>—</t>
        </is>
      </c>
      <c r="D3" t="inlineStr">
        <is>
          <t>60</t>
        </is>
      </c>
    </row>
    <row r="4">
      <c r="A4" t="inlineStr">
        <is>
          <t>1</t>
        </is>
      </c>
      <c r="B4" t="inlineStr"/>
      <c r="C4" t="inlineStr"/>
      <c r="D4" t="inlineStr"/>
    </row>
    <row r="5">
      <c r="A5" t="inlineStr">
        <is>
          <t>| E</t>
        </is>
      </c>
      <c r="B5" t="inlineStr"/>
      <c r="C5" t="inlineStr"/>
      <c r="D5" t="inlineStr"/>
    </row>
    <row r="6">
      <c r="A6" t="inlineStr"/>
      <c r="B6" t="inlineStr"/>
      <c r="C6" t="inlineStr">
        <is>
          <t>—</t>
        </is>
      </c>
      <c r="D6" t="inlineStr">
        <is>
          <t>50</t>
        </is>
      </c>
    </row>
    <row r="7">
      <c r="A7" t="inlineStr">
        <is>
          <t>50 —</t>
        </is>
      </c>
      <c r="B7" t="inlineStr"/>
      <c r="C7" t="inlineStr"/>
      <c r="D7" t="inlineStr"/>
    </row>
    <row r="8">
      <c r="A8" t="inlineStr">
        <is>
          <t>40 —</t>
        </is>
      </c>
      <c r="B8" t="inlineStr"/>
      <c r="C8" t="inlineStr">
        <is>
          <t>—</t>
        </is>
      </c>
      <c r="D8" t="inlineStr">
        <is>
          <t>40</t>
        </is>
      </c>
    </row>
    <row r="9">
      <c r="A9" t="inlineStr">
        <is>
          <t>|</t>
        </is>
      </c>
      <c r="B9" t="inlineStr"/>
      <c r="C9" t="inlineStr"/>
      <c r="D9" t="inlineStr"/>
    </row>
    <row r="10">
      <c r="A10" t="inlineStr">
        <is>
          <t>:</t>
        </is>
      </c>
      <c r="B10" t="inlineStr"/>
      <c r="C10" t="inlineStr"/>
      <c r="D10" t="inlineStr"/>
    </row>
    <row r="11">
      <c r="A11" t="inlineStr"/>
      <c r="B11" t="inlineStr"/>
      <c r="C11" t="inlineStr">
        <is>
          <t>——</t>
        </is>
      </c>
      <c r="D11" t="inlineStr">
        <is>
          <t>Ol)</t>
        </is>
      </c>
    </row>
    <row r="12">
      <c r="A12" t="inlineStr">
        <is>
          <t>—</t>
        </is>
      </c>
      <c r="B12" t="inlineStr"/>
      <c r="C12" t="inlineStr"/>
      <c r="D12" t="inlineStr"/>
    </row>
    <row r="13">
      <c r="A13" t="inlineStr">
        <is>
          <t>Salaries and wages | = 41.0%</t>
        </is>
      </c>
      <c r="B13" t="inlineStr"/>
      <c r="C13" t="inlineStr"/>
      <c r="D13" t="inlineStr"/>
    </row>
    <row r="14">
      <c r="A14" t="inlineStr">
        <is>
          <t>ee Traitements et salaires</t>
        </is>
      </c>
      <c r="B14" t="inlineStr"/>
      <c r="C14" t="inlineStr"/>
      <c r="D14" t="inlineStr"/>
    </row>
    <row r="15">
      <c r="A15" t="inlineStr">
        <is>
          <t>| 20 —</t>
        </is>
      </c>
      <c r="B15" t="inlineStr"/>
      <c r="C15" t="inlineStr">
        <is>
          <t>—</t>
        </is>
      </c>
      <c r="D15" t="inlineStr">
        <is>
          <t>20</t>
        </is>
      </c>
    </row>
    <row r="16">
      <c r="A16" t="inlineStr">
        <is>
          <t>: y x</t>
        </is>
      </c>
      <c r="B16" t="inlineStr"/>
      <c r="C16" t="inlineStr"/>
      <c r="D16" t="inlineStr"/>
    </row>
    <row r="17">
      <c r="A17" t="inlineStr">
        <is>
          <t>10 —</t>
        </is>
      </c>
      <c r="B17" t="inlineStr"/>
      <c r="C17" t="inlineStr">
        <is>
          <t>o—</t>
        </is>
      </c>
      <c r="D17" t="inlineStr">
        <is>
          <t>en</t>
        </is>
      </c>
    </row>
  </sheetData>
  <pageMargins left="0.75" right="0.75" top="1" bottom="1" header="0.5" footer="0.5"/>
</worksheet>
</file>

<file path=xl/worksheets/sheet23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s="1" t="inlineStr">
        <is>
          <t>canadiens</t>
        </is>
      </c>
      <c r="B1" s="1" t="inlineStr">
        <is>
          <t>50,453</t>
        </is>
      </c>
      <c r="C1" s="1" t="inlineStr">
        <is>
          <t>S3e7)</t>
        </is>
      </c>
      <c r="D1" s="1" t="inlineStr">
        <is>
          <t>9,957</t>
        </is>
      </c>
      <c r="E1" s="1" t="inlineStr">
        <is>
          <t>59.6</t>
        </is>
      </c>
      <c r="F1" s="1" t="inlineStr">
        <is>
          <t>QT</t>
        </is>
      </c>
      <c r="G1" s="1" t="inlineStr">
        <is>
          <t>64.8</t>
        </is>
      </c>
      <c r="H1" s="1" t="inlineStr">
        <is>
          <t>63,181</t>
        </is>
      </c>
      <c r="I1" s="1" t="inlineStr">
        <is>
          <t>371</t>
        </is>
      </c>
    </row>
    <row r="2">
      <c r="A2" t="inlineStr">
        <is>
          <t>rect and guaranteed debt of the Govern-</t>
        </is>
      </c>
      <c r="B2" t="inlineStr"/>
      <c r="C2" t="inlineStr"/>
      <c r="D2" t="inlineStr"/>
      <c r="E2" t="inlineStr"/>
      <c r="F2" t="inlineStr"/>
      <c r="G2" t="inlineStr"/>
      <c r="H2" t="inlineStr"/>
      <c r="I2" t="inlineStr"/>
    </row>
    <row r="3">
      <c r="A3" t="inlineStr">
        <is>
          <t>ment of Canada — Dettes directes et ga-</t>
        </is>
      </c>
      <c r="B3" t="inlineStr"/>
      <c r="C3" t="inlineStr"/>
      <c r="D3" t="inlineStr"/>
      <c r="E3" t="inlineStr"/>
      <c r="F3" t="inlineStr"/>
      <c r="G3" t="inlineStr"/>
      <c r="H3" t="inlineStr"/>
      <c r="I3" t="inlineStr"/>
    </row>
    <row r="4">
      <c r="A4" t="inlineStr">
        <is>
          <t>ranties du gouvernement du Canada</t>
        </is>
      </c>
      <c r="B4" t="inlineStr">
        <is>
          <t>45 882</t>
        </is>
      </c>
      <c r="C4" t="n">
        <v>30.7</v>
      </c>
      <c r="D4" t="n">
        <v>451</v>
      </c>
      <c r="E4" t="inlineStr">
        <is>
          <t>Del</t>
        </is>
      </c>
      <c r="F4" t="n">
        <v>226</v>
      </c>
      <c r="G4" t="inlineStr">
        <is>
          <t>5:3</t>
        </is>
      </c>
      <c r="H4" t="inlineStr">
        <is>
          <t>46,559</t>
        </is>
      </c>
      <c r="I4" t="inlineStr">
        <is>
          <t>OER</t>
        </is>
      </c>
    </row>
  </sheetData>
  <pageMargins left="0.75" right="0.75" top="1" bottom="1" header="0.5" footer="0.5"/>
</worksheet>
</file>

<file path=xl/worksheets/sheet237.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t>
        </is>
      </c>
      <c r="B1" s="1" t="inlineStr">
        <is>
          <t>cipalités canadiennes</t>
        </is>
      </c>
      <c r="C1" s="1" t="inlineStr">
        <is>
          <t>Unnamed: 0</t>
        </is>
      </c>
      <c r="D1" s="1" t="inlineStr">
        <is>
          <t>36,629</t>
        </is>
      </c>
      <c r="E1" s="1" t="inlineStr">
        <is>
          <t>24.5</t>
        </is>
      </c>
      <c r="F1" s="1" t="inlineStr">
        <is>
          <t>2,693</t>
        </is>
      </c>
      <c r="G1" s="1" t="inlineStr">
        <is>
          <t>16.1</t>
        </is>
      </c>
      <c r="H1" s="1" t="inlineStr">
        <is>
          <t>160</t>
        </is>
      </c>
      <c r="I1" s="1" t="inlineStr">
        <is>
          <t>Sal</t>
        </is>
      </c>
      <c r="J1" s="1" t="inlineStr">
        <is>
          <t>39,482</t>
        </is>
      </c>
      <c r="K1" s="1" t="inlineStr">
        <is>
          <t>2332</t>
        </is>
      </c>
    </row>
    <row r="2">
      <c r="A2" t="inlineStr">
        <is>
          <t>_</t>
        </is>
      </c>
      <c r="B2" t="inlineStr">
        <is>
          <t>(d) Bonds and debentures issued by corpora-</t>
        </is>
      </c>
      <c r="C2" t="inlineStr"/>
      <c r="D2" t="inlineStr"/>
      <c r="E2" t="inlineStr"/>
      <c r="F2" t="inlineStr"/>
      <c r="G2" t="inlineStr"/>
      <c r="H2" t="inlineStr"/>
      <c r="I2" t="inlineStr"/>
      <c r="J2" t="inlineStr"/>
      <c r="K2" t="inlineStr"/>
    </row>
    <row r="3">
      <c r="A3" t="inlineStr"/>
      <c r="B3" t="inlineStr">
        <is>
          <t>tions resident in Canada — Obligations et</t>
        </is>
      </c>
      <c r="C3" t="inlineStr"/>
      <c r="D3" t="inlineStr"/>
      <c r="E3" t="inlineStr"/>
      <c r="F3" t="inlineStr"/>
      <c r="G3" t="inlineStr"/>
      <c r="H3" t="inlineStr"/>
      <c r="I3" t="inlineStr"/>
      <c r="J3" t="inlineStr"/>
      <c r="K3" t="inlineStr"/>
    </row>
    <row r="4">
      <c r="A4" t="inlineStr">
        <is>
          <t>|</t>
        </is>
      </c>
      <c r="B4" t="inlineStr">
        <is>
          <t>débentures émises par des corporations</t>
        </is>
      </c>
      <c r="C4" t="inlineStr"/>
      <c r="D4" t="inlineStr"/>
      <c r="E4" t="inlineStr"/>
      <c r="F4" t="inlineStr"/>
      <c r="G4" t="inlineStr"/>
      <c r="H4" t="inlineStr"/>
      <c r="I4" t="inlineStr"/>
      <c r="J4" t="inlineStr"/>
      <c r="K4" t="inlineStr"/>
    </row>
    <row r="5">
      <c r="A5" t="inlineStr"/>
      <c r="B5" t="inlineStr">
        <is>
          <t>résidant au Canada</t>
        </is>
      </c>
      <c r="C5" t="inlineStr"/>
      <c r="D5" t="inlineStr">
        <is>
          <t>13,380</t>
        </is>
      </c>
      <c r="E5" t="n">
        <v>9</v>
      </c>
      <c r="F5" t="inlineStr">
        <is>
          <t>2,739</t>
        </is>
      </c>
      <c r="G5" t="n">
        <v>16.4</v>
      </c>
      <c r="H5" t="inlineStr">
        <is>
          <t>1,015</t>
        </is>
      </c>
      <c r="I5" t="n">
        <v>23.8</v>
      </c>
      <c r="J5" t="inlineStr">
        <is>
          <t>17,134</t>
        </is>
      </c>
      <c r="K5" t="n">
        <v>10</v>
      </c>
    </row>
  </sheetData>
  <pageMargins left="0.75" right="0.75" top="1" bottom="1" header="0.5" footer="0.5"/>
</worksheet>
</file>

<file path=xl/worksheets/sheet238.xml><?xml version="1.0" encoding="utf-8"?>
<worksheet xmlns="http://schemas.openxmlformats.org/spreadsheetml/2006/main">
  <sheetPr>
    <outlinePr summaryBelow="1" summaryRight="1"/>
    <pageSetUpPr/>
  </sheetPr>
  <dimension ref="A1:M8"/>
  <sheetViews>
    <sheetView workbookViewId="0">
      <selection activeCell="A1" sqref="A1"/>
    </sheetView>
  </sheetViews>
  <sheetFormatPr baseColWidth="8" defaultRowHeight="15"/>
  <sheetData>
    <row r="1">
      <c r="A1" s="1" t="inlineStr">
        <is>
          <t>Unnamed: 0</t>
        </is>
      </c>
      <c r="B1" s="1" t="inlineStr">
        <is>
          <t>tions résidant au Canada</t>
        </is>
      </c>
      <c r="C1" s="1" t="inlineStr">
        <is>
          <t>Unnamed: 1</t>
        </is>
      </c>
      <c r="D1" s="1" t="inlineStr">
        <is>
          <t>Unnamed: 2</t>
        </is>
      </c>
      <c r="E1" s="1" t="inlineStr">
        <is>
          <t>Unnamed: 3</t>
        </is>
      </c>
      <c r="F1" s="1" t="inlineStr">
        <is>
          <t>3,153</t>
        </is>
      </c>
      <c r="G1" s="1" t="inlineStr">
        <is>
          <t>2</t>
        </is>
      </c>
      <c r="H1" s="1" t="inlineStr">
        <is>
          <t>876</t>
        </is>
      </c>
      <c r="I1" s="1" t="inlineStr">
        <is>
          <t>Dee</t>
        </is>
      </c>
      <c r="J1" s="1" t="inlineStr">
        <is>
          <t>102</t>
        </is>
      </c>
      <c r="K1" s="1" t="inlineStr">
        <is>
          <t>2.4</t>
        </is>
      </c>
      <c r="L1" s="1" t="inlineStr">
        <is>
          <t>4,131</t>
        </is>
      </c>
      <c r="M1" s="1" t="inlineStr">
        <is>
          <t>2.4.1</t>
        </is>
      </c>
    </row>
    <row r="2">
      <c r="A2" t="inlineStr">
        <is>
          <t>| Total</t>
        </is>
      </c>
      <c r="B2" t="inlineStr"/>
      <c r="C2" t="inlineStr"/>
      <c r="D2" t="inlineStr"/>
      <c r="E2" t="inlineStr"/>
      <c r="F2" t="inlineStr">
        <is>
          <t>149,497</t>
        </is>
      </c>
      <c r="G2" t="inlineStr">
        <is>
          <t>100.0</t>
        </is>
      </c>
      <c r="H2" t="inlineStr">
        <is>
          <t>16,716</t>
        </is>
      </c>
      <c r="I2" t="inlineStr">
        <is>
          <t>100.0</t>
        </is>
      </c>
      <c r="J2" t="inlineStr">
        <is>
          <t>4,274</t>
        </is>
      </c>
      <c r="K2" t="inlineStr">
        <is>
          <t>100.0</t>
        </is>
      </c>
      <c r="L2" t="inlineStr">
        <is>
          <t>170,487</t>
        </is>
      </c>
      <c r="M2" t="inlineStr">
        <is>
          <t>100.0</t>
        </is>
      </c>
    </row>
    <row r="3">
      <c r="A3" t="inlineStr">
        <is>
          <t>2. Income</t>
        </is>
      </c>
      <c r="B3" t="inlineStr">
        <is>
          <t>on account of net dues and</t>
        </is>
      </c>
      <c r="C3" t="inlineStr">
        <is>
          <t>assess-</t>
        </is>
      </c>
      <c r="D3" t="inlineStr"/>
      <c r="E3" t="inlineStr"/>
      <c r="F3" t="inlineStr"/>
      <c r="G3" t="inlineStr"/>
      <c r="H3" t="inlineStr"/>
      <c r="I3" t="inlineStr"/>
      <c r="J3" t="inlineStr"/>
      <c r="K3" t="inlineStr"/>
      <c r="L3" t="inlineStr"/>
      <c r="M3" t="inlineStr"/>
    </row>
    <row r="4">
      <c r="A4" t="inlineStr">
        <is>
          <t>ments</t>
        </is>
      </c>
      <c r="B4" t="inlineStr">
        <is>
          <t>paid by or credited to persons</t>
        </is>
      </c>
      <c r="C4" t="inlineStr"/>
      <c r="D4" t="inlineStr">
        <is>
          <t>resi-</t>
        </is>
      </c>
      <c r="E4" t="inlineStr"/>
      <c r="F4" t="inlineStr"/>
      <c r="G4" t="inlineStr"/>
      <c r="H4" t="inlineStr"/>
      <c r="I4" t="inlineStr"/>
      <c r="J4" t="inlineStr"/>
      <c r="K4" t="inlineStr"/>
      <c r="L4" t="inlineStr"/>
      <c r="M4" t="inlineStr"/>
    </row>
    <row r="5">
      <c r="A5" t="inlineStr">
        <is>
          <t>dent</t>
        </is>
      </c>
      <c r="B5" t="inlineStr">
        <is>
          <t>in Canada — Revenu 4 titre de</t>
        </is>
      </c>
      <c r="C5" t="inlineStr"/>
      <c r="D5" t="inlineStr">
        <is>
          <t>rede-</t>
        </is>
      </c>
      <c r="E5" t="inlineStr"/>
      <c r="F5" t="inlineStr"/>
      <c r="G5" t="inlineStr"/>
      <c r="H5" t="inlineStr"/>
      <c r="I5" t="inlineStr"/>
      <c r="J5" t="inlineStr"/>
      <c r="K5" t="inlineStr"/>
      <c r="L5" t="inlineStr"/>
      <c r="M5" t="inlineStr"/>
    </row>
    <row r="6">
      <c r="A6" t="inlineStr">
        <is>
          <t>vances</t>
        </is>
      </c>
      <c r="B6" t="inlineStr">
        <is>
          <t>et de cotisations nettes payées</t>
        </is>
      </c>
      <c r="C6" t="inlineStr"/>
      <c r="D6" t="inlineStr"/>
      <c r="E6" t="inlineStr">
        <is>
          <t>par</t>
        </is>
      </c>
      <c r="F6" t="inlineStr"/>
      <c r="G6" t="inlineStr"/>
      <c r="H6" t="inlineStr"/>
      <c r="I6" t="inlineStr"/>
      <c r="J6" t="inlineStr"/>
      <c r="K6" t="inlineStr"/>
      <c r="L6" t="inlineStr"/>
      <c r="M6" t="inlineStr"/>
    </row>
    <row r="7">
      <c r="A7" t="inlineStr">
        <is>
          <t>ou</t>
        </is>
      </c>
      <c r="B7" t="inlineStr">
        <is>
          <t>créditées a des personnes résidant</t>
        </is>
      </c>
      <c r="C7" t="inlineStr"/>
      <c r="D7" t="inlineStr"/>
      <c r="E7" t="inlineStr">
        <is>
          <t>au</t>
        </is>
      </c>
      <c r="F7" t="inlineStr"/>
      <c r="G7" t="inlineStr"/>
      <c r="H7" t="inlineStr"/>
      <c r="I7" t="inlineStr"/>
      <c r="J7" t="inlineStr"/>
      <c r="K7" t="inlineStr"/>
      <c r="L7" t="inlineStr"/>
      <c r="M7" t="inlineStr"/>
    </row>
    <row r="8">
      <c r="A8" t="inlineStr">
        <is>
          <t>Canada</t>
        </is>
      </c>
      <c r="B8" t="inlineStr"/>
      <c r="C8" t="inlineStr"/>
      <c r="D8" t="inlineStr"/>
      <c r="E8" t="inlineStr"/>
      <c r="F8" t="inlineStr">
        <is>
          <t>82,475</t>
        </is>
      </c>
      <c r="G8" t="inlineStr">
        <is>
          <t>—</t>
        </is>
      </c>
      <c r="H8" t="inlineStr">
        <is>
          <t>82,388</t>
        </is>
      </c>
      <c r="I8" t="inlineStr">
        <is>
          <t>-</t>
        </is>
      </c>
      <c r="J8" t="inlineStr">
        <is>
          <t>56,763</t>
        </is>
      </c>
      <c r="K8" t="inlineStr">
        <is>
          <t>—</t>
        </is>
      </c>
      <c r="L8" t="inlineStr">
        <is>
          <t>221,626</t>
        </is>
      </c>
      <c r="M8" t="inlineStr">
        <is>
          <t>-</t>
        </is>
      </c>
    </row>
  </sheetData>
  <pageMargins left="0.75" right="0.75" top="1" bottom="1" header="0.5" footer="0.5"/>
</worksheet>
</file>

<file path=xl/worksheets/sheet239.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sheetData>
    <row r="1">
      <c r="A1" s="1" t="inlineStr">
        <is>
          <t>canadiens</t>
        </is>
      </c>
      <c r="B1" s="1" t="inlineStr">
        <is>
          <t>70</t>
        </is>
      </c>
      <c r="C1" s="1" t="inlineStr">
        <is>
          <t>37,434</t>
        </is>
      </c>
      <c r="D1" s="1" t="inlineStr">
        <is>
          <t>65</t>
        </is>
      </c>
      <c r="E1" s="1" t="inlineStr">
        <is>
          <t>50,453</t>
        </is>
      </c>
      <c r="F1" s="1" t="inlineStr">
        <is>
          <t>+</t>
        </is>
      </c>
      <c r="G1" s="1" t="inlineStr">
        <is>
          <t>34.8</t>
        </is>
      </c>
      <c r="H1" s="1" t="inlineStr">
        <is>
          <t>+ 13,019</t>
        </is>
      </c>
    </row>
    <row r="2">
      <c r="A2" t="inlineStr">
        <is>
          <t>rect and guaranteed debt of the Govern-</t>
        </is>
      </c>
      <c r="B2" t="inlineStr"/>
      <c r="C2" t="inlineStr"/>
      <c r="D2" t="inlineStr"/>
      <c r="E2" t="inlineStr"/>
      <c r="F2" t="inlineStr"/>
      <c r="G2" t="inlineStr"/>
      <c r="H2" t="inlineStr"/>
    </row>
    <row r="3">
      <c r="A3" t="inlineStr">
        <is>
          <t>ment of Canada — Dettes directes et ga-</t>
        </is>
      </c>
      <c r="B3" t="inlineStr"/>
      <c r="C3" t="inlineStr"/>
      <c r="D3" t="inlineStr"/>
      <c r="E3" t="inlineStr"/>
      <c r="F3" t="inlineStr"/>
      <c r="G3" t="inlineStr"/>
      <c r="H3" t="inlineStr"/>
    </row>
    <row r="4">
      <c r="A4" t="inlineStr">
        <is>
          <t>tanties du gouvernement du Canada</t>
        </is>
      </c>
      <c r="B4" t="n">
        <v>28</v>
      </c>
      <c r="C4" t="inlineStr">
        <is>
          <t>37,170</t>
        </is>
      </c>
      <c r="D4" t="n">
        <v>26</v>
      </c>
      <c r="E4" t="inlineStr">
        <is>
          <t>45,882</t>
        </is>
      </c>
      <c r="F4" t="inlineStr">
        <is>
          <t>+</t>
        </is>
      </c>
      <c r="G4" t="n">
        <v>23.4</v>
      </c>
      <c r="H4" t="inlineStr">
        <is>
          <t>ae) Rete</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largest single group outside the Canadian Labour Con-</t>
        </is>
      </c>
      <c r="B1" s="1" t="inlineStr">
        <is>
          <t>par ordre d’importance, en dehors du Congrés du Travail</t>
        </is>
      </c>
    </row>
    <row r="2">
      <c r="A2" t="inlineStr">
        <is>
          <t>gress. The 1977 figure represents an increase of 2,005</t>
        </is>
      </c>
      <c r="B2" t="inlineStr">
        <is>
          <t>du Canada. Le Chiffre de 1977 représente une augmenta-</t>
        </is>
      </c>
    </row>
    <row r="3">
      <c r="A3" t="inlineStr">
        <is>
          <t>or 1.3%, over the 1976 membership of unions in this</t>
        </is>
      </c>
      <c r="B3" t="inlineStr">
        <is>
          <t>tion de 2,005 membres ou 1.3 % par rappott aux effectifs</t>
        </is>
      </c>
    </row>
  </sheetData>
  <pageMargins left="0.75" right="0.75" top="1" bottom="1" header="0.5" footer="0.5"/>
</worksheet>
</file>

<file path=xl/worksheets/sheet240.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cipalités canadiennes</t>
        </is>
      </c>
      <c r="B1" s="1" t="inlineStr">
        <is>
          <t>Unnamed: 0</t>
        </is>
      </c>
      <c r="C1" s="1" t="inlineStr">
        <is>
          <t>PAL</t>
        </is>
      </c>
      <c r="D1" s="1" t="inlineStr">
        <is>
          <t>34,955</t>
        </is>
      </c>
      <c r="E1" s="1" t="inlineStr">
        <is>
          <t>20</t>
        </is>
      </c>
      <c r="F1" s="1" t="inlineStr">
        <is>
          <t>36,629</t>
        </is>
      </c>
      <c r="G1" s="1" t="inlineStr">
        <is>
          <t>+</t>
        </is>
      </c>
      <c r="H1" s="1" t="inlineStr">
        <is>
          <t>4.8</t>
        </is>
      </c>
      <c r="I1" s="1" t="inlineStr">
        <is>
          <t>+.1</t>
        </is>
      </c>
      <c r="J1" s="1" t="inlineStr">
        <is>
          <t>1,674</t>
        </is>
      </c>
    </row>
    <row r="2">
      <c r="A2" t="inlineStr">
        <is>
          <t>nds and debentures issued by corpora-</t>
        </is>
      </c>
      <c r="B2" t="inlineStr"/>
      <c r="C2" t="inlineStr"/>
      <c r="D2" t="inlineStr"/>
      <c r="E2" t="inlineStr"/>
      <c r="F2" t="inlineStr"/>
      <c r="G2" t="inlineStr"/>
      <c r="H2" t="inlineStr"/>
      <c r="I2" t="inlineStr"/>
      <c r="J2" t="inlineStr"/>
    </row>
    <row r="3">
      <c r="A3" t="inlineStr">
        <is>
          <t>tions resident in Canada</t>
        </is>
      </c>
      <c r="B3" t="inlineStr">
        <is>
          <t>— Obligations et</t>
        </is>
      </c>
      <c r="C3" t="inlineStr"/>
      <c r="D3" t="inlineStr"/>
      <c r="E3" t="inlineStr"/>
      <c r="F3" t="inlineStr"/>
      <c r="G3" t="inlineStr"/>
      <c r="H3" t="inlineStr"/>
      <c r="I3" t="inlineStr"/>
      <c r="J3" t="inlineStr"/>
    </row>
    <row r="4">
      <c r="A4" t="inlineStr">
        <is>
          <t>débentures émises par</t>
        </is>
      </c>
      <c r="B4" t="inlineStr">
        <is>
          <t>des corporations</t>
        </is>
      </c>
      <c r="C4" t="inlineStr"/>
      <c r="D4" t="inlineStr"/>
      <c r="E4" t="inlineStr"/>
      <c r="F4" t="inlineStr"/>
      <c r="G4" t="inlineStr"/>
      <c r="H4" t="inlineStr"/>
      <c r="I4" t="inlineStr"/>
      <c r="J4" t="inlineStr"/>
    </row>
    <row r="5">
      <c r="A5" t="inlineStr">
        <is>
          <t>résidant au Canada</t>
        </is>
      </c>
      <c r="B5" t="inlineStr"/>
      <c r="C5" t="n">
        <v>16</v>
      </c>
      <c r="D5" t="inlineStr">
        <is>
          <t>12,028</t>
        </is>
      </c>
      <c r="E5" t="n">
        <v>17</v>
      </c>
      <c r="F5" t="inlineStr">
        <is>
          <t>13,380</t>
        </is>
      </c>
      <c r="G5" t="inlineStr">
        <is>
          <t>a5</t>
        </is>
      </c>
      <c r="H5" t="inlineStr">
        <is>
          <t>sul</t>
        </is>
      </c>
      <c r="I5" t="inlineStr">
        <is>
          <t>aie</t>
        </is>
      </c>
      <c r="J5" t="inlineStr">
        <is>
          <t>diysey e</t>
        </is>
      </c>
    </row>
  </sheetData>
  <pageMargins left="0.75" right="0.75" top="1" bottom="1" header="0.5" footer="0.5"/>
</worksheet>
</file>

<file path=xl/worksheets/sheet241.xml><?xml version="1.0" encoding="utf-8"?>
<worksheet xmlns="http://schemas.openxmlformats.org/spreadsheetml/2006/main">
  <sheetPr>
    <outlinePr summaryBelow="1" summaryRight="1"/>
    <pageSetUpPr/>
  </sheetPr>
  <dimension ref="A1:L20"/>
  <sheetViews>
    <sheetView workbookViewId="0">
      <selection activeCell="A1" sqref="A1"/>
    </sheetView>
  </sheetViews>
  <sheetFormatPr baseColWidth="8" defaultRowHeight="15"/>
  <sheetData>
    <row r="1">
      <c r="A1" s="1" t="inlineStr">
        <is>
          <t>Unnamed: 0</t>
        </is>
      </c>
      <c r="B1" s="1" t="inlineStr">
        <is>
          <t>tions résidant au Canada</t>
        </is>
      </c>
      <c r="C1" s="1" t="inlineStr">
        <is>
          <t>Unnamed: 1</t>
        </is>
      </c>
      <c r="D1" s="1" t="inlineStr">
        <is>
          <t>Unnamed: 2</t>
        </is>
      </c>
      <c r="E1" s="1" t="inlineStr">
        <is>
          <t>Unnamed: 3</t>
        </is>
      </c>
      <c r="F1" s="1" t="inlineStr">
        <is>
          <t>7</t>
        </is>
      </c>
      <c r="G1" s="1" t="inlineStr">
        <is>
          <t>2,682</t>
        </is>
      </c>
      <c r="H1" s="1" t="inlineStr">
        <is>
          <t>8</t>
        </is>
      </c>
      <c r="I1" s="1" t="inlineStr">
        <is>
          <t>S555</t>
        </is>
      </c>
      <c r="J1" s="1" t="inlineStr">
        <is>
          <t>+ 17.6</t>
        </is>
      </c>
      <c r="K1" s="1" t="inlineStr">
        <is>
          <t>Unnamed: 4</t>
        </is>
      </c>
      <c r="L1" s="1" t="inlineStr">
        <is>
          <t>+ 471</t>
        </is>
      </c>
    </row>
    <row r="2">
      <c r="A2" t="inlineStr">
        <is>
          <t>Total</t>
        </is>
      </c>
      <c r="B2" t="inlineStr"/>
      <c r="C2" t="inlineStr"/>
      <c r="D2" t="inlineStr"/>
      <c r="E2" t="inlineStr"/>
      <c r="F2" t="n">
        <v>2</v>
      </c>
      <c r="G2" t="inlineStr">
        <is>
          <t>124,269</t>
        </is>
      </c>
      <c r="H2" t="n">
        <v>2</v>
      </c>
      <c r="I2" t="inlineStr">
        <is>
          <t>149,497</t>
        </is>
      </c>
      <c r="J2" t="inlineStr">
        <is>
          <t>+ 20.3</t>
        </is>
      </c>
      <c r="K2" t="inlineStr"/>
      <c r="L2" t="inlineStr">
        <is>
          <t>+ 25,228</t>
        </is>
      </c>
    </row>
    <row r="3">
      <c r="A3" t="inlineStr">
        <is>
          <t>2. Income</t>
        </is>
      </c>
      <c r="B3" t="inlineStr">
        <is>
          <t>on account of net dues and</t>
        </is>
      </c>
      <c r="C3" t="inlineStr">
        <is>
          <t>assess-</t>
        </is>
      </c>
      <c r="D3" t="inlineStr"/>
      <c r="E3" t="inlineStr"/>
      <c r="F3" t="inlineStr"/>
      <c r="G3" t="inlineStr"/>
      <c r="H3" t="inlineStr"/>
      <c r="I3" t="inlineStr"/>
      <c r="J3" t="inlineStr"/>
      <c r="K3" t="inlineStr"/>
      <c r="L3" t="inlineStr"/>
    </row>
    <row r="4">
      <c r="A4" t="inlineStr">
        <is>
          <t>ments</t>
        </is>
      </c>
      <c r="B4" t="inlineStr">
        <is>
          <t>paid by or credited to persons</t>
        </is>
      </c>
      <c r="C4" t="inlineStr"/>
      <c r="D4" t="inlineStr">
        <is>
          <t>resi-</t>
        </is>
      </c>
      <c r="E4" t="inlineStr"/>
      <c r="F4" t="inlineStr"/>
      <c r="G4" t="inlineStr"/>
      <c r="H4" t="inlineStr"/>
      <c r="I4" t="inlineStr"/>
      <c r="J4" t="inlineStr"/>
      <c r="K4" t="inlineStr"/>
      <c r="L4" t="inlineStr"/>
    </row>
    <row r="5">
      <c r="A5" t="inlineStr">
        <is>
          <t>dent</t>
        </is>
      </c>
      <c r="B5" t="inlineStr">
        <is>
          <t>in Canada — Revenu 4 titre de</t>
        </is>
      </c>
      <c r="C5" t="inlineStr"/>
      <c r="D5" t="inlineStr">
        <is>
          <t>rede-</t>
        </is>
      </c>
      <c r="E5" t="inlineStr"/>
      <c r="F5" t="inlineStr"/>
      <c r="G5" t="inlineStr"/>
      <c r="H5" t="inlineStr"/>
      <c r="I5" t="inlineStr"/>
      <c r="J5" t="inlineStr"/>
      <c r="K5" t="inlineStr"/>
      <c r="L5" t="inlineStr"/>
    </row>
    <row r="6">
      <c r="A6" t="inlineStr">
        <is>
          <t>| vances</t>
        </is>
      </c>
      <c r="B6" t="inlineStr">
        <is>
          <t>et de cotisations nettes payées</t>
        </is>
      </c>
      <c r="C6" t="inlineStr"/>
      <c r="D6" t="inlineStr">
        <is>
          <t>par</t>
        </is>
      </c>
      <c r="E6" t="inlineStr"/>
      <c r="F6" t="inlineStr"/>
      <c r="G6" t="inlineStr"/>
      <c r="H6" t="inlineStr"/>
      <c r="I6" t="inlineStr"/>
      <c r="J6" t="inlineStr"/>
      <c r="K6" t="inlineStr"/>
      <c r="L6" t="inlineStr"/>
    </row>
    <row r="7">
      <c r="A7" t="inlineStr">
        <is>
          <t>| ou</t>
        </is>
      </c>
      <c r="B7" t="inlineStr">
        <is>
          <t>créditées a des personnes résidant</t>
        </is>
      </c>
      <c r="C7" t="inlineStr"/>
      <c r="D7" t="inlineStr">
        <is>
          <t>au</t>
        </is>
      </c>
      <c r="E7" t="inlineStr"/>
      <c r="F7" t="inlineStr"/>
      <c r="G7" t="inlineStr"/>
      <c r="H7" t="inlineStr"/>
      <c r="I7" t="inlineStr"/>
      <c r="J7" t="inlineStr"/>
      <c r="K7" t="inlineStr"/>
      <c r="L7" t="inlineStr"/>
    </row>
    <row r="8">
      <c r="A8" t="inlineStr">
        <is>
          <t>Canada</t>
        </is>
      </c>
      <c r="B8" t="inlineStr"/>
      <c r="C8" t="inlineStr"/>
      <c r="D8" t="inlineStr"/>
      <c r="E8" t="inlineStr"/>
      <c r="F8" t="n">
        <v>78</v>
      </c>
      <c r="G8" t="inlineStr">
        <is>
          <t>75,296</t>
        </is>
      </c>
      <c r="H8" t="n">
        <v>77</v>
      </c>
      <c r="I8" t="inlineStr">
        <is>
          <t>82,475</t>
        </is>
      </c>
      <c r="J8" t="inlineStr">
        <is>
          <t>+ 95</t>
        </is>
      </c>
      <c r="K8" t="inlineStr"/>
      <c r="L8">
        <f>a t fe libfe )</f>
        <v/>
      </c>
    </row>
    <row r="9">
      <c r="A9" t="inlineStr">
        <is>
          <t>3. Expenditure</t>
        </is>
      </c>
      <c r="B9" t="inlineStr">
        <is>
          <t>— Dépenses:</t>
        </is>
      </c>
      <c r="C9" t="inlineStr"/>
      <c r="D9" t="inlineStr"/>
      <c r="E9" t="inlineStr"/>
      <c r="F9" t="inlineStr"/>
      <c r="G9" t="inlineStr"/>
      <c r="H9" t="inlineStr"/>
      <c r="I9" t="inlineStr"/>
      <c r="J9" t="inlineStr"/>
      <c r="K9" t="inlineStr"/>
      <c r="L9" t="inlineStr"/>
    </row>
    <row r="10">
      <c r="A10" t="inlineStr">
        <is>
          <t>(a) Gross</t>
        </is>
      </c>
      <c r="B10" t="inlineStr">
        <is>
          <t>salaries, wages and other remunera-</t>
        </is>
      </c>
      <c r="C10" t="inlineStr"/>
      <c r="D10" t="inlineStr"/>
      <c r="E10" t="inlineStr"/>
      <c r="F10" t="inlineStr"/>
      <c r="G10" t="inlineStr"/>
      <c r="H10" t="inlineStr"/>
      <c r="I10" t="inlineStr"/>
      <c r="J10" t="inlineStr"/>
      <c r="K10" t="inlineStr"/>
      <c r="L10" t="inlineStr"/>
    </row>
    <row r="11">
      <c r="A11" t="inlineStr">
        <is>
          <t>;</t>
        </is>
      </c>
      <c r="B11" t="inlineStr">
        <is>
          <t>tion of officers and employees resident in</t>
        </is>
      </c>
      <c r="C11" t="inlineStr"/>
      <c r="D11" t="inlineStr"/>
      <c r="E11" t="inlineStr"/>
      <c r="F11" t="inlineStr"/>
      <c r="G11" t="inlineStr"/>
      <c r="H11" t="inlineStr"/>
      <c r="I11" t="inlineStr"/>
      <c r="J11" t="inlineStr"/>
      <c r="K11" t="inlineStr"/>
      <c r="L11" t="inlineStr"/>
    </row>
    <row r="12">
      <c r="A12" t="inlineStr">
        <is>
          <t>|</t>
        </is>
      </c>
      <c r="B12" t="inlineStr">
        <is>
          <t>Canada — Traitements, salaires et</t>
        </is>
      </c>
      <c r="C12" t="inlineStr">
        <is>
          <t>autres</t>
        </is>
      </c>
      <c r="D12" t="inlineStr"/>
      <c r="E12" t="inlineStr"/>
      <c r="F12" t="inlineStr"/>
      <c r="G12" t="inlineStr"/>
      <c r="H12" t="inlineStr"/>
      <c r="I12" t="inlineStr"/>
      <c r="J12" t="inlineStr"/>
      <c r="K12" t="inlineStr"/>
      <c r="L12" t="inlineStr"/>
    </row>
    <row r="13">
      <c r="A13" t="inlineStr"/>
      <c r="B13" t="inlineStr">
        <is>
          <t>éléments de rémunération bruts des diri-</t>
        </is>
      </c>
      <c r="C13" t="inlineStr"/>
      <c r="D13" t="inlineStr"/>
      <c r="E13" t="inlineStr"/>
      <c r="F13" t="inlineStr"/>
      <c r="G13" t="inlineStr"/>
      <c r="H13" t="inlineStr"/>
      <c r="I13" t="inlineStr"/>
      <c r="J13" t="inlineStr"/>
      <c r="K13" t="inlineStr"/>
      <c r="L13" t="inlineStr"/>
    </row>
    <row r="14">
      <c r="A14" t="inlineStr"/>
      <c r="B14" t="inlineStr">
        <is>
          <t>geants et employés résidant au Canada</t>
        </is>
      </c>
      <c r="C14" t="inlineStr"/>
      <c r="D14" t="inlineStr"/>
      <c r="E14" t="inlineStr"/>
      <c r="F14" t="n">
        <v>70</v>
      </c>
      <c r="G14" t="inlineStr">
        <is>
          <t>19,222</t>
        </is>
      </c>
      <c r="H14" t="n">
        <v>67</v>
      </c>
      <c r="I14" t="inlineStr">
        <is>
          <t>21,197</t>
        </is>
      </c>
      <c r="J14" t="inlineStr">
        <is>
          <t>Fa O53</t>
        </is>
      </c>
      <c r="K14" t="inlineStr"/>
      <c r="L14" t="inlineStr">
        <is>
          <t>+ 1,975</t>
        </is>
      </c>
    </row>
    <row r="15">
      <c r="A15" t="inlineStr">
        <is>
          <t>'  (b) Strike benefit expenditures to members re-</t>
        </is>
      </c>
      <c r="B15" t="inlineStr"/>
      <c r="C15" t="inlineStr"/>
      <c r="D15" t="inlineStr"/>
      <c r="E15" t="inlineStr"/>
      <c r="F15" t="inlineStr"/>
      <c r="G15" t="inlineStr"/>
      <c r="H15" t="inlineStr"/>
      <c r="I15" t="inlineStr"/>
      <c r="J15" t="inlineStr"/>
      <c r="K15" t="inlineStr"/>
      <c r="L15" t="inlineStr"/>
    </row>
    <row r="16">
      <c r="A16" t="inlineStr"/>
      <c r="B16" t="inlineStr">
        <is>
          <t>sident in Canada and locals and branches</t>
        </is>
      </c>
      <c r="C16" t="inlineStr"/>
      <c r="D16" t="inlineStr"/>
      <c r="E16" t="inlineStr"/>
      <c r="F16" t="inlineStr"/>
      <c r="G16" t="inlineStr"/>
      <c r="H16" t="inlineStr"/>
      <c r="I16" t="inlineStr"/>
      <c r="J16" t="inlineStr"/>
      <c r="K16" t="inlineStr"/>
      <c r="L16" t="inlineStr"/>
    </row>
    <row r="17">
      <c r="A17" t="inlineStr"/>
      <c r="B17" t="inlineStr">
        <is>
          <t>in Canada — Dépenses pour indemnités de</t>
        </is>
      </c>
      <c r="C17" t="inlineStr"/>
      <c r="D17" t="inlineStr"/>
      <c r="E17" t="inlineStr"/>
      <c r="F17" t="inlineStr"/>
      <c r="G17" t="inlineStr"/>
      <c r="H17" t="inlineStr"/>
      <c r="I17" t="inlineStr"/>
      <c r="J17" t="inlineStr"/>
      <c r="K17" t="inlineStr"/>
      <c r="L17" t="inlineStr"/>
    </row>
    <row r="18">
      <c r="A18" t="inlineStr"/>
      <c r="B18" t="inlineStr">
        <is>
          <t>gréve a des membres résidant au Canada</t>
        </is>
      </c>
      <c r="C18" t="inlineStr"/>
      <c r="D18" t="inlineStr"/>
      <c r="E18" t="inlineStr"/>
      <c r="F18" t="inlineStr"/>
      <c r="G18" t="inlineStr"/>
      <c r="H18" t="inlineStr"/>
      <c r="I18" t="inlineStr"/>
      <c r="J18" t="inlineStr"/>
      <c r="K18" t="inlineStr"/>
      <c r="L18" t="inlineStr"/>
    </row>
    <row r="19">
      <c r="A19" t="inlineStr"/>
      <c r="B19" t="inlineStr">
        <is>
          <t>et a des syndicats locaux ou succursales</t>
        </is>
      </c>
      <c r="C19" t="inlineStr"/>
      <c r="D19" t="inlineStr"/>
      <c r="E19" t="inlineStr"/>
      <c r="F19" t="inlineStr"/>
      <c r="G19" t="inlineStr"/>
      <c r="H19" t="inlineStr"/>
      <c r="I19" t="inlineStr"/>
      <c r="J19" t="inlineStr"/>
      <c r="K19" t="inlineStr"/>
      <c r="L19" t="inlineStr"/>
    </row>
    <row r="20">
      <c r="A20" t="inlineStr"/>
      <c r="B20" t="inlineStr">
        <is>
          <t>du syndicat au Canada</t>
        </is>
      </c>
      <c r="C20" t="inlineStr"/>
      <c r="D20" t="inlineStr"/>
      <c r="E20" t="inlineStr"/>
      <c r="F20" t="n">
        <v>28</v>
      </c>
      <c r="G20" t="inlineStr">
        <is>
          <t>7,130</t>
        </is>
      </c>
      <c r="H20" t="n">
        <v>26</v>
      </c>
      <c r="I20" t="inlineStr">
        <is>
          <t>23,472</t>
        </is>
      </c>
      <c r="J20" t="inlineStr">
        <is>
          <t>+2292</t>
        </is>
      </c>
      <c r="K20" t="inlineStr"/>
      <c r="L20" t="inlineStr">
        <is>
          <t>+ 16,342</t>
        </is>
      </c>
    </row>
  </sheetData>
  <pageMargins left="0.75" right="0.75" top="1" bottom="1" header="0.5" footer="0.5"/>
</worksheet>
</file>

<file path=xl/worksheets/sheet242.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s="1" t="inlineStr">
        <is>
          <t>Reeciens</t>
        </is>
      </c>
      <c r="B1" s="1" t="inlineStr">
        <is>
          <t>63</t>
        </is>
      </c>
      <c r="C1" s="1" t="inlineStr">
        <is>
          <t>10,449</t>
        </is>
      </c>
      <c r="D1" s="1" t="inlineStr">
        <is>
          <t>64</t>
        </is>
      </c>
      <c r="E1" s="1" t="inlineStr">
        <is>
          <t>9,957</t>
        </is>
      </c>
      <c r="F1" s="1">
        <f> nA,</f>
        <v/>
      </c>
      <c r="G1" s="1" t="inlineStr">
        <is>
          <t>Unnamed: 0</t>
        </is>
      </c>
      <c r="H1" s="1" t="inlineStr">
        <is>
          <t>-</t>
        </is>
      </c>
      <c r="I1" s="1" t="inlineStr">
        <is>
          <t>492</t>
        </is>
      </c>
    </row>
    <row r="2">
      <c r="A2" t="inlineStr">
        <is>
          <t>rect and guaranteed debt of the Govern-</t>
        </is>
      </c>
      <c r="B2" t="inlineStr"/>
      <c r="C2" t="inlineStr"/>
      <c r="D2" t="inlineStr"/>
      <c r="E2" t="inlineStr"/>
      <c r="F2" t="inlineStr"/>
      <c r="G2" t="inlineStr"/>
      <c r="H2" t="inlineStr"/>
      <c r="I2" t="inlineStr"/>
    </row>
    <row r="3">
      <c r="A3" t="inlineStr">
        <is>
          <t>ment of Canada — Dettes directes et ga-</t>
        </is>
      </c>
      <c r="B3" t="inlineStr"/>
      <c r="C3" t="inlineStr"/>
      <c r="D3" t="inlineStr"/>
      <c r="E3" t="inlineStr"/>
      <c r="F3" t="inlineStr"/>
      <c r="G3" t="inlineStr"/>
      <c r="H3" t="n">
        <v>4</v>
      </c>
      <c r="I3" t="inlineStr"/>
    </row>
    <row r="4">
      <c r="A4" t="inlineStr">
        <is>
          <t>ranties du gouvernement du Canada</t>
        </is>
      </c>
      <c r="B4" t="n">
        <v>8</v>
      </c>
      <c r="C4" t="n">
        <v>632</v>
      </c>
      <c r="D4" t="n">
        <v>8</v>
      </c>
      <c r="E4" t="n">
        <v>451</v>
      </c>
      <c r="F4" t="inlineStr">
        <is>
          <t>PANS</t>
        </is>
      </c>
      <c r="G4" t="inlineStr"/>
      <c r="H4" t="inlineStr"/>
      <c r="I4" t="n">
        <v>181</v>
      </c>
    </row>
  </sheetData>
  <pageMargins left="0.75" right="0.75" top="1" bottom="1" header="0.5" footer="0.5"/>
</worksheet>
</file>

<file path=xl/worksheets/sheet24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sheetData>
    <row r="1">
      <c r="A1" s="1" t="inlineStr">
        <is>
          <t>cipalités canadiennes</t>
        </is>
      </c>
      <c r="B1" s="1" t="inlineStr">
        <is>
          <t>Unnamed: 0</t>
        </is>
      </c>
      <c r="C1" s="1" t="inlineStr">
        <is>
          <t>11</t>
        </is>
      </c>
      <c r="D1" s="1" t="inlineStr">
        <is>
          <t>1,657</t>
        </is>
      </c>
      <c r="E1" s="1" t="inlineStr">
        <is>
          <t>10</t>
        </is>
      </c>
      <c r="F1" s="1" t="inlineStr">
        <is>
          <t>2,693</t>
        </is>
      </c>
      <c r="G1" s="1" t="inlineStr">
        <is>
          <t>+ 62.5</t>
        </is>
      </c>
      <c r="H1" s="1" t="inlineStr">
        <is>
          <t>Unnamed: 1</t>
        </is>
      </c>
      <c r="I1" s="1" t="inlineStr">
        <is>
          <t>+ 1,036</t>
        </is>
      </c>
    </row>
    <row r="2">
      <c r="A2" t="inlineStr">
        <is>
          <t>onds and debentures issued by corpora-</t>
        </is>
      </c>
      <c r="B2" t="inlineStr"/>
      <c r="C2" t="inlineStr"/>
      <c r="D2" t="inlineStr"/>
      <c r="E2" t="inlineStr"/>
      <c r="F2" t="inlineStr"/>
      <c r="G2" t="inlineStr"/>
      <c r="H2" t="inlineStr"/>
      <c r="I2" t="inlineStr"/>
    </row>
    <row r="3">
      <c r="A3" t="inlineStr">
        <is>
          <t>tions resident in Canada</t>
        </is>
      </c>
      <c r="B3" t="inlineStr">
        <is>
          <t>— Obligations et</t>
        </is>
      </c>
      <c r="C3" t="inlineStr"/>
      <c r="D3" t="inlineStr"/>
      <c r="E3" t="inlineStr"/>
      <c r="F3" t="inlineStr"/>
      <c r="G3" t="inlineStr"/>
      <c r="H3" t="inlineStr"/>
      <c r="I3" t="inlineStr"/>
    </row>
    <row r="4">
      <c r="A4" t="inlineStr">
        <is>
          <t>débentures émises par</t>
        </is>
      </c>
      <c r="B4" t="inlineStr">
        <is>
          <t>des corporations</t>
        </is>
      </c>
      <c r="C4" t="inlineStr"/>
      <c r="D4" t="inlineStr"/>
      <c r="E4" t="inlineStr"/>
      <c r="F4" t="inlineStr"/>
      <c r="G4" t="inlineStr"/>
      <c r="H4" t="inlineStr"/>
      <c r="I4" t="inlineStr"/>
    </row>
    <row r="5">
      <c r="A5" t="inlineStr">
        <is>
          <t>résidant au Canada</t>
        </is>
      </c>
      <c r="B5" t="inlineStr"/>
      <c r="C5" t="n">
        <v>15</v>
      </c>
      <c r="D5" t="inlineStr">
        <is>
          <t>1,293</t>
        </is>
      </c>
      <c r="E5" t="n">
        <v>12</v>
      </c>
      <c r="F5" t="inlineStr">
        <is>
          <t>2,739</t>
        </is>
      </c>
      <c r="G5" t="n">
        <v>111.8</v>
      </c>
      <c r="H5" t="inlineStr"/>
      <c r="I5" t="inlineStr">
        <is>
          <t>+ 1,446</t>
        </is>
      </c>
    </row>
  </sheetData>
  <pageMargins left="0.75" right="0.75" top="1" bottom="1" header="0.5" footer="0.5"/>
</worksheet>
</file>

<file path=xl/worksheets/sheet244.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s="1" t="inlineStr">
        <is>
          <t>canadiens</t>
        </is>
      </c>
      <c r="B1" s="1" t="inlineStr">
        <is>
          <t>6,760</t>
        </is>
      </c>
      <c r="C1" s="1" t="inlineStr">
        <is>
          <t>PEST</t>
        </is>
      </c>
      <c r="D1" s="1">
        <f>59.0</f>
        <v/>
      </c>
      <c r="E1" s="1">
        <f> 3,989</f>
        <v/>
      </c>
    </row>
    <row r="2">
      <c r="A2" t="inlineStr">
        <is>
          <t>rect and guaranteed debt of the Govern-</t>
        </is>
      </c>
      <c r="B2" t="inlineStr"/>
      <c r="C2" t="inlineStr"/>
      <c r="D2" t="inlineStr"/>
      <c r="E2" t="inlineStr"/>
    </row>
    <row r="3">
      <c r="A3" t="inlineStr">
        <is>
          <t>ment of Canada — Dettes directes et ga-</t>
        </is>
      </c>
      <c r="B3" t="inlineStr"/>
      <c r="C3" t="inlineStr"/>
      <c r="D3" t="inlineStr"/>
      <c r="E3" t="inlineStr"/>
    </row>
    <row r="4">
      <c r="A4" t="inlineStr">
        <is>
          <t>ranties du gouvernement du Canada</t>
        </is>
      </c>
      <c r="B4" t="n">
        <v>183</v>
      </c>
      <c r="C4" t="n">
        <v>226</v>
      </c>
      <c r="D4" t="inlineStr">
        <is>
          <t>i PAS}eS)</t>
        </is>
      </c>
      <c r="E4" t="n">
        <v>43</v>
      </c>
    </row>
  </sheetData>
  <pageMargins left="0.75" right="0.75" top="1" bottom="1" header="0.5" footer="0.5"/>
</worksheet>
</file>

<file path=xl/worksheets/sheet245.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s="1" t="inlineStr">
        <is>
          <t>; tions résidant au Canada</t>
        </is>
      </c>
      <c r="B1" s="1" t="inlineStr">
        <is>
          <t>Unnamed: 0</t>
        </is>
      </c>
      <c r="C1" s="1" t="inlineStr">
        <is>
          <t>Unnamed: 1</t>
        </is>
      </c>
      <c r="D1" s="1" t="inlineStr">
        <is>
          <t>Unnamed: 2</t>
        </is>
      </c>
      <c r="E1" s="1" t="inlineStr">
        <is>
          <t>Unnamed: 3</t>
        </is>
      </c>
      <c r="F1" s="1" t="inlineStr">
        <is>
          <t>25</t>
        </is>
      </c>
      <c r="G1" s="1" t="inlineStr">
        <is>
          <t>102</t>
        </is>
      </c>
      <c r="H1" s="1" t="inlineStr">
        <is>
          <t>+ 308.0</t>
        </is>
      </c>
      <c r="I1" s="1" t="inlineStr">
        <is>
          <t>+.° 77</t>
        </is>
      </c>
    </row>
    <row r="2">
      <c r="A2" t="inlineStr">
        <is>
          <t>Total</t>
        </is>
      </c>
      <c r="B2" t="inlineStr"/>
      <c r="C2" t="inlineStr"/>
      <c r="D2" t="inlineStr"/>
      <c r="E2" t="inlineStr"/>
      <c r="F2" t="inlineStr">
        <is>
          <t>8,143</t>
        </is>
      </c>
      <c r="G2" t="inlineStr">
        <is>
          <t>4,274</t>
        </is>
      </c>
      <c r="H2" t="inlineStr">
        <is>
          <t>- 475</t>
        </is>
      </c>
      <c r="I2" t="inlineStr">
        <is>
          <t>— 3,869</t>
        </is>
      </c>
    </row>
    <row r="3">
      <c r="A3" t="inlineStr">
        <is>
          <t>2.Income on account of net</t>
        </is>
      </c>
      <c r="B3" t="inlineStr">
        <is>
          <t>dues and</t>
        </is>
      </c>
      <c r="C3" t="inlineStr">
        <is>
          <t>assess-</t>
        </is>
      </c>
      <c r="D3" t="inlineStr"/>
      <c r="E3" t="inlineStr"/>
      <c r="F3" t="inlineStr"/>
      <c r="G3" t="inlineStr"/>
      <c r="H3" t="inlineStr"/>
      <c r="I3" t="inlineStr"/>
    </row>
    <row r="4">
      <c r="A4" t="inlineStr">
        <is>
          <t>ments paid by</t>
        </is>
      </c>
      <c r="B4" t="inlineStr">
        <is>
          <t>or credited to persons</t>
        </is>
      </c>
      <c r="C4" t="inlineStr"/>
      <c r="D4" t="inlineStr">
        <is>
          <t>resi-</t>
        </is>
      </c>
      <c r="E4" t="inlineStr"/>
      <c r="F4" t="inlineStr"/>
      <c r="G4" t="inlineStr"/>
      <c r="H4" t="inlineStr"/>
      <c r="I4" t="inlineStr"/>
    </row>
    <row r="5">
      <c r="A5" t="inlineStr">
        <is>
          <t>dent in Canada — Revenu 4 titre</t>
        </is>
      </c>
      <c r="B5" t="inlineStr">
        <is>
          <t>de</t>
        </is>
      </c>
      <c r="C5" t="inlineStr"/>
      <c r="D5" t="inlineStr">
        <is>
          <t>rede-</t>
        </is>
      </c>
      <c r="E5" t="inlineStr"/>
      <c r="F5" t="inlineStr"/>
      <c r="G5" t="inlineStr"/>
      <c r="H5" t="inlineStr"/>
      <c r="I5" t="inlineStr"/>
    </row>
    <row r="6">
      <c r="A6" t="inlineStr">
        <is>
          <t>, vances et de</t>
        </is>
      </c>
      <c r="B6" t="inlineStr">
        <is>
          <t>cotisations nettes payées</t>
        </is>
      </c>
      <c r="C6" t="inlineStr"/>
      <c r="D6" t="inlineStr"/>
      <c r="E6" t="inlineStr">
        <is>
          <t>par</t>
        </is>
      </c>
      <c r="F6" t="inlineStr"/>
      <c r="G6" t="inlineStr"/>
      <c r="H6" t="inlineStr"/>
      <c r="I6" t="inlineStr"/>
    </row>
    <row r="7">
      <c r="A7" t="inlineStr">
        <is>
          <t>' ou créditées</t>
        </is>
      </c>
      <c r="B7" t="inlineStr">
        <is>
          <t>4 des personnes résidant</t>
        </is>
      </c>
      <c r="C7" t="inlineStr"/>
      <c r="D7" t="inlineStr"/>
      <c r="E7" t="inlineStr">
        <is>
          <t>au</t>
        </is>
      </c>
      <c r="F7" t="inlineStr"/>
      <c r="G7" t="inlineStr"/>
      <c r="H7" t="inlineStr"/>
      <c r="I7" t="inlineStr"/>
    </row>
    <row r="8">
      <c r="A8" t="inlineStr">
        <is>
          <t>Canada</t>
        </is>
      </c>
      <c r="B8" t="inlineStr"/>
      <c r="C8" t="inlineStr"/>
      <c r="D8" t="inlineStr"/>
      <c r="E8" t="inlineStr"/>
      <c r="F8" t="inlineStr">
        <is>
          <t>49,269</t>
        </is>
      </c>
      <c r="G8" t="inlineStr">
        <is>
          <t>56,763</t>
        </is>
      </c>
      <c r="H8" t="inlineStr">
        <is>
          <t>ne ils?</t>
        </is>
      </c>
      <c r="I8" t="inlineStr">
        <is>
          <t>+ 7,494</t>
        </is>
      </c>
    </row>
  </sheetData>
  <pageMargins left="0.75" right="0.75" top="1" bottom="1" header="0.5" footer="0.5"/>
</worksheet>
</file>

<file path=xl/worksheets/sheet246.xml><?xml version="1.0" encoding="utf-8"?>
<worksheet xmlns="http://schemas.openxmlformats.org/spreadsheetml/2006/main">
  <sheetPr>
    <outlinePr summaryBelow="1" summaryRight="1"/>
    <pageSetUpPr/>
  </sheetPr>
  <dimension ref="A1:G5"/>
  <sheetViews>
    <sheetView workbookViewId="0">
      <selection activeCell="A1" sqref="A1"/>
    </sheetView>
  </sheetViews>
  <sheetFormatPr baseColWidth="8" defaultRowHeight="15"/>
  <sheetData>
    <row r="1">
      <c r="A1" s="1" t="inlineStr">
        <is>
          <t>cipalités canadiennes</t>
        </is>
      </c>
      <c r="B1" s="1" t="inlineStr">
        <is>
          <t>Unnamed: 0</t>
        </is>
      </c>
      <c r="C1" s="1" t="inlineStr">
        <is>
          <t>88</t>
        </is>
      </c>
      <c r="D1" s="1" t="inlineStr">
        <is>
          <t>160</t>
        </is>
      </c>
      <c r="E1" s="1" t="inlineStr">
        <is>
          <t>+</t>
        </is>
      </c>
      <c r="F1" s="1" t="inlineStr">
        <is>
          <t>81.8</t>
        </is>
      </c>
      <c r="G1" s="1" t="inlineStr">
        <is>
          <t>Pee,</t>
        </is>
      </c>
    </row>
    <row r="2">
      <c r="A2" t="inlineStr">
        <is>
          <t>nds and debentures issued by corpora-</t>
        </is>
      </c>
      <c r="B2" t="inlineStr"/>
      <c r="C2" t="inlineStr"/>
      <c r="D2" t="inlineStr"/>
      <c r="E2" t="inlineStr"/>
      <c r="F2" t="inlineStr"/>
      <c r="G2" t="inlineStr"/>
    </row>
    <row r="3">
      <c r="A3" t="inlineStr">
        <is>
          <t>tions resident in Canada — Obligations et</t>
        </is>
      </c>
      <c r="B3" t="inlineStr"/>
      <c r="C3" t="inlineStr"/>
      <c r="D3" t="inlineStr"/>
      <c r="E3" t="inlineStr"/>
      <c r="F3" t="inlineStr"/>
      <c r="G3" t="inlineStr"/>
    </row>
    <row r="4">
      <c r="A4" t="inlineStr">
        <is>
          <t>débentures émises par des corporations</t>
        </is>
      </c>
      <c r="B4" t="inlineStr"/>
      <c r="C4" t="inlineStr"/>
      <c r="D4" t="inlineStr"/>
      <c r="E4" t="inlineStr"/>
      <c r="F4" t="inlineStr"/>
      <c r="G4" t="inlineStr"/>
    </row>
    <row r="5">
      <c r="A5" t="inlineStr">
        <is>
          <t>résidant au Canada</t>
        </is>
      </c>
      <c r="B5" t="inlineStr"/>
      <c r="C5" t="inlineStr">
        <is>
          <t>1,087</t>
        </is>
      </c>
      <c r="D5" t="inlineStr">
        <is>
          <t>1,015</t>
        </is>
      </c>
      <c r="E5" t="inlineStr">
        <is>
          <t>=</t>
        </is>
      </c>
      <c r="F5" t="inlineStr">
        <is>
          <t>OHS</t>
        </is>
      </c>
      <c r="G5" t="inlineStr">
        <is>
          <t>&gt;</t>
        </is>
      </c>
    </row>
  </sheetData>
  <pageMargins left="0.75" right="0.75" top="1" bottom="1" header="0.5" footer="0.5"/>
</worksheet>
</file>

<file path=xl/worksheets/sheet247.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s="1" t="inlineStr">
        <is>
          <t>}</t>
        </is>
      </c>
      <c r="B1" s="1" t="inlineStr">
        <is>
          <t>éléments de rémunération bruts des diri-</t>
        </is>
      </c>
      <c r="C1" s="1" t="inlineStr">
        <is>
          <t>3.887</t>
        </is>
      </c>
    </row>
  </sheetData>
  <pageMargins left="0.75" right="0.75" top="1" bottom="1" header="0.5" footer="0.5"/>
</worksheet>
</file>

<file path=xl/worksheets/sheet248.xml><?xml version="1.0" encoding="utf-8"?>
<worksheet xmlns="http://schemas.openxmlformats.org/spreadsheetml/2006/main">
  <sheetPr>
    <outlinePr summaryBelow="1" summaryRight="1"/>
    <pageSetUpPr/>
  </sheetPr>
  <dimension ref="A1:F7"/>
  <sheetViews>
    <sheetView workbookViewId="0">
      <selection activeCell="A1" sqref="A1"/>
    </sheetView>
  </sheetViews>
  <sheetFormatPr baseColWidth="8" defaultRowHeight="15"/>
  <sheetData>
    <row r="1">
      <c r="A1" s="1" t="inlineStr">
        <is>
          <t>geants et employés résidant au Canada</t>
        </is>
      </c>
      <c r="B1" s="1" t="inlineStr">
        <is>
          <t>17,066</t>
        </is>
      </c>
      <c r="C1" s="1" t="inlineStr">
        <is>
          <t>20,953</t>
        </is>
      </c>
      <c r="D1" s="1" t="inlineStr">
        <is>
          <t>+</t>
        </is>
      </c>
      <c r="E1" s="1" t="inlineStr">
        <is>
          <t>22.8</t>
        </is>
      </c>
      <c r="F1" s="1" t="inlineStr">
        <is>
          <t>+3,</t>
        </is>
      </c>
    </row>
    <row r="2">
      <c r="A2" t="inlineStr">
        <is>
          <t>rike benefit expenditures to members re-</t>
        </is>
      </c>
      <c r="B2" t="inlineStr"/>
      <c r="C2" t="inlineStr"/>
      <c r="D2" t="inlineStr"/>
      <c r="E2" t="inlineStr"/>
      <c r="F2" t="inlineStr"/>
    </row>
    <row r="3">
      <c r="A3" t="inlineStr">
        <is>
          <t>sident in Canada and locals and branches</t>
        </is>
      </c>
      <c r="B3" t="inlineStr"/>
      <c r="C3" t="inlineStr"/>
      <c r="D3" t="inlineStr"/>
      <c r="E3" t="inlineStr"/>
      <c r="F3" t="inlineStr"/>
    </row>
    <row r="4">
      <c r="A4" t="inlineStr">
        <is>
          <t>inC anada — Dépenses pour indemnités de</t>
        </is>
      </c>
      <c r="B4" t="inlineStr"/>
      <c r="C4" t="inlineStr"/>
      <c r="D4" t="inlineStr"/>
      <c r="E4" t="inlineStr"/>
      <c r="F4" t="inlineStr"/>
    </row>
    <row r="5">
      <c r="A5" t="inlineStr">
        <is>
          <t>gréve a des membres résidant au Canada</t>
        </is>
      </c>
      <c r="B5" t="inlineStr"/>
      <c r="C5" t="inlineStr"/>
      <c r="D5" t="inlineStr"/>
      <c r="E5" t="inlineStr"/>
      <c r="F5" t="inlineStr"/>
    </row>
    <row r="6">
      <c r="A6" t="inlineStr">
        <is>
          <t>et a des syndicats locaux ou succursales</t>
        </is>
      </c>
      <c r="B6" t="inlineStr"/>
      <c r="C6" t="inlineStr"/>
      <c r="D6" t="inlineStr"/>
      <c r="E6" t="inlineStr"/>
      <c r="F6" t="inlineStr"/>
    </row>
    <row r="7">
      <c r="A7" t="inlineStr">
        <is>
          <t>du syndicat au Canada</t>
        </is>
      </c>
      <c r="B7" t="n">
        <v>289</v>
      </c>
      <c r="C7" t="n">
        <v>436</v>
      </c>
      <c r="D7" t="inlineStr">
        <is>
          <t>+</t>
        </is>
      </c>
      <c r="E7" t="n">
        <v>50.9</v>
      </c>
      <c r="F7" t="inlineStr">
        <is>
          <t>ce 5</t>
        </is>
      </c>
    </row>
  </sheetData>
  <pageMargins left="0.75" right="0.75" top="1" bottom="1" header="0.5" footer="0.5"/>
</worksheet>
</file>

<file path=xl/worksheets/sheet249.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sheetData>
    <row r="1">
      <c r="A1" s="1" t="inlineStr">
        <is>
          <t>Under $25,000 — Moins de $25,000</t>
        </is>
      </c>
      <c r="B1" s="1" t="inlineStr">
        <is>
          <t>Unnamed: 0</t>
        </is>
      </c>
      <c r="C1" s="1" t="inlineStr">
        <is>
          <t>Unnamed: 1</t>
        </is>
      </c>
      <c r="D1" s="1" t="inlineStr">
        <is>
          <t>9</t>
        </is>
      </c>
      <c r="E1" s="1" t="inlineStr">
        <is>
          <t>108</t>
        </is>
      </c>
      <c r="F1" s="1" t="inlineStr">
        <is>
          <t>19</t>
        </is>
      </c>
      <c r="G1" s="1" t="inlineStr">
        <is>
          <t>23</t>
        </is>
      </c>
      <c r="H1" s="1" t="inlineStr">
        <is>
          <t>28</t>
        </is>
      </c>
      <c r="I1" s="1" t="inlineStr">
        <is>
          <t>339</t>
        </is>
      </c>
    </row>
    <row r="2">
      <c r="A2" t="inlineStr">
        <is>
          <t>$ 25,000-$ 49,999</t>
        </is>
      </c>
      <c r="B2" t="inlineStr"/>
      <c r="C2" t="inlineStr"/>
      <c r="D2" t="inlineStr">
        <is>
          <t>8</t>
        </is>
      </c>
      <c r="E2" t="inlineStr">
        <is>
          <t>288</t>
        </is>
      </c>
      <c r="F2" t="inlineStr">
        <is>
          <t>11</t>
        </is>
      </c>
      <c r="G2" t="inlineStr">
        <is>
          <t>397</t>
        </is>
      </c>
      <c r="H2" t="inlineStr">
        <is>
          <t>19</t>
        </is>
      </c>
      <c r="I2" t="inlineStr">
        <is>
          <t>685</t>
        </is>
      </c>
    </row>
    <row r="3">
      <c r="A3" t="inlineStr">
        <is>
          <t>50,000- 99,999</t>
        </is>
      </c>
      <c r="B3" t="inlineStr"/>
      <c r="C3" t="inlineStr"/>
      <c r="D3" t="inlineStr">
        <is>
          <t>11</t>
        </is>
      </c>
      <c r="E3" t="inlineStr">
        <is>
          <t>868</t>
        </is>
      </c>
      <c r="F3" t="inlineStr">
        <is>
          <t>16</t>
        </is>
      </c>
      <c r="G3" t="inlineStr">
        <is>
          <t>1159)</t>
        </is>
      </c>
      <c r="H3" t="inlineStr">
        <is>
          <t>27</t>
        </is>
      </c>
      <c r="I3" t="inlineStr">
        <is>
          <t>2,007 ©</t>
        </is>
      </c>
    </row>
    <row r="4">
      <c r="A4" t="inlineStr">
        <is>
          <t>100,000- 199,999</t>
        </is>
      </c>
      <c r="B4" t="inlineStr"/>
      <c r="C4" t="inlineStr"/>
      <c r="D4" t="inlineStr">
        <is>
          <t>14</t>
        </is>
      </c>
      <c r="E4" t="inlineStr">
        <is>
          <t>1E9TT.</t>
        </is>
      </c>
      <c r="F4" t="inlineStr">
        <is>
          <t>&gt;</t>
        </is>
      </c>
      <c r="G4" t="inlineStr">
        <is>
          <t>691</t>
        </is>
      </c>
      <c r="H4" t="inlineStr">
        <is>
          <t>19</t>
        </is>
      </c>
      <c r="I4" t="inlineStr">
        <is>
          <t>2,668</t>
        </is>
      </c>
    </row>
    <row r="5">
      <c r="A5" t="inlineStr">
        <is>
          <t>200,000- 299,999</t>
        </is>
      </c>
      <c r="B5" t="inlineStr"/>
      <c r="C5" t="inlineStr"/>
      <c r="D5" t="inlineStr">
        <is>
          <t>6</t>
        </is>
      </c>
      <c r="E5" t="inlineStr">
        <is>
          <t>1,471</t>
        </is>
      </c>
      <c r="F5" t="inlineStr">
        <is>
          <t>7!</t>
        </is>
      </c>
      <c r="G5" t="inlineStr">
        <is>
          <t>1,678</t>
        </is>
      </c>
      <c r="H5" t="inlineStr">
        <is>
          <t>13</t>
        </is>
      </c>
      <c r="I5" t="inlineStr">
        <is>
          <t>3,149 -</t>
        </is>
      </c>
    </row>
    <row r="6">
      <c r="A6" t="inlineStr">
        <is>
          <t>300,000- 499,999</t>
        </is>
      </c>
      <c r="B6" t="inlineStr"/>
      <c r="C6" t="inlineStr"/>
      <c r="D6" t="inlineStr">
        <is>
          <t>3</t>
        </is>
      </c>
      <c r="E6" t="inlineStr">
        <is>
          <t>1,095</t>
        </is>
      </c>
      <c r="F6" t="inlineStr">
        <is>
          <t>3</t>
        </is>
      </c>
      <c r="G6" t="inlineStr">
        <is>
          <t>1,316</t>
        </is>
      </c>
      <c r="H6" t="inlineStr">
        <is>
          <t>6</t>
        </is>
      </c>
      <c r="I6" t="inlineStr">
        <is>
          <t>2,411 |</t>
        </is>
      </c>
    </row>
    <row r="7">
      <c r="A7" t="inlineStr">
        <is>
          <t>500,000 and over — et plus</t>
        </is>
      </c>
      <c r="B7" t="inlineStr"/>
      <c r="C7" t="inlineStr"/>
      <c r="D7" t="inlineStr">
        <is>
          <t>14</t>
        </is>
      </c>
      <c r="E7" t="inlineStr">
        <is>
          <t>44,646</t>
        </is>
      </c>
      <c r="F7" t="inlineStr">
        <is>
          <t>3</t>
        </is>
      </c>
      <c r="G7" t="inlineStr">
        <is>
          <t>4,505</t>
        </is>
      </c>
      <c r="H7" t="inlineStr">
        <is>
          <t>17</t>
        </is>
      </c>
      <c r="I7" t="inlineStr">
        <is>
          <t>49,151.</t>
        </is>
      </c>
    </row>
    <row r="8">
      <c r="A8" t="inlineStr">
        <is>
          <t>Total</t>
        </is>
      </c>
      <c r="B8" t="inlineStr"/>
      <c r="C8" t="inlineStr"/>
      <c r="D8" t="inlineStr">
        <is>
          <t>77</t>
        </is>
      </c>
      <c r="E8" t="inlineStr">
        <is>
          <t>50,453</t>
        </is>
      </c>
      <c r="F8" t="inlineStr">
        <is>
          <t>66</t>
        </is>
      </c>
      <c r="G8" t="inlineStr">
        <is>
          <t>9,957</t>
        </is>
      </c>
      <c r="H8" t="inlineStr">
        <is>
          <t>143</t>
        </is>
      </c>
      <c r="I8" t="inlineStr">
        <is>
          <t>60,410 |</t>
        </is>
      </c>
    </row>
    <row r="9">
      <c r="A9" t="inlineStr">
        <is>
          <t>Investments in Canada — Placements au Canada:</t>
        </is>
      </c>
      <c r="B9" t="inlineStr"/>
      <c r="C9" t="inlineStr"/>
      <c r="D9" t="inlineStr"/>
      <c r="E9" t="inlineStr"/>
      <c r="F9" t="inlineStr"/>
      <c r="G9" t="inlineStr"/>
      <c r="H9" t="inlineStr"/>
      <c r="I9" t="inlineStr"/>
    </row>
    <row r="10">
      <c r="A10" t="inlineStr">
        <is>
          <t>None — Aucun</t>
        </is>
      </c>
      <c r="B10" t="inlineStr"/>
      <c r="C10" t="inlineStr"/>
      <c r="D10" t="inlineStr">
        <is>
          <t>36</t>
        </is>
      </c>
      <c r="E10" t="inlineStr">
        <is>
          <t>_</t>
        </is>
      </c>
      <c r="F10" t="inlineStr">
        <is>
          <t>11</t>
        </is>
      </c>
      <c r="G10" t="inlineStr">
        <is>
          <t>-</t>
        </is>
      </c>
      <c r="H10" t="inlineStr">
        <is>
          <t>47</t>
        </is>
      </c>
      <c r="I10" t="inlineStr">
        <is>
          <t>-</t>
        </is>
      </c>
    </row>
    <row r="11">
      <c r="A11" t="inlineStr">
        <is>
          <t>Under $25,000 — Moins de $25,000</t>
        </is>
      </c>
      <c r="B11" t="inlineStr"/>
      <c r="C11" t="inlineStr"/>
      <c r="D11" t="inlineStr">
        <is>
          <t>5</t>
        </is>
      </c>
      <c r="E11" t="inlineStr">
        <is>
          <t>35</t>
        </is>
      </c>
      <c r="F11" t="inlineStr">
        <is>
          <t>12</t>
        </is>
      </c>
      <c r="G11" t="inlineStr">
        <is>
          <t>103</t>
        </is>
      </c>
      <c r="H11" t="inlineStr">
        <is>
          <t>17</t>
        </is>
      </c>
      <c r="I11" t="inlineStr">
        <is>
          <t>138</t>
        </is>
      </c>
    </row>
    <row r="12">
      <c r="A12" t="inlineStr">
        <is>
          <t>$ 25,000-$ 49,999</t>
        </is>
      </c>
      <c r="B12" t="inlineStr"/>
      <c r="C12" t="inlineStr"/>
      <c r="D12" t="inlineStr">
        <is>
          <t>8</t>
        </is>
      </c>
      <c r="E12" t="inlineStr">
        <is>
          <t>308</t>
        </is>
      </c>
      <c r="F12" t="inlineStr">
        <is>
          <t>5</t>
        </is>
      </c>
      <c r="G12" t="inlineStr">
        <is>
          <t>181</t>
        </is>
      </c>
      <c r="H12" t="inlineStr">
        <is>
          <t>13</t>
        </is>
      </c>
      <c r="I12" t="inlineStr">
        <is>
          <t>489</t>
        </is>
      </c>
    </row>
    <row r="13">
      <c r="A13" t="inlineStr">
        <is>
          <t>50,000- 99,999</t>
        </is>
      </c>
      <c r="B13" t="inlineStr"/>
      <c r="C13" t="inlineStr"/>
      <c r="D13" t="inlineStr">
        <is>
          <t>2</t>
        </is>
      </c>
      <c r="E13" t="inlineStr">
        <is>
          <t>138</t>
        </is>
      </c>
      <c r="F13" t="inlineStr">
        <is>
          <t>5</t>
        </is>
      </c>
      <c r="G13" t="inlineStr">
        <is>
          <t>392</t>
        </is>
      </c>
      <c r="H13" t="inlineStr">
        <is>
          <t>7</t>
        </is>
      </c>
      <c r="I13" t="inlineStr">
        <is>
          <t>530 |</t>
        </is>
      </c>
    </row>
    <row r="14">
      <c r="A14" t="inlineStr">
        <is>
          <t>100,000- 199,999</t>
        </is>
      </c>
      <c r="B14" t="inlineStr"/>
      <c r="C14" t="inlineStr"/>
      <c r="D14" t="inlineStr">
        <is>
          <t>4</t>
        </is>
      </c>
      <c r="E14" t="inlineStr">
        <is>
          <t>562</t>
        </is>
      </c>
      <c r="F14" t="inlineStr">
        <is>
          <t>4</t>
        </is>
      </c>
      <c r="G14" t="inlineStr">
        <is>
          <t>549</t>
        </is>
      </c>
      <c r="H14" t="inlineStr">
        <is>
          <t>8</t>
        </is>
      </c>
      <c r="I14" t="inlineStr">
        <is>
          <t>1,001 |</t>
        </is>
      </c>
    </row>
    <row r="15">
      <c r="A15" t="inlineStr">
        <is>
          <t>200,000- 299,999</t>
        </is>
      </c>
      <c r="B15" t="inlineStr"/>
      <c r="C15" t="inlineStr"/>
      <c r="D15" t="inlineStr">
        <is>
          <t>Dy</t>
        </is>
      </c>
      <c r="E15" t="inlineStr">
        <is>
          <t>507</t>
        </is>
      </c>
      <c r="F15" t="inlineStr">
        <is>
          <t>8</t>
        </is>
      </c>
      <c r="G15" t="inlineStr">
        <is>
          <t>1,948</t>
        </is>
      </c>
      <c r="H15" t="inlineStr">
        <is>
          <t>10</t>
        </is>
      </c>
      <c r="I15" t="inlineStr">
        <is>
          <t>2,455 |</t>
        </is>
      </c>
    </row>
    <row r="16">
      <c r="A16" t="inlineStr">
        <is>
          <t>300,000- 499,999</t>
        </is>
      </c>
      <c r="B16" t="inlineStr"/>
      <c r="C16" t="inlineStr"/>
      <c r="D16" t="inlineStr">
        <is>
          <t>3</t>
        </is>
      </c>
      <c r="E16" t="inlineStr">
        <is>
          <t>ii</t>
        </is>
      </c>
      <c r="F16" t="inlineStr">
        <is>
          <t>6</t>
        </is>
      </c>
      <c r="G16" t="inlineStr">
        <is>
          <t>Dag?</t>
        </is>
      </c>
      <c r="H16" t="inlineStr">
        <is>
          <t>9</t>
        </is>
      </c>
      <c r="I16" t="inlineStr">
        <is>
          <t>3,143 |</t>
        </is>
      </c>
    </row>
    <row r="17">
      <c r="A17" t="inlineStr">
        <is>
          <t>500,000- 999,999</t>
        </is>
      </c>
      <c r="B17" t="inlineStr"/>
      <c r="C17" t="inlineStr"/>
      <c r="D17" t="inlineStr">
        <is>
          <t>5</t>
        </is>
      </c>
      <c r="E17" t="inlineStr">
        <is>
          <t>3,528</t>
        </is>
      </c>
      <c r="F17" t="inlineStr">
        <is>
          <t>5</t>
        </is>
      </c>
      <c r="G17" t="inlineStr">
        <is>
          <t>3,619</t>
        </is>
      </c>
      <c r="H17" t="inlineStr">
        <is>
          <t>10</t>
        </is>
      </c>
      <c r="I17" t="inlineStr">
        <is>
          <t>7,147 |</t>
        </is>
      </c>
    </row>
    <row r="18">
      <c r="A18" t="inlineStr">
        <is>
          <t>1,000,000 and over — et plus</t>
        </is>
      </c>
      <c r="B18" t="inlineStr"/>
      <c r="C18" t="inlineStr"/>
      <c r="D18" t="inlineStr">
        <is>
          <t>12</t>
        </is>
      </c>
      <c r="E18" t="inlineStr">
        <is>
          <t>92,995</t>
        </is>
      </c>
      <c r="F18" t="inlineStr">
        <is>
          <t>10</t>
        </is>
      </c>
      <c r="G18" t="inlineStr">
        <is>
          <t>21,438</t>
        </is>
      </c>
      <c r="H18" t="inlineStr">
        <is>
          <t>22</t>
        </is>
      </c>
      <c r="I18" t="inlineStr">
        <is>
          <t>114,433 :</t>
        </is>
      </c>
    </row>
    <row r="19">
      <c r="A19" t="inlineStr"/>
      <c r="B19" t="inlineStr"/>
      <c r="C19" t="inlineStr"/>
      <c r="D19" t="inlineStr"/>
      <c r="E19" t="inlineStr"/>
      <c r="F19" t="inlineStr"/>
      <c r="G19" t="inlineStr"/>
      <c r="H19" t="inlineStr"/>
      <c r="I19" t="inlineStr">
        <is>
          <t>|</t>
        </is>
      </c>
    </row>
    <row r="20">
      <c r="A20" t="inlineStr">
        <is>
          <t>Total</t>
        </is>
      </c>
      <c r="B20" t="inlineStr"/>
      <c r="C20" t="inlineStr"/>
      <c r="D20" t="inlineStr">
        <is>
          <t>a</t>
        </is>
      </c>
      <c r="E20" t="inlineStr">
        <is>
          <t>99,044</t>
        </is>
      </c>
      <c r="F20" t="inlineStr">
        <is>
          <t>66</t>
        </is>
      </c>
      <c r="G20" t="inlineStr">
        <is>
          <t>30,402</t>
        </is>
      </c>
      <c r="H20" t="inlineStr">
        <is>
          <t>143</t>
        </is>
      </c>
      <c r="I20" t="inlineStr">
        <is>
          <t>129,446 )</t>
        </is>
      </c>
    </row>
    <row r="21">
      <c r="A21" t="inlineStr">
        <is>
          <t>Dues and assessments from residents in Canada</t>
        </is>
      </c>
      <c r="B21" t="inlineStr">
        <is>
          <t>—</t>
        </is>
      </c>
      <c r="C21" t="inlineStr"/>
      <c r="D21" t="inlineStr"/>
      <c r="E21" t="inlineStr"/>
      <c r="F21" t="inlineStr"/>
      <c r="G21" t="inlineStr"/>
      <c r="H21" t="inlineStr"/>
      <c r="I21" t="inlineStr">
        <is>
          <t>|</t>
        </is>
      </c>
    </row>
    <row r="22">
      <c r="A22" t="inlineStr">
        <is>
          <t>Re et cotisations percues des résidents du</t>
        </is>
      </c>
      <c r="B22" t="inlineStr"/>
      <c r="C22" t="inlineStr"/>
      <c r="D22" t="inlineStr"/>
      <c r="E22" t="inlineStr"/>
      <c r="F22" t="inlineStr"/>
      <c r="G22" t="inlineStr"/>
      <c r="H22" t="inlineStr"/>
      <c r="I22" t="inlineStr">
        <is>
          <t>|</t>
        </is>
      </c>
    </row>
    <row r="23">
      <c r="A23" t="inlineStr">
        <is>
          <t>None — Aucun</t>
        </is>
      </c>
      <c r="B23" t="inlineStr"/>
      <c r="C23" t="inlineStr"/>
      <c r="D23" t="inlineStr">
        <is>
          <t>~</t>
        </is>
      </c>
      <c r="E23" t="inlineStr">
        <is>
          <t>=</t>
        </is>
      </c>
      <c r="F23" t="inlineStr">
        <is>
          <t>=</t>
        </is>
      </c>
      <c r="G23" t="inlineStr">
        <is>
          <t>=</t>
        </is>
      </c>
      <c r="H23" t="inlineStr">
        <is>
          <t>=</t>
        </is>
      </c>
      <c r="I23" t="inlineStr">
        <is>
          <t>5</t>
        </is>
      </c>
    </row>
    <row r="24">
      <c r="A24" t="inlineStr">
        <is>
          <t>Under $25,000 — Moins de $25,000</t>
        </is>
      </c>
      <c r="B24" t="inlineStr"/>
      <c r="C24" t="inlineStr"/>
      <c r="D24" t="inlineStr">
        <is>
          <t>10</t>
        </is>
      </c>
      <c r="E24" t="inlineStr">
        <is>
          <t>146</t>
        </is>
      </c>
      <c r="F24" t="inlineStr">
        <is>
          <t>5</t>
        </is>
      </c>
      <c r="G24" t="inlineStr">
        <is>
          <t>46</t>
        </is>
      </c>
      <c r="H24" t="inlineStr">
        <is>
          <t>15</t>
        </is>
      </c>
      <c r="I24" t="inlineStr">
        <is>
          <t>192,</t>
        </is>
      </c>
    </row>
    <row r="25">
      <c r="A25" t="inlineStr">
        <is>
          <t>$ 25,000-$ 49,999</t>
        </is>
      </c>
      <c r="B25" t="inlineStr"/>
      <c r="C25" t="inlineStr"/>
      <c r="D25" t="inlineStr">
        <is>
          <t>5</t>
        </is>
      </c>
      <c r="E25" t="inlineStr">
        <is>
          <t>180</t>
        </is>
      </c>
      <c r="F25" t="inlineStr">
        <is>
          <t>7</t>
        </is>
      </c>
      <c r="G25" t="inlineStr">
        <is>
          <t>247</t>
        </is>
      </c>
      <c r="H25" t="inlineStr">
        <is>
          <t>12</t>
        </is>
      </c>
      <c r="I25" t="inlineStr">
        <is>
          <t>427</t>
        </is>
      </c>
    </row>
    <row r="26">
      <c r="A26" t="inlineStr">
        <is>
          <t>50,000- 99,999</t>
        </is>
      </c>
      <c r="B26" t="inlineStr"/>
      <c r="C26" t="inlineStr"/>
      <c r="D26" t="inlineStr">
        <is>
          <t>5</t>
        </is>
      </c>
      <c r="E26" t="inlineStr">
        <is>
          <t>359</t>
        </is>
      </c>
      <c r="F26" t="inlineStr">
        <is>
          <t>3</t>
        </is>
      </c>
      <c r="G26" t="inlineStr">
        <is>
          <t>186</t>
        </is>
      </c>
      <c r="H26" t="inlineStr">
        <is>
          <t>8</t>
        </is>
      </c>
      <c r="I26" t="inlineStr">
        <is>
          <t>545 |</t>
        </is>
      </c>
    </row>
    <row r="27">
      <c r="A27" t="inlineStr">
        <is>
          <t>100,000- 199,999</t>
        </is>
      </c>
      <c r="B27" t="inlineStr"/>
      <c r="C27" t="inlineStr"/>
      <c r="D27" t="inlineStr">
        <is>
          <t>7</t>
        </is>
      </c>
      <c r="E27" t="inlineStr">
        <is>
          <t>1,160</t>
        </is>
      </c>
      <c r="F27" t="inlineStr">
        <is>
          <t>9</t>
        </is>
      </c>
      <c r="G27" t="inlineStr">
        <is>
          <t>1,323</t>
        </is>
      </c>
      <c r="H27" t="inlineStr">
        <is>
          <t>16</t>
        </is>
      </c>
      <c r="I27" t="inlineStr">
        <is>
          <t>2,483 |</t>
        </is>
      </c>
    </row>
    <row r="28">
      <c r="A28" t="inlineStr">
        <is>
          <t>200,000- 299,999</t>
        </is>
      </c>
      <c r="B28" t="inlineStr"/>
      <c r="C28" t="inlineStr"/>
      <c r="D28" t="inlineStr">
        <is>
          <t>5</t>
        </is>
      </c>
      <c r="E28" t="inlineStr">
        <is>
          <t>1,304</t>
        </is>
      </c>
      <c r="F28" t="inlineStr">
        <is>
          <t>6</t>
        </is>
      </c>
      <c r="G28" t="inlineStr">
        <is>
          <t>1,555</t>
        </is>
      </c>
      <c r="H28" t="inlineStr">
        <is>
          <t>11</t>
        </is>
      </c>
      <c r="I28" t="inlineStr">
        <is>
          <t>2,859 !</t>
        </is>
      </c>
    </row>
    <row r="29">
      <c r="A29" t="inlineStr">
        <is>
          <t>300,000- 499,999</t>
        </is>
      </c>
      <c r="B29" t="inlineStr"/>
      <c r="C29" t="inlineStr"/>
      <c r="D29" t="inlineStr">
        <is>
          <t>9</t>
        </is>
      </c>
      <c r="E29" t="inlineStr">
        <is>
          <t>3,447</t>
        </is>
      </c>
      <c r="F29" t="inlineStr">
        <is>
          <t>8</t>
        </is>
      </c>
      <c r="G29" t="inlineStr">
        <is>
          <t>3,284</t>
        </is>
      </c>
      <c r="H29" t="inlineStr">
        <is>
          <t>17</t>
        </is>
      </c>
      <c r="I29" t="inlineStr">
        <is>
          <t>6,731 |</t>
        </is>
      </c>
    </row>
    <row r="30">
      <c r="A30" t="inlineStr"/>
      <c r="B30" t="inlineStr"/>
      <c r="C30" t="inlineStr"/>
      <c r="D30" t="inlineStr"/>
      <c r="E30" t="inlineStr"/>
      <c r="F30" t="inlineStr"/>
      <c r="G30" t="inlineStr"/>
      <c r="H30" t="inlineStr"/>
      <c r="I30" t="inlineStr">
        <is>
          <t>20,073 |</t>
        </is>
      </c>
    </row>
    <row r="31">
      <c r="A31" t="inlineStr">
        <is>
          <t>500,000- 999,999</t>
        </is>
      </c>
      <c r="B31" t="inlineStr"/>
      <c r="C31" t="inlineStr"/>
      <c r="D31" t="inlineStr">
        <is>
          <t>16</t>
        </is>
      </c>
      <c r="E31" t="inlineStr">
        <is>
          <t>11,605</t>
        </is>
      </c>
      <c r="F31" t="inlineStr">
        <is>
          <t>11</t>
        </is>
      </c>
      <c r="G31" t="inlineStr">
        <is>
          <t>8,468</t>
        </is>
      </c>
      <c r="H31" t="inlineStr">
        <is>
          <t>27</t>
        </is>
      </c>
      <c r="I31" t="inlineStr"/>
    </row>
    <row r="32">
      <c r="A32" t="inlineStr">
        <is>
          <t>1,000,000 and over — et plus</t>
        </is>
      </c>
      <c r="B32" t="inlineStr"/>
      <c r="C32" t="inlineStr"/>
      <c r="D32" t="inlineStr">
        <is>
          <t>20</t>
        </is>
      </c>
      <c r="E32" t="inlineStr">
        <is>
          <t>64,274</t>
        </is>
      </c>
      <c r="F32" t="inlineStr">
        <is>
          <t>17</t>
        </is>
      </c>
      <c r="G32" t="inlineStr">
        <is>
          <t>67,279</t>
        </is>
      </c>
      <c r="H32" t="inlineStr">
        <is>
          <t>37</t>
        </is>
      </c>
      <c r="I32" t="inlineStr">
        <is>
          <t>131,55- |</t>
        </is>
      </c>
    </row>
    <row r="33">
      <c r="A33" t="inlineStr"/>
      <c r="B33" t="inlineStr"/>
      <c r="C33" t="inlineStr"/>
      <c r="D33" t="inlineStr"/>
      <c r="E33" t="inlineStr"/>
      <c r="F33" t="inlineStr"/>
      <c r="G33" t="inlineStr"/>
      <c r="H33" t="inlineStr"/>
      <c r="I33" t="inlineStr">
        <is>
          <t>|</t>
        </is>
      </c>
    </row>
    <row r="34">
      <c r="A34" t="inlineStr">
        <is>
          <t>Total</t>
        </is>
      </c>
      <c r="B34" t="inlineStr"/>
      <c r="C34" t="inlineStr"/>
      <c r="D34" t="inlineStr">
        <is>
          <t>77</t>
        </is>
      </c>
      <c r="E34" t="inlineStr">
        <is>
          <t>82,475</t>
        </is>
      </c>
      <c r="F34" t="inlineStr">
        <is>
          <t>66</t>
        </is>
      </c>
      <c r="G34" t="inlineStr">
        <is>
          <t>82,388</t>
        </is>
      </c>
      <c r="H34" t="inlineStr">
        <is>
          <t>143</t>
        </is>
      </c>
      <c r="I34" t="inlineStr">
        <is>
          <t>164,86:|</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sheetData>
    <row r="1">
      <c r="A1" s="1" t="inlineStr">
        <is>
          <t>100- 199 members</t>
        </is>
      </c>
      <c r="B1" s="1" t="inlineStr">
        <is>
          <t>— membres. L. D</t>
        </is>
      </c>
      <c r="C1" s="1" t="inlineStr">
        <is>
          <t>Unnamed: 0</t>
        </is>
      </c>
      <c r="D1" s="1" t="inlineStr">
        <is>
          <t>2</t>
        </is>
      </c>
      <c r="E1" s="1" t="inlineStr">
        <is>
          <t>332 Sale ete lee3 s 511</t>
        </is>
      </c>
      <c r="F1" s="1" t="inlineStr">
        <is>
          <t>0.e1 n anESe</t>
        </is>
      </c>
      <c r="G1" s="1" t="inlineStr">
        <is>
          <t>a el</t>
        </is>
      </c>
      <c r="H1" s="1" t="inlineStr">
        <is>
          <t>Unnamed: 1</t>
        </is>
      </c>
      <c r="I1" s="1" t="inlineStr">
        <is>
          <t>bm</t>
        </is>
      </c>
      <c r="J1" s="1" t="inlineStr">
        <is>
          <t>5</t>
        </is>
      </c>
      <c r="K1" s="1" t="inlineStr">
        <is>
          <t>843</t>
        </is>
      </c>
      <c r="L1" s="1" t="inlineStr">
        <is>
          <t>Unnamed: 2</t>
        </is>
      </c>
    </row>
    <row r="2">
      <c r="A2" t="inlineStr">
        <is>
          <t>ZOU NADINE</t>
        </is>
      </c>
      <c r="B2" t="inlineStr">
        <is>
          <t>ye</t>
        </is>
      </c>
      <c r="C2" t="inlineStr"/>
      <c r="D2" t="inlineStr">
        <is>
          <t>4</t>
        </is>
      </c>
      <c r="E2" t="inlineStr">
        <is>
          <t>1,155 0.1</t>
        </is>
      </c>
      <c r="F2" t="inlineStr">
        <is>
          <t>5 || SOs 0.2</t>
        </is>
      </c>
      <c r="G2" t="inlineStr">
        <is>
          <t>2 =</t>
        </is>
      </c>
      <c r="H2" t="inlineStr"/>
      <c r="I2" t="inlineStr">
        <is>
          <t>=</t>
        </is>
      </c>
      <c r="J2" t="inlineStr">
        <is>
          <t>9</t>
        </is>
      </c>
      <c r="K2" t="inlineStr">
        <is>
          <t>2,750</t>
        </is>
      </c>
      <c r="L2" t="inlineStr">
        <is>
          <t>0.1</t>
        </is>
      </c>
    </row>
    <row r="3">
      <c r="A3" t="inlineStr">
        <is>
          <t>500- 999</t>
        </is>
      </c>
      <c r="B3" t="inlineStr">
        <is>
          <t>* ee:</t>
        </is>
      </c>
      <c r="C3" t="inlineStr"/>
      <c r="D3" t="inlineStr">
        <is>
          <t>5</t>
        </is>
      </c>
      <c r="E3" t="inlineStr">
        <is>
          <t>4,269 | 0.3</t>
        </is>
      </c>
      <c r="F3" t="inlineStr">
        <is>
          <t>4] 2,619] 0.3</t>
        </is>
      </c>
      <c r="G3">
        <f> _</f>
        <v/>
      </c>
      <c r="H3" t="inlineStr"/>
      <c r="I3" t="inlineStr">
        <is>
          <t>=</t>
        </is>
      </c>
      <c r="J3" t="inlineStr">
        <is>
          <t>9</t>
        </is>
      </c>
      <c r="K3" t="inlineStr">
        <is>
          <t>6,888</t>
        </is>
      </c>
      <c r="L3" t="inlineStr">
        <is>
          <t>0.2</t>
        </is>
      </c>
    </row>
    <row r="4">
      <c r="A4" t="inlineStr">
        <is>
          <t>i{0 00- = “ 2,499</t>
        </is>
      </c>
      <c r="B4" t="inlineStr">
        <is>
          <t>“</t>
        </is>
      </c>
      <c r="C4" t="inlineStr"/>
      <c r="D4" t="inlineStr">
        <is>
          <t>11</t>
        </is>
      </c>
      <c r="E4" t="inlineStr">
        <is>
          <t>18,797 i?</t>
        </is>
      </c>
      <c r="F4" t="inlineStr">
        <is>
          <t>6 | 10,181 i?)</t>
        </is>
      </c>
      <c r="G4" t="inlineStr">
        <is>
          <t>5 | 10,336</t>
        </is>
      </c>
      <c r="H4" t="inlineStr"/>
      <c r="I4" t="inlineStr">
        <is>
          <t>2.3</t>
        </is>
      </c>
      <c r="J4" t="inlineStr">
        <is>
          <t>22</t>
        </is>
      </c>
      <c r="K4" t="inlineStr">
        <is>
          <t>39,314</t>
        </is>
      </c>
      <c r="L4" t="inlineStr">
        <is>
          <t>1.4</t>
        </is>
      </c>
    </row>
    <row r="5">
      <c r="A5" t="inlineStr">
        <is>
          <t>2,500O-i =4594, 99</t>
        </is>
      </c>
      <c r="B5" t="inlineStr">
        <is>
          <t>cs</t>
        </is>
      </c>
      <c r="C5" t="inlineStr">
        <is>
          <t>a6</t>
        </is>
      </c>
      <c r="D5" t="inlineStr">
        <is>
          <t>i</t>
        </is>
      </c>
      <c r="E5" t="inlineStr">
        <is>
          <t>23,687 1.6</t>
        </is>
      </c>
      <c r="F5" t="inlineStr">
        <is>
          <t>15 | 50,902 5.9</t>
        </is>
      </c>
      <c r="G5" t="inlineStr">
        <is>
          <t>5 20,903</t>
        </is>
      </c>
      <c r="H5" t="inlineStr"/>
      <c r="I5" t="inlineStr">
        <is>
          <t>4.7</t>
        </is>
      </c>
      <c r="J5" t="inlineStr">
        <is>
          <t>DF,</t>
        </is>
      </c>
      <c r="K5" t="inlineStr">
        <is>
          <t>95,492</t>
        </is>
      </c>
      <c r="L5" t="inlineStr">
        <is>
          <t>3.4</t>
        </is>
      </c>
    </row>
    <row r="6">
      <c r="A6" t="inlineStr">
        <is>
          <t>5,000O-= 9399, 99</t>
        </is>
      </c>
      <c r="B6" t="inlineStr">
        <is>
          <t>t ce</t>
        </is>
      </c>
      <c r="C6" t="inlineStr">
        <is>
          <t>oan</t>
        </is>
      </c>
      <c r="D6" t="inlineStr">
        <is>
          <t>13</t>
        </is>
      </c>
      <c r="E6" t="inlineStr">
        <is>
          <t>94,314 6.2</t>
        </is>
      </c>
      <c r="F6" t="inlineStr">
        <is>
          <t>17 {119,134 13.8</t>
        </is>
      </c>
      <c r="G6" t="inlineStr">
        <is>
          <t>8 | 56,468</t>
        </is>
      </c>
      <c r="H6" t="inlineStr"/>
      <c r="I6" t="inlineStr">
        <is>
          <t>12.6</t>
        </is>
      </c>
      <c r="J6" t="inlineStr">
        <is>
          <t>38</t>
        </is>
      </c>
      <c r="K6" t="inlineStr">
        <is>
          <t>269,916</t>
        </is>
      </c>
      <c r="L6" t="inlineStr">
        <is>
          <t>9.6</t>
        </is>
      </c>
    </row>
    <row r="7">
      <c r="A7" t="inlineStr">
        <is>
          <t>10,000 - 14, 999</t>
        </is>
      </c>
      <c r="B7" t="inlineStr">
        <is>
          <t>s -</t>
        </is>
      </c>
      <c r="C7" t="inlineStr"/>
      <c r="D7" t="inlineStr">
        <is>
          <t>6</t>
        </is>
      </c>
      <c r="E7" t="inlineStr">
        <is>
          <t>70,366 4.6</t>
        </is>
      </c>
      <c r="F7" t="inlineStr">
        <is>
          <t>5 | 63,665 7.4</t>
        </is>
      </c>
      <c r="G7" t="inlineStr">
        <is>
          <t>5 $8,771</t>
        </is>
      </c>
      <c r="H7" t="inlineStr"/>
      <c r="I7" t="inlineStr">
        <is>
          <t>ied</t>
        </is>
      </c>
      <c r="J7" t="inlineStr">
        <is>
          <t>16</t>
        </is>
      </c>
      <c r="K7" t="inlineStr">
        <is>
          <t>192,802</t>
        </is>
      </c>
      <c r="L7" t="inlineStr">
        <is>
          <t>6.8</t>
        </is>
      </c>
    </row>
    <row r="8">
      <c r="A8" t="inlineStr">
        <is>
          <t>15,000 - 19,999</t>
        </is>
      </c>
      <c r="B8" t="inlineStr">
        <is>
          <t>oS “</t>
        </is>
      </c>
      <c r="C8" t="inlineStr">
        <is>
          <t>7</t>
        </is>
      </c>
      <c r="D8" t="inlineStr">
        <is>
          <t>Sa)</t>
        </is>
      </c>
      <c r="E8" t="inlineStr">
        <is>
          <t>138,875 1 9.2</t>
        </is>
      </c>
      <c r="F8" t="inlineStr">
        <is>
          <t>3 | 49,984 | 5.8</t>
        </is>
      </c>
      <c r="G8" t="inlineStr">
        <is>
          <t>4 | 71,178</t>
        </is>
      </c>
      <c r="H8" t="inlineStr"/>
      <c r="I8" t="inlineStr">
        <is>
          <t>15.9</t>
        </is>
      </c>
      <c r="J8" t="inlineStr">
        <is>
          <t>15</t>
        </is>
      </c>
      <c r="K8" t="inlineStr">
        <is>
          <t>260,037</t>
        </is>
      </c>
      <c r="L8" t="inlineStr">
        <is>
          <t>9.2</t>
        </is>
      </c>
    </row>
    <row r="9">
      <c r="A9" t="inlineStr">
        <is>
          <t>20,000 0 - 2 9,999</t>
        </is>
      </c>
      <c r="B9" t="inlineStr">
        <is>
          <t>if ce</t>
        </is>
      </c>
      <c r="C9" t="inlineStr"/>
      <c r="D9" t="inlineStr">
        <is>
          <t>6</t>
        </is>
      </c>
      <c r="E9" t="inlineStr">
        <is>
          <t>140,310 | 9.3</t>
        </is>
      </c>
      <c r="F9" t="inlineStr">
        <is>
          <t>4 | 91,675 | 10.7</t>
        </is>
      </c>
      <c r="G9" t="inlineStr">
        <is>
          <t>3 | 72,935</t>
        </is>
      </c>
      <c r="H9" t="inlineStr"/>
      <c r="I9" t="inlineStr">
        <is>
          <t>16.3</t>
        </is>
      </c>
      <c r="J9" t="inlineStr">
        <is>
          <t>13</t>
        </is>
      </c>
      <c r="K9" t="inlineStr">
        <is>
          <t>304,920</t>
        </is>
      </c>
      <c r="L9" t="inlineStr">
        <is>
          <t>10.8</t>
        </is>
      </c>
    </row>
    <row r="10">
      <c r="A10" t="inlineStr">
        <is>
          <t>30,000 - 39,39, 99</t>
        </is>
      </c>
      <c r="B10" t="inlineStr">
        <is>
          <t>es se</t>
        </is>
      </c>
      <c r="C10" t="inlineStr"/>
      <c r="D10" t="inlineStr">
        <is>
          <t>3</t>
        </is>
      </c>
      <c r="E10" t="inlineStr">
        <is>
          <t>100,319 6.6</t>
        </is>
      </c>
      <c r="F10" t="inlineStr">
        <is>
          <t>1 | 33,089 3.8</t>
        </is>
      </c>
      <c r="G10" t="inlineStr">
        <is>
          <t>3 | 103,310</t>
        </is>
      </c>
      <c r="H10" t="inlineStr"/>
      <c r="I10" t="inlineStr">
        <is>
          <t>23e1</t>
        </is>
      </c>
      <c r="J10" t="inlineStr">
        <is>
          <t>7</t>
        </is>
      </c>
      <c r="K10" t="inlineStr">
        <is>
          <t>236,718</t>
        </is>
      </c>
      <c r="L10" t="inlineStr">
        <is>
          <t>8.4</t>
        </is>
      </c>
    </row>
    <row r="11">
      <c r="A11" t="inlineStr">
        <is>
          <t>40,000 - 49,999</t>
        </is>
      </c>
      <c r="B11" t="inlineStr">
        <is>
          <t>ee ee</t>
        </is>
      </c>
      <c r="C11" t="inlineStr">
        <is>
          <t>Be</t>
        </is>
      </c>
      <c r="D11" t="inlineStr">
        <is>
          <t>1</t>
        </is>
      </c>
      <c r="E11" t="inlineStr">
        <is>
          <t>41,167 257</t>
        </is>
      </c>
      <c r="F11" t="inlineStr"/>
      <c r="G11" t="inlineStr">
        <is>
          <t>=</t>
        </is>
      </c>
      <c r="H11" t="inlineStr"/>
      <c r="I11" t="inlineStr">
        <is>
          <t>=</t>
        </is>
      </c>
      <c r="J11" t="inlineStr">
        <is>
          <t>1</t>
        </is>
      </c>
      <c r="K11" t="inlineStr">
        <is>
          <t>41,167</t>
        </is>
      </c>
      <c r="L11" t="inlineStr">
        <is>
          <t>15)</t>
        </is>
      </c>
    </row>
  </sheetData>
  <pageMargins left="0.75" right="0.75" top="1" bottom="1" header="0.5" footer="0.5"/>
</worksheet>
</file>

<file path=xl/worksheets/sheet250.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$ 25,000-$ 49,999</t>
        </is>
      </c>
      <c r="B1" s="1" t="inlineStr">
        <is>
          <t>Unnamed: 0</t>
        </is>
      </c>
      <c r="C1" s="1" t="inlineStr">
        <is>
          <t>Unnamed: 1</t>
        </is>
      </c>
      <c r="D1" s="1" t="inlineStr">
        <is>
          <t>Unnamed: 2</t>
        </is>
      </c>
      <c r="E1" s="1" t="inlineStr">
        <is>
          <t>4</t>
        </is>
      </c>
      <c r="F1" s="1" t="inlineStr">
        <is>
          <t>150</t>
        </is>
      </c>
      <c r="G1" s="1" t="inlineStr">
        <is>
          <t>5</t>
        </is>
      </c>
      <c r="H1" s="1" t="inlineStr">
        <is>
          <t>198</t>
        </is>
      </c>
      <c r="I1" s="1" t="inlineStr">
        <is>
          <t>9</t>
        </is>
      </c>
      <c r="J1" s="1" t="inlineStr">
        <is>
          <t>348</t>
        </is>
      </c>
    </row>
    <row r="2">
      <c r="A2" t="inlineStr">
        <is>
          <t>| 50,000- 99,999</t>
        </is>
      </c>
      <c r="B2" t="inlineStr"/>
      <c r="C2" t="inlineStr"/>
      <c r="D2" t="inlineStr"/>
      <c r="E2" t="inlineStr">
        <is>
          <t>5</t>
        </is>
      </c>
      <c r="F2" t="inlineStr">
        <is>
          <t>685</t>
        </is>
      </c>
      <c r="G2" t="inlineStr">
        <is>
          <t>ty</t>
        </is>
      </c>
      <c r="H2" t="inlineStr">
        <is>
          <t>534</t>
        </is>
      </c>
      <c r="I2" t="n">
        <v>16</v>
      </c>
      <c r="J2" t="inlineStr">
        <is>
          <t>P2199</t>
        </is>
      </c>
    </row>
    <row r="3">
      <c r="A3" t="inlineStr">
        <is>
          <t>100,000- 199,999</t>
        </is>
      </c>
      <c r="B3" t="inlineStr"/>
      <c r="C3" t="inlineStr"/>
      <c r="D3" t="inlineStr"/>
      <c r="E3" t="inlineStr">
        <is>
          <t>17</t>
        </is>
      </c>
      <c r="F3" t="inlineStr">
        <is>
          <t>2,452</t>
        </is>
      </c>
      <c r="G3" t="inlineStr">
        <is>
          <t>11</t>
        </is>
      </c>
      <c r="H3" t="inlineStr">
        <is>
          <t>1,652</t>
        </is>
      </c>
      <c r="I3" t="n">
        <v>28</v>
      </c>
      <c r="J3" t="inlineStr">
        <is>
          <t>4,104</t>
        </is>
      </c>
    </row>
    <row r="4">
      <c r="A4" t="inlineStr">
        <is>
          <t>| 200,000- 299,999</t>
        </is>
      </c>
      <c r="B4" t="inlineStr"/>
      <c r="C4" t="inlineStr"/>
      <c r="D4" t="inlineStr"/>
      <c r="E4" t="inlineStr">
        <is>
          <t>11</t>
        </is>
      </c>
      <c r="F4" t="inlineStr">
        <is>
          <t>2,646</t>
        </is>
      </c>
      <c r="G4" t="inlineStr">
        <is>
          <t>6</t>
        </is>
      </c>
      <c r="H4" t="inlineStr">
        <is>
          <t>1,419</t>
        </is>
      </c>
      <c r="I4" t="n">
        <v>17</v>
      </c>
      <c r="J4" t="inlineStr">
        <is>
          <t>4,065</t>
        </is>
      </c>
    </row>
    <row r="5">
      <c r="A5" t="inlineStr">
        <is>
          <t>300,000 and over —</t>
        </is>
      </c>
      <c r="B5" t="inlineStr">
        <is>
          <t>et plus</t>
        </is>
      </c>
      <c r="C5" t="inlineStr"/>
      <c r="D5" t="inlineStr"/>
      <c r="E5" t="inlineStr">
        <is>
          <t>15</t>
        </is>
      </c>
      <c r="F5" t="inlineStr">
        <is>
          <t>15,148</t>
        </is>
      </c>
      <c r="G5" t="inlineStr">
        <is>
          <t>24</t>
        </is>
      </c>
      <c r="H5" t="inlineStr">
        <is>
          <t>27,512</t>
        </is>
      </c>
      <c r="I5" t="n">
        <v>39</v>
      </c>
      <c r="J5" t="inlineStr">
        <is>
          <t>42,520</t>
        </is>
      </c>
    </row>
    <row r="6">
      <c r="A6" t="inlineStr">
        <is>
          <t>Total</t>
        </is>
      </c>
      <c r="B6" t="inlineStr"/>
      <c r="C6" t="inlineStr"/>
      <c r="D6" t="inlineStr"/>
      <c r="E6" t="inlineStr">
        <is>
          <t>77</t>
        </is>
      </c>
      <c r="F6" t="inlineStr">
        <is>
          <t>21,197</t>
        </is>
      </c>
      <c r="G6" t="inlineStr">
        <is>
          <t>66</t>
        </is>
      </c>
      <c r="H6" t="inlineStr">
        <is>
          <t>31,254</t>
        </is>
      </c>
      <c r="I6" t="n">
        <v>143</v>
      </c>
      <c r="J6" t="inlineStr">
        <is>
          <t>$2,451</t>
        </is>
      </c>
    </row>
    <row r="7">
      <c r="A7" t="inlineStr">
        <is>
          <t>|</t>
        </is>
      </c>
      <c r="B7" t="inlineStr"/>
      <c r="C7" t="inlineStr"/>
      <c r="D7" t="inlineStr"/>
      <c r="E7" t="inlineStr"/>
      <c r="F7" t="inlineStr"/>
      <c r="G7" t="inlineStr"/>
      <c r="H7" t="inlineStr"/>
      <c r="I7" t="inlineStr"/>
      <c r="J7" t="inlineStr"/>
    </row>
    <row r="8">
      <c r="A8" t="inlineStr">
        <is>
          <t>)</t>
        </is>
      </c>
      <c r="B8" t="inlineStr"/>
      <c r="C8" t="inlineStr"/>
      <c r="D8" t="inlineStr"/>
      <c r="E8" t="inlineStr"/>
      <c r="F8" t="inlineStr"/>
      <c r="G8" t="inlineStr"/>
      <c r="H8" t="inlineStr"/>
      <c r="I8" t="inlineStr"/>
      <c r="J8" t="inlineStr"/>
    </row>
    <row r="9">
      <c r="A9" t="inlineStr">
        <is>
          <t>| Strike benefits paid</t>
        </is>
      </c>
      <c r="B9" t="inlineStr">
        <is>
          <t>to members</t>
        </is>
      </c>
      <c r="C9" t="inlineStr">
        <is>
          <t>in Canada —In-</t>
        </is>
      </c>
      <c r="D9" t="inlineStr"/>
      <c r="E9" t="inlineStr"/>
      <c r="F9" t="inlineStr"/>
      <c r="G9" t="inlineStr"/>
      <c r="H9" t="inlineStr"/>
      <c r="I9" t="inlineStr"/>
      <c r="J9" t="inlineStr"/>
    </row>
    <row r="10">
      <c r="A10" t="inlineStr">
        <is>
          <t>demnités de gréve versés 4 des membres du Canada:</t>
        </is>
      </c>
      <c r="B10" t="inlineStr"/>
      <c r="C10" t="inlineStr"/>
      <c r="D10" t="inlineStr"/>
      <c r="E10" t="inlineStr"/>
      <c r="F10" t="inlineStr"/>
      <c r="G10" t="inlineStr"/>
      <c r="H10" t="inlineStr"/>
      <c r="I10" t="inlineStr"/>
      <c r="J10" t="inlineStr"/>
    </row>
    <row r="11">
      <c r="A11" t="inlineStr">
        <is>
          <t>)</t>
        </is>
      </c>
      <c r="B11" t="inlineStr"/>
      <c r="C11" t="inlineStr"/>
      <c r="D11" t="inlineStr"/>
      <c r="E11" t="inlineStr"/>
      <c r="F11" t="inlineStr"/>
      <c r="G11" t="inlineStr"/>
      <c r="H11" t="inlineStr"/>
      <c r="I11" t="inlineStr"/>
      <c r="J11" t="inlineStr"/>
    </row>
    <row r="12">
      <c r="A12" t="inlineStr">
        <is>
          <t>'</t>
        </is>
      </c>
      <c r="B12" t="inlineStr"/>
      <c r="C12" t="inlineStr"/>
      <c r="D12" t="inlineStr"/>
      <c r="E12" t="inlineStr"/>
      <c r="F12" t="inlineStr"/>
      <c r="G12" t="inlineStr"/>
      <c r="H12" t="inlineStr"/>
      <c r="I12" t="inlineStr"/>
      <c r="J12" t="inlineStr"/>
    </row>
    <row r="13">
      <c r="A13" t="inlineStr">
        <is>
          <t>None — Aucun</t>
        </is>
      </c>
      <c r="B13" t="inlineStr"/>
      <c r="C13" t="inlineStr"/>
      <c r="D13" t="inlineStr"/>
      <c r="E13" t="inlineStr">
        <is>
          <t>51</t>
        </is>
      </c>
      <c r="F13" t="inlineStr">
        <is>
          <t>-</t>
        </is>
      </c>
      <c r="G13" t="inlineStr">
        <is>
          <t>49</t>
        </is>
      </c>
      <c r="H13" t="inlineStr">
        <is>
          <t>-</t>
        </is>
      </c>
      <c r="I13" t="n">
        <v>100</v>
      </c>
      <c r="J13" t="inlineStr">
        <is>
          <t>~</t>
        </is>
      </c>
    </row>
    <row r="14">
      <c r="A14" t="inlineStr">
        <is>
          <t>| Under $25,000 — Moins de $25,000</t>
        </is>
      </c>
      <c r="B14" t="inlineStr"/>
      <c r="C14" t="inlineStr"/>
      <c r="D14" t="inlineStr"/>
      <c r="E14" t="inlineStr">
        <is>
          <t>5</t>
        </is>
      </c>
      <c r="F14" t="inlineStr">
        <is>
          <t>sys</t>
        </is>
      </c>
      <c r="G14" t="inlineStr">
        <is>
          <t>7</t>
        </is>
      </c>
      <c r="H14" t="inlineStr">
        <is>
          <t>66</t>
        </is>
      </c>
      <c r="I14" t="n">
        <v>12</v>
      </c>
      <c r="J14" t="inlineStr">
        <is>
          <t>118</t>
        </is>
      </c>
    </row>
    <row r="15">
      <c r="A15" t="inlineStr">
        <is>
          <t>$ 25,000-$ 49,999</t>
        </is>
      </c>
      <c r="B15" t="inlineStr"/>
      <c r="C15" t="inlineStr"/>
      <c r="D15" t="inlineStr"/>
      <c r="E15" t="inlineStr">
        <is>
          <t>5</t>
        </is>
      </c>
      <c r="F15" t="inlineStr">
        <is>
          <t>172</t>
        </is>
      </c>
      <c r="G15" t="inlineStr">
        <is>
          <t>2</t>
        </is>
      </c>
      <c r="H15" t="inlineStr">
        <is>
          <t>82</t>
        </is>
      </c>
      <c r="I15" t="n">
        <v>7</v>
      </c>
      <c r="J15" t="inlineStr">
        <is>
          <t>254</t>
        </is>
      </c>
    </row>
    <row r="16">
      <c r="A16" t="inlineStr">
        <is>
          <t>50,000- 99,999</t>
        </is>
      </c>
      <c r="B16" t="inlineStr"/>
      <c r="C16" t="inlineStr"/>
      <c r="D16" t="inlineStr"/>
      <c r="E16" t="inlineStr">
        <is>
          <t>4</t>
        </is>
      </c>
      <c r="F16" t="inlineStr">
        <is>
          <t>326</t>
        </is>
      </c>
      <c r="G16" t="inlineStr">
        <is>
          <t>2</t>
        </is>
      </c>
      <c r="H16" t="inlineStr">
        <is>
          <t>124</t>
        </is>
      </c>
      <c r="I16" t="n">
        <v>6</v>
      </c>
      <c r="J16" t="inlineStr">
        <is>
          <t>450</t>
        </is>
      </c>
    </row>
    <row r="17">
      <c r="A17" t="inlineStr">
        <is>
          <t>' 100,000- 199,999</t>
        </is>
      </c>
      <c r="B17" t="inlineStr"/>
      <c r="C17" t="inlineStr"/>
      <c r="D17" t="inlineStr"/>
      <c r="E17" t="inlineStr">
        <is>
          <t>5</t>
        </is>
      </c>
      <c r="F17" t="inlineStr">
        <is>
          <t>786</t>
        </is>
      </c>
      <c r="G17" t="inlineStr">
        <is>
          <t>2</t>
        </is>
      </c>
      <c r="H17" t="inlineStr">
        <is>
          <t>300</t>
        </is>
      </c>
      <c r="I17" t="n">
        <v>7</v>
      </c>
      <c r="J17" t="inlineStr">
        <is>
          <t>1,086</t>
        </is>
      </c>
    </row>
    <row r="18">
      <c r="A18" t="inlineStr">
        <is>
          <t>200,000- 299,999</t>
        </is>
      </c>
      <c r="B18" t="inlineStr"/>
      <c r="C18" t="inlineStr"/>
      <c r="D18" t="inlineStr"/>
      <c r="E18" t="inlineStr">
        <is>
          <t>2</t>
        </is>
      </c>
      <c r="F18" t="inlineStr">
        <is>
          <t>494</t>
        </is>
      </c>
      <c r="G18" t="inlineStr">
        <is>
          <t>1</t>
        </is>
      </c>
      <c r="H18" t="inlineStr">
        <is>
          <t>225</t>
        </is>
      </c>
      <c r="I18" t="n">
        <v>3</v>
      </c>
      <c r="J18" t="inlineStr">
        <is>
          <t>719</t>
        </is>
      </c>
    </row>
    <row r="19">
      <c r="A19" t="inlineStr">
        <is>
          <t>| 300,000 and over —</t>
        </is>
      </c>
      <c r="B19" t="inlineStr">
        <is>
          <t>et plus</t>
        </is>
      </c>
      <c r="C19" t="inlineStr"/>
      <c r="D19" t="inlineStr"/>
      <c r="E19" t="inlineStr">
        <is>
          <t>5</t>
        </is>
      </c>
      <c r="F19" t="inlineStr">
        <is>
          <t>21,642</t>
        </is>
      </c>
      <c r="G19" t="inlineStr">
        <is>
          <t>3</t>
        </is>
      </c>
      <c r="H19" t="inlineStr">
        <is>
          <t>Seon</t>
        </is>
      </c>
      <c r="I19" t="n">
        <v>8</v>
      </c>
      <c r="J19" t="inlineStr">
        <is>
          <t>27,169</t>
        </is>
      </c>
    </row>
    <row r="20">
      <c r="A20" t="inlineStr">
        <is>
          <t>| Total</t>
        </is>
      </c>
      <c r="B20" t="inlineStr"/>
      <c r="C20" t="inlineStr"/>
      <c r="D20" t="inlineStr"/>
      <c r="E20" t="inlineStr">
        <is>
          <t>TT</t>
        </is>
      </c>
      <c r="F20" t="inlineStr">
        <is>
          <t>23,472</t>
        </is>
      </c>
      <c r="G20" t="inlineStr">
        <is>
          <t>66</t>
        </is>
      </c>
      <c r="H20" t="inlineStr">
        <is>
          <t>6,324</t>
        </is>
      </c>
      <c r="I20" t="n">
        <v>143</v>
      </c>
      <c r="J20" t="inlineStr">
        <is>
          <t>29,796</t>
        </is>
      </c>
    </row>
  </sheetData>
  <pageMargins left="0.75" right="0.75" top="1" bottom="1" header="0.5" footer="0.5"/>
</worksheet>
</file>

<file path=xl/worksheets/sheet251.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s="1" t="inlineStr">
        <is>
          <t>| $ 25,000-$ 49,999</t>
        </is>
      </c>
      <c r="B1" s="1" t="inlineStr">
        <is>
          <t>Unnamed: 0</t>
        </is>
      </c>
      <c r="C1" s="1" t="inlineStr">
        <is>
          <t>Unnamed: 1</t>
        </is>
      </c>
      <c r="D1" s="1" t="inlineStr">
        <is>
          <t>4</t>
        </is>
      </c>
      <c r="E1" s="1" t="inlineStr">
        <is>
          <t>149</t>
        </is>
      </c>
      <c r="F1" s="1" t="inlineStr">
        <is>
          <t>4.1</t>
        </is>
      </c>
      <c r="G1" s="1" t="inlineStr">
        <is>
          <t>162</t>
        </is>
      </c>
      <c r="H1" s="1" t="inlineStr">
        <is>
          <t>8</t>
        </is>
      </c>
      <c r="I1" s="1" t="inlineStr">
        <is>
          <t>311</t>
        </is>
      </c>
    </row>
    <row r="2">
      <c r="A2" t="inlineStr">
        <is>
          <t>| 50,000- 99,999</t>
        </is>
      </c>
      <c r="B2" t="inlineStr"/>
      <c r="C2" t="inlineStr"/>
      <c r="D2" t="n">
        <v>7</v>
      </c>
      <c r="E2" t="inlineStr">
        <is>
          <t>491</t>
        </is>
      </c>
      <c r="F2" t="inlineStr">
        <is>
          <t>=</t>
        </is>
      </c>
      <c r="G2" t="inlineStr">
        <is>
          <t>e</t>
        </is>
      </c>
      <c r="H2" t="n">
        <v>6</v>
      </c>
      <c r="I2" t="inlineStr">
        <is>
          <t>491</t>
        </is>
      </c>
    </row>
    <row r="3">
      <c r="A3" t="inlineStr">
        <is>
          <t>100,000- 199,999</t>
        </is>
      </c>
      <c r="B3" t="inlineStr"/>
      <c r="C3" t="inlineStr"/>
      <c r="D3" t="n">
        <v>4</v>
      </c>
      <c r="E3" t="inlineStr">
        <is>
          <t>609</t>
        </is>
      </c>
      <c r="F3" t="inlineStr">
        <is>
          <t>—</t>
        </is>
      </c>
      <c r="G3" t="inlineStr">
        <is>
          <t>-</t>
        </is>
      </c>
      <c r="H3" t="n">
        <v>4</v>
      </c>
      <c r="I3" t="inlineStr">
        <is>
          <t>609</t>
        </is>
      </c>
    </row>
    <row r="4">
      <c r="A4" t="inlineStr">
        <is>
          <t>200,000 and over</t>
        </is>
      </c>
      <c r="B4" t="inlineStr">
        <is>
          <t>—</t>
        </is>
      </c>
      <c r="C4" t="inlineStr">
        <is>
          <t>et plus</t>
        </is>
      </c>
      <c r="D4" t="n">
        <v>4</v>
      </c>
      <c r="E4" t="inlineStr">
        <is>
          <t>2,328</t>
        </is>
      </c>
      <c r="F4" t="inlineStr">
        <is>
          <t>1</t>
        </is>
      </c>
      <c r="G4" t="inlineStr">
        <is>
          <t>420</t>
        </is>
      </c>
      <c r="H4" t="n">
        <v>5</v>
      </c>
      <c r="I4" t="inlineStr">
        <is>
          <t>2,748</t>
        </is>
      </c>
    </row>
  </sheetData>
  <pageMargins left="0.75" right="0.75" top="1" bottom="1" header="0.5" footer="0.5"/>
</worksheet>
</file>

<file path=xl/worksheets/sheet252.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sheetData>
    <row r="1">
      <c r="A1" s="1" t="inlineStr">
        <is>
          <t>None — Aucun</t>
        </is>
      </c>
      <c r="B1" s="1" t="inlineStr">
        <is>
          <t>10</t>
        </is>
      </c>
      <c r="C1" s="1" t="inlineStr">
        <is>
          <t>-</t>
        </is>
      </c>
      <c r="D1" s="1" t="inlineStr">
        <is>
          <t>2</t>
        </is>
      </c>
      <c r="E1" s="1" t="inlineStr">
        <is>
          <t>-.1</t>
        </is>
      </c>
      <c r="F1" s="1" t="inlineStr">
        <is>
          <t>12</t>
        </is>
      </c>
      <c r="G1" s="1" t="inlineStr">
        <is>
          <t>-.2</t>
        </is>
      </c>
    </row>
    <row r="2">
      <c r="A2" t="inlineStr">
        <is>
          <t>Under $25,000 — Moins de $25,000</t>
        </is>
      </c>
      <c r="B2" t="n">
        <v>11</v>
      </c>
      <c r="C2" t="n">
        <v>116</v>
      </c>
      <c r="D2" t="n">
        <v>11</v>
      </c>
      <c r="E2" t="n">
        <v>79</v>
      </c>
      <c r="F2" t="n">
        <v>22</v>
      </c>
      <c r="G2" t="n">
        <v>195</v>
      </c>
    </row>
  </sheetData>
  <pageMargins left="0.75" right="0.75" top="1" bottom="1" header="0.5" footer="0.5"/>
</worksheet>
</file>

<file path=xl/worksheets/sheet253.xml><?xml version="1.0" encoding="utf-8"?>
<worksheet xmlns="http://schemas.openxmlformats.org/spreadsheetml/2006/main">
  <sheetPr>
    <outlinePr summaryBelow="1" summaryRight="1"/>
    <pageSetUpPr/>
  </sheetPr>
  <dimension ref="A1:M1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dollars</t>
        </is>
      </c>
      <c r="F1" s="1" t="inlineStr">
        <is>
          <t>Unnamed: 4</t>
        </is>
      </c>
      <c r="G1" s="1" t="inlineStr">
        <is>
          <t>Unnamed: 5</t>
        </is>
      </c>
      <c r="H1" s="1" t="inlineStr">
        <is>
          <t>Unnamed: 6</t>
        </is>
      </c>
      <c r="I1" s="1" t="inlineStr">
        <is>
          <t>de</t>
        </is>
      </c>
      <c r="J1" s="1" t="inlineStr">
        <is>
          <t>Unnamed: 7</t>
        </is>
      </c>
      <c r="K1" s="1" t="inlineStr">
        <is>
          <t>résidents</t>
        </is>
      </c>
      <c r="L1" s="1" t="inlineStr">
        <is>
          <t>membres</t>
        </is>
      </c>
      <c r="M1" s="1" t="inlineStr">
        <is>
          <t>étre |</t>
        </is>
      </c>
    </row>
    <row r="2">
      <c r="A2" t="inlineStr"/>
      <c r="B2" t="inlineStr"/>
      <c r="C2" t="inlineStr"/>
      <c r="D2" t="inlineStr"/>
      <c r="E2" t="inlineStr">
        <is>
          <t>cana-</t>
        </is>
      </c>
      <c r="F2" t="inlineStr"/>
      <c r="G2" t="inlineStr"/>
      <c r="H2" t="inlineStr"/>
      <c r="I2" t="inlineStr">
        <is>
          <t>membres</t>
        </is>
      </c>
      <c r="J2" t="inlineStr"/>
      <c r="K2" t="inlineStr">
        <is>
          <t>du</t>
        </is>
      </c>
      <c r="L2" t="inlineStr">
        <is>
          <t>du</t>
        </is>
      </c>
      <c r="M2" t="inlineStr">
        <is>
          <t>verses</t>
        </is>
      </c>
    </row>
    <row r="3">
      <c r="A3" t="inlineStr"/>
      <c r="B3" t="inlineStr"/>
      <c r="C3" t="inlineStr"/>
      <c r="D3" t="inlineStr"/>
      <c r="E3" t="inlineStr">
        <is>
          <t>diens</t>
        </is>
      </c>
      <c r="F3" t="inlineStr"/>
      <c r="G3" t="inlineStr"/>
      <c r="H3" t="inlineStr"/>
      <c r="I3" t="inlineStr">
        <is>
          <t>cana-</t>
        </is>
      </c>
      <c r="J3" t="inlineStr"/>
      <c r="K3" t="inlineStr">
        <is>
          <t>Canada</t>
        </is>
      </c>
      <c r="L3" t="inlineStr">
        <is>
          <t>Canada</t>
        </is>
      </c>
      <c r="M3" t="inlineStr">
        <is>
          <t>a des</t>
        </is>
      </c>
    </row>
    <row r="4">
      <c r="A4" t="inlineStr"/>
      <c r="B4" t="inlineStr"/>
      <c r="C4" t="inlineStr"/>
      <c r="D4" t="inlineStr"/>
      <c r="E4" t="inlineStr"/>
      <c r="F4" t="inlineStr"/>
      <c r="G4" t="inlineStr"/>
      <c r="H4" t="inlineStr"/>
      <c r="I4" t="inlineStr">
        <is>
          <t>diens</t>
        </is>
      </c>
      <c r="J4" t="inlineStr"/>
      <c r="K4" t="inlineStr"/>
      <c r="L4" t="inlineStr"/>
      <c r="M4" t="inlineStr">
        <is>
          <t>résider’</t>
        </is>
      </c>
    </row>
    <row r="5">
      <c r="A5" t="inlineStr"/>
      <c r="B5" t="inlineStr"/>
      <c r="C5" t="inlineStr"/>
      <c r="D5" t="inlineStr"/>
      <c r="E5" t="inlineStr"/>
      <c r="F5" t="inlineStr"/>
      <c r="G5" t="inlineStr"/>
      <c r="H5" t="inlineStr"/>
      <c r="I5" t="inlineStr"/>
      <c r="J5" t="inlineStr"/>
      <c r="K5" t="inlineStr"/>
      <c r="L5" t="inlineStr"/>
      <c r="M5" t="inlineStr">
        <is>
          <t>du</t>
        </is>
      </c>
    </row>
    <row r="6">
      <c r="A6" t="inlineStr"/>
      <c r="B6" t="inlineStr"/>
      <c r="C6" t="inlineStr"/>
      <c r="D6" t="inlineStr"/>
      <c r="E6" t="inlineStr"/>
      <c r="F6" t="inlineStr"/>
      <c r="G6" t="inlineStr"/>
      <c r="H6" t="inlineStr"/>
      <c r="I6" t="inlineStr"/>
      <c r="J6" t="inlineStr"/>
      <c r="K6" t="inlineStr"/>
      <c r="L6" t="inlineStr"/>
      <c r="M6" t="inlineStr">
        <is>
          <t>Canad;</t>
        </is>
      </c>
    </row>
    <row r="7">
      <c r="A7" t="inlineStr"/>
      <c r="B7" t="inlineStr"/>
      <c r="C7" t="inlineStr">
        <is>
          <t>thousands of dollars</t>
        </is>
      </c>
      <c r="D7" t="inlineStr">
        <is>
          <t>—</t>
        </is>
      </c>
      <c r="E7" t="inlineStr">
        <is>
          <t>milliers de dollars</t>
        </is>
      </c>
      <c r="F7" t="inlineStr"/>
      <c r="G7" t="inlineStr"/>
      <c r="H7" t="inlineStr"/>
      <c r="I7" t="inlineStr"/>
      <c r="J7" t="inlineStr"/>
      <c r="K7" t="inlineStr"/>
      <c r="L7" t="inlineStr"/>
      <c r="M7" t="inlineStr">
        <is>
          <t>|</t>
        </is>
      </c>
    </row>
    <row r="8">
      <c r="A8" t="inlineStr">
        <is>
          <t>Under $250,000 — Moins de $250,000</t>
        </is>
      </c>
      <c r="B8" t="inlineStr"/>
      <c r="C8" t="inlineStr">
        <is>
          <t>6 588</t>
        </is>
      </c>
      <c r="D8" t="inlineStr"/>
      <c r="E8" t="inlineStr">
        <is>
          <t>16</t>
        </is>
      </c>
      <c r="F8" t="inlineStr">
        <is>
          <t>=</t>
        </is>
      </c>
      <c r="G8" t="inlineStr">
        <is>
          <t>7155</t>
        </is>
      </c>
      <c r="H8" t="inlineStr">
        <is>
          <t>3,596</t>
        </is>
      </c>
      <c r="I8" t="inlineStr">
        <is>
          <t>392</t>
        </is>
      </c>
      <c r="J8" t="inlineStr">
        <is>
          <t>3,550</t>
        </is>
      </c>
      <c r="K8" t="inlineStr">
        <is>
          <t>232</t>
        </is>
      </c>
      <c r="L8" t="inlineStr">
        <is>
          <t>-</t>
        </is>
      </c>
      <c r="M8" t="inlineStr">
        <is>
          <t>3)</t>
        </is>
      </c>
    </row>
    <row r="9">
      <c r="A9" t="inlineStr">
        <is>
          <t>$ 250,000-$ 499,999</t>
        </is>
      </c>
      <c r="B9" t="inlineStr"/>
      <c r="C9" t="inlineStr">
        <is>
          <t>3 813</t>
        </is>
      </c>
      <c r="D9" t="inlineStr"/>
      <c r="E9" t="inlineStr">
        <is>
          <t>V2</t>
        </is>
      </c>
      <c r="F9" t="inlineStr">
        <is>
          <t>—</t>
        </is>
      </c>
      <c r="G9" t="inlineStr">
        <is>
          <t>78</t>
        </is>
      </c>
      <c r="H9" t="inlineStr">
        <is>
          <t>2,802</t>
        </is>
      </c>
      <c r="I9" t="inlineStr">
        <is>
          <t>283</t>
        </is>
      </c>
      <c r="J9" t="inlineStr">
        <is>
          <t>2,538</t>
        </is>
      </c>
      <c r="K9" t="inlineStr">
        <is>
          <t>34</t>
        </is>
      </c>
      <c r="L9" t="inlineStr">
        <is>
          <t>—</t>
        </is>
      </c>
      <c r="M9" t="inlineStr">
        <is>
          <t>=</t>
        </is>
      </c>
    </row>
    <row r="10">
      <c r="A10" t="inlineStr">
        <is>
          <t>500,000 - 999,999</t>
        </is>
      </c>
      <c r="B10" t="inlineStr"/>
      <c r="C10" t="inlineStr">
        <is>
          <t>7 5,320</t>
        </is>
      </c>
      <c r="D10" t="inlineStr"/>
      <c r="E10" t="inlineStr">
        <is>
          <t>355</t>
        </is>
      </c>
      <c r="F10" t="inlineStr">
        <is>
          <t>81</t>
        </is>
      </c>
      <c r="G10" t="inlineStr">
        <is>
          <t>544</t>
        </is>
      </c>
      <c r="H10" t="inlineStr">
        <is>
          <t>9,078</t>
        </is>
      </c>
      <c r="I10" t="inlineStr">
        <is>
          <t>1,283</t>
        </is>
      </c>
      <c r="J10" t="inlineStr">
        <is>
          <t>9,088</t>
        </is>
      </c>
      <c r="K10" t="inlineStr">
        <is>
          <t>148</t>
        </is>
      </c>
      <c r="L10" t="inlineStr">
        <is>
          <t>-</t>
        </is>
      </c>
      <c r="M10" t="inlineStr">
        <is>
          <t>3 |</t>
        </is>
      </c>
    </row>
    <row r="11">
      <c r="A11" t="inlineStr">
        <is>
          <t>1,000,000- 4,999,999</t>
        </is>
      </c>
      <c r="B11" t="inlineStr"/>
      <c r="C11" t="inlineStr">
        <is>
          <t>21 49,292</t>
        </is>
      </c>
      <c r="D11" t="inlineStr"/>
      <c r="E11" t="inlineStr">
        <is>
          <t>2,220</t>
        </is>
      </c>
      <c r="F11" t="inlineStr">
        <is>
          <t>685</t>
        </is>
      </c>
      <c r="G11" t="inlineStr">
        <is>
          <t>4,980</t>
        </is>
      </c>
      <c r="H11" t="inlineStr">
        <is>
          <t>45,518</t>
        </is>
      </c>
      <c r="I11" t="inlineStr">
        <is>
          <t>4,752</t>
        </is>
      </c>
      <c r="J11" t="inlineStr">
        <is>
          <t>41,643</t>
        </is>
      </c>
      <c r="K11" t="inlineStr">
        <is>
          <t>1,816</t>
        </is>
      </c>
      <c r="L11" t="inlineStr">
        <is>
          <t>347</t>
        </is>
      </c>
      <c r="M11" t="inlineStr">
        <is>
          <t>114</t>
        </is>
      </c>
    </row>
    <row r="12">
      <c r="A12" t="inlineStr">
        <is>
          <t>5,000,000- 9,999,999</t>
        </is>
      </c>
      <c r="B12" t="inlineStr"/>
      <c r="C12" t="inlineStr">
        <is>
          <t>2; 86,708</t>
        </is>
      </c>
      <c r="D12" t="inlineStr"/>
      <c r="E12" t="inlineStr">
        <is>
          <t>3,564</t>
        </is>
      </c>
      <c r="F12" t="inlineStr">
        <is>
          <t>1,913</t>
        </is>
      </c>
      <c r="G12" t="inlineStr">
        <is>
          <t>7,976</t>
        </is>
      </c>
      <c r="H12" t="inlineStr">
        <is>
          <t>95,430</t>
        </is>
      </c>
      <c r="I12" t="inlineStr">
        <is>
          <t>8,776</t>
        </is>
      </c>
      <c r="J12" t="inlineStr">
        <is>
          <t>91,029</t>
        </is>
      </c>
      <c r="K12" t="inlineStr">
        <is>
          <t>2,514</t>
        </is>
      </c>
      <c r="L12" t="inlineStr">
        <is>
          <t>Sys)!</t>
        </is>
      </c>
      <c r="M12" t="inlineStr">
        <is>
          <t>245 |</t>
        </is>
      </c>
    </row>
    <row r="13">
      <c r="A13" t="inlineStr">
        <is>
          <t>10,000,000- 24,999,999</t>
        </is>
      </c>
      <c r="B13" t="inlineStr"/>
      <c r="C13" t="inlineStr">
        <is>
          <t>12 206,779</t>
        </is>
      </c>
      <c r="D13" t="inlineStr"/>
      <c r="E13" t="inlineStr">
        <is>
          <t>2,873</t>
        </is>
      </c>
      <c r="F13" t="inlineStr">
        <is>
          <t>55999</t>
        </is>
      </c>
      <c r="G13" t="inlineStr">
        <is>
          <t>17,022</t>
        </is>
      </c>
      <c r="H13" t="inlineStr">
        <is>
          <t>167,229</t>
        </is>
      </c>
      <c r="I13" t="inlineStr">
        <is>
          <t>11,667</t>
        </is>
      </c>
      <c r="J13" t="inlineStr">
        <is>
          <t>158,935</t>
        </is>
      </c>
      <c r="K13" t="inlineStr">
        <is>
          <t>2,962</t>
        </is>
      </c>
      <c r="L13" t="inlineStr">
        <is>
          <t>1,013</t>
        </is>
      </c>
      <c r="M13" t="inlineStr">
        <is>
          <t>236</t>
        </is>
      </c>
    </row>
    <row r="14">
      <c r="A14" t="inlineStr">
        <is>
          <t>25,000,000- 49,999,999</t>
        </is>
      </c>
      <c r="B14" t="inlineStr"/>
      <c r="C14" t="inlineStr">
        <is>
          <t>8 266,333</t>
        </is>
      </c>
      <c r="D14" t="inlineStr"/>
      <c r="E14" t="inlineStr">
        <is>
          <t>5,699</t>
        </is>
      </c>
      <c r="F14" t="inlineStr">
        <is>
          <t>9,648</t>
        </is>
      </c>
      <c r="G14" t="inlineStr">
        <is>
          <t>18,391</t>
        </is>
      </c>
      <c r="H14" t="inlineStr">
        <is>
          <t>111,343</t>
        </is>
      </c>
      <c r="I14" t="inlineStr">
        <is>
          <t>8,992</t>
        </is>
      </c>
      <c r="J14" t="inlineStr">
        <is>
          <t>9355599</t>
        </is>
      </c>
      <c r="K14" t="inlineStr">
        <is>
          <t>1,794</t>
        </is>
      </c>
      <c r="L14" t="inlineStr">
        <is>
          <t>241</t>
        </is>
      </c>
      <c r="M14" t="inlineStr">
        <is>
          <t>722 |</t>
        </is>
      </c>
    </row>
    <row r="15">
      <c r="A15" t="inlineStr">
        <is>
          <t>50,000,000 and over — et plus</t>
        </is>
      </c>
      <c r="B15" t="inlineStr"/>
      <c r="C15" t="inlineStr">
        <is>
          <t>8 1,360,329</t>
        </is>
      </c>
      <c r="D15" t="inlineStr"/>
      <c r="E15" t="inlineStr">
        <is>
          <t>35,654</t>
        </is>
      </c>
      <c r="F15" t="inlineStr">
        <is>
          <t>80,718</t>
        </is>
      </c>
      <c r="G15" t="inlineStr">
        <is>
          <t>342,276</t>
        </is>
      </c>
      <c r="H15" t="inlineStr">
        <is>
          <t>648,876</t>
        </is>
      </c>
      <c r="I15" t="inlineStr">
        <is>
          <t>46,330</t>
        </is>
      </c>
      <c r="J15" t="inlineStr">
        <is>
          <t>538,239</t>
        </is>
      </c>
      <c r="K15" t="inlineStr">
        <is>
          <t>11,697</t>
        </is>
      </c>
      <c r="L15" t="inlineStr">
        <is>
          <t>18,120</t>
        </is>
      </c>
      <c r="M15" t="inlineStr">
        <is>
          <t>2,328</t>
        </is>
      </c>
    </row>
    <row r="16">
      <c r="A16" t="inlineStr">
        <is>
          <t>Total</t>
        </is>
      </c>
      <c r="B16" t="inlineStr"/>
      <c r="C16" t="inlineStr">
        <is>
          <t>77 1,976,162</t>
        </is>
      </c>
      <c r="D16" t="inlineStr"/>
      <c r="E16" t="inlineStr">
        <is>
          <t>$0,453</t>
        </is>
      </c>
      <c r="F16" t="inlineStr">
        <is>
          <t>99,044</t>
        </is>
      </c>
      <c r="G16" t="inlineStr">
        <is>
          <t>392,022</t>
        </is>
      </c>
      <c r="H16" t="inlineStr">
        <is>
          <t>1,083,872</t>
        </is>
      </c>
      <c r="I16" t="inlineStr">
        <is>
          <t>82,475</t>
        </is>
      </c>
      <c r="J16" t="inlineStr">
        <is>
          <t>940,621</t>
        </is>
      </c>
      <c r="K16" t="inlineStr">
        <is>
          <t>21,197</t>
        </is>
      </c>
      <c r="L16" t="inlineStr">
        <is>
          <t>23,472</t>
        </is>
      </c>
      <c r="M16" t="inlineStr">
        <is>
          <t>3,651 |</t>
        </is>
      </c>
    </row>
  </sheetData>
  <pageMargins left="0.75" right="0.75" top="1" bottom="1" header="0.5" footer="0.5"/>
</worksheet>
</file>

<file path=xl/worksheets/sheet254.xml><?xml version="1.0" encoding="utf-8"?>
<worksheet xmlns="http://schemas.openxmlformats.org/spreadsheetml/2006/main">
  <sheetPr>
    <outlinePr summaryBelow="1" summaryRight="1"/>
    <pageSetUpPr/>
  </sheetPr>
  <dimension ref="A1:M1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Cash on</t>
        </is>
      </c>
      <c r="F1" s="1" t="inlineStr">
        <is>
          <t>Invest-</t>
        </is>
      </c>
      <c r="G1" s="1" t="inlineStr">
        <is>
          <t>Unnamed: 4</t>
        </is>
      </c>
      <c r="H1" s="1" t="inlineStr">
        <is>
          <t>Unnamed: 5</t>
        </is>
      </c>
      <c r="I1" s="1" t="inlineStr">
        <is>
          <t>Net dues</t>
        </is>
      </c>
      <c r="J1" s="1" t="inlineStr">
        <is>
          <t>Unnamed: 6</t>
        </is>
      </c>
      <c r="K1" s="1" t="inlineStr">
        <is>
          <t>Salaries</t>
        </is>
      </c>
      <c r="L1" s="1" t="inlineStr">
        <is>
          <t>Strike</t>
        </is>
      </c>
      <c r="M1" s="1" t="inlineStr">
        <is>
          <t>Pensior</t>
        </is>
      </c>
    </row>
    <row r="2">
      <c r="A2" t="inlineStr"/>
      <c r="B2" t="inlineStr"/>
      <c r="C2" t="inlineStr">
        <is>
          <t>Nombre</t>
        </is>
      </c>
      <c r="D2" t="inlineStr"/>
      <c r="E2" t="inlineStr">
        <is>
          <t>hand</t>
        </is>
      </c>
      <c r="F2" t="inlineStr">
        <is>
          <t>ments</t>
        </is>
      </c>
      <c r="G2" t="inlineStr">
        <is>
          <t>Passif</t>
        </is>
      </c>
      <c r="H2" t="inlineStr"/>
      <c r="I2" t="inlineStr">
        <is>
          <t>and</t>
        </is>
      </c>
      <c r="J2" t="inlineStr"/>
      <c r="K2" t="inlineStr">
        <is>
          <t>and</t>
        </is>
      </c>
      <c r="L2" t="inlineStr">
        <is>
          <t>benefits</t>
        </is>
      </c>
      <c r="M2" t="inlineStr">
        <is>
          <t>and</t>
        </is>
      </c>
    </row>
    <row r="3">
      <c r="A3" t="inlineStr"/>
      <c r="B3" t="inlineStr"/>
      <c r="C3" t="inlineStr">
        <is>
          <t>de</t>
        </is>
      </c>
      <c r="D3" t="inlineStr"/>
      <c r="E3" t="inlineStr">
        <is>
          <t>and</t>
        </is>
      </c>
      <c r="F3" t="inlineStr">
        <is>
          <t>in</t>
        </is>
      </c>
      <c r="G3" t="inlineStr">
        <is>
          <t>total</t>
        </is>
      </c>
      <c r="H3" t="inlineStr"/>
      <c r="I3" t="inlineStr">
        <is>
          <t>assess-</t>
        </is>
      </c>
      <c r="J3" t="inlineStr"/>
      <c r="K3" t="inlineStr">
        <is>
          <t>wages</t>
        </is>
      </c>
      <c r="L3" t="inlineStr">
        <is>
          <t>paid to</t>
        </is>
      </c>
      <c r="M3" t="inlineStr">
        <is>
          <t>welfare</t>
        </is>
      </c>
    </row>
    <row r="4">
      <c r="A4" t="inlineStr"/>
      <c r="B4" t="inlineStr"/>
      <c r="C4" t="inlineStr">
        <is>
          <t>syndicats</t>
        </is>
      </c>
      <c r="D4" t="inlineStr"/>
      <c r="E4" t="inlineStr">
        <is>
          <t>deposit</t>
        </is>
      </c>
      <c r="F4" t="inlineStr">
        <is>
          <t>Canada</t>
        </is>
      </c>
      <c r="G4" t="inlineStr"/>
      <c r="H4" t="inlineStr"/>
      <c r="I4" t="inlineStr">
        <is>
          <t>ments</t>
        </is>
      </c>
      <c r="J4" t="inlineStr"/>
      <c r="K4" t="inlineStr">
        <is>
          <t>paid to</t>
        </is>
      </c>
      <c r="L4" t="inlineStr">
        <is>
          <t>Canadian</t>
        </is>
      </c>
      <c r="M4" t="inlineStr">
        <is>
          <t>benefit</t>
        </is>
      </c>
    </row>
    <row r="5">
      <c r="A5" t="inlineStr"/>
      <c r="B5" t="inlineStr"/>
      <c r="C5" t="inlineStr"/>
      <c r="D5" t="inlineStr"/>
      <c r="E5" t="inlineStr">
        <is>
          <t>in</t>
        </is>
      </c>
      <c r="F5" t="inlineStr"/>
      <c r="G5" t="inlineStr"/>
      <c r="H5" t="inlineStr"/>
      <c r="I5" t="inlineStr">
        <is>
          <t>from</t>
        </is>
      </c>
      <c r="J5" t="inlineStr"/>
      <c r="K5" t="inlineStr">
        <is>
          <t>resi-</t>
        </is>
      </c>
      <c r="L5" t="inlineStr">
        <is>
          <t>members</t>
        </is>
      </c>
      <c r="M5" t="inlineStr">
        <is>
          <t>paid to</t>
        </is>
      </c>
    </row>
    <row r="6">
      <c r="A6" t="inlineStr"/>
      <c r="B6" t="inlineStr">
        <is>
          <t>:</t>
        </is>
      </c>
      <c r="C6" t="inlineStr"/>
      <c r="D6" t="inlineStr"/>
      <c r="E6" t="inlineStr">
        <is>
          <t>Canadian</t>
        </is>
      </c>
      <c r="F6" t="inlineStr"/>
      <c r="G6" t="inlineStr"/>
      <c r="H6" t="inlineStr"/>
      <c r="I6" t="inlineStr">
        <is>
          <t>Cana-</t>
        </is>
      </c>
      <c r="J6" t="inlineStr"/>
      <c r="K6" t="inlineStr">
        <is>
          <t>dents in</t>
        </is>
      </c>
      <c r="L6" t="inlineStr"/>
      <c r="M6" t="inlineStr">
        <is>
          <t>residen</t>
        </is>
      </c>
    </row>
    <row r="7">
      <c r="A7" t="inlineStr">
        <is>
          <t>Asset</t>
        </is>
      </c>
      <c r="B7" t="inlineStr">
        <is>
          <t>size group</t>
        </is>
      </c>
      <c r="C7" t="inlineStr"/>
      <c r="D7" t="inlineStr"/>
      <c r="E7" t="inlineStr">
        <is>
          <t>currency</t>
        </is>
      </c>
      <c r="F7" t="inlineStr"/>
      <c r="G7" t="inlineStr"/>
      <c r="H7" t="inlineStr"/>
      <c r="I7" t="inlineStr">
        <is>
          <t>dian</t>
        </is>
      </c>
      <c r="J7" t="inlineStr"/>
      <c r="K7" t="inlineStr">
        <is>
          <t>Canada</t>
        </is>
      </c>
      <c r="L7" t="inlineStr"/>
      <c r="M7" t="inlineStr">
        <is>
          <t>in</t>
        </is>
      </c>
    </row>
    <row r="8">
      <c r="A8" t="inlineStr"/>
      <c r="B8" t="inlineStr"/>
      <c r="C8" t="inlineStr"/>
      <c r="D8" t="inlineStr"/>
      <c r="E8" t="inlineStr"/>
      <c r="F8" t="inlineStr"/>
      <c r="G8" t="inlineStr"/>
      <c r="H8" t="inlineStr"/>
      <c r="I8" t="inlineStr">
        <is>
          <t>b</t>
        </is>
      </c>
      <c r="J8" t="inlineStr"/>
      <c r="K8" t="inlineStr"/>
      <c r="L8" t="inlineStr"/>
      <c r="M8" t="inlineStr">
        <is>
          <t>Canada</t>
        </is>
      </c>
    </row>
    <row r="9">
      <c r="A9" t="inlineStr">
        <is>
          <t>Tranche de taille de l’actif</t>
        </is>
      </c>
      <c r="B9" t="inlineStr"/>
      <c r="C9" t="inlineStr"/>
      <c r="D9" t="inlineStr">
        <is>
          <t>Total</t>
        </is>
      </c>
      <c r="E9" t="inlineStr"/>
      <c r="F9" t="inlineStr"/>
      <c r="G9" t="inlineStr"/>
      <c r="H9" t="inlineStr">
        <is>
          <t>Total</t>
        </is>
      </c>
      <c r="I9" t="inlineStr">
        <is>
          <t>ie oes</t>
        </is>
      </c>
      <c r="J9" t="inlineStr">
        <is>
          <t>Total</t>
        </is>
      </c>
      <c r="K9" t="inlineStr"/>
      <c r="L9" t="inlineStr"/>
      <c r="M9" t="inlineStr"/>
    </row>
    <row r="10">
      <c r="A10" t="inlineStr"/>
      <c r="B10" t="inlineStr"/>
      <c r="C10" t="inlineStr"/>
      <c r="D10" t="inlineStr"/>
      <c r="E10" t="inlineStr">
        <is>
          <t>En</t>
        </is>
      </c>
      <c r="F10" t="inlineStr">
        <is>
          <t>Place-</t>
        </is>
      </c>
      <c r="G10" t="inlineStr"/>
      <c r="H10" t="inlineStr"/>
      <c r="I10" t="inlineStr">
        <is>
          <t>Rede-</t>
        </is>
      </c>
      <c r="J10" t="inlineStr"/>
      <c r="K10" t="inlineStr">
        <is>
          <t>Traite-</t>
        </is>
      </c>
      <c r="L10" t="inlineStr">
        <is>
          <t>Indem-</t>
        </is>
      </c>
      <c r="M10" t="inlineStr">
        <is>
          <t>Presta-</t>
        </is>
      </c>
    </row>
    <row r="11">
      <c r="A11" t="inlineStr"/>
      <c r="B11" t="inlineStr"/>
      <c r="C11" t="inlineStr"/>
      <c r="D11" t="inlineStr"/>
      <c r="E11" t="inlineStr">
        <is>
          <t>caisse</t>
        </is>
      </c>
      <c r="F11" t="inlineStr">
        <is>
          <t>ments</t>
        </is>
      </c>
      <c r="G11" t="inlineStr"/>
      <c r="H11" t="inlineStr"/>
      <c r="I11" t="inlineStr">
        <is>
          <t>vances et</t>
        </is>
      </c>
      <c r="J11" t="inlineStr"/>
      <c r="K11" t="inlineStr">
        <is>
          <t>ments et</t>
        </is>
      </c>
      <c r="L11" t="inlineStr">
        <is>
          <t>nités de</t>
        </is>
      </c>
      <c r="M11" t="inlineStr">
        <is>
          <t>tions d</t>
        </is>
      </c>
    </row>
    <row r="12">
      <c r="A12" t="inlineStr"/>
      <c r="B12" t="inlineStr"/>
      <c r="C12" t="inlineStr"/>
      <c r="D12" t="inlineStr"/>
      <c r="E12" t="inlineStr">
        <is>
          <t>et</t>
        </is>
      </c>
      <c r="F12" t="inlineStr">
        <is>
          <t>au</t>
        </is>
      </c>
      <c r="G12" t="inlineStr"/>
      <c r="H12" t="inlineStr"/>
      <c r="I12" t="inlineStr">
        <is>
          <t>cotisa-</t>
        </is>
      </c>
      <c r="J12" t="inlineStr"/>
      <c r="K12" t="inlineStr">
        <is>
          <t>salaires</t>
        </is>
      </c>
      <c r="L12" t="inlineStr">
        <is>
          <t>gréve</t>
        </is>
      </c>
      <c r="M12" t="inlineStr">
        <is>
          <t>pensios</t>
        </is>
      </c>
    </row>
    <row r="13">
      <c r="A13" t="inlineStr"/>
      <c r="B13" t="inlineStr"/>
      <c r="C13" t="inlineStr"/>
      <c r="D13" t="inlineStr"/>
      <c r="E13" t="inlineStr">
        <is>
          <t>dépéts</t>
        </is>
      </c>
      <c r="F13" t="inlineStr">
        <is>
          <t>Canada</t>
        </is>
      </c>
      <c r="G13" t="inlineStr"/>
      <c r="H13" t="inlineStr"/>
      <c r="I13" t="inlineStr">
        <is>
          <t>tions</t>
        </is>
      </c>
      <c r="J13" t="inlineStr"/>
      <c r="K13" t="inlineStr">
        <is>
          <t>versés a</t>
        </is>
      </c>
      <c r="L13" t="inlineStr">
        <is>
          <t>versés a</t>
        </is>
      </c>
      <c r="M13" t="inlineStr">
        <is>
          <t>et de</t>
        </is>
      </c>
    </row>
    <row r="14">
      <c r="A14" t="inlineStr"/>
      <c r="B14" t="inlineStr"/>
      <c r="C14" t="inlineStr"/>
      <c r="D14" t="inlineStr"/>
      <c r="E14" t="inlineStr">
        <is>
          <t>en</t>
        </is>
      </c>
      <c r="F14" t="inlineStr"/>
      <c r="G14" t="inlineStr"/>
      <c r="H14" t="inlineStr"/>
      <c r="I14" t="inlineStr">
        <is>
          <t>nettes</t>
        </is>
      </c>
      <c r="J14" t="inlineStr"/>
      <c r="K14" t="inlineStr">
        <is>
          <t>des</t>
        </is>
      </c>
      <c r="L14" t="inlineStr">
        <is>
          <t>des</t>
        </is>
      </c>
      <c r="M14" t="inlineStr">
        <is>
          <t>bien-</t>
        </is>
      </c>
    </row>
  </sheetData>
  <pageMargins left="0.75" right="0.75" top="1" bottom="1" header="0.5" footer="0.5"/>
</worksheet>
</file>

<file path=xl/worksheets/sheet255.xml><?xml version="1.0" encoding="utf-8"?>
<worksheet xmlns="http://schemas.openxmlformats.org/spreadsheetml/2006/main">
  <sheetPr>
    <outlinePr summaryBelow="1" summaryRight="1"/>
    <pageSetUpPr/>
  </sheetPr>
  <dimension ref="A1:N7"/>
  <sheetViews>
    <sheetView workbookViewId="0">
      <selection activeCell="A1" sqref="A1"/>
    </sheetView>
  </sheetViews>
  <sheetFormatPr baseColWidth="8" defaultRowHeight="15"/>
  <sheetData>
    <row r="1">
      <c r="A1" s="1" t="inlineStr">
        <is>
          <t>Under $10,000 —</t>
        </is>
      </c>
      <c r="B1" s="1" t="inlineStr">
        <is>
          <t>Moins de $10,000</t>
        </is>
      </c>
      <c r="C1" s="1" t="inlineStr">
        <is>
          <t>Unnamed: 0</t>
        </is>
      </c>
      <c r="D1" s="1" t="inlineStr">
        <is>
          <t>3</t>
        </is>
      </c>
      <c r="E1" s="1" t="inlineStr">
        <is>
          <t>13</t>
        </is>
      </c>
      <c r="F1" s="1" t="inlineStr">
        <is>
          <t>13.1</t>
        </is>
      </c>
      <c r="G1" s="1" t="inlineStr">
        <is>
          <t>=</t>
        </is>
      </c>
      <c r="H1" s="1" t="inlineStr">
        <is>
          <t>—</t>
        </is>
      </c>
      <c r="I1" s="1" t="inlineStr">
        <is>
          <t>11</t>
        </is>
      </c>
      <c r="J1" s="1" t="inlineStr">
        <is>
          <t>11.1</t>
        </is>
      </c>
      <c r="K1" s="1" t="inlineStr">
        <is>
          <t>10</t>
        </is>
      </c>
      <c r="L1" s="1" t="inlineStr">
        <is>
          <t>3.1</t>
        </is>
      </c>
      <c r="M1" s="1" t="inlineStr">
        <is>
          <t>_</t>
        </is>
      </c>
      <c r="N1" s="1">
        <f>f</f>
        <v/>
      </c>
    </row>
    <row r="2">
      <c r="A2" t="inlineStr">
        <is>
          <t>$ 10,000-$ 24,999</t>
        </is>
      </c>
      <c r="B2" t="inlineStr"/>
      <c r="C2" t="inlineStr"/>
      <c r="D2" t="n">
        <v>7</v>
      </c>
      <c r="E2" t="inlineStr">
        <is>
          <t>95</t>
        </is>
      </c>
      <c r="F2" t="inlineStr">
        <is>
          <t>57</t>
        </is>
      </c>
      <c r="G2" t="inlineStr">
        <is>
          <t>18</t>
        </is>
      </c>
      <c r="H2" t="inlineStr">
        <is>
          <t>128</t>
        </is>
      </c>
      <c r="I2" t="inlineStr">
        <is>
          <t>550</t>
        </is>
      </c>
      <c r="J2" t="inlineStr">
        <is>
          <t>434</t>
        </is>
      </c>
      <c r="K2" t="inlineStr">
        <is>
          <t>582</t>
        </is>
      </c>
      <c r="L2" t="inlineStr">
        <is>
          <t>337</t>
        </is>
      </c>
      <c r="M2" t="inlineStr">
        <is>
          <t>12</t>
        </is>
      </c>
      <c r="N2" t="inlineStr">
        <is>
          <t>14</t>
        </is>
      </c>
    </row>
    <row r="3">
      <c r="A3" t="inlineStr">
        <is>
          <t>25,000- 49,999</t>
        </is>
      </c>
      <c r="B3" t="inlineStr"/>
      <c r="C3" t="inlineStr"/>
      <c r="D3" t="n">
        <v>3</v>
      </c>
      <c r="E3" t="inlineStr">
        <is>
          <t>114</t>
        </is>
      </c>
      <c r="F3" t="inlineStr">
        <is>
          <t>43</t>
        </is>
      </c>
      <c r="G3" t="inlineStr">
        <is>
          <t>10</t>
        </is>
      </c>
      <c r="H3" t="inlineStr">
        <is>
          <t>32</t>
        </is>
      </c>
      <c r="I3" t="inlineStr">
        <is>
          <t>409</t>
        </is>
      </c>
      <c r="J3" t="inlineStr">
        <is>
          <t>384</t>
        </is>
      </c>
      <c r="K3" t="inlineStr">
        <is>
          <t>388</t>
        </is>
      </c>
      <c r="L3" t="inlineStr">
        <is>
          <t>152</t>
        </is>
      </c>
      <c r="M3" t="inlineStr">
        <is>
          <t>-</t>
        </is>
      </c>
      <c r="N3">
        <f>a ||</f>
        <v/>
      </c>
    </row>
    <row r="4">
      <c r="A4" t="inlineStr">
        <is>
          <t>50,000- 99,999</t>
        </is>
      </c>
      <c r="B4" t="inlineStr"/>
      <c r="C4" t="inlineStr"/>
      <c r="D4" t="n">
        <v>3</v>
      </c>
      <c r="E4" t="inlineStr">
        <is>
          <t>246</t>
        </is>
      </c>
      <c r="F4" t="inlineStr">
        <is>
          <t>80</t>
        </is>
      </c>
      <c r="G4" t="inlineStr">
        <is>
          <t>155</t>
        </is>
      </c>
      <c r="H4" t="inlineStr">
        <is>
          <t>31</t>
        </is>
      </c>
      <c r="I4" t="inlineStr">
        <is>
          <t>279</t>
        </is>
      </c>
      <c r="J4" t="inlineStr">
        <is>
          <t>263</t>
        </is>
      </c>
      <c r="K4" t="inlineStr">
        <is>
          <t>281</t>
        </is>
      </c>
      <c r="L4" t="inlineStr">
        <is>
          <t>144</t>
        </is>
      </c>
      <c r="M4" t="inlineStr">
        <is>
          <t>15</t>
        </is>
      </c>
      <c r="N4" t="inlineStr">
        <is>
          <t>2</t>
        </is>
      </c>
    </row>
    <row r="5">
      <c r="A5" t="inlineStr">
        <is>
          <t>100,000- 499,999</t>
        </is>
      </c>
      <c r="B5" t="inlineStr"/>
      <c r="C5" t="inlineStr"/>
      <c r="D5" t="n">
        <v>28</v>
      </c>
      <c r="E5" t="inlineStr">
        <is>
          <t>7,285</t>
        </is>
      </c>
      <c r="F5" t="inlineStr">
        <is>
          <t>2,179</t>
        </is>
      </c>
      <c r="G5" t="inlineStr">
        <is>
          <t>3,452</t>
        </is>
      </c>
      <c r="H5" t="inlineStr">
        <is>
          <t>2,070</t>
        </is>
      </c>
      <c r="I5" t="inlineStr">
        <is>
          <t>14,261</t>
        </is>
      </c>
      <c r="J5" t="inlineStr">
        <is>
          <t>13,101</t>
        </is>
      </c>
      <c r="K5" t="inlineStr">
        <is>
          <t>13,534</t>
        </is>
      </c>
      <c r="L5" t="inlineStr">
        <is>
          <t>6,186</t>
        </is>
      </c>
      <c r="M5" t="inlineStr">
        <is>
          <t>377</t>
        </is>
      </c>
      <c r="N5" t="inlineStr">
        <is>
          <t>18 |</t>
        </is>
      </c>
    </row>
    <row r="6">
      <c r="A6" t="inlineStr">
        <is>
          <t>500,000 and over</t>
        </is>
      </c>
      <c r="B6" t="inlineStr">
        <is>
          <t>—</t>
        </is>
      </c>
      <c r="C6" t="inlineStr">
        <is>
          <t>et plus</t>
        </is>
      </c>
      <c r="D6" t="n">
        <v>22</v>
      </c>
      <c r="E6" t="inlineStr">
        <is>
          <t>$1,594</t>
        </is>
      </c>
      <c r="F6" t="inlineStr">
        <is>
          <t>7,585</t>
        </is>
      </c>
      <c r="G6" t="inlineStr">
        <is>
          <t>261671</t>
        </is>
      </c>
      <c r="H6" t="inlineStr">
        <is>
          <t>2,777</t>
        </is>
      </c>
      <c r="I6" t="inlineStr">
        <is>
          <t>72,740</t>
        </is>
      </c>
      <c r="J6" t="inlineStr">
        <is>
          <t>68,195</t>
        </is>
      </c>
      <c r="K6" t="inlineStr">
        <is>
          <t>62,638</t>
        </is>
      </c>
      <c r="L6" t="inlineStr">
        <is>
          <t>24,432</t>
        </is>
      </c>
      <c r="M6" t="inlineStr">
        <is>
          <t>5,920</t>
        </is>
      </c>
      <c r="N6" t="inlineStr">
        <is>
          <t>607</t>
        </is>
      </c>
    </row>
    <row r="7">
      <c r="A7" t="inlineStr">
        <is>
          <t>Total</t>
        </is>
      </c>
      <c r="B7" t="inlineStr"/>
      <c r="C7" t="inlineStr"/>
      <c r="D7" t="n">
        <v>66</v>
      </c>
      <c r="E7" t="inlineStr">
        <is>
          <t>59,347</t>
        </is>
      </c>
      <c r="F7" t="inlineStr">
        <is>
          <t>9,957</t>
        </is>
      </c>
      <c r="G7" t="inlineStr">
        <is>
          <t>30,402</t>
        </is>
      </c>
      <c r="H7" t="inlineStr">
        <is>
          <t>15,038</t>
        </is>
      </c>
      <c r="I7" t="inlineStr">
        <is>
          <t>88,250</t>
        </is>
      </c>
      <c r="J7" t="inlineStr">
        <is>
          <t>82,388</t>
        </is>
      </c>
      <c r="K7" t="inlineStr">
        <is>
          <t>77,433</t>
        </is>
      </c>
      <c r="L7" t="inlineStr">
        <is>
          <t>31,254</t>
        </is>
      </c>
      <c r="M7" t="inlineStr">
        <is>
          <t>6,324</t>
        </is>
      </c>
      <c r="N7" t="inlineStr">
        <is>
          <t>641</t>
        </is>
      </c>
    </row>
  </sheetData>
  <pageMargins left="0.75" right="0.75" top="1" bottom="1" header="0.5" footer="0.5"/>
</worksheet>
</file>

<file path=xl/worksheets/sheet256.xml><?xml version="1.0" encoding="utf-8"?>
<worksheet xmlns="http://schemas.openxmlformats.org/spreadsheetml/2006/main">
  <sheetPr>
    <outlinePr summaryBelow="1" summaryRight="1"/>
    <pageSetUpPr/>
  </sheetPr>
  <dimension ref="A1:L1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Cash on</t>
        </is>
      </c>
      <c r="E1" s="1" t="inlineStr">
        <is>
          <t>Invest-</t>
        </is>
      </c>
      <c r="F1" s="1" t="inlineStr">
        <is>
          <t>Unnamed: 3</t>
        </is>
      </c>
      <c r="G1" s="1" t="inlineStr">
        <is>
          <t>Unnamed: 4</t>
        </is>
      </c>
      <c r="H1" s="1" t="inlineStr">
        <is>
          <t>Net dues</t>
        </is>
      </c>
      <c r="I1" s="1" t="inlineStr">
        <is>
          <t>Unnamed: 5</t>
        </is>
      </c>
      <c r="J1" s="1" t="inlineStr">
        <is>
          <t>Salaries</t>
        </is>
      </c>
      <c r="K1" s="1" t="inlineStr">
        <is>
          <t>Strike</t>
        </is>
      </c>
      <c r="L1" s="1" t="inlineStr">
        <is>
          <t>Pensic</t>
        </is>
      </c>
    </row>
    <row r="2">
      <c r="A2" t="inlineStr"/>
      <c r="B2" t="inlineStr">
        <is>
          <t>Nombre</t>
        </is>
      </c>
      <c r="C2" t="inlineStr"/>
      <c r="D2" t="inlineStr">
        <is>
          <t>hand</t>
        </is>
      </c>
      <c r="E2" t="inlineStr">
        <is>
          <t>ments</t>
        </is>
      </c>
      <c r="F2" t="inlineStr">
        <is>
          <t>Passif</t>
        </is>
      </c>
      <c r="G2" t="inlineStr"/>
      <c r="H2" t="inlineStr">
        <is>
          <t>and</t>
        </is>
      </c>
      <c r="I2" t="inlineStr"/>
      <c r="J2" t="inlineStr">
        <is>
          <t>and</t>
        </is>
      </c>
      <c r="K2" t="inlineStr">
        <is>
          <t>benefits</t>
        </is>
      </c>
      <c r="L2" t="inlineStr">
        <is>
          <t>and |</t>
        </is>
      </c>
    </row>
    <row r="3">
      <c r="A3" t="inlineStr"/>
      <c r="B3" t="inlineStr">
        <is>
          <t>de</t>
        </is>
      </c>
      <c r="C3" t="inlineStr"/>
      <c r="D3" t="inlineStr">
        <is>
          <t>and —</t>
        </is>
      </c>
      <c r="E3" t="inlineStr">
        <is>
          <t>in</t>
        </is>
      </c>
      <c r="F3" t="inlineStr">
        <is>
          <t>total</t>
        </is>
      </c>
      <c r="G3" t="inlineStr"/>
      <c r="H3" t="inlineStr">
        <is>
          <t>assess-</t>
        </is>
      </c>
      <c r="I3" t="inlineStr"/>
      <c r="J3" t="inlineStr">
        <is>
          <t>wages</t>
        </is>
      </c>
      <c r="K3" t="inlineStr">
        <is>
          <t>paid to</t>
        </is>
      </c>
      <c r="L3" t="inlineStr">
        <is>
          <t>welfai</t>
        </is>
      </c>
    </row>
    <row r="4">
      <c r="A4" t="inlineStr"/>
      <c r="B4" t="inlineStr">
        <is>
          <t>syndicats</t>
        </is>
      </c>
      <c r="C4" t="inlineStr"/>
      <c r="D4" t="inlineStr">
        <is>
          <t>deposit</t>
        </is>
      </c>
      <c r="E4" t="inlineStr">
        <is>
          <t>Canada</t>
        </is>
      </c>
      <c r="F4" t="inlineStr"/>
      <c r="G4" t="inlineStr"/>
      <c r="H4" t="inlineStr">
        <is>
          <t>ments</t>
        </is>
      </c>
      <c r="I4" t="inlineStr"/>
      <c r="J4" t="inlineStr">
        <is>
          <t>paid to</t>
        </is>
      </c>
      <c r="K4" t="inlineStr">
        <is>
          <t>Canadian</t>
        </is>
      </c>
      <c r="L4" t="inlineStr">
        <is>
          <t>benef,</t>
        </is>
      </c>
    </row>
    <row r="5">
      <c r="A5" t="inlineStr"/>
      <c r="B5" t="inlineStr"/>
      <c r="C5" t="inlineStr"/>
      <c r="D5" t="inlineStr">
        <is>
          <t>in ;</t>
        </is>
      </c>
      <c r="E5" t="inlineStr"/>
      <c r="F5" t="inlineStr"/>
      <c r="G5" t="inlineStr"/>
      <c r="H5" t="inlineStr">
        <is>
          <t>from</t>
        </is>
      </c>
      <c r="I5" t="inlineStr"/>
      <c r="J5" t="inlineStr">
        <is>
          <t>resi-</t>
        </is>
      </c>
      <c r="K5" t="inlineStr">
        <is>
          <t>members</t>
        </is>
      </c>
      <c r="L5" t="inlineStr">
        <is>
          <t>paid t_</t>
        </is>
      </c>
    </row>
    <row r="6">
      <c r="A6" t="inlineStr">
        <is>
          <t>Asset size group</t>
        </is>
      </c>
      <c r="B6" t="inlineStr"/>
      <c r="C6" t="inlineStr"/>
      <c r="D6" t="inlineStr">
        <is>
          <t>Canadian</t>
        </is>
      </c>
      <c r="E6" t="inlineStr"/>
      <c r="F6" t="inlineStr"/>
      <c r="G6" t="inlineStr"/>
      <c r="H6" t="inlineStr">
        <is>
          <t>Cana-</t>
        </is>
      </c>
      <c r="I6" t="inlineStr"/>
      <c r="J6" t="inlineStr">
        <is>
          <t>dents in</t>
        </is>
      </c>
      <c r="K6" t="inlineStr"/>
      <c r="L6" t="inlineStr">
        <is>
          <t>reside |</t>
        </is>
      </c>
    </row>
    <row r="7">
      <c r="A7" t="inlineStr"/>
      <c r="B7" t="inlineStr"/>
      <c r="C7" t="inlineStr"/>
      <c r="D7" t="inlineStr">
        <is>
          <t>currency</t>
        </is>
      </c>
      <c r="E7" t="inlineStr"/>
      <c r="F7" t="inlineStr"/>
      <c r="G7" t="inlineStr"/>
      <c r="H7" t="inlineStr">
        <is>
          <t>dian</t>
        </is>
      </c>
      <c r="I7" t="inlineStr"/>
      <c r="J7" t="inlineStr">
        <is>
          <t>Canada</t>
        </is>
      </c>
      <c r="K7" t="inlineStr"/>
      <c r="L7" t="inlineStr">
        <is>
          <t>in |</t>
        </is>
      </c>
    </row>
    <row r="8">
      <c r="A8" t="inlineStr">
        <is>
          <t>Tranche de taille de l’actif</t>
        </is>
      </c>
      <c r="B8" t="inlineStr"/>
      <c r="C8" t="inlineStr"/>
      <c r="D8" t="inlineStr"/>
      <c r="E8" t="inlineStr"/>
      <c r="F8" t="inlineStr"/>
      <c r="G8" t="inlineStr"/>
      <c r="H8" t="inlineStr">
        <is>
          <t>members</t>
        </is>
      </c>
      <c r="I8" t="inlineStr"/>
      <c r="J8" t="inlineStr"/>
      <c r="K8" t="inlineStr"/>
      <c r="L8" t="inlineStr">
        <is>
          <t>Canac,</t>
        </is>
      </c>
    </row>
    <row r="9">
      <c r="A9" t="inlineStr"/>
      <c r="B9" t="inlineStr"/>
      <c r="C9" t="inlineStr">
        <is>
          <t>Total</t>
        </is>
      </c>
      <c r="D9" t="inlineStr"/>
      <c r="E9" t="inlineStr"/>
      <c r="F9" t="inlineStr"/>
      <c r="G9" t="inlineStr">
        <is>
          <t>Total</t>
        </is>
      </c>
      <c r="H9" t="inlineStr"/>
      <c r="I9" t="inlineStr">
        <is>
          <t>Total</t>
        </is>
      </c>
      <c r="J9" t="inlineStr"/>
      <c r="K9" t="inlineStr"/>
      <c r="L9" t="inlineStr">
        <is>
          <t>}</t>
        </is>
      </c>
    </row>
    <row r="10">
      <c r="A10" t="inlineStr"/>
      <c r="B10" t="inlineStr"/>
      <c r="C10" t="inlineStr"/>
      <c r="D10" t="inlineStr">
        <is>
          <t>En</t>
        </is>
      </c>
      <c r="E10" t="inlineStr">
        <is>
          <t>Place-</t>
        </is>
      </c>
      <c r="F10" t="inlineStr"/>
      <c r="G10" t="inlineStr"/>
      <c r="H10" t="inlineStr">
        <is>
          <t>Rede-</t>
        </is>
      </c>
      <c r="I10" t="inlineStr"/>
      <c r="J10" t="inlineStr">
        <is>
          <t>Traite-</t>
        </is>
      </c>
      <c r="K10" t="inlineStr">
        <is>
          <t>Indem-</t>
        </is>
      </c>
      <c r="L10" t="inlineStr">
        <is>
          <t>Presté |</t>
        </is>
      </c>
    </row>
    <row r="11">
      <c r="A11" t="inlineStr"/>
      <c r="B11" t="inlineStr"/>
      <c r="C11" t="inlineStr"/>
      <c r="D11" t="inlineStr">
        <is>
          <t>caisse</t>
        </is>
      </c>
      <c r="E11" t="inlineStr">
        <is>
          <t>ments</t>
        </is>
      </c>
      <c r="F11" t="inlineStr"/>
      <c r="G11" t="inlineStr"/>
      <c r="H11" t="inlineStr">
        <is>
          <t>vances et</t>
        </is>
      </c>
      <c r="I11" t="inlineStr"/>
      <c r="J11" t="inlineStr">
        <is>
          <t>ments et</t>
        </is>
      </c>
      <c r="K11" t="inlineStr">
        <is>
          <t>nités de</t>
        </is>
      </c>
      <c r="L11" t="inlineStr">
        <is>
          <t>tions ]</t>
        </is>
      </c>
    </row>
    <row r="12">
      <c r="A12" t="inlineStr"/>
      <c r="B12" t="inlineStr"/>
      <c r="C12" t="inlineStr"/>
      <c r="D12" t="inlineStr">
        <is>
          <t>et</t>
        </is>
      </c>
      <c r="E12" t="inlineStr">
        <is>
          <t>au</t>
        </is>
      </c>
      <c r="F12" t="inlineStr"/>
      <c r="G12" t="inlineStr"/>
      <c r="H12" t="inlineStr">
        <is>
          <t>cotisa-</t>
        </is>
      </c>
      <c r="I12" t="inlineStr"/>
      <c r="J12" t="inlineStr">
        <is>
          <t>salaires</t>
        </is>
      </c>
      <c r="K12" t="inlineStr">
        <is>
          <t>gréve</t>
        </is>
      </c>
      <c r="L12" t="inlineStr">
        <is>
          <t>pensit</t>
        </is>
      </c>
    </row>
    <row r="13">
      <c r="A13" t="inlineStr"/>
      <c r="B13" t="inlineStr"/>
      <c r="C13" t="inlineStr"/>
      <c r="D13" t="inlineStr">
        <is>
          <t>dépd6ts</t>
        </is>
      </c>
      <c r="E13" t="inlineStr">
        <is>
          <t>Canada</t>
        </is>
      </c>
      <c r="F13" t="inlineStr"/>
      <c r="G13" t="inlineStr"/>
      <c r="H13" t="inlineStr">
        <is>
          <t>tions</t>
        </is>
      </c>
      <c r="I13" t="inlineStr"/>
      <c r="J13" t="inlineStr">
        <is>
          <t>versés a</t>
        </is>
      </c>
      <c r="K13" t="inlineStr">
        <is>
          <t>versés a</t>
        </is>
      </c>
      <c r="L13" t="inlineStr">
        <is>
          <t>etde</t>
        </is>
      </c>
    </row>
    <row r="14">
      <c r="A14" t="inlineStr"/>
      <c r="B14" t="inlineStr"/>
      <c r="C14" t="inlineStr"/>
      <c r="D14" t="inlineStr">
        <is>
          <t>en</t>
        </is>
      </c>
      <c r="E14" t="inlineStr"/>
      <c r="F14" t="inlineStr"/>
      <c r="G14" t="inlineStr"/>
      <c r="H14" t="inlineStr">
        <is>
          <t>nettes</t>
        </is>
      </c>
      <c r="I14" t="inlineStr"/>
      <c r="J14" t="inlineStr">
        <is>
          <t>des</t>
        </is>
      </c>
      <c r="K14" t="inlineStr">
        <is>
          <t>des</t>
        </is>
      </c>
      <c r="L14" t="inlineStr">
        <is>
          <t>bien- |</t>
        </is>
      </c>
    </row>
    <row r="15">
      <c r="A15" t="inlineStr"/>
      <c r="B15" t="inlineStr"/>
      <c r="C15" t="inlineStr"/>
      <c r="D15" t="inlineStr">
        <is>
          <t>dollars</t>
        </is>
      </c>
      <c r="E15" t="inlineStr"/>
      <c r="F15" t="inlineStr"/>
      <c r="G15" t="inlineStr"/>
      <c r="H15" t="inlineStr">
        <is>
          <t>de</t>
        </is>
      </c>
      <c r="I15" t="inlineStr"/>
      <c r="J15" t="inlineStr">
        <is>
          <t>résidents</t>
        </is>
      </c>
      <c r="K15" t="inlineStr">
        <is>
          <t>membres</t>
        </is>
      </c>
      <c r="L15" t="inlineStr">
        <is>
          <t>étre</t>
        </is>
      </c>
    </row>
    <row r="16">
      <c r="A16" t="inlineStr"/>
      <c r="B16" t="inlineStr"/>
      <c r="C16" t="inlineStr"/>
      <c r="D16" t="inlineStr">
        <is>
          <t>cana-</t>
        </is>
      </c>
      <c r="E16" t="inlineStr"/>
      <c r="F16" t="inlineStr"/>
      <c r="G16" t="inlineStr"/>
      <c r="H16" t="inlineStr">
        <is>
          <t>membres</t>
        </is>
      </c>
      <c r="I16" t="inlineStr"/>
      <c r="J16" t="inlineStr">
        <is>
          <t>du</t>
        </is>
      </c>
      <c r="K16" t="inlineStr">
        <is>
          <t>du</t>
        </is>
      </c>
      <c r="L16" t="inlineStr">
        <is>
          <t>verses |</t>
        </is>
      </c>
    </row>
    <row r="17">
      <c r="A17" t="inlineStr"/>
      <c r="B17" t="inlineStr"/>
      <c r="C17" t="inlineStr"/>
      <c r="D17" t="inlineStr">
        <is>
          <t>diens</t>
        </is>
      </c>
      <c r="E17" t="inlineStr"/>
      <c r="F17" t="inlineStr"/>
      <c r="G17" t="inlineStr"/>
      <c r="H17" t="inlineStr">
        <is>
          <t>cana-</t>
        </is>
      </c>
      <c r="I17" t="inlineStr"/>
      <c r="J17" t="inlineStr">
        <is>
          <t>Canada</t>
        </is>
      </c>
      <c r="K17" t="inlineStr">
        <is>
          <t>Canada</t>
        </is>
      </c>
      <c r="L17" t="inlineStr">
        <is>
          <t>ades</t>
        </is>
      </c>
    </row>
  </sheetData>
  <pageMargins left="0.75" right="0.75" top="1" bottom="1" header="0.5" footer="0.5"/>
</worksheet>
</file>

<file path=xl/worksheets/sheet25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sheetData>
    <row r="1">
      <c r="A1" s="1" t="inlineStr">
        <is>
          <t>Paperworkers International</t>
        </is>
      </c>
      <c r="B1" s="1" t="inlineStr">
        <is>
          <t>Union,</t>
        </is>
      </c>
      <c r="C1" s="1" t="inlineStr">
        <is>
          <t>United</t>
        </is>
      </c>
      <c r="D1" s="1" t="inlineStr">
        <is>
          <t>(AFL-</t>
        </is>
      </c>
      <c r="E1" s="1" t="inlineStr">
        <is>
          <t>Unnamed: 0</t>
        </is>
      </c>
      <c r="F1" s="1" t="inlineStr">
        <is>
          <t>Syndicat international</t>
        </is>
      </c>
      <c r="G1" s="1" t="inlineStr">
        <is>
          <t>des travailleurs unis du papier (FAT-</t>
        </is>
      </c>
    </row>
    <row r="2">
      <c r="A2" t="inlineStr">
        <is>
          <t>i CIO/CLC).</t>
        </is>
      </c>
      <c r="B2" t="inlineStr"/>
      <c r="C2" t="inlineStr"/>
      <c r="D2" t="inlineStr"/>
      <c r="E2" t="inlineStr"/>
      <c r="F2" t="inlineStr">
        <is>
          <t>COI/CTC).</t>
        </is>
      </c>
      <c r="G2" t="inlineStr"/>
    </row>
    <row r="3">
      <c r="A3" t="inlineStr">
        <is>
          <t>Pattern Makers’ League of North America (AFL-CIO/</t>
        </is>
      </c>
      <c r="B3" t="inlineStr"/>
      <c r="C3" t="inlineStr"/>
      <c r="D3" t="inlineStr"/>
      <c r="E3" t="inlineStr"/>
      <c r="F3" t="inlineStr">
        <is>
          <t>Ligue des modeleurs</t>
        </is>
      </c>
      <c r="G3" t="inlineStr">
        <is>
          <t>de |’Amérique du Nord (FAT-COI/</t>
        </is>
      </c>
    </row>
    <row r="4">
      <c r="A4" t="inlineStr">
        <is>
          <t>CLC).</t>
        </is>
      </c>
      <c r="B4" t="inlineStr"/>
      <c r="C4" t="inlineStr"/>
      <c r="D4" t="inlineStr"/>
      <c r="E4" t="inlineStr"/>
      <c r="F4" t="inlineStr">
        <is>
          <t>CTC).</t>
        </is>
      </c>
      <c r="G4" t="inlineStr"/>
    </row>
    <row r="5">
      <c r="A5" t="inlineStr">
        <is>
          <t>)</t>
        </is>
      </c>
      <c r="B5" t="inlineStr"/>
      <c r="C5" t="inlineStr"/>
      <c r="D5" t="inlineStr"/>
      <c r="E5" t="inlineStr"/>
      <c r="F5" t="inlineStr"/>
      <c r="G5" t="inlineStr"/>
    </row>
    <row r="6">
      <c r="A6" t="inlineStr">
        <is>
          <t>Plant Guard Workers of</t>
        </is>
      </c>
      <c r="B6" t="inlineStr">
        <is>
          <t>America,</t>
        </is>
      </c>
      <c r="C6" t="inlineStr">
        <is>
          <t>International</t>
        </is>
      </c>
      <c r="D6" t="inlineStr"/>
      <c r="E6" t="inlineStr"/>
      <c r="F6" t="inlineStr">
        <is>
          <t>Syndicat international</t>
        </is>
      </c>
      <c r="G6" t="inlineStr">
        <is>
          <t>d’Amérique des gardiens d’usine</t>
        </is>
      </c>
    </row>
    <row r="7">
      <c r="A7" t="inlineStr">
        <is>
          <t>_ Union, United (Ind.).</t>
        </is>
      </c>
      <c r="B7" t="inlineStr"/>
      <c r="C7" t="inlineStr"/>
      <c r="D7" t="inlineStr"/>
      <c r="E7" t="inlineStr"/>
      <c r="F7" t="inlineStr">
        <is>
          <t>unis (Ind.).</t>
        </is>
      </c>
      <c r="G7" t="inlineStr"/>
    </row>
    <row r="8">
      <c r="A8" t="inlineStr">
        <is>
          <t>‘Plasterers’ and Cement Masons</t>
        </is>
      </c>
      <c r="B8" t="inlineStr">
        <is>
          <t>International Associ-</t>
        </is>
      </c>
      <c r="C8" t="inlineStr"/>
      <c r="D8" t="inlineStr"/>
      <c r="E8" t="inlineStr"/>
      <c r="F8" t="inlineStr">
        <is>
          <t>Association internationale</t>
        </is>
      </c>
      <c r="G8" t="inlineStr">
        <is>
          <t>des platriers et des finisseurs en</t>
        </is>
      </c>
    </row>
    <row r="9">
      <c r="A9" t="inlineStr">
        <is>
          <t>ation of the United States and Canada,</t>
        </is>
      </c>
      <c r="B9" t="inlineStr"/>
      <c r="C9" t="inlineStr">
        <is>
          <t>Operative</t>
        </is>
      </c>
      <c r="D9" t="inlineStr"/>
      <c r="E9" t="inlineStr"/>
      <c r="F9" t="inlineStr">
        <is>
          <t>ciment des Etats-Unis et du Canada (FAT-COI).</t>
        </is>
      </c>
      <c r="G9" t="inlineStr"/>
    </row>
    <row r="10">
      <c r="A10" t="inlineStr">
        <is>
          <t>(AFL-CIO).</t>
        </is>
      </c>
      <c r="B10" t="inlineStr"/>
      <c r="C10" t="inlineStr"/>
      <c r="D10" t="inlineStr"/>
      <c r="E10" t="inlineStr"/>
      <c r="F10" t="inlineStr"/>
      <c r="G10" t="inlineStr"/>
    </row>
    <row r="11">
      <c r="A11" t="inlineStr">
        <is>
          <t>Plumbing and Pipe Fitting</t>
        </is>
      </c>
      <c r="B11" t="inlineStr">
        <is>
          <t>Industry</t>
        </is>
      </c>
      <c r="C11" t="inlineStr">
        <is>
          <t>of the</t>
        </is>
      </c>
      <c r="D11" t="inlineStr">
        <is>
          <t>United</t>
        </is>
      </c>
      <c r="E11" t="inlineStr"/>
      <c r="F11" t="inlineStr">
        <is>
          <t>Association unie des compagnons</t>
        </is>
      </c>
      <c r="G11" t="inlineStr">
        <is>
          <t>et apprentis de l’industrie</t>
        </is>
      </c>
    </row>
    <row r="12">
      <c r="A12" t="inlineStr">
        <is>
          <t>States and Canada, United Association of Journey-</t>
        </is>
      </c>
      <c r="B12" t="inlineStr"/>
      <c r="C12" t="inlineStr"/>
      <c r="D12" t="inlineStr"/>
      <c r="E12" t="inlineStr"/>
      <c r="F12" t="inlineStr">
        <is>
          <t>de la plomberie et de la tuyauterie</t>
        </is>
      </c>
      <c r="G12" t="inlineStr">
        <is>
          <t>des Etats-Unis et du</t>
        </is>
      </c>
    </row>
    <row r="13">
      <c r="A13" t="inlineStr">
        <is>
          <t>men and Apprentices of the (AFL-CIO/CLC).</t>
        </is>
      </c>
      <c r="B13" t="inlineStr"/>
      <c r="C13" t="inlineStr"/>
      <c r="D13" t="inlineStr"/>
      <c r="E13" t="inlineStr"/>
      <c r="F13" t="inlineStr">
        <is>
          <t>Canada (FAT-COI/CTC).</t>
        </is>
      </c>
      <c r="G13" t="inlineStr"/>
    </row>
    <row r="14">
      <c r="A14" t="inlineStr">
        <is>
          <t>‘Pottery and Allied Workers,</t>
        </is>
      </c>
      <c r="B14" t="inlineStr">
        <is>
          <t>International</t>
        </is>
      </c>
      <c r="C14" t="inlineStr">
        <is>
          <t>Brother-</t>
        </is>
      </c>
      <c r="D14" t="inlineStr"/>
      <c r="E14" t="inlineStr"/>
      <c r="F14" t="inlineStr">
        <is>
          <t>Fraternité internationale</t>
        </is>
      </c>
      <c r="G14" t="inlineStr">
        <is>
          <t>des potiers et métiers connexes</t>
        </is>
      </c>
    </row>
    <row r="15">
      <c r="A15" t="inlineStr">
        <is>
          <t>hood of (AFL-CIO/CLC).</t>
        </is>
      </c>
      <c r="B15" t="inlineStr"/>
      <c r="C15" t="inlineStr"/>
      <c r="D15" t="inlineStr"/>
      <c r="E15" t="inlineStr"/>
      <c r="F15" t="inlineStr">
        <is>
          <t>(FAT-COI/CTC).</t>
        </is>
      </c>
      <c r="G15" t="inlineStr"/>
    </row>
    <row r="16">
      <c r="A16" t="inlineStr">
        <is>
          <t>Printing and Graphic Communications</t>
        </is>
      </c>
      <c r="B16" t="inlineStr"/>
      <c r="C16" t="inlineStr">
        <is>
          <t>Union, Inter-</t>
        </is>
      </c>
      <c r="D16" t="inlineStr"/>
      <c r="E16" t="inlineStr"/>
      <c r="F16" t="inlineStr">
        <is>
          <t>Syndicat international</t>
        </is>
      </c>
      <c r="G16" t="inlineStr">
        <is>
          <t>des employés d’imprimerie et des</t>
        </is>
      </c>
    </row>
    <row r="17">
      <c r="A17" t="inlineStr">
        <is>
          <t>national (AFL-CIO/CLC).</t>
        </is>
      </c>
      <c r="B17" t="inlineStr"/>
      <c r="C17" t="inlineStr"/>
      <c r="D17" t="inlineStr"/>
      <c r="E17" t="inlineStr"/>
      <c r="F17" t="inlineStr">
        <is>
          <t>communications graphiques (FAT-COI/CTC).</t>
        </is>
      </c>
      <c r="G17" t="inlineStr"/>
    </row>
    <row r="18">
      <c r="A18" t="inlineStr">
        <is>
          <t>|R ailroad Signalmen, Brotherhood of (AFL-CIO/CLC).</t>
        </is>
      </c>
      <c r="B18" t="inlineStr"/>
      <c r="C18" t="inlineStr"/>
      <c r="D18" t="inlineStr"/>
      <c r="E18" t="inlineStr"/>
      <c r="F18" t="inlineStr">
        <is>
          <t>Fratemité des signaleurs</t>
        </is>
      </c>
      <c r="G18" t="inlineStr">
        <is>
          <t>de chemins de fer (FAT-COI/</t>
        </is>
      </c>
    </row>
    <row r="19">
      <c r="A19" t="inlineStr"/>
      <c r="B19" t="inlineStr"/>
      <c r="C19" t="inlineStr"/>
      <c r="D19" t="inlineStr"/>
      <c r="E19" t="inlineStr"/>
      <c r="F19" t="inlineStr">
        <is>
          <t>ClGy:</t>
        </is>
      </c>
      <c r="G19" t="inlineStr"/>
    </row>
    <row r="20">
      <c r="A20" t="inlineStr">
        <is>
          <t>| Railway Carmen of the United</t>
        </is>
      </c>
      <c r="B20" t="inlineStr">
        <is>
          <t>States</t>
        </is>
      </c>
      <c r="C20" t="inlineStr">
        <is>
          <t>and Canada,</t>
        </is>
      </c>
      <c r="D20" t="inlineStr"/>
      <c r="E20" t="inlineStr"/>
      <c r="F20" t="inlineStr">
        <is>
          <t>Fraternité des wagonniers</t>
        </is>
      </c>
      <c r="G20" t="inlineStr">
        <is>
          <t>de chemins de fer des Etats-</t>
        </is>
      </c>
    </row>
    <row r="21">
      <c r="A21" t="inlineStr">
        <is>
          <t>_ Brotherhood of (AFL-CIO/CLC).</t>
        </is>
      </c>
      <c r="B21" t="inlineStr"/>
      <c r="C21" t="inlineStr"/>
      <c r="D21" t="inlineStr"/>
      <c r="E21" t="inlineStr"/>
      <c r="F21" t="inlineStr">
        <is>
          <t>Unis et du Canada (FAT-COI/CTC).</t>
        </is>
      </c>
      <c r="G21" t="inlineStr"/>
    </row>
    <row r="22">
      <c r="A22" t="inlineStr">
        <is>
          <t>| Railway, Airline and Steamship Clerks’ Freight Hand-</t>
        </is>
      </c>
      <c r="B22" t="inlineStr"/>
      <c r="C22" t="inlineStr"/>
      <c r="D22" t="inlineStr"/>
      <c r="E22" t="inlineStr"/>
      <c r="F22" t="inlineStr">
        <is>
          <t>Fraternité des commis de chemins de fer, de lignes aériennes</t>
        </is>
      </c>
      <c r="G22" t="inlineStr"/>
    </row>
    <row r="23">
      <c r="A23" t="inlineStr">
        <is>
          <t>_ lers, Express and Station Employees, Brotherhood</t>
        </is>
      </c>
      <c r="B23" t="inlineStr"/>
      <c r="C23" t="inlineStr"/>
      <c r="D23" t="inlineStr"/>
      <c r="E23" t="inlineStr"/>
      <c r="F23" t="inlineStr">
        <is>
          <t>et de navigation, manutentionnaires</t>
        </is>
      </c>
      <c r="G23" t="inlineStr">
        <is>
          <t>de fret, employés</t>
        </is>
      </c>
    </row>
    <row r="24">
      <c r="A24" t="inlineStr">
        <is>
          <t>| of (AFL-CIO/CLC).</t>
        </is>
      </c>
      <c r="B24" t="inlineStr"/>
      <c r="C24" t="inlineStr"/>
      <c r="D24" t="inlineStr"/>
      <c r="E24" t="inlineStr"/>
      <c r="F24" t="inlineStr">
        <is>
          <t>de messageries et de gares (FAT-COI/CTC).</t>
        </is>
      </c>
      <c r="G24" t="inlineStr"/>
    </row>
    <row r="25">
      <c r="A25" t="inlineStr">
        <is>
          <t>Retail Clerks’ International</t>
        </is>
      </c>
      <c r="B25" t="inlineStr">
        <is>
          <t>Association</t>
        </is>
      </c>
      <c r="C25" t="inlineStr">
        <is>
          <t>(AFL-CIO/</t>
        </is>
      </c>
      <c r="D25" t="inlineStr"/>
      <c r="E25" t="inlineStr"/>
      <c r="F25" t="inlineStr">
        <is>
          <t>Union internationale</t>
        </is>
      </c>
      <c r="G25" t="inlineStr">
        <is>
          <t>des employés de commerce (FAT-</t>
        </is>
      </c>
    </row>
  </sheetData>
  <pageMargins left="0.75" right="0.75" top="1" bottom="1" header="0.5" footer="0.5"/>
</worksheet>
</file>

<file path=xl/worksheets/sheet258.xml><?xml version="1.0" encoding="utf-8"?>
<worksheet xmlns="http://schemas.openxmlformats.org/spreadsheetml/2006/main">
  <sheetPr>
    <outlinePr summaryBelow="1" summaryRight="1"/>
    <pageSetUpPr/>
  </sheetPr>
  <dimension ref="A1:H1"/>
  <sheetViews>
    <sheetView workbookViewId="0">
      <selection activeCell="A1" sqref="A1"/>
    </sheetView>
  </sheetViews>
  <sheetFormatPr baseColWidth="8" defaultRowHeight="15"/>
  <sheetData>
    <row r="1">
      <c r="A1" s="1" t="inlineStr">
        <is>
          <t>ECS Employees’</t>
        </is>
      </c>
      <c r="B1" s="1" t="inlineStr">
        <is>
          <t>Association,</t>
        </is>
      </c>
      <c r="C1" s="1" t="inlineStr">
        <is>
          <t>The Manitoba</t>
        </is>
      </c>
      <c r="D1" s="1" t="inlineStr">
        <is>
          <t>L’Association</t>
        </is>
      </c>
      <c r="E1" s="1" t="inlineStr">
        <is>
          <t>des</t>
        </is>
      </c>
      <c r="F1" s="1" t="inlineStr">
        <is>
          <t>fonctionnaires</t>
        </is>
      </c>
      <c r="G1" s="1" t="inlineStr">
        <is>
          <t>provinciaux</t>
        </is>
      </c>
      <c r="H1" s="1" t="inlineStr">
        <is>
          <t>du Manitoba</t>
        </is>
      </c>
    </row>
  </sheetData>
  <pageMargins left="0.75" right="0.75" top="1" bottom="1" header="0.5" footer="0.5"/>
</worksheet>
</file>

<file path=xl/worksheets/sheet259.xml><?xml version="1.0" encoding="utf-8"?>
<worksheet xmlns="http://schemas.openxmlformats.org/spreadsheetml/2006/main">
  <sheetPr>
    <outlinePr summaryBelow="1" summaryRight="1"/>
    <pageSetUpPr/>
  </sheetPr>
  <dimension ref="A1:F23"/>
  <sheetViews>
    <sheetView workbookViewId="0">
      <selection activeCell="A1" sqref="A1"/>
    </sheetView>
  </sheetViews>
  <sheetFormatPr baseColWidth="8" defaultRowHeight="15"/>
  <sheetData>
    <row r="1">
      <c r="A1" s="1" t="inlineStr">
        <is>
          <t>This and other government</t>
        </is>
      </c>
      <c r="B1" s="1" t="inlineStr">
        <is>
          <t>publications may be</t>
        </is>
      </c>
      <c r="C1" s="1" t="inlineStr">
        <is>
          <t>Unnamed: 0</t>
        </is>
      </c>
      <c r="D1" s="1" t="inlineStr">
        <is>
          <t>Unnamed: 1</t>
        </is>
      </c>
      <c r="E1" s="1" t="inlineStr">
        <is>
          <t>On peut se procurer cette publication, ainsi que toutes les</t>
        </is>
      </c>
      <c r="F1" s="1" t="inlineStr">
        <is>
          <t>Unnamed: 2</t>
        </is>
      </c>
    </row>
    <row r="2">
      <c r="A2" t="inlineStr">
        <is>
          <t>purchased from</t>
        </is>
      </c>
      <c r="B2" t="inlineStr">
        <is>
          <t>local authorized</t>
        </is>
      </c>
      <c r="C2" t="inlineStr">
        <is>
          <t>agents and other</t>
        </is>
      </c>
      <c r="D2" t="inlineStr"/>
      <c r="E2" t="inlineStr">
        <is>
          <t>publications du gouvernement du Canada, auprés des agents</t>
        </is>
      </c>
      <c r="F2" t="inlineStr"/>
    </row>
    <row r="3">
      <c r="A3" t="inlineStr">
        <is>
          <t>community bookstores or by mail order.</t>
        </is>
      </c>
      <c r="B3" t="inlineStr"/>
      <c r="C3" t="inlineStr"/>
      <c r="D3" t="inlineStr"/>
      <c r="E3" t="inlineStr">
        <is>
          <t>autorisés locaux, dans les librairies ordinaires ou par la poste.</t>
        </is>
      </c>
      <c r="F3" t="inlineStr"/>
    </row>
    <row r="4">
      <c r="A4" t="inlineStr">
        <is>
          <t>Mail orders should</t>
        </is>
      </c>
      <c r="B4" t="inlineStr">
        <is>
          <t>be sent to Publications</t>
        </is>
      </c>
      <c r="C4" t="inlineStr">
        <is>
          <t>Distri-</t>
        </is>
      </c>
      <c r="D4" t="inlineStr"/>
      <c r="E4" t="inlineStr">
        <is>
          <t>Les commandes par la poste devront parvenir 4 Distribu-</t>
        </is>
      </c>
      <c r="F4" t="inlineStr"/>
    </row>
    <row r="5">
      <c r="A5" t="inlineStr">
        <is>
          <t>bution, Statistics</t>
        </is>
      </c>
      <c r="B5" t="inlineStr">
        <is>
          <t>Canada, Ottawa, K1A OV7, or to</t>
        </is>
      </c>
      <c r="C5" t="inlineStr"/>
      <c r="D5" t="inlineStr"/>
      <c r="E5" t="inlineStr">
        <is>
          <t>tion des publications, Statistique Canada, Ottawa, K1A OV7,</t>
        </is>
      </c>
      <c r="F5" t="inlineStr"/>
    </row>
    <row r="6">
      <c r="A6" t="inlineStr">
        <is>
          <t>Publishing Centre,</t>
        </is>
      </c>
      <c r="B6" t="inlineStr">
        <is>
          <t>Supply and</t>
        </is>
      </c>
      <c r="C6" t="inlineStr">
        <is>
          <t>Services Canada,</t>
        </is>
      </c>
      <c r="D6" t="inlineStr"/>
      <c r="E6" t="inlineStr">
        <is>
          <t>ou a Imprimerie et édition, Approvisionnements et services</t>
        </is>
      </c>
      <c r="F6" t="inlineStr"/>
    </row>
    <row r="7">
      <c r="A7" t="inlineStr">
        <is>
          <t>Ottawa, K1A OS9.</t>
        </is>
      </c>
      <c r="B7" t="inlineStr"/>
      <c r="C7" t="inlineStr"/>
      <c r="D7" t="inlineStr"/>
      <c r="E7" t="inlineStr">
        <is>
          <t>Canada, Ottawa, K1A OS9.</t>
        </is>
      </c>
      <c r="F7" t="inlineStr"/>
    </row>
    <row r="8">
      <c r="A8" t="inlineStr">
        <is>
          <t>Inquiries about this publication should be addressed</t>
        </is>
      </c>
      <c r="B8" t="inlineStr"/>
      <c r="C8" t="inlineStr"/>
      <c r="D8" t="inlineStr"/>
      <c r="E8" t="inlineStr">
        <is>
          <t>Toutes demandes de renseignements sur la présente publi-</t>
        </is>
      </c>
      <c r="F8" t="inlineStr"/>
    </row>
    <row r="9">
      <c r="A9" t="inlineStr">
        <is>
          <t>to:</t>
        </is>
      </c>
      <c r="B9" t="inlineStr"/>
      <c r="C9" t="inlineStr"/>
      <c r="D9" t="inlineStr"/>
      <c r="E9" t="inlineStr">
        <is>
          <t>cation doivent étre adressées a:</t>
        </is>
      </c>
      <c r="F9" t="inlineStr"/>
    </row>
    <row r="10">
      <c r="A10" t="inlineStr">
        <is>
          <t>Labour Unions Section,</t>
        </is>
      </c>
      <c r="B10" t="inlineStr"/>
      <c r="C10" t="inlineStr"/>
      <c r="D10" t="inlineStr"/>
      <c r="E10" t="inlineStr">
        <is>
          <t>Section des syndicats ouvriers,</t>
        </is>
      </c>
      <c r="F10" t="inlineStr"/>
    </row>
    <row r="11">
      <c r="A11" t="inlineStr">
        <is>
          <t>Business Finance Di</t>
        </is>
      </c>
      <c r="B11" t="inlineStr">
        <is>
          <t>vision,</t>
        </is>
      </c>
      <c r="C11" t="inlineStr"/>
      <c r="D11" t="inlineStr"/>
      <c r="E11" t="inlineStr">
        <is>
          <t>Division des finances des entreprises,</t>
        </is>
      </c>
      <c r="F11" t="inlineStr"/>
    </row>
    <row r="12">
      <c r="A12" t="inlineStr">
        <is>
          <t>Statistics Canada,</t>
        </is>
      </c>
      <c r="B12" t="inlineStr">
        <is>
          <t>Ottawa, KIAOT6</t>
        </is>
      </c>
      <c r="C12" t="inlineStr">
        <is>
          <t>(telephone:</t>
        </is>
      </c>
      <c r="D12" t="inlineStr"/>
      <c r="E12" t="inlineStr">
        <is>
          <t>Statistique Canada, Ottawa, K1A OT6 (téléphone: 995-9804)</t>
        </is>
      </c>
      <c r="F12" t="inlineStr"/>
    </row>
    <row r="13">
      <c r="A13" t="inlineStr">
        <is>
          <t>995-9804) or to</t>
        </is>
      </c>
      <c r="B13" t="inlineStr">
        <is>
          <t>a local Advisory</t>
        </is>
      </c>
      <c r="C13" t="inlineStr">
        <is>
          <t>Services office:</t>
        </is>
      </c>
      <c r="D13" t="inlineStr"/>
      <c r="E13" t="inlineStr">
        <is>
          <t>ou a un bureau local des Services consultatifs situé aux en-</t>
        </is>
      </c>
      <c r="F13" t="inlineStr"/>
    </row>
    <row r="14">
      <c r="A14" t="inlineStr"/>
      <c r="B14" t="inlineStr"/>
      <c r="C14" t="inlineStr"/>
      <c r="D14" t="inlineStr"/>
      <c r="E14" t="inlineStr">
        <is>
          <t>droits suivants:</t>
        </is>
      </c>
      <c r="F14" t="inlineStr">
        <is>
          <t>|</t>
        </is>
      </c>
    </row>
    <row r="15">
      <c r="A15" t="inlineStr">
        <is>
          <t>St. John’s (Nfld.)</t>
        </is>
      </c>
      <c r="B15" t="inlineStr">
        <is>
          <t>(7374073)</t>
        </is>
      </c>
      <c r="C15" t="inlineStr"/>
      <c r="D15" t="inlineStr"/>
      <c r="E15" t="inlineStr">
        <is>
          <t>St. John’s (T..N.) (737-4073)</t>
        </is>
      </c>
      <c r="F15" t="inlineStr"/>
    </row>
    <row r="16">
      <c r="A16" t="inlineStr">
        <is>
          <t>Halifax</t>
        </is>
      </c>
      <c r="B16" t="inlineStr">
        <is>
          <t>(426-5331)</t>
        </is>
      </c>
      <c r="C16" t="inlineStr"/>
      <c r="D16" t="inlineStr"/>
      <c r="E16" t="inlineStr">
        <is>
          <t>Halifax (426-5331)</t>
        </is>
      </c>
      <c r="F16" t="inlineStr">
        <is>
          <t>|</t>
        </is>
      </c>
    </row>
    <row r="17">
      <c r="A17" t="inlineStr">
        <is>
          <t>Montréal</t>
        </is>
      </c>
      <c r="B17" t="inlineStr">
        <is>
          <t>(283-5725)</t>
        </is>
      </c>
      <c r="C17" t="inlineStr"/>
      <c r="D17" t="inlineStr"/>
      <c r="E17" t="inlineStr">
        <is>
          <t>Montréal (283-5725)</t>
        </is>
      </c>
      <c r="F17" t="inlineStr">
        <is>
          <t>|</t>
        </is>
      </c>
    </row>
    <row r="18">
      <c r="A18" t="inlineStr">
        <is>
          <t>Ottawa</t>
        </is>
      </c>
      <c r="B18" t="inlineStr">
        <is>
          <t>(992-4734)</t>
        </is>
      </c>
      <c r="C18" t="inlineStr"/>
      <c r="D18" t="inlineStr"/>
      <c r="E18" t="inlineStr">
        <is>
          <t>Ottawa (992-4734)</t>
        </is>
      </c>
      <c r="F18" t="inlineStr"/>
    </row>
    <row r="19">
      <c r="A19" t="inlineStr">
        <is>
          <t>Toronto</t>
        </is>
      </c>
      <c r="B19" t="inlineStr">
        <is>
          <t>(966-6586)</t>
        </is>
      </c>
      <c r="C19" t="inlineStr"/>
      <c r="D19" t="inlineStr"/>
      <c r="E19" t="inlineStr">
        <is>
          <t>Toronto (966-6586)</t>
        </is>
      </c>
      <c r="F19" t="inlineStr"/>
    </row>
    <row r="20">
      <c r="A20" t="inlineStr">
        <is>
          <t>Winnipeg</t>
        </is>
      </c>
      <c r="B20" t="inlineStr">
        <is>
          <t>(949-4020)</t>
        </is>
      </c>
      <c r="C20" t="inlineStr"/>
      <c r="D20" t="inlineStr"/>
      <c r="E20" t="inlineStr">
        <is>
          <t>Winnipeg (949-4020)</t>
        </is>
      </c>
      <c r="F20" t="inlineStr"/>
    </row>
    <row r="21">
      <c r="A21" t="inlineStr">
        <is>
          <t>Regina</t>
        </is>
      </c>
      <c r="B21" t="inlineStr">
        <is>
          <t>(359-5405)</t>
        </is>
      </c>
      <c r="C21" t="inlineStr"/>
      <c r="D21" t="inlineStr"/>
      <c r="E21" t="inlineStr">
        <is>
          <t>Regina (359-5405)</t>
        </is>
      </c>
      <c r="F21" t="inlineStr">
        <is>
          <t>|</t>
        </is>
      </c>
    </row>
    <row r="22">
      <c r="A22" t="inlineStr">
        <is>
          <t>Edmonton</t>
        </is>
      </c>
      <c r="B22" t="inlineStr">
        <is>
          <t>(420-3027)</t>
        </is>
      </c>
      <c r="C22" t="inlineStr"/>
      <c r="D22" t="inlineStr"/>
      <c r="E22" t="inlineStr">
        <is>
          <t>Edmonton (420-3027)</t>
        </is>
      </c>
      <c r="F22" t="inlineStr">
        <is>
          <t>|</t>
        </is>
      </c>
    </row>
    <row r="23">
      <c r="A23" t="inlineStr">
        <is>
          <t>Vancouver</t>
        </is>
      </c>
      <c r="B23" t="inlineStr">
        <is>
          <t>(666-3695)</t>
        </is>
      </c>
      <c r="C23" t="inlineStr"/>
      <c r="D23" t="inlineStr"/>
      <c r="E23" t="inlineStr">
        <is>
          <t>Vancouver (666-3695)</t>
        </is>
      </c>
      <c r="F23" t="inlineStr">
        <is>
          <t>|</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K41"/>
  <sheetViews>
    <sheetView workbookViewId="0">
      <selection activeCell="A1" sqref="A1"/>
    </sheetView>
  </sheetViews>
  <sheetFormatPr baseColWidth="8" defaultRowHeight="15"/>
  <sheetData>
    <row r="1">
      <c r="A1" s="1" t="inlineStr">
        <is>
          <t>Unnamed: 0</t>
        </is>
      </c>
      <c r="B1" s="1" t="inlineStr">
        <is>
          <t>In terms</t>
        </is>
      </c>
      <c r="C1" s="1" t="inlineStr">
        <is>
          <t>of</t>
        </is>
      </c>
      <c r="D1" s="1" t="inlineStr">
        <is>
          <t>Canadian</t>
        </is>
      </c>
      <c r="E1" s="1" t="inlineStr">
        <is>
          <t>membership,</t>
        </is>
      </c>
      <c r="F1" s="1" t="inlineStr">
        <is>
          <t>reporting</t>
        </is>
      </c>
      <c r="G1" s="1" t="inlineStr">
        <is>
          <t>Unnamed: 1</t>
        </is>
      </c>
      <c r="H1" s="1" t="inlineStr">
        <is>
          <t>En fonction de leurs</t>
        </is>
      </c>
      <c r="I1" s="1" t="inlineStr">
        <is>
          <t>effectifs</t>
        </is>
      </c>
      <c r="J1" s="1" t="inlineStr">
        <is>
          <t>canadiens,</t>
        </is>
      </c>
      <c r="K1" s="1" t="inlineStr">
        <is>
          <t>les syndi-</t>
        </is>
      </c>
    </row>
    <row r="2">
      <c r="A2" t="inlineStr"/>
      <c r="B2" t="inlineStr">
        <is>
          <t>organizations in 1977 ranged in size from 122 members</t>
        </is>
      </c>
      <c r="C2" t="inlineStr"/>
      <c r="D2" t="inlineStr"/>
      <c r="E2" t="inlineStr"/>
      <c r="F2" t="inlineStr"/>
      <c r="G2" t="inlineStr"/>
      <c r="H2" t="inlineStr">
        <is>
          <t>cats ouvriers produisant des déclarations en 1977 ont varié</t>
        </is>
      </c>
      <c r="I2" t="inlineStr"/>
      <c r="J2" t="inlineStr"/>
      <c r="K2" t="inlineStr"/>
    </row>
    <row r="3">
      <c r="A3" t="inlineStr"/>
      <c r="B3" t="inlineStr">
        <is>
          <t>to 242,622 members. The majority of unions, had less</t>
        </is>
      </c>
      <c r="C3" t="inlineStr"/>
      <c r="D3" t="inlineStr"/>
      <c r="E3" t="inlineStr"/>
      <c r="F3" t="inlineStr"/>
      <c r="G3" t="inlineStr"/>
      <c r="H3" t="inlineStr">
        <is>
          <t>en importance depuis 122</t>
        </is>
      </c>
      <c r="I3" t="inlineStr">
        <is>
          <t>membres</t>
        </is>
      </c>
      <c r="J3" t="inlineStr">
        <is>
          <t>jusqu’a</t>
        </is>
      </c>
      <c r="K3" t="inlineStr">
        <is>
          <t>242,622</t>
        </is>
      </c>
    </row>
    <row r="4">
      <c r="A4" t="inlineStr"/>
      <c r="B4" t="inlineStr">
        <is>
          <t>than 10,000 members, although this group,</t>
        </is>
      </c>
      <c r="C4" t="inlineStr"/>
      <c r="D4" t="inlineStr"/>
      <c r="E4" t="inlineStr"/>
      <c r="F4" t="inlineStr">
        <is>
          <t>as a whole</t>
        </is>
      </c>
      <c r="G4" t="inlineStr"/>
      <c r="H4" t="inlineStr">
        <is>
          <t>membres. La majorité des syndicats comprenait moins de</t>
        </is>
      </c>
      <c r="I4" t="inlineStr"/>
      <c r="J4" t="inlineStr"/>
      <c r="K4" t="inlineStr"/>
    </row>
    <row r="5">
      <c r="A5" t="inlineStr"/>
      <c r="B5" t="inlineStr">
        <is>
          <t>accounted for</t>
        </is>
      </c>
      <c r="C5" t="inlineStr">
        <is>
          <t>less</t>
        </is>
      </c>
      <c r="D5" t="inlineStr">
        <is>
          <t>than one</t>
        </is>
      </c>
      <c r="E5" t="inlineStr">
        <is>
          <t>sixth of total</t>
        </is>
      </c>
      <c r="F5" t="inlineStr">
        <is>
          <t>union</t>
        </is>
      </c>
      <c r="G5" t="inlineStr"/>
      <c r="H5" t="inlineStr">
        <is>
          <t>10,000 membres, bien que ce groupe</t>
        </is>
      </c>
      <c r="I5" t="inlineStr"/>
      <c r="J5" t="inlineStr">
        <is>
          <t>dans l’ensemble</t>
        </is>
      </c>
      <c r="K5" t="inlineStr">
        <is>
          <t>etit</t>
        </is>
      </c>
    </row>
    <row r="6">
      <c r="A6" t="inlineStr"/>
      <c r="B6" t="inlineStr">
        <is>
          <t>members, as indicated</t>
        </is>
      </c>
      <c r="C6" t="inlineStr"/>
      <c r="D6" t="inlineStr">
        <is>
          <t>in Table</t>
        </is>
      </c>
      <c r="E6" t="inlineStr">
        <is>
          <t>5. In contrast,</t>
        </is>
      </c>
      <c r="F6" t="inlineStr">
        <is>
          <t>the</t>
        </is>
      </c>
      <c r="G6" t="inlineStr"/>
      <c r="H6" t="inlineStr">
        <is>
          <t>compté pour moins d’un sixiéme</t>
        </is>
      </c>
      <c r="I6" t="inlineStr">
        <is>
          <t>de tous</t>
        </is>
      </c>
      <c r="J6" t="inlineStr">
        <is>
          <t>les membres</t>
        </is>
      </c>
      <c r="K6" t="inlineStr">
        <is>
          <t>de</t>
        </is>
      </c>
    </row>
    <row r="7">
      <c r="A7" t="inlineStr"/>
      <c r="B7" t="inlineStr">
        <is>
          <t>larger proportion</t>
        </is>
      </c>
      <c r="C7" t="inlineStr">
        <is>
          <t>of members</t>
        </is>
      </c>
      <c r="D7" t="inlineStr"/>
      <c r="E7" t="inlineStr">
        <is>
          <t>was to be found in the</t>
        </is>
      </c>
      <c r="F7" t="inlineStr"/>
      <c r="G7" t="inlineStr"/>
      <c r="H7" t="inlineStr">
        <is>
          <t>syndicats comme le montre</t>
        </is>
      </c>
      <c r="I7" t="inlineStr">
        <is>
          <t>le tableau</t>
        </is>
      </c>
      <c r="J7" t="inlineStr">
        <is>
          <t>5. Par contre,</t>
        </is>
      </c>
      <c r="K7" t="inlineStr">
        <is>
          <t>la</t>
        </is>
      </c>
    </row>
    <row r="8">
      <c r="A8" t="inlineStr"/>
      <c r="B8" t="inlineStr">
        <is>
          <t>53 unions each having more than 15,000 members. The</t>
        </is>
      </c>
      <c r="C8" t="inlineStr"/>
      <c r="D8" t="inlineStr"/>
      <c r="E8" t="inlineStr"/>
      <c r="F8" t="inlineStr"/>
      <c r="G8" t="inlineStr"/>
      <c r="H8" t="inlineStr">
        <is>
          <t>proportion la plus importante</t>
        </is>
      </c>
      <c r="I8" t="inlineStr">
        <is>
          <t>de membres</t>
        </is>
      </c>
      <c r="J8" t="inlineStr">
        <is>
          <t>appartenait</t>
        </is>
      </c>
      <c r="K8" t="inlineStr"/>
    </row>
    <row r="9">
      <c r="A9" t="inlineStr"/>
      <c r="B9" t="inlineStr">
        <is>
          <t>single group with</t>
        </is>
      </c>
      <c r="C9" t="inlineStr"/>
      <c r="D9" t="inlineStr">
        <is>
          <t>the largest</t>
        </is>
      </c>
      <c r="E9" t="inlineStr">
        <is>
          <t>aggregate membership</t>
        </is>
      </c>
      <c r="F9" t="inlineStr"/>
      <c r="G9" t="inlineStr"/>
      <c r="H9" t="inlineStr">
        <is>
          <t>aux syndicats ayant chacun</t>
        </is>
      </c>
      <c r="I9" t="inlineStr">
        <is>
          <t>plus de</t>
        </is>
      </c>
      <c r="J9" t="inlineStr">
        <is>
          <t>15,000</t>
        </is>
      </c>
      <c r="K9" t="inlineStr">
        <is>
          <t>membres.</t>
        </is>
      </c>
    </row>
    <row r="10">
      <c r="A10" t="inlineStr"/>
      <c r="B10" t="inlineStr">
        <is>
          <t>shown in the</t>
        </is>
      </c>
      <c r="C10" t="inlineStr">
        <is>
          <t>table</t>
        </is>
      </c>
      <c r="D10" t="inlineStr">
        <is>
          <t>was the</t>
        </is>
      </c>
      <c r="E10" t="inlineStr">
        <is>
          <t>17 unions each</t>
        </is>
      </c>
      <c r="F10" t="inlineStr">
        <is>
          <t>having</t>
        </is>
      </c>
      <c r="G10" t="inlineStr"/>
      <c r="H10" t="inlineStr">
        <is>
          <t>Le groupe particulier comprenant le plus grand nombre de</t>
        </is>
      </c>
      <c r="I10" t="inlineStr"/>
      <c r="J10" t="inlineStr"/>
      <c r="K10" t="inlineStr"/>
    </row>
    <row r="11">
      <c r="A11" t="inlineStr"/>
      <c r="B11" t="inlineStr">
        <is>
          <t>50,000 or more</t>
        </is>
      </c>
      <c r="C11" t="inlineStr">
        <is>
          <t>members.</t>
        </is>
      </c>
      <c r="D11" t="inlineStr">
        <is>
          <t>The importance</t>
        </is>
      </c>
      <c r="E11" t="inlineStr"/>
      <c r="F11" t="inlineStr">
        <is>
          <t>of the 17</t>
        </is>
      </c>
      <c r="G11" t="inlineStr"/>
      <c r="H11" t="inlineStr">
        <is>
          <t>membres, d’aprés le tableau,</t>
        </is>
      </c>
      <c r="I11" t="inlineStr">
        <is>
          <t>était</t>
        </is>
      </c>
      <c r="J11" t="inlineStr">
        <is>
          <t>les 17 syndicats</t>
        </is>
      </c>
      <c r="K11" t="inlineStr">
        <is>
          <t>qui</t>
        </is>
      </c>
    </row>
    <row r="12">
      <c r="A12" t="inlineStr"/>
      <c r="B12" t="inlineStr">
        <is>
          <t>largest unions</t>
        </is>
      </c>
      <c r="C12" t="inlineStr">
        <is>
          <t>is underscored</t>
        </is>
      </c>
      <c r="D12" t="inlineStr"/>
      <c r="E12" t="inlineStr">
        <is>
          <t>by the fact</t>
        </is>
      </c>
      <c r="F12" t="inlineStr">
        <is>
          <t>that these</t>
        </is>
      </c>
      <c r="G12" t="inlineStr"/>
      <c r="H12" t="inlineStr">
        <is>
          <t>avaient chacun 50,000 membres</t>
        </is>
      </c>
      <c r="I12" t="inlineStr">
        <is>
          <t>ou</t>
        </is>
      </c>
      <c r="J12" t="inlineStr">
        <is>
          <t>plus. Le</t>
        </is>
      </c>
      <c r="K12" t="inlineStr">
        <is>
          <t>fait qu’ils</t>
        </is>
      </c>
    </row>
    <row r="13">
      <c r="A13" t="inlineStr"/>
      <c r="B13" t="inlineStr">
        <is>
          <t>organizations together</t>
        </is>
      </c>
      <c r="C13" t="inlineStr"/>
      <c r="D13" t="inlineStr">
        <is>
          <t>accounted</t>
        </is>
      </c>
      <c r="E13" t="inlineStr">
        <is>
          <t>for more</t>
        </is>
      </c>
      <c r="F13" t="inlineStr">
        <is>
          <t>than two</t>
        </is>
      </c>
      <c r="G13" t="inlineStr"/>
      <c r="H13" t="inlineStr">
        <is>
          <t>réunissaient plus de deux</t>
        </is>
      </c>
      <c r="I13" t="inlineStr">
        <is>
          <t>cinquiémes</t>
        </is>
      </c>
      <c r="J13" t="inlineStr">
        <is>
          <t>de tout</t>
        </is>
      </c>
      <c r="K13" t="inlineStr">
        <is>
          <t>l’effectif</t>
        </is>
      </c>
    </row>
    <row r="14">
      <c r="A14" t="inlineStr"/>
      <c r="B14" t="inlineStr">
        <is>
          <t>fifths of the total Canadian membership. This concen-</t>
        </is>
      </c>
      <c r="C14" t="inlineStr"/>
      <c r="D14" t="inlineStr"/>
      <c r="E14" t="inlineStr"/>
      <c r="F14" t="inlineStr"/>
      <c r="G14" t="inlineStr"/>
      <c r="H14" t="inlineStr">
        <is>
          <t>syndicat du Canada fait ressortir</t>
        </is>
      </c>
      <c r="I14" t="inlineStr"/>
      <c r="J14" t="inlineStr">
        <is>
          <t>importance</t>
        </is>
      </c>
      <c r="K14" t="inlineStr">
        <is>
          <t>des 17</t>
        </is>
      </c>
    </row>
    <row r="15">
      <c r="A15" t="inlineStr"/>
      <c r="B15" t="inlineStr">
        <is>
          <t>tration of membership in a few large unions has been a</t>
        </is>
      </c>
      <c r="C15" t="inlineStr"/>
      <c r="D15" t="inlineStr"/>
      <c r="E15" t="inlineStr"/>
      <c r="F15" t="inlineStr"/>
      <c r="G15" t="inlineStr"/>
      <c r="H15" t="inlineStr">
        <is>
          <t>grands syndicats. Cette concentration</t>
        </is>
      </c>
      <c r="I15" t="inlineStr"/>
      <c r="J15" t="inlineStr">
        <is>
          <t>de syndiqués</t>
        </is>
      </c>
      <c r="K15" t="inlineStr">
        <is>
          <t>en</t>
        </is>
      </c>
    </row>
    <row r="16">
      <c r="A16" t="inlineStr"/>
      <c r="B16" t="inlineStr">
        <is>
          <t>longstanding characteristic</t>
        </is>
      </c>
      <c r="C16" t="inlineStr"/>
      <c r="D16" t="inlineStr">
        <is>
          <t>of the</t>
        </is>
      </c>
      <c r="E16" t="inlineStr">
        <is>
          <t>labour movement,</t>
        </is>
      </c>
      <c r="F16" t="inlineStr"/>
      <c r="G16" t="inlineStr"/>
      <c r="H16" t="inlineStr">
        <is>
          <t>quelques grands organismes</t>
        </is>
      </c>
      <c r="I16" t="inlineStr">
        <is>
          <t>caractérise</t>
        </is>
      </c>
      <c r="J16" t="inlineStr">
        <is>
          <t>depuis longtemps</t>
        </is>
      </c>
      <c r="K16" t="inlineStr"/>
    </row>
    <row r="17">
      <c r="A17" t="inlineStr">
        <is>
          <t>'</t>
        </is>
      </c>
      <c r="B17" t="inlineStr">
        <is>
          <t>both in Canada</t>
        </is>
      </c>
      <c r="C17" t="inlineStr">
        <is>
          <t>and the United</t>
        </is>
      </c>
      <c r="D17" t="inlineStr"/>
      <c r="E17" t="inlineStr">
        <is>
          <t>States. The 25 largest</t>
        </is>
      </c>
      <c r="F17" t="inlineStr"/>
      <c r="G17" t="inlineStr"/>
      <c r="H17" t="inlineStr">
        <is>
          <t>le mouvement syndical, tant au Canada qu’aux Etats-Unis.</t>
        </is>
      </c>
      <c r="I17" t="inlineStr"/>
      <c r="J17" t="inlineStr"/>
      <c r="K17" t="inlineStr"/>
    </row>
    <row r="18">
      <c r="A18" t="inlineStr"/>
      <c r="B18" t="inlineStr">
        <is>
          <t>unions active in Canada in 1977, each with a member-</t>
        </is>
      </c>
      <c r="C18" t="inlineStr"/>
      <c r="D18" t="inlineStr"/>
      <c r="E18" t="inlineStr"/>
      <c r="F18" t="inlineStr"/>
      <c r="G18" t="inlineStr"/>
      <c r="H18" t="inlineStr">
        <is>
          <t>Les 25 plus grands syndicats</t>
        </is>
      </c>
      <c r="I18" t="inlineStr">
        <is>
          <t>actifs</t>
        </is>
      </c>
      <c r="J18" t="inlineStr">
        <is>
          <t>au Canada</t>
        </is>
      </c>
      <c r="K18" t="inlineStr">
        <is>
          <t>en 1977.</t>
        </is>
      </c>
    </row>
    <row r="19">
      <c r="A19" t="inlineStr"/>
      <c r="B19" t="inlineStr">
        <is>
          <t>ship of 30,000</t>
        </is>
      </c>
      <c r="C19" t="inlineStr">
        <is>
          <t>or more, represented</t>
        </is>
      </c>
      <c r="D19" t="inlineStr"/>
      <c r="E19" t="inlineStr">
        <is>
          <t>1,649,082 mem-</t>
        </is>
      </c>
      <c r="F19" t="inlineStr"/>
      <c r="G19" t="inlineStr"/>
      <c r="H19" t="inlineStr">
        <is>
          <t>dont chacun comprenait 30,000 membres</t>
        </is>
      </c>
      <c r="I19" t="inlineStr"/>
      <c r="J19" t="inlineStr">
        <is>
          <t>ou plus repré-</t>
        </is>
      </c>
      <c r="K19" t="inlineStr"/>
    </row>
    <row r="20">
      <c r="A20" t="inlineStr"/>
      <c r="B20" t="inlineStr">
        <is>
          <t>bers, or more than one half of all union members. On</t>
        </is>
      </c>
      <c r="C20" t="inlineStr"/>
      <c r="D20" t="inlineStr"/>
      <c r="E20" t="inlineStr"/>
      <c r="F20" t="inlineStr"/>
      <c r="G20" t="inlineStr"/>
      <c r="H20" t="inlineStr">
        <is>
          <t>sentaient 1,649,082 membres,</t>
        </is>
      </c>
      <c r="I20" t="inlineStr">
        <is>
          <t>soit</t>
        </is>
      </c>
      <c r="J20" t="inlineStr">
        <is>
          <t>environ un</t>
        </is>
      </c>
      <c r="K20" t="inlineStr">
        <is>
          <t>demi de</t>
        </is>
      </c>
    </row>
    <row r="21">
      <c r="A21" t="inlineStr"/>
      <c r="B21" t="inlineStr">
        <is>
          <t>the other hand,</t>
        </is>
      </c>
      <c r="C21" t="inlineStr">
        <is>
          <t>110</t>
        </is>
      </c>
      <c r="D21" t="inlineStr">
        <is>
          <t>unions</t>
        </is>
      </c>
      <c r="E21" t="inlineStr">
        <is>
          <t>with less than</t>
        </is>
      </c>
      <c r="F21" t="inlineStr">
        <is>
          <t>10,000</t>
        </is>
      </c>
      <c r="G21" t="inlineStr"/>
      <c r="H21" t="inlineStr">
        <is>
          <t>tous les syndiqués. D’autre</t>
        </is>
      </c>
      <c r="I21" t="inlineStr">
        <is>
          <t>part,</t>
        </is>
      </c>
      <c r="J21" t="inlineStr">
        <is>
          <t>110 syndicats</t>
        </is>
      </c>
      <c r="K21" t="inlineStr">
        <is>
          <t>ayant</t>
        </is>
      </c>
    </row>
    <row r="22">
      <c r="A22" t="inlineStr"/>
      <c r="B22" t="inlineStr">
        <is>
          <t>members each, represented 415,203 members, or about</t>
        </is>
      </c>
      <c r="C22" t="inlineStr"/>
      <c r="D22" t="inlineStr"/>
      <c r="E22" t="inlineStr"/>
      <c r="F22" t="inlineStr"/>
      <c r="G22" t="inlineStr"/>
      <c r="H22" t="inlineStr">
        <is>
          <t>moins de 10,000 membres chacun, ont contribué au total</t>
        </is>
      </c>
      <c r="I22" t="inlineStr"/>
      <c r="J22" t="inlineStr"/>
      <c r="K22" t="inlineStr"/>
    </row>
    <row r="23">
      <c r="A23" t="inlineStr"/>
      <c r="B23" t="inlineStr">
        <is>
          <t>one seventh of the total union membership.</t>
        </is>
      </c>
      <c r="C23" t="inlineStr"/>
      <c r="D23" t="inlineStr"/>
      <c r="E23" t="inlineStr"/>
      <c r="F23" t="inlineStr"/>
      <c r="G23" t="inlineStr"/>
      <c r="H23" t="inlineStr">
        <is>
          <t>pour 415,203 membres, soit</t>
        </is>
      </c>
      <c r="I23" t="inlineStr">
        <is>
          <t>un septiéme</t>
        </is>
      </c>
      <c r="J23" t="inlineStr">
        <is>
          <t>de</t>
        </is>
      </c>
      <c r="K23" t="inlineStr">
        <is>
          <t>tous les</t>
        </is>
      </c>
    </row>
    <row r="24">
      <c r="A24" t="inlineStr"/>
      <c r="B24" t="inlineStr"/>
      <c r="C24" t="inlineStr"/>
      <c r="D24" t="inlineStr"/>
      <c r="E24" t="inlineStr"/>
      <c r="F24" t="inlineStr"/>
      <c r="G24" t="inlineStr"/>
      <c r="H24" t="inlineStr">
        <is>
          <t>syndiqués.</t>
        </is>
      </c>
      <c r="I24" t="inlineStr"/>
      <c r="J24" t="inlineStr"/>
      <c r="K24" t="inlineStr"/>
    </row>
    <row r="25">
      <c r="A25" t="inlineStr"/>
      <c r="B25" t="inlineStr">
        <is>
          <t>Eleven of the</t>
        </is>
      </c>
      <c r="C25" t="inlineStr"/>
      <c r="D25" t="inlineStr">
        <is>
          <t>largest unions</t>
        </is>
      </c>
      <c r="E25" t="inlineStr">
        <is>
          <t>in Canada in 1977,</t>
        </is>
      </c>
      <c r="F25" t="inlineStr"/>
      <c r="G25" t="inlineStr"/>
      <c r="H25" t="inlineStr">
        <is>
          <t>Onze des syndicats les plus importants</t>
        </is>
      </c>
      <c r="I25" t="inlineStr"/>
      <c r="J25" t="inlineStr">
        <is>
          <t>du Canada</t>
        </is>
      </c>
      <c r="K25" t="inlineStr"/>
    </row>
    <row r="26">
      <c r="A26" t="inlineStr"/>
      <c r="B26" t="inlineStr">
        <is>
          <t>each with a membership</t>
        </is>
      </c>
      <c r="C26" t="inlineStr"/>
      <c r="D26" t="inlineStr">
        <is>
          <t>in excess</t>
        </is>
      </c>
      <c r="E26" t="inlineStr">
        <is>
          <t>of 50,000</t>
        </is>
      </c>
      <c r="F26" t="inlineStr">
        <is>
          <t>were</t>
        </is>
      </c>
      <c r="G26" t="inlineStr"/>
      <c r="H26" t="inlineStr">
        <is>
          <t>en 1977 dont chacun comprenait plus de 50,000 membres</t>
        </is>
      </c>
      <c r="I26" t="inlineStr"/>
      <c r="J26" t="inlineStr"/>
      <c r="K26" t="inlineStr"/>
    </row>
    <row r="27">
      <c r="A27" t="inlineStr"/>
      <c r="B27" t="inlineStr">
        <is>
          <t>internationals:</t>
        </is>
      </c>
      <c r="C27" t="inlineStr">
        <is>
          <t>Steelworkers,</t>
        </is>
      </c>
      <c r="D27" t="inlineStr"/>
      <c r="E27" t="inlineStr">
        <is>
          <t>182,281 members; Auto</t>
        </is>
      </c>
      <c r="F27" t="inlineStr"/>
      <c r="G27" t="inlineStr"/>
      <c r="H27" t="inlineStr">
        <is>
          <t>étaient internationaux: les métallurgistes,</t>
        </is>
      </c>
      <c r="I27" t="inlineStr"/>
      <c r="J27" t="inlineStr">
        <is>
          <t>182,281</t>
        </is>
      </c>
      <c r="K27" t="inlineStr">
        <is>
          <t>mem-</t>
        </is>
      </c>
    </row>
    <row r="28">
      <c r="A28" t="inlineStr"/>
      <c r="B28" t="inlineStr">
        <is>
          <t>Workers, 127,680</t>
        </is>
      </c>
      <c r="C28" t="inlineStr"/>
      <c r="D28" t="inlineStr">
        <is>
          <t>members;</t>
        </is>
      </c>
      <c r="E28" t="inlineStr">
        <is>
          <t>Carpenters,</t>
        </is>
      </c>
      <c r="F28" t="inlineStr">
        <is>
          <t>84,602</t>
        </is>
      </c>
      <c r="G28" t="inlineStr"/>
      <c r="H28" t="inlineStr">
        <is>
          <t>bres; les ouvriers de l’industrie</t>
        </is>
      </c>
      <c r="I28" t="inlineStr">
        <is>
          <t>de l’automobile,</t>
        </is>
      </c>
      <c r="J28" t="inlineStr"/>
      <c r="K28" t="inlineStr">
        <is>
          <t>127,680</t>
        </is>
      </c>
    </row>
    <row r="29">
      <c r="A29" t="inlineStr"/>
      <c r="B29" t="inlineStr">
        <is>
          <t>members; Teamsters,</t>
        </is>
      </c>
      <c r="C29" t="inlineStr"/>
      <c r="D29" t="inlineStr">
        <is>
          <t>78,885</t>
        </is>
      </c>
      <c r="E29" t="inlineStr">
        <is>
          <t>members;</t>
        </is>
      </c>
      <c r="F29" t="inlineStr">
        <is>
          <t>Electrical</t>
        </is>
      </c>
      <c r="G29" t="inlineStr"/>
      <c r="H29" t="inlineStr">
        <is>
          <t>membres; les menuisiers, 84,602</t>
        </is>
      </c>
      <c r="I29" t="inlineStr">
        <is>
          <t>membres;</t>
        </is>
      </c>
      <c r="J29" t="inlineStr">
        <is>
          <t>les camion-</t>
        </is>
      </c>
      <c r="K29" t="inlineStr"/>
    </row>
    <row r="30">
      <c r="A30" t="inlineStr"/>
      <c r="B30" t="inlineStr">
        <is>
          <t>Workers (IBEW)</t>
        </is>
      </c>
      <c r="C30" t="inlineStr"/>
      <c r="D30" t="inlineStr">
        <is>
          <t>68,759 members;</t>
        </is>
      </c>
      <c r="E30" t="inlineStr">
        <is>
          <t>Meat</t>
        </is>
      </c>
      <c r="F30" t="inlineStr">
        <is>
          <t>Cutters,</t>
        </is>
      </c>
      <c r="G30" t="inlineStr"/>
      <c r="H30" t="inlineStr">
        <is>
          <t>neurs, 78,885 membres; les</t>
        </is>
      </c>
      <c r="I30" t="inlineStr">
        <is>
          <t>électiciens</t>
        </is>
      </c>
      <c r="J30" t="inlineStr">
        <is>
          <t>(IBEW),</t>
        </is>
      </c>
      <c r="K30" t="inlineStr">
        <is>
          <t>68,759</t>
        </is>
      </c>
    </row>
    <row r="31">
      <c r="A31" t="inlineStr"/>
      <c r="B31" t="inlineStr">
        <is>
          <t>64,172 members;</t>
        </is>
      </c>
      <c r="C31" t="inlineStr"/>
      <c r="D31" t="inlineStr">
        <is>
          <t>Woodworkers,</t>
        </is>
      </c>
      <c r="E31" t="inlineStr">
        <is>
          <t>59,783</t>
        </is>
      </c>
      <c r="F31" t="inlineStr">
        <is>
          <t>members;</t>
        </is>
      </c>
      <c r="G31" t="inlineStr"/>
      <c r="H31" t="inlineStr">
        <is>
          <t>membres; découpeurs de viande, 64,172 membres; travail-</t>
        </is>
      </c>
      <c r="I31" t="inlineStr"/>
      <c r="J31" t="inlineStr"/>
      <c r="K31" t="inlineStr"/>
    </row>
    <row r="32">
      <c r="A32" t="inlineStr"/>
      <c r="B32" t="inlineStr">
        <is>
          <t>Service Employees,</t>
        </is>
      </c>
      <c r="C32" t="inlineStr"/>
      <c r="D32" t="inlineStr">
        <is>
          <t>55,028</t>
        </is>
      </c>
      <c r="E32" t="inlineStr">
        <is>
          <t>members;</t>
        </is>
      </c>
      <c r="F32" t="inlineStr">
        <is>
          <t>Labourers,</t>
        </is>
      </c>
      <c r="G32" t="inlineStr"/>
      <c r="H32" t="inlineStr">
        <is>
          <t>leurs de bois, 59,783 membres;</t>
        </is>
      </c>
      <c r="I32" t="inlineStr">
        <is>
          <t>employés</t>
        </is>
      </c>
      <c r="J32" t="inlineStr">
        <is>
          <t>de</t>
        </is>
      </c>
      <c r="K32" t="inlineStr">
        <is>
          <t>service,</t>
        </is>
      </c>
    </row>
    <row r="33">
      <c r="A33" t="inlineStr"/>
      <c r="B33" t="inlineStr">
        <is>
          <t>54,765 members;</t>
        </is>
      </c>
      <c r="C33" t="inlineStr">
        <is>
          <t>Machinists,</t>
        </is>
      </c>
      <c r="D33" t="inlineStr"/>
      <c r="E33" t="inlineStr">
        <is>
          <t>54,298 members;</t>
        </is>
      </c>
      <c r="F33" t="inlineStr">
        <is>
          <t>and</t>
        </is>
      </c>
      <c r="G33" t="inlineStr"/>
      <c r="H33" t="inlineStr">
        <is>
          <t>55,028 membres; journaliers, 54,765 membres; machinis-</t>
        </is>
      </c>
      <c r="I33" t="inlineStr"/>
      <c r="J33" t="inlineStr"/>
      <c r="K33" t="inlineStr"/>
    </row>
    <row r="34">
      <c r="A34" t="inlineStr"/>
      <c r="B34" t="inlineStr">
        <is>
          <t>Retail Clerks,</t>
        </is>
      </c>
      <c r="C34" t="inlineStr">
        <is>
          <t>50,057</t>
        </is>
      </c>
      <c r="D34" t="inlineStr">
        <is>
          <t>(Table</t>
        </is>
      </c>
      <c r="E34" t="inlineStr">
        <is>
          <t>12). The</t>
        </is>
      </c>
      <c r="F34" t="inlineStr">
        <is>
          <t>combined</t>
        </is>
      </c>
      <c r="G34" t="inlineStr"/>
      <c r="H34" t="inlineStr">
        <is>
          <t>tes, 54,298 membres; et</t>
        </is>
      </c>
      <c r="I34" t="inlineStr">
        <is>
          <t>les employés</t>
        </is>
      </c>
      <c r="J34" t="inlineStr">
        <is>
          <t>de commerce,</t>
        </is>
      </c>
      <c r="K34" t="inlineStr"/>
    </row>
    <row r="35">
      <c r="A35" t="inlineStr"/>
      <c r="B35" t="inlineStr">
        <is>
          <t>Canadian membership</t>
        </is>
      </c>
      <c r="C35" t="inlineStr"/>
      <c r="D35" t="inlineStr">
        <is>
          <t>of</t>
        </is>
      </c>
      <c r="E35" t="inlineStr">
        <is>
          <t>these 11 organizations</t>
        </is>
      </c>
      <c r="F35" t="inlineStr"/>
      <c r="G35" t="inlineStr"/>
      <c r="H35" t="inlineStr">
        <is>
          <t>50,057 membres (tableau</t>
        </is>
      </c>
      <c r="I35" t="inlineStr">
        <is>
          <t>12). L’ensemble</t>
        </is>
      </c>
      <c r="J35" t="inlineStr">
        <is>
          <t>de</t>
        </is>
      </c>
      <c r="K35" t="inlineStr">
        <is>
          <t>l’effectif</t>
        </is>
      </c>
    </row>
    <row r="36">
      <c r="A36" t="inlineStr"/>
      <c r="B36" t="inlineStr">
        <is>
          <t>amounted to 880,310,</t>
        </is>
      </c>
      <c r="C36" t="inlineStr"/>
      <c r="D36" t="inlineStr">
        <is>
          <t>or more</t>
        </is>
      </c>
      <c r="E36" t="inlineStr">
        <is>
          <t>than one</t>
        </is>
      </c>
      <c r="F36" t="inlineStr">
        <is>
          <t>quarter of</t>
        </is>
      </c>
      <c r="G36" t="inlineStr"/>
      <c r="H36" t="inlineStr">
        <is>
          <t>canadien de ces 11 syndicats s’élevait</t>
        </is>
      </c>
      <c r="I36" t="inlineStr"/>
      <c r="J36" t="inlineStr">
        <is>
          <t>4 880,310 membres</t>
        </is>
      </c>
      <c r="K36" t="inlineStr"/>
    </row>
    <row r="37">
      <c r="A37" t="inlineStr"/>
      <c r="B37" t="inlineStr">
        <is>
          <t>the total union membership</t>
        </is>
      </c>
      <c r="C37" t="inlineStr"/>
      <c r="D37" t="inlineStr">
        <is>
          <t>in Canada. Twenty-one of</t>
        </is>
      </c>
      <c r="E37" t="inlineStr"/>
      <c r="F37" t="inlineStr"/>
      <c r="G37" t="inlineStr"/>
      <c r="H37" t="inlineStr">
        <is>
          <t>soit plus d’un quart de tous</t>
        </is>
      </c>
      <c r="I37" t="inlineStr">
        <is>
          <t>les syndiqués</t>
        </is>
      </c>
      <c r="J37" t="inlineStr"/>
      <c r="K37" t="inlineStr">
        <is>
          <t>canadiens.</t>
        </is>
      </c>
    </row>
    <row r="38">
      <c r="A38" t="inlineStr"/>
      <c r="B38" t="inlineStr">
        <is>
          <t>the 38 unions</t>
        </is>
      </c>
      <c r="C38" t="inlineStr">
        <is>
          <t>in the 20,000</t>
        </is>
      </c>
      <c r="D38" t="inlineStr"/>
      <c r="E38" t="inlineStr">
        <is>
          <t>or more members</t>
        </is>
      </c>
      <c r="F38" t="inlineStr">
        <is>
          <t>class</t>
        </is>
      </c>
      <c r="G38" t="inlineStr"/>
      <c r="H38" t="inlineStr">
        <is>
          <t>Vingt et un des 38 syndicats comptant 20,000 membres</t>
        </is>
      </c>
      <c r="I38" t="inlineStr"/>
      <c r="J38" t="inlineStr"/>
      <c r="K38" t="inlineStr"/>
    </row>
    <row r="39">
      <c r="A39" t="inlineStr"/>
      <c r="B39" t="inlineStr">
        <is>
          <t>were internationals,</t>
        </is>
      </c>
      <c r="C39" t="inlineStr"/>
      <c r="D39" t="inlineStr">
        <is>
          <t>and the Canadian membership of</t>
        </is>
      </c>
      <c r="E39" t="inlineStr"/>
      <c r="F39" t="inlineStr"/>
      <c r="G39" t="inlineStr"/>
      <c r="H39" t="inlineStr">
        <is>
          <t>ou plus étaient internationaux</t>
        </is>
      </c>
      <c r="I39" t="inlineStr">
        <is>
          <t>et les effectifs</t>
        </is>
      </c>
      <c r="J39" t="inlineStr"/>
      <c r="K39" t="inlineStr">
        <is>
          <t>canadiens</t>
        </is>
      </c>
    </row>
    <row r="40">
      <c r="A40" t="inlineStr"/>
      <c r="B40" t="inlineStr">
        <is>
          <t>this group (1,162,106) represented 41.2% of the total</t>
        </is>
      </c>
      <c r="C40" t="inlineStr"/>
      <c r="D40" t="inlineStr"/>
      <c r="E40" t="inlineStr"/>
      <c r="F40" t="inlineStr"/>
      <c r="G40" t="inlineStr"/>
      <c r="H40" t="inlineStr">
        <is>
          <t>de cette catégories de syndicats</t>
        </is>
      </c>
      <c r="I40" t="inlineStr">
        <is>
          <t>(1,162,106)</t>
        </is>
      </c>
      <c r="J40" t="inlineStr"/>
      <c r="K40" t="inlineStr">
        <is>
          <t>représen-</t>
        </is>
      </c>
    </row>
    <row r="41">
      <c r="A41" t="inlineStr"/>
      <c r="B41" t="inlineStr">
        <is>
          <t>union membership in Canada, while the membership of</t>
        </is>
      </c>
      <c r="C41" t="inlineStr"/>
      <c r="D41" t="inlineStr"/>
      <c r="E41" t="inlineStr"/>
      <c r="F41" t="inlineStr"/>
      <c r="G41" t="inlineStr"/>
      <c r="H41" t="inlineStr">
        <is>
          <t>taient 41.2 % de tous les syndiqués canadiens, tandis que</t>
        </is>
      </c>
      <c r="I41" t="inlineStr"/>
      <c r="J41" t="inlineStr"/>
      <c r="K41" t="inlineStr"/>
    </row>
  </sheetData>
  <pageMargins left="0.75" right="0.75" top="1" bottom="1" header="0.5" footer="0.5"/>
</worksheet>
</file>

<file path=xl/worksheets/sheet260.xml><?xml version="1.0" encoding="utf-8"?>
<worksheet xmlns="http://schemas.openxmlformats.org/spreadsheetml/2006/main">
  <sheetPr>
    <outlinePr summaryBelow="1" summaryRight="1"/>
    <pageSetUpPr/>
  </sheetPr>
  <dimension ref="A1:F36"/>
  <sheetViews>
    <sheetView workbookViewId="0">
      <selection activeCell="A1" sqref="A1"/>
    </sheetView>
  </sheetViews>
  <sheetFormatPr baseColWidth="8" defaultRowHeight="15"/>
  <sheetData>
    <row r="1">
      <c r="A1" s="1" t="inlineStr">
        <is>
          <t>control of corporations in Canada and the extent and</t>
        </is>
      </c>
      <c r="B1" s="1" t="inlineStr">
        <is>
          <t>ainsi que la portée</t>
        </is>
      </c>
      <c r="C1" s="1" t="inlineStr">
        <is>
          <t>et</t>
        </is>
      </c>
      <c r="D1" s="1" t="inlineStr">
        <is>
          <t>les répercussions</t>
        </is>
      </c>
      <c r="E1" s="1" t="inlineStr">
        <is>
          <t>de l’association</t>
        </is>
      </c>
      <c r="F1" s="1" t="inlineStr">
        <is>
          <t>des</t>
        </is>
      </c>
    </row>
    <row r="2">
      <c r="A2" t="inlineStr">
        <is>
          <t>effects of the association of Canadians with interna-</t>
        </is>
      </c>
      <c r="B2" t="inlineStr">
        <is>
          <t>Canadiens avec des syndicats ouvriers internationaux.</t>
        </is>
      </c>
      <c r="C2" t="inlineStr"/>
      <c r="D2" t="inlineStr"/>
      <c r="E2" t="inlineStr"/>
      <c r="F2" t="inlineStr"/>
    </row>
    <row r="3">
      <c r="A3" t="inlineStr">
        <is>
          <t>tional labour unions.</t>
        </is>
      </c>
      <c r="B3" t="inlineStr"/>
      <c r="C3" t="inlineStr"/>
      <c r="D3" t="inlineStr"/>
      <c r="E3" t="inlineStr"/>
      <c r="F3" t="inlineStr"/>
    </row>
    <row r="4">
      <c r="A4" t="inlineStr">
        <is>
          <t>The Act applies only to corporations with gross</t>
        </is>
      </c>
      <c r="B4" t="inlineStr">
        <is>
          <t>La Loi ne s’applique qu’aux corporations dont les recettes</t>
        </is>
      </c>
      <c r="C4" t="inlineStr"/>
      <c r="D4" t="inlineStr"/>
      <c r="E4" t="inlineStr"/>
      <c r="F4" t="inlineStr"/>
    </row>
    <row r="5">
      <c r="A5" t="inlineStr">
        <is>
          <t>revenues during a reporting period in excess of</t>
        </is>
      </c>
      <c r="B5" t="inlineStr">
        <is>
          <t>brutes au cours de la période visée par le rapport ont dépassé</t>
        </is>
      </c>
      <c r="C5" t="inlineStr"/>
      <c r="D5" t="inlineStr"/>
      <c r="E5" t="inlineStr"/>
      <c r="F5" t="inlineStr"/>
    </row>
    <row r="6">
      <c r="A6" t="inlineStr">
        <is>
          <t>$500,000 or assets in excess of $250,000. Crown</t>
        </is>
      </c>
      <c r="B6" t="inlineStr">
        <is>
          <t>$500,000 ou qui ont</t>
        </is>
      </c>
      <c r="C6" t="inlineStr"/>
      <c r="D6" t="inlineStr">
        <is>
          <t>un actif supérieur</t>
        </is>
      </c>
      <c r="E6" t="inlineStr">
        <is>
          <t>4 $250,000.</t>
        </is>
      </c>
      <c r="F6" t="inlineStr">
        <is>
          <t>Les</t>
        </is>
      </c>
    </row>
    <row r="7">
      <c r="A7" t="inlineStr">
        <is>
          <t>corporations and corporations operating under the</t>
        </is>
      </c>
      <c r="B7" t="inlineStr">
        <is>
          <t>corporations de la Couronne</t>
        </is>
      </c>
      <c r="C7" t="inlineStr"/>
      <c r="D7" t="inlineStr">
        <is>
          <t>et les corporations</t>
        </is>
      </c>
      <c r="E7" t="inlineStr">
        <is>
          <t>régies par</t>
        </is>
      </c>
      <c r="F7" t="inlineStr"/>
    </row>
    <row r="8">
      <c r="A8" t="inlineStr">
        <is>
          <t>authority of such Government of Canada statutes as</t>
        </is>
      </c>
      <c r="B8" t="inlineStr">
        <is>
          <t>des lois du gouvernement</t>
        </is>
      </c>
      <c r="C8" t="inlineStr"/>
      <c r="D8" t="inlineStr">
        <is>
          <t>du Canada comme</t>
        </is>
      </c>
      <c r="E8" t="inlineStr">
        <is>
          <t>la Loi sur les</t>
        </is>
      </c>
      <c r="F8" t="inlineStr"/>
    </row>
    <row r="9">
      <c r="A9" t="inlineStr">
        <is>
          <t>the Canadian and British Insurance Companies Act,</t>
        </is>
      </c>
      <c r="B9" t="inlineStr">
        <is>
          <t>compagnies d’assurance</t>
        </is>
      </c>
      <c r="C9" t="inlineStr"/>
      <c r="D9" t="inlineStr">
        <is>
          <t>canadiennes et britanniques,</t>
        </is>
      </c>
      <c r="E9" t="inlineStr">
        <is>
          <t>la Loi</t>
        </is>
      </c>
      <c r="F9" t="inlineStr"/>
    </row>
    <row r="10">
      <c r="A10" t="inlineStr">
        <is>
          <t>the Bank Act, the Loan Companies Act, the Small</t>
        </is>
      </c>
      <c r="B10" t="inlineStr">
        <is>
          <t>sur les banques, la Loi sur les compagnies de préts, la Loi sur</t>
        </is>
      </c>
      <c r="C10" t="inlineStr"/>
      <c r="D10" t="inlineStr"/>
      <c r="E10" t="inlineStr"/>
      <c r="F10" t="inlineStr"/>
    </row>
    <row r="11">
      <c r="A11" t="inlineStr">
        <is>
          <t>Loans Act, the Radio Act and the Railway Act are</t>
        </is>
      </c>
      <c r="B11" t="inlineStr">
        <is>
          <t>les petits préts, la Loi sur la radio et la Loi sur les chemins de</t>
        </is>
      </c>
      <c r="C11" t="inlineStr"/>
      <c r="D11" t="inlineStr"/>
      <c r="E11" t="inlineStr"/>
      <c r="F11" t="inlineStr"/>
    </row>
    <row r="12">
      <c r="A12" t="inlineStr">
        <is>
          <t>exempted to avoid duplication of returns where</t>
        </is>
      </c>
      <c r="B12" t="inlineStr">
        <is>
          <t>fer sont soustraites</t>
        </is>
      </c>
      <c r="C12" t="inlineStr">
        <is>
          <t>4 l’application</t>
        </is>
      </c>
      <c r="D12" t="inlineStr">
        <is>
          <t>de la Loi sur les déclara-</t>
        </is>
      </c>
      <c r="E12" t="inlineStr"/>
      <c r="F12" t="inlineStr"/>
    </row>
    <row r="13">
      <c r="A13" t="inlineStr">
        <is>
          <t>substantially the same kind of information was</t>
        </is>
      </c>
      <c r="B13" t="inlineStr">
        <is>
          <t>tions des corporations</t>
        </is>
      </c>
      <c r="C13" t="inlineStr"/>
      <c r="D13" t="inlineStr">
        <is>
          <t>et des syndicats ouvriers, étant donné</t>
        </is>
      </c>
      <c r="E13" t="inlineStr"/>
      <c r="F13" t="inlineStr"/>
    </row>
    <row r="14">
      <c r="A14" t="inlineStr">
        <is>
          <t>considered to be available under other federal legis-</t>
        </is>
      </c>
      <c r="B14" t="inlineStr">
        <is>
          <t>que l’on peut obtenir a peu prés les mémes renseignements en</t>
        </is>
      </c>
      <c r="C14" t="inlineStr"/>
      <c r="D14" t="inlineStr"/>
      <c r="E14" t="inlineStr"/>
      <c r="F14" t="inlineStr"/>
    </row>
    <row r="15">
      <c r="A15" t="inlineStr">
        <is>
          <t>lation. Similarly, the legislation applies to every</t>
        </is>
      </c>
      <c r="B15" t="inlineStr">
        <is>
          <t>vertu d’autres lois</t>
        </is>
      </c>
      <c r="C15" t="inlineStr">
        <is>
          <t>fédérales.</t>
        </is>
      </c>
      <c r="D15" t="inlineStr">
        <is>
          <t>De méme,</t>
        </is>
      </c>
      <c r="E15" t="inlineStr">
        <is>
          <t>la Loi s’applique</t>
        </is>
      </c>
      <c r="F15" t="inlineStr">
        <is>
          <t>a</t>
        </is>
      </c>
    </row>
    <row r="16">
      <c r="A16" t="inlineStr">
        <is>
          <t>labour union in Canada having a local in Canada and</t>
        </is>
      </c>
      <c r="B16" t="inlineStr">
        <is>
          <t>chaque syndicat ouvrier</t>
        </is>
      </c>
      <c r="C16" t="inlineStr"/>
      <c r="D16" t="inlineStr">
        <is>
          <t>au Canada qui a une succursale</t>
        </is>
      </c>
      <c r="E16" t="inlineStr"/>
      <c r="F16" t="inlineStr">
        <is>
          <t>au</t>
        </is>
      </c>
    </row>
    <row r="17">
      <c r="A17" t="inlineStr">
        <is>
          <t>100 or more members resident in Canada.</t>
        </is>
      </c>
      <c r="B17" t="inlineStr">
        <is>
          <t>Canada et qui compte</t>
        </is>
      </c>
      <c r="C17" t="inlineStr"/>
      <c r="D17" t="inlineStr">
        <is>
          <t>100 membres</t>
        </is>
      </c>
      <c r="E17" t="inlineStr">
        <is>
          <t>ou plus résidant</t>
        </is>
      </c>
      <c r="F17" t="inlineStr">
        <is>
          <t>au</t>
        </is>
      </c>
    </row>
    <row r="18">
      <c r="A18" t="inlineStr"/>
      <c r="B18" t="inlineStr">
        <is>
          <t>Canada.</t>
        </is>
      </c>
      <c r="C18" t="inlineStr"/>
      <c r="D18" t="inlineStr"/>
      <c r="E18" t="inlineStr"/>
      <c r="F18" t="inlineStr"/>
    </row>
    <row r="19">
      <c r="A19" t="inlineStr">
        <is>
          <t>The corporation returns are divided into confi-</t>
        </is>
      </c>
      <c r="B19" t="inlineStr">
        <is>
          <t>Les déclarations</t>
        </is>
      </c>
      <c r="C19" t="inlineStr">
        <is>
          <t>des corporations comportent une section</t>
        </is>
      </c>
      <c r="D19" t="inlineStr"/>
      <c r="E19" t="inlineStr"/>
      <c r="F19" t="inlineStr"/>
    </row>
    <row r="20">
      <c r="A20" t="inlineStr">
        <is>
          <t>dential and non-confidential sections. The non-confi-</t>
        </is>
      </c>
      <c r="B20" t="inlineStr">
        <is>
          <t>confidentielle et une</t>
        </is>
      </c>
      <c r="C20" t="inlineStr">
        <is>
          <t>section</t>
        </is>
      </c>
      <c r="D20" t="inlineStr">
        <is>
          <t>non confidentielle.</t>
        </is>
      </c>
      <c r="E20" t="inlineStr">
        <is>
          <t>La section</t>
        </is>
      </c>
      <c r="F20" t="inlineStr"/>
    </row>
    <row r="21">
      <c r="A21" t="inlineStr">
        <is>
          <t>dential section of the return includes information on</t>
        </is>
      </c>
      <c r="B21" t="inlineStr">
        <is>
          <t>confidentielle renferme</t>
        </is>
      </c>
      <c r="C21" t="inlineStr"/>
      <c r="D21" t="inlineStr">
        <is>
          <t>des renseignements</t>
        </is>
      </c>
      <c r="E21" t="inlineStr">
        <is>
          <t>sur la constitu-</t>
        </is>
      </c>
      <c r="F21" t="inlineStr"/>
    </row>
    <row r="22">
      <c r="A22" t="inlineStr">
        <is>
          <t>the incorporation, officers and directors, and owner-</t>
        </is>
      </c>
      <c r="B22" t="inlineStr">
        <is>
          <t>tion en corporation,</t>
        </is>
      </c>
      <c r="C22" t="inlineStr">
        <is>
          <t>sur</t>
        </is>
      </c>
      <c r="D22" t="inlineStr">
        <is>
          <t>les dirigeants et les administrateurs</t>
        </is>
      </c>
      <c r="E22" t="inlineStr"/>
      <c r="F22" t="inlineStr"/>
    </row>
    <row r="23">
      <c r="A23" t="inlineStr">
        <is>
          <t>ship of the corporation’s issued share capital. The</t>
        </is>
      </c>
      <c r="B23" t="inlineStr">
        <is>
          <t>et sur la propriété du capital-actions</t>
        </is>
      </c>
      <c r="C23" t="inlineStr"/>
      <c r="D23" t="inlineStr">
        <is>
          <t>émis. La section</t>
        </is>
      </c>
      <c r="E23" t="inlineStr">
        <is>
          <t>confi-</t>
        </is>
      </c>
      <c r="F23" t="inlineStr"/>
    </row>
    <row r="24">
      <c r="A24" t="inlineStr">
        <is>
          <t>confidential section of the return includes financial</t>
        </is>
      </c>
      <c r="B24" t="inlineStr">
        <is>
          <t>dentielle comprend</t>
        </is>
      </c>
      <c r="C24" t="inlineStr">
        <is>
          <t>les états</t>
        </is>
      </c>
      <c r="D24" t="inlineStr">
        <is>
          <t>financiers</t>
        </is>
      </c>
      <c r="E24" t="inlineStr">
        <is>
          <t>de la corporation</t>
        </is>
      </c>
      <c r="F24" t="inlineStr">
        <is>
          <t>et</t>
        </is>
      </c>
    </row>
    <row r="25">
      <c r="A25" t="inlineStr">
        <is>
          <t>Statements of the corporation and a schedule of</t>
        </is>
      </c>
      <c r="B25" t="inlineStr">
        <is>
          <t>une liste de paiements a des non-résidents au titre de dividen-</t>
        </is>
      </c>
      <c r="C25" t="inlineStr"/>
      <c r="D25" t="inlineStr"/>
      <c r="E25" t="inlineStr"/>
      <c r="F25" t="inlineStr"/>
    </row>
    <row r="26">
      <c r="A26" t="inlineStr">
        <is>
          <t>selected payments to non-residents for dividends,</t>
        </is>
      </c>
      <c r="B26" t="inlineStr">
        <is>
          <t>des, de l’intérét et de certains services commerciaux.</t>
        </is>
      </c>
      <c r="C26" t="inlineStr"/>
      <c r="D26" t="inlineStr"/>
      <c r="E26" t="inlineStr"/>
      <c r="F26" t="inlineStr"/>
    </row>
    <row r="27">
      <c r="A27" t="inlineStr">
        <is>
          <t>interest and certain business services.</t>
        </is>
      </c>
      <c r="B27" t="inlineStr"/>
      <c r="C27" t="inlineStr"/>
      <c r="D27" t="inlineStr"/>
      <c r="E27" t="inlineStr"/>
      <c r="F27" t="inlineStr"/>
    </row>
    <row r="28">
      <c r="A28" t="inlineStr">
        <is>
          <t>Labour unions affected by the legislation are</t>
        </is>
      </c>
      <c r="B28" t="inlineStr">
        <is>
          <t>Les syndicats ouvriers</t>
        </is>
      </c>
      <c r="C28" t="inlineStr"/>
      <c r="D28" t="inlineStr">
        <is>
          <t>qui tombent sous</t>
        </is>
      </c>
      <c r="E28" t="inlineStr">
        <is>
          <t>le coup de la Loi</t>
        </is>
      </c>
      <c r="F28" t="inlineStr"/>
    </row>
    <row r="29">
      <c r="A29" t="inlineStr">
        <is>
          <t>required to provide similar kinds of information, also</t>
        </is>
      </c>
      <c r="B29" t="inlineStr">
        <is>
          <t>sont tenus de fournir</t>
        </is>
      </c>
      <c r="C29" t="inlineStr"/>
      <c r="D29" t="inlineStr">
        <is>
          <t>des renseignements semblables,</t>
        </is>
      </c>
      <c r="E29" t="inlineStr">
        <is>
          <t>qui se</t>
        </is>
      </c>
      <c r="F29" t="inlineStr"/>
    </row>
    <row r="30">
      <c r="A30" t="inlineStr">
        <is>
          <t>divided into the two parts. In the non-confidential</t>
        </is>
      </c>
      <c r="B30" t="inlineStr">
        <is>
          <t>divisent également en deux parties. Dans la section non confi-</t>
        </is>
      </c>
      <c r="C30" t="inlineStr"/>
      <c r="D30" t="inlineStr"/>
      <c r="E30" t="inlineStr"/>
      <c r="F30" t="inlineStr"/>
    </row>
    <row r="31">
      <c r="A31" t="inlineStr">
        <is>
          <t>section, the union furnishes a copy of its consti-</t>
        </is>
      </c>
      <c r="B31" t="inlineStr">
        <is>
          <t>dentielle, le syndicat</t>
        </is>
      </c>
      <c r="C31" t="inlineStr">
        <is>
          <t>fournit</t>
        </is>
      </c>
      <c r="D31" t="inlineStr">
        <is>
          <t>un exemplaire</t>
        </is>
      </c>
      <c r="E31" t="inlineStr">
        <is>
          <t>de sa constitu-</t>
        </is>
      </c>
      <c r="F31" t="inlineStr"/>
    </row>
    <row r="32">
      <c r="A32" t="inlineStr">
        <is>
          <t>tution, names of its officers, number of members and</t>
        </is>
      </c>
      <c r="B32" t="inlineStr">
        <is>
          <t>tion, les noms de ses</t>
        </is>
      </c>
      <c r="C32" t="inlineStr">
        <is>
          <t>dirigeants,</t>
        </is>
      </c>
      <c r="D32" t="inlineStr">
        <is>
          <t>le nombre</t>
        </is>
      </c>
      <c r="E32" t="inlineStr">
        <is>
          <t>de ses membres</t>
        </is>
      </c>
      <c r="F32" t="inlineStr"/>
    </row>
    <row r="33">
      <c r="A33" t="inlineStr">
        <is>
          <t>certain information on locals, trusteeships and</t>
        </is>
      </c>
      <c r="B33" t="inlineStr">
        <is>
          <t>et certains renseignements</t>
        </is>
      </c>
      <c r="C33" t="inlineStr"/>
      <c r="D33" t="inlineStr">
        <is>
          <t>sur les syndicats</t>
        </is>
      </c>
      <c r="E33" t="inlineStr">
        <is>
          <t>locaux, sur</t>
        </is>
      </c>
      <c r="F33" t="inlineStr">
        <is>
          <t>les</t>
        </is>
      </c>
    </row>
    <row r="34">
      <c r="A34" t="inlineStr">
        <is>
          <t>collective agreements. The confidential section of the</t>
        </is>
      </c>
      <c r="B34" t="inlineStr">
        <is>
          <t>tutelles et sur les conventions</t>
        </is>
      </c>
      <c r="C34" t="inlineStr"/>
      <c r="D34" t="inlineStr">
        <is>
          <t>collectives.</t>
        </is>
      </c>
      <c r="E34" t="inlineStr">
        <is>
          <t>La section confi-</t>
        </is>
      </c>
      <c r="F34" t="inlineStr"/>
    </row>
    <row r="35">
      <c r="A35" t="inlineStr">
        <is>
          <t>return includes the union’s financial statements and</t>
        </is>
      </c>
      <c r="B35" t="inlineStr">
        <is>
          <t>dentielle renferme</t>
        </is>
      </c>
      <c r="C35" t="inlineStr">
        <is>
          <t>les</t>
        </is>
      </c>
      <c r="D35" t="inlineStr">
        <is>
          <t>états financiers</t>
        </is>
      </c>
      <c r="E35" t="inlineStr">
        <is>
          <t>du syndicat et</t>
        </is>
      </c>
      <c r="F35" t="inlineStr">
        <is>
          <t>des</t>
        </is>
      </c>
    </row>
    <row r="36">
      <c r="A36" t="inlineStr">
        <is>
          <t>information on the dues and assessments received by</t>
        </is>
      </c>
      <c r="B36" t="inlineStr">
        <is>
          <t>renseignements sur</t>
        </is>
      </c>
      <c r="C36" t="inlineStr">
        <is>
          <t>les cotisations</t>
        </is>
      </c>
      <c r="D36" t="inlineStr">
        <is>
          <t>versées</t>
        </is>
      </c>
      <c r="E36" t="inlineStr">
        <is>
          <t>aux syndicats</t>
        </is>
      </c>
      <c r="F36" t="inlineStr">
        <is>
          <t>in-</t>
        </is>
      </c>
    </row>
  </sheetData>
  <pageMargins left="0.75" right="0.75" top="1" bottom="1" header="0.5" footer="0.5"/>
</worksheet>
</file>

<file path=xl/worksheets/sheet261.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sheetData>
    <row r="1">
      <c r="A1" s="1" t="inlineStr">
        <is>
          <t>1962, 1978 and 197%</t>
        </is>
      </c>
      <c r="B1" s="1" t="inlineStr">
        <is>
          <t>19</t>
        </is>
      </c>
      <c r="C1" s="1" t="inlineStr">
        <is>
          <t>ev 1979</t>
        </is>
      </c>
      <c r="D1" s="1" t="inlineStr">
        <is>
          <t>Unnamed: 0</t>
        </is>
      </c>
      <c r="E1" s="1" t="inlineStr">
        <is>
          <t>Unnamed: 1</t>
        </is>
      </c>
      <c r="F1" s="1" t="inlineStr">
        <is>
          <t>Unnamed: 2</t>
        </is>
      </c>
      <c r="G1" s="1" t="inlineStr">
        <is>
          <t>19.1</t>
        </is>
      </c>
    </row>
    <row r="2">
      <c r="A2" t="inlineStr">
        <is>
          <t>Il. Reporting Labour Organizations Outside Canada, by</t>
        </is>
      </c>
      <c r="B2" t="inlineStr"/>
      <c r="C2" t="inlineStr">
        <is>
          <t>I = . Syndicats ouvriers déclarants</t>
        </is>
      </c>
      <c r="D2" t="inlineStr">
        <is>
          <t>ayant leur siége social situé</t>
        </is>
      </c>
      <c r="E2" t="inlineStr"/>
      <c r="F2" t="inlineStr"/>
      <c r="G2" t="inlineStr"/>
    </row>
    <row r="3">
      <c r="A3" t="inlineStr">
        <is>
          <t>Location and Affiliation, 1979</t>
        </is>
      </c>
      <c r="B3" t="inlineStr">
        <is>
          <t>20</t>
        </is>
      </c>
      <c r="C3" t="inlineStr">
        <is>
          <t>hors du Canada, selon lemplacement</t>
        </is>
      </c>
      <c r="D3" t="inlineStr">
        <is>
          <t>et Vaffiliation,</t>
        </is>
      </c>
      <c r="E3" t="inlineStr"/>
      <c r="F3" t="inlineStr"/>
      <c r="G3" t="inlineStr"/>
    </row>
    <row r="4">
      <c r="A4" t="inlineStr"/>
      <c r="B4" t="inlineStr"/>
      <c r="C4" t="inlineStr">
        <is>
          <t>1979</t>
        </is>
      </c>
      <c r="D4" t="inlineStr"/>
      <c r="E4" t="inlineStr"/>
      <c r="F4" t="inlineStr"/>
      <c r="G4" t="inlineStr">
        <is>
          <t>20</t>
        </is>
      </c>
    </row>
    <row r="5">
      <c r="A5" t="inlineStr">
        <is>
          <t>IV. Reporting Labour Organizations in Canada, by Loca-</t>
        </is>
      </c>
      <c r="B5" t="inlineStr"/>
      <c r="C5" t="inlineStr">
        <is>
          <t>IV. Syndicats ouvriers déclarants</t>
        </is>
      </c>
      <c r="D5" t="inlineStr">
        <is>
          <t>ayant leur siége social situé</t>
        </is>
      </c>
      <c r="E5" t="inlineStr"/>
      <c r="F5" t="inlineStr"/>
      <c r="G5" t="inlineStr"/>
    </row>
    <row r="6">
      <c r="A6" t="inlineStr">
        <is>
          <t>tion and Affiliation, 1979</t>
        </is>
      </c>
      <c r="B6" t="inlineStr">
        <is>
          <t>20</t>
        </is>
      </c>
      <c r="C6" t="inlineStr">
        <is>
          <t>au Canada, selon emplacement</t>
        </is>
      </c>
      <c r="D6" t="inlineStr">
        <is>
          <t>et Vaffiliation, 1979</t>
        </is>
      </c>
      <c r="E6" t="inlineStr"/>
      <c r="F6" t="inlineStr"/>
      <c r="G6" t="inlineStr">
        <is>
          <t>20</t>
        </is>
      </c>
    </row>
    <row r="7">
      <c r="A7" t="inlineStr">
        <is>
          <t>. Distribution of Reporting Labour Organizations, by</t>
        </is>
      </c>
      <c r="B7" t="inlineStr"/>
      <c r="C7" t="inlineStr">
        <is>
          <t>. Répartition des syndicats</t>
        </is>
      </c>
      <c r="D7" t="inlineStr">
        <is>
          <t>ouvriers déclarants, selon le</t>
        </is>
      </c>
      <c r="E7" t="inlineStr"/>
      <c r="F7" t="inlineStr"/>
      <c r="G7" t="inlineStr"/>
    </row>
    <row r="8">
      <c r="A8" t="inlineStr">
        <is>
          <t>Number of Members Resident in Canada, 1979</t>
        </is>
      </c>
      <c r="B8" t="inlineStr">
        <is>
          <t>24</t>
        </is>
      </c>
      <c r="C8" t="inlineStr">
        <is>
          <t>nombre de membres résidant au Canada, 1979</t>
        </is>
      </c>
      <c r="D8" t="inlineStr"/>
      <c r="E8" t="inlineStr"/>
      <c r="F8" t="inlineStr"/>
      <c r="G8" t="inlineStr">
        <is>
          <t>24</t>
        </is>
      </c>
    </row>
    <row r="9">
      <c r="A9" t="inlineStr">
        <is>
          <t>. Distribution of Reporting Labour Organizations, by</t>
        </is>
      </c>
      <c r="B9" t="inlineStr"/>
      <c r="C9" t="inlineStr">
        <is>
          <t>. Répartition des syndicats</t>
        </is>
      </c>
      <c r="D9" t="inlineStr">
        <is>
          <t>ouvriers déclarants, selon le</t>
        </is>
      </c>
      <c r="E9" t="inlineStr"/>
      <c r="F9" t="inlineStr"/>
      <c r="G9" t="inlineStr"/>
    </row>
    <row r="10">
      <c r="A10" t="inlineStr">
        <is>
          <t>Per Cent Change in Membership Reported, Selected</t>
        </is>
      </c>
      <c r="B10" t="inlineStr"/>
      <c r="C10" t="inlineStr">
        <is>
          <t>changement procentuel de</t>
        </is>
      </c>
      <c r="D10" t="inlineStr">
        <is>
          <t>leffectif déclaré, périodes</t>
        </is>
      </c>
      <c r="E10" t="inlineStr"/>
      <c r="F10" t="inlineStr"/>
      <c r="G10" t="inlineStr"/>
    </row>
    <row r="11">
      <c r="A11" t="inlineStr">
        <is>
          <t>Periods, 1962, 1978 and 1979</t>
        </is>
      </c>
      <c r="B11" t="inlineStr">
        <is>
          <t>25</t>
        </is>
      </c>
      <c r="C11" t="inlineStr">
        <is>
          <t>choisies, 1962, 1978 et 1979</t>
        </is>
      </c>
      <c r="D11" t="inlineStr"/>
      <c r="E11" t="inlineStr"/>
      <c r="F11" t="inlineStr"/>
      <c r="G11" t="inlineStr">
        <is>
          <t>25</t>
        </is>
      </c>
    </row>
    <row r="12">
      <c r="A12" t="inlineStr">
        <is>
          <t>. Distribution of Canadian Local Union Branches of</t>
        </is>
      </c>
      <c r="B12" t="inlineStr"/>
      <c r="C12" t="inlineStr">
        <is>
          <t>. Répartition des syndicats locaux</t>
        </is>
      </c>
      <c r="D12" t="inlineStr">
        <is>
          <t>canadiens des syndicats</t>
        </is>
      </c>
      <c r="E12" t="inlineStr"/>
      <c r="F12" t="inlineStr"/>
      <c r="G12" t="inlineStr"/>
    </row>
    <row r="13">
      <c r="A13" t="inlineStr">
        <is>
          <t>Reporting Labour Organizations, by Type of Labour</t>
        </is>
      </c>
      <c r="B13" t="inlineStr"/>
      <c r="C13" t="inlineStr">
        <is>
          <t>ouvriers déclarants, selon</t>
        </is>
      </c>
      <c r="D13" t="inlineStr">
        <is>
          <t>le genre de syndicat et d’affi-</t>
        </is>
      </c>
      <c r="E13" t="inlineStr"/>
      <c r="F13" t="inlineStr"/>
      <c r="G13" t="inlineStr"/>
    </row>
    <row r="14">
      <c r="A14" t="inlineStr">
        <is>
          <t>Organization and Affiliation, 1962, 1978 and 1979</t>
        </is>
      </c>
      <c r="B14" t="inlineStr">
        <is>
          <t>2S</t>
        </is>
      </c>
      <c r="C14" t="inlineStr">
        <is>
          <t>liation, 1962, 1978 et 1979</t>
        </is>
      </c>
      <c r="D14" t="inlineStr"/>
      <c r="E14" t="inlineStr"/>
      <c r="F14" t="inlineStr"/>
      <c r="G14" t="inlineStr">
        <is>
          <t>29</t>
        </is>
      </c>
    </row>
    <row r="15">
      <c r="A15" t="inlineStr">
        <is>
          <t>VIII. Distribution of Canadian Local Union Branches of</t>
        </is>
      </c>
      <c r="B15" t="inlineStr"/>
      <c r="C15" t="inlineStr">
        <is>
          <t>VII. Répartition des syndicats locaux</t>
        </is>
      </c>
      <c r="D15" t="inlineStr">
        <is>
          <t>canadiens des syndicats</t>
        </is>
      </c>
      <c r="E15" t="inlineStr"/>
      <c r="F15" t="inlineStr"/>
      <c r="G15" t="inlineStr"/>
    </row>
    <row r="16">
      <c r="A16" t="inlineStr">
        <is>
          <t>Reporting Labour Organizations, by Congress Affili-</t>
        </is>
      </c>
      <c r="B16" t="inlineStr"/>
      <c r="C16" t="inlineStr">
        <is>
          <t>ouvriers déclarants, selon I’affiliation a la centrale,</t>
        </is>
      </c>
      <c r="D16" t="inlineStr">
        <is>
          <t>1962,</t>
        </is>
      </c>
      <c r="E16" t="inlineStr"/>
      <c r="F16" t="inlineStr"/>
      <c r="G16" t="inlineStr"/>
    </row>
    <row r="17">
      <c r="A17" t="inlineStr">
        <is>
          <t>ation, 1962, 1978 and 1979</t>
        </is>
      </c>
      <c r="B17" t="inlineStr">
        <is>
          <t>30</t>
        </is>
      </c>
      <c r="C17" t="inlineStr">
        <is>
          <t>1978 et 1979</t>
        </is>
      </c>
      <c r="D17" t="inlineStr"/>
      <c r="E17" t="inlineStr"/>
      <c r="F17" t="inlineStr"/>
      <c r="G17" t="inlineStr">
        <is>
          <t>30</t>
        </is>
      </c>
    </row>
    <row r="18">
      <c r="A18" t="inlineStr">
        <is>
          <t>. Number of Local Branches and Canadian Membership</t>
        </is>
      </c>
      <c r="B18" t="inlineStr"/>
      <c r="C18" t="inlineStr">
        <is>
          <t>IX. Nombre de syndicats locaux</t>
        </is>
      </c>
      <c r="D18" t="inlineStr">
        <is>
          <t>et effectif canadien des</t>
        </is>
      </c>
      <c r="E18" t="inlineStr"/>
      <c r="F18" t="inlineStr"/>
      <c r="G18" t="inlineStr"/>
    </row>
    <row r="19">
      <c r="A19" t="inlineStr">
        <is>
          <t>of Reporting Labour Organizations in Canada, by</t>
        </is>
      </c>
      <c r="B19" t="inlineStr"/>
      <c r="C19" t="inlineStr">
        <is>
          <t>syndicats ouvriers déclarants,</t>
        </is>
      </c>
      <c r="D19" t="inlineStr">
        <is>
          <t>selon le genre de syndicat</t>
        </is>
      </c>
      <c r="E19" t="inlineStr"/>
      <c r="F19" t="inlineStr"/>
      <c r="G19" t="inlineStr"/>
    </row>
    <row r="20">
      <c r="A20" t="inlineStr">
        <is>
          <t>Type of Organization Granting Charter, 1962, 1978</t>
        </is>
      </c>
      <c r="B20" t="inlineStr"/>
      <c r="C20" t="inlineStr">
        <is>
          <t>émettant la charte, 1962, 1978 et 1979</t>
        </is>
      </c>
      <c r="D20" t="inlineStr"/>
      <c r="E20" t="inlineStr"/>
      <c r="F20" t="inlineStr"/>
      <c r="G20" t="inlineStr">
        <is>
          <t>31</t>
        </is>
      </c>
    </row>
    <row r="21">
      <c r="A21" t="inlineStr">
        <is>
          <t>and 1979</t>
        </is>
      </c>
      <c r="B21" t="inlineStr">
        <is>
          <t>31</t>
        </is>
      </c>
      <c r="C21" t="inlineStr"/>
      <c r="D21" t="inlineStr"/>
      <c r="E21" t="inlineStr"/>
      <c r="F21" t="inlineStr"/>
      <c r="G21" t="inlineStr"/>
    </row>
    <row r="22">
      <c r="A22" t="inlineStr">
        <is>
          <t>. Distribution of Reporting Labour Organizations, by</t>
        </is>
      </c>
      <c r="B22" t="inlineStr"/>
      <c r="C22" t="inlineStr">
        <is>
          <t>. Répartition des syndicats</t>
        </is>
      </c>
      <c r="D22" t="inlineStr">
        <is>
          <t>ouvriers déclarants, selon le</t>
        </is>
      </c>
      <c r="E22" t="inlineStr"/>
      <c r="F22" t="inlineStr"/>
      <c r="G22" t="inlineStr"/>
    </row>
    <row r="23">
      <c r="A23" t="inlineStr">
        <is>
          <t>Number of Local Branches in Canada, 1979</t>
        </is>
      </c>
      <c r="B23" t="inlineStr">
        <is>
          <t>Sy</t>
        </is>
      </c>
      <c r="C23" t="inlineStr">
        <is>
          <t>nombre de syndicats locaux au Canada, 1979</t>
        </is>
      </c>
      <c r="D23" t="inlineStr"/>
      <c r="E23" t="inlineStr"/>
      <c r="F23" t="inlineStr"/>
      <c r="G23" t="inlineStr">
        <is>
          <t>32</t>
        </is>
      </c>
    </row>
    <row r="24">
      <c r="A24" t="inlineStr">
        <is>
          <t>X — . Distribution of Canadian Local Branches of Report-</t>
        </is>
      </c>
      <c r="B24" t="inlineStr"/>
      <c r="C24" t="inlineStr">
        <is>
          <t>x _ . Répartition des syndicats locaux</t>
        </is>
      </c>
      <c r="D24" t="inlineStr">
        <is>
          <t>canadiens des syndicats</t>
        </is>
      </c>
      <c r="E24" t="inlineStr"/>
      <c r="F24" t="inlineStr"/>
      <c r="G24" t="inlineStr"/>
    </row>
    <row r="25">
      <c r="A25" t="inlineStr">
        <is>
          <t>ing Labour Organizations, by Number of Members,</t>
        </is>
      </c>
      <c r="B25" t="inlineStr"/>
      <c r="C25" t="inlineStr">
        <is>
          <t>ouvriers déclarants, selon le nombre de membres, 1979</t>
        </is>
      </c>
      <c r="D25" t="inlineStr"/>
      <c r="E25" t="inlineStr"/>
      <c r="F25" t="inlineStr"/>
      <c r="G25" t="inlineStr">
        <is>
          <t>33</t>
        </is>
      </c>
    </row>
    <row r="26">
      <c r="A26" t="inlineStr">
        <is>
          <t>1979</t>
        </is>
      </c>
      <c r="B26" t="inlineStr">
        <is>
          <t>338)</t>
        </is>
      </c>
      <c r="C26" t="inlineStr"/>
      <c r="D26" t="inlineStr"/>
      <c r="E26" t="inlineStr"/>
      <c r="F26" t="inlineStr"/>
      <c r="G26" t="inlineStr"/>
    </row>
    <row r="27">
      <c r="A27" t="inlineStr">
        <is>
          <t>XI — . Reporting Labour Organizations With 25,000 or More</t>
        </is>
      </c>
      <c r="B27" t="inlineStr"/>
      <c r="C27" t="inlineStr">
        <is>
          <t>XI = . Syndicats ouvriers déclarant</t>
        </is>
      </c>
      <c r="D27" t="inlineStr">
        <is>
          <t>au moins 25,000 membres</t>
        </is>
      </c>
      <c r="E27" t="inlineStr"/>
      <c r="F27" t="inlineStr"/>
      <c r="G27" t="inlineStr"/>
    </row>
    <row r="28">
      <c r="A28" t="inlineStr">
        <is>
          <t>Members Resident in Canada, 1978 and 1979</t>
        </is>
      </c>
      <c r="B28" t="inlineStr">
        <is>
          <t>34</t>
        </is>
      </c>
      <c r="C28" t="inlineStr">
        <is>
          <t>résidant au Canada, 1978 et 1979</t>
        </is>
      </c>
      <c r="D28" t="inlineStr"/>
      <c r="E28" t="inlineStr"/>
      <c r="F28" t="inlineStr"/>
      <c r="G28" t="inlineStr">
        <is>
          <t>34</t>
        </is>
      </c>
    </row>
    <row r="29">
      <c r="A29" t="inlineStr">
        <is>
          <t>XII. Provincial Distribution of Membership and Local</t>
        </is>
      </c>
      <c r="B29" t="inlineStr"/>
      <c r="C29" t="inlineStr">
        <is>
          <t>XU. Répartition provinciale de</t>
        </is>
      </c>
      <c r="D29" t="inlineStr">
        <is>
          <t>leffectif et des syndicats</t>
        </is>
      </c>
      <c r="E29" t="inlineStr"/>
      <c r="F29" t="inlineStr"/>
      <c r="G29" t="inlineStr"/>
    </row>
    <row r="30">
      <c r="A30" t="inlineStr">
        <is>
          <t>Union Branches of All Reporting Labour Organiza-</t>
        </is>
      </c>
      <c r="B30" t="inlineStr"/>
      <c r="C30" t="inlineStr">
        <is>
          <t>locaux de tous les syndicats</t>
        </is>
      </c>
      <c r="D30" t="inlineStr">
        <is>
          <t>ouvriers déclarants, 1962,</t>
        </is>
      </c>
      <c r="E30" t="inlineStr"/>
      <c r="F30" t="inlineStr"/>
      <c r="G30" t="inlineStr"/>
    </row>
    <row r="31">
      <c r="A31" t="inlineStr">
        <is>
          <t>tions, 1962, 1978 and 1979</t>
        </is>
      </c>
      <c r="B31" t="inlineStr">
        <is>
          <t>36</t>
        </is>
      </c>
      <c r="C31" t="inlineStr">
        <is>
          <t>1978 et 1979</t>
        </is>
      </c>
      <c r="D31" t="inlineStr"/>
      <c r="E31" t="inlineStr"/>
      <c r="F31" t="inlineStr"/>
      <c r="G31" t="inlineStr">
        <is>
          <t>36</t>
        </is>
      </c>
    </row>
    <row r="32">
      <c r="A32" t="inlineStr">
        <is>
          <t>XIV. Provincial Distribution of Membership and Local</t>
        </is>
      </c>
      <c r="B32" t="inlineStr"/>
      <c r="C32" t="inlineStr">
        <is>
          <t>XIV. Répartition provinciale de</t>
        </is>
      </c>
      <c r="D32" t="inlineStr">
        <is>
          <t>Veffectif et des syndicats</t>
        </is>
      </c>
      <c r="E32" t="inlineStr"/>
      <c r="F32" t="inlineStr"/>
      <c r="G32" t="inlineStr"/>
    </row>
    <row r="33">
      <c r="A33" t="inlineStr">
        <is>
          <t>Union Branches of Reporting International Labour</t>
        </is>
      </c>
      <c r="B33" t="inlineStr"/>
      <c r="C33" t="inlineStr">
        <is>
          <t>locaux des syndicats ouvriers</t>
        </is>
      </c>
      <c r="D33" t="inlineStr">
        <is>
          <t>internationaux déclarants,</t>
        </is>
      </c>
      <c r="E33" t="inlineStr"/>
      <c r="F33" t="inlineStr"/>
      <c r="G33" t="inlineStr"/>
    </row>
    <row r="34">
      <c r="A34" t="inlineStr">
        <is>
          <t>Organizations, 1962, 1978 and 1979</t>
        </is>
      </c>
      <c r="B34" t="inlineStr">
        <is>
          <t>36</t>
        </is>
      </c>
      <c r="C34" t="inlineStr">
        <is>
          <t>par province, 1962, 1978 et 1979</t>
        </is>
      </c>
      <c r="D34" t="inlineStr"/>
      <c r="E34" t="inlineStr"/>
      <c r="F34" t="inlineStr"/>
      <c r="G34" t="inlineStr">
        <is>
          <t>36</t>
        </is>
      </c>
    </row>
    <row r="35">
      <c r="A35" t="inlineStr">
        <is>
          <t>XV. Provincial Distribution of Membership and Local</t>
        </is>
      </c>
      <c r="B35" t="inlineStr"/>
      <c r="C35" t="inlineStr">
        <is>
          <t>XV. Répartition provinciale de</t>
        </is>
      </c>
      <c r="D35" t="inlineStr">
        <is>
          <t>Veffectif et des syndicats</t>
        </is>
      </c>
      <c r="E35" t="inlineStr"/>
      <c r="F35" t="inlineStr"/>
      <c r="G35" t="inlineStr"/>
    </row>
    <row r="36">
      <c r="A36" t="inlineStr">
        <is>
          <t>Union Branches of Reporting National Labour</t>
        </is>
      </c>
      <c r="B36" t="inlineStr"/>
      <c r="C36" t="inlineStr">
        <is>
          <t>locaux des syndicats ouvriers</t>
        </is>
      </c>
      <c r="D36" t="inlineStr">
        <is>
          <t>nationaux déclarants,</t>
        </is>
      </c>
      <c r="E36" t="inlineStr"/>
      <c r="F36" t="inlineStr"/>
      <c r="G36" t="inlineStr"/>
    </row>
    <row r="37">
      <c r="A37" t="inlineStr">
        <is>
          <t>Organizations, 1962, 1978 and 1979</t>
        </is>
      </c>
      <c r="B37" t="inlineStr">
        <is>
          <t>Syl</t>
        </is>
      </c>
      <c r="C37" t="inlineStr">
        <is>
          <t>1962, 1978 et 1979</t>
        </is>
      </c>
      <c r="D37" t="inlineStr"/>
      <c r="E37" t="inlineStr"/>
      <c r="F37" t="inlineStr"/>
      <c r="G37" t="inlineStr">
        <is>
          <t>37</t>
        </is>
      </c>
    </row>
    <row r="38">
      <c r="A38" t="inlineStr">
        <is>
          <t>XV — . Provincial Distribution of Membership and Local</t>
        </is>
      </c>
      <c r="B38" t="inlineStr"/>
      <c r="C38" t="inlineStr">
        <is>
          <t>XVI. Répartition provinciale de</t>
        </is>
      </c>
      <c r="D38" t="inlineStr">
        <is>
          <t>leffectif et des syndicats</t>
        </is>
      </c>
      <c r="E38" t="inlineStr"/>
      <c r="F38" t="inlineStr"/>
      <c r="G38" t="inlineStr"/>
    </row>
    <row r="39">
      <c r="A39" t="inlineStr">
        <is>
          <t>Union Branches of Reporting Labour Organizations</t>
        </is>
      </c>
      <c r="B39" t="inlineStr"/>
      <c r="C39" t="inlineStr">
        <is>
          <t>locaux des groupements de fonctionnaires</t>
        </is>
      </c>
      <c r="D39" t="inlineStr">
        <is>
          <t>publics, 1962,</t>
        </is>
      </c>
      <c r="E39" t="inlineStr"/>
      <c r="F39" t="inlineStr"/>
      <c r="G39" t="inlineStr"/>
    </row>
    <row r="40">
      <c r="A40" t="inlineStr">
        <is>
          <t>Composed of Government Employees, 1962, 1978</t>
        </is>
      </c>
      <c r="B40" t="inlineStr"/>
      <c r="C40" t="inlineStr">
        <is>
          <t>1978 et 1979</t>
        </is>
      </c>
      <c r="D40" t="inlineStr"/>
      <c r="E40" t="inlineStr"/>
      <c r="F40" t="inlineStr"/>
      <c r="G40" t="inlineStr">
        <is>
          <t>37]</t>
        </is>
      </c>
    </row>
    <row r="41">
      <c r="A41" t="inlineStr">
        <is>
          <t>and 1979</t>
        </is>
      </c>
      <c r="B41" t="inlineStr">
        <is>
          <t>By</t>
        </is>
      </c>
      <c r="C41" t="inlineStr"/>
      <c r="D41" t="inlineStr"/>
      <c r="E41" t="inlineStr"/>
      <c r="F41" t="inlineStr"/>
      <c r="G41" t="inlineStr"/>
    </row>
    <row r="42">
      <c r="A42" t="inlineStr">
        <is>
          <t>XVII. Provincial Distribution of Membership of Reporting</t>
        </is>
      </c>
      <c r="B42" t="inlineStr"/>
      <c r="C42" t="inlineStr">
        <is>
          <t>XVII. Répartition provinciale de leffectif des syndicats ouvriers</t>
        </is>
      </c>
      <c r="D42" t="inlineStr"/>
      <c r="E42" t="inlineStr"/>
      <c r="F42" t="inlineStr"/>
      <c r="G42" t="inlineStr"/>
    </row>
    <row r="43">
      <c r="A43" t="inlineStr">
        <is>
          <t>International Labour Organizations, by Affiliation,</t>
        </is>
      </c>
      <c r="B43" t="inlineStr"/>
      <c r="C43" t="inlineStr">
        <is>
          <t>internationaux déclarants, selon l’affiliation, 1979</t>
        </is>
      </c>
      <c r="D43" t="inlineStr"/>
      <c r="E43" t="inlineStr"/>
      <c r="F43" t="inlineStr"/>
      <c r="G43" t="inlineStr">
        <is>
          <t>38</t>
        </is>
      </c>
    </row>
    <row r="44">
      <c r="A44" t="inlineStr">
        <is>
          <t>1979</t>
        </is>
      </c>
      <c r="B44" t="inlineStr">
        <is>
          <t>38</t>
        </is>
      </c>
      <c r="C44" t="inlineStr"/>
      <c r="D44" t="inlineStr"/>
      <c r="E44" t="inlineStr"/>
      <c r="F44" t="inlineStr"/>
      <c r="G44" t="inlineStr"/>
    </row>
    <row r="45">
      <c r="A45" t="inlineStr">
        <is>
          <t>XVII. Provincial Distribution of Membership of Reporting</t>
        </is>
      </c>
      <c r="B45" t="inlineStr"/>
      <c r="C45" t="inlineStr">
        <is>
          <t>XVII. Répartition provinciale de Veffectif des syndicats ouvriers</t>
        </is>
      </c>
      <c r="D45" t="inlineStr"/>
      <c r="E45" t="inlineStr"/>
      <c r="F45" t="inlineStr"/>
      <c r="G45" t="inlineStr"/>
    </row>
    <row r="46">
      <c r="A46" t="inlineStr">
        <is>
          <t>National Labour Organizations, by Affiliation, 1979</t>
        </is>
      </c>
      <c r="B46" t="inlineStr">
        <is>
          <t>38</t>
        </is>
      </c>
      <c r="C46" t="inlineStr">
        <is>
          <t>nationaux déclarants, selon l’affiliation,</t>
        </is>
      </c>
      <c r="D46" t="inlineStr">
        <is>
          <t>1979</t>
        </is>
      </c>
      <c r="E46" t="inlineStr"/>
      <c r="F46" t="inlineStr"/>
      <c r="G46" t="inlineStr">
        <is>
          <t>38</t>
        </is>
      </c>
    </row>
    <row r="47">
      <c r="A47" t="inlineStr">
        <is>
          <t>XIX, Provincial Distribution of Local Union Branches of</t>
        </is>
      </c>
      <c r="B47" t="inlineStr"/>
      <c r="C47" t="inlineStr">
        <is>
          <t>XIX, Répartition provinciale des syndicats locaux des syndicats</t>
        </is>
      </c>
      <c r="D47" t="inlineStr"/>
      <c r="E47" t="inlineStr"/>
      <c r="F47" t="inlineStr"/>
      <c r="G47" t="inlineStr"/>
    </row>
    <row r="48">
      <c r="A48" t="inlineStr">
        <is>
          <t>Reporting International Labour Organizations, by</t>
        </is>
      </c>
      <c r="B48" t="inlineStr"/>
      <c r="C48" t="inlineStr">
        <is>
          <t>Ouvriers internationaux déclarants,</t>
        </is>
      </c>
      <c r="D48" t="inlineStr">
        <is>
          <t>selon Ila ffiliation,</t>
        </is>
      </c>
      <c r="E48" t="inlineStr"/>
      <c r="F48" t="inlineStr"/>
      <c r="G48" t="inlineStr"/>
    </row>
    <row r="49">
      <c r="A49" t="inlineStr">
        <is>
          <t>Affiliation, 1979</t>
        </is>
      </c>
      <c r="B49" t="inlineStr">
        <is>
          <t>39</t>
        </is>
      </c>
      <c r="C49" t="inlineStr">
        <is>
          <t>1979</t>
        </is>
      </c>
      <c r="D49" t="inlineStr"/>
      <c r="E49" t="inlineStr"/>
      <c r="F49" t="inlineStr"/>
      <c r="G49" t="inlineStr">
        <is>
          <t>39</t>
        </is>
      </c>
    </row>
    <row r="50">
      <c r="A50" t="inlineStr">
        <is>
          <t>XX, Provincial Distribution of Local Union Branches of</t>
        </is>
      </c>
      <c r="B50" t="inlineStr"/>
      <c r="C50" t="inlineStr">
        <is>
          <t>XX. Répartition provinciale des syndicats locaux des syndicats</t>
        </is>
      </c>
      <c r="D50" t="inlineStr"/>
      <c r="E50" t="inlineStr"/>
      <c r="F50" t="inlineStr"/>
      <c r="G50" t="inlineStr"/>
    </row>
    <row r="51">
      <c r="A51" t="inlineStr">
        <is>
          <t>Reporting National Labour Organizations, by Af-</t>
        </is>
      </c>
      <c r="B51" t="inlineStr"/>
      <c r="C51" t="inlineStr">
        <is>
          <t>Ouvriers nationaux déclarants, selon l’affiliation, 1979</t>
        </is>
      </c>
      <c r="D51" t="inlineStr"/>
      <c r="E51" t="inlineStr"/>
      <c r="F51" t="inlineStr"/>
      <c r="G51" t="inlineStr">
        <is>
          <t>39</t>
        </is>
      </c>
    </row>
  </sheetData>
  <pageMargins left="0.75" right="0.75" top="1" bottom="1" header="0.5" footer="0.5"/>
</worksheet>
</file>

<file path=xl/worksheets/sheet262.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XLVII. Balance Sheet</t>
        </is>
      </c>
      <c r="B1" s="1" t="inlineStr">
        <is>
          <t>of</t>
        </is>
      </c>
      <c r="C1" s="1" t="inlineStr">
        <is>
          <t>All Reporting</t>
        </is>
      </c>
      <c r="D1" s="1" t="inlineStr">
        <is>
          <t>Labour</t>
        </is>
      </c>
      <c r="E1" s="1" t="inlineStr">
        <is>
          <t>Unnamed: 0</t>
        </is>
      </c>
      <c r="F1" s="1" t="inlineStr">
        <is>
          <t>Organi-</t>
        </is>
      </c>
      <c r="G1" s="1" t="inlineStr">
        <is>
          <t>Unnamed: 1</t>
        </is>
      </c>
      <c r="H1" s="1" t="inlineStr">
        <is>
          <t>Unnamed: 2</t>
        </is>
      </c>
      <c r="I1" s="1" t="inlineStr">
        <is>
          <t>XLVI. Bilan de tous les syndicats ouvriers déclarants, 1979</t>
        </is>
      </c>
      <c r="J1" s="1" t="inlineStr">
        <is>
          <t>Th</t>
        </is>
      </c>
    </row>
    <row r="2">
      <c r="A2" t="inlineStr">
        <is>
          <t>zations, 1979</t>
        </is>
      </c>
      <c r="B2" t="inlineStr"/>
      <c r="C2" t="inlineStr"/>
      <c r="D2" t="inlineStr"/>
      <c r="E2" t="inlineStr"/>
      <c r="F2" t="inlineStr"/>
      <c r="G2" t="inlineStr"/>
      <c r="H2" t="inlineStr"/>
      <c r="I2" t="inlineStr"/>
      <c r="J2" t="inlineStr"/>
    </row>
    <row r="3">
      <c r="A3" t="inlineStr">
        <is>
          <t>XLVII. Balance Sheet</t>
        </is>
      </c>
      <c r="B3" t="inlineStr">
        <is>
          <t>of</t>
        </is>
      </c>
      <c r="C3" t="inlineStr">
        <is>
          <t>All Reporting</t>
        </is>
      </c>
      <c r="D3" t="inlineStr">
        <is>
          <t>Labour</t>
        </is>
      </c>
      <c r="E3" t="inlineStr"/>
      <c r="F3" t="inlineStr">
        <is>
          <t>Organi-</t>
        </is>
      </c>
      <c r="G3" t="inlineStr"/>
      <c r="H3" t="inlineStr"/>
      <c r="I3" t="inlineStr">
        <is>
          <t>XLVI. Bilan de tous les syndicats ouvriers déclarants, 1962,</t>
        </is>
      </c>
      <c r="J3" t="inlineStr"/>
    </row>
    <row r="4">
      <c r="A4" t="inlineStr">
        <is>
          <t>zations, 1962, 1973</t>
        </is>
      </c>
      <c r="B4" t="inlineStr"/>
      <c r="C4" t="inlineStr">
        <is>
          <t>- 1979</t>
        </is>
      </c>
      <c r="D4" t="inlineStr"/>
      <c r="E4" t="inlineStr"/>
      <c r="F4" t="inlineStr"/>
      <c r="G4" t="inlineStr"/>
      <c r="H4" t="inlineStr"/>
      <c r="I4" t="inlineStr">
        <is>
          <t>1973-1979</t>
        </is>
      </c>
      <c r="J4" t="inlineStr">
        <is>
          <t>71</t>
        </is>
      </c>
    </row>
    <row r="5">
      <c r="A5" t="inlineStr">
        <is>
          <t>XLIX. Balance Sheet</t>
        </is>
      </c>
      <c r="B5" t="inlineStr">
        <is>
          <t>of Reporting</t>
        </is>
      </c>
      <c r="C5" t="inlineStr"/>
      <c r="D5" t="inlineStr">
        <is>
          <t>International</t>
        </is>
      </c>
      <c r="E5" t="inlineStr"/>
      <c r="F5" t="inlineStr">
        <is>
          <t>Labour</t>
        </is>
      </c>
      <c r="G5" t="inlineStr"/>
      <c r="H5" t="inlineStr"/>
      <c r="I5" t="inlineStr">
        <is>
          <t>XLIX. Bilan des syndicats ouvriers internationaux déclarants,</t>
        </is>
      </c>
      <c r="J5" t="inlineStr"/>
    </row>
    <row r="6">
      <c r="A6" t="inlineStr">
        <is>
          <t>Organizations, 1962, 1973 -1979</t>
        </is>
      </c>
      <c r="B6" t="inlineStr"/>
      <c r="C6" t="inlineStr"/>
      <c r="D6" t="inlineStr"/>
      <c r="E6" t="inlineStr"/>
      <c r="F6" t="inlineStr"/>
      <c r="G6" t="inlineStr"/>
      <c r="H6" t="inlineStr"/>
      <c r="I6" t="inlineStr">
        <is>
          <t>1962, 1973-1979</t>
        </is>
      </c>
      <c r="J6" t="inlineStr">
        <is>
          <t>72</t>
        </is>
      </c>
    </row>
    <row r="7">
      <c r="A7" t="inlineStr">
        <is>
          <t>Ibe Balance Sheet</t>
        </is>
      </c>
      <c r="B7" t="inlineStr">
        <is>
          <t>of Reporting</t>
        </is>
      </c>
      <c r="C7" t="inlineStr"/>
      <c r="D7" t="inlineStr">
        <is>
          <t>National Labour Orga-</t>
        </is>
      </c>
      <c r="E7" t="inlineStr"/>
      <c r="F7" t="inlineStr"/>
      <c r="G7" t="inlineStr"/>
      <c r="H7" t="inlineStr"/>
      <c r="I7" t="inlineStr">
        <is>
          <t>Ly Bilan des syndicats ouvriers nationaux déclarants, 1962,</t>
        </is>
      </c>
      <c r="J7" t="inlineStr"/>
    </row>
    <row r="8">
      <c r="A8" t="inlineStr">
        <is>
          <t>nizations, 1962, 1973 -1979</t>
        </is>
      </c>
      <c r="B8" t="inlineStr"/>
      <c r="C8" t="inlineStr"/>
      <c r="D8" t="inlineStr"/>
      <c r="E8" t="inlineStr"/>
      <c r="F8" t="inlineStr"/>
      <c r="G8" t="inlineStr"/>
      <c r="H8" t="inlineStr"/>
      <c r="I8" t="inlineStr">
        <is>
          <t>1973-1979</t>
        </is>
      </c>
      <c r="J8" t="inlineStr">
        <is>
          <t>72</t>
        </is>
      </c>
    </row>
    <row r="9">
      <c r="A9" t="inlineStr">
        <is>
          <t>. Balance Sheet</t>
        </is>
      </c>
      <c r="B9" t="inlineStr">
        <is>
          <t>of</t>
        </is>
      </c>
      <c r="C9" t="inlineStr">
        <is>
          <t>Reporting</t>
        </is>
      </c>
      <c r="D9" t="inlineStr">
        <is>
          <t>Government</t>
        </is>
      </c>
      <c r="E9" t="inlineStr"/>
      <c r="F9" t="inlineStr">
        <is>
          <t>Em-</t>
        </is>
      </c>
      <c r="G9" t="inlineStr"/>
      <c r="H9" t="inlineStr"/>
      <c r="I9" t="inlineStr">
        <is>
          <t>. Bilan des groupements de fonctionnaires publics décla-</t>
        </is>
      </c>
      <c r="J9" t="inlineStr"/>
    </row>
    <row r="10">
      <c r="A10" t="inlineStr">
        <is>
          <t>ployees’ Organizations, 1962, 1973 -1979</t>
        </is>
      </c>
      <c r="B10" t="inlineStr"/>
      <c r="C10" t="inlineStr"/>
      <c r="D10" t="inlineStr"/>
      <c r="E10" t="inlineStr"/>
      <c r="F10" t="inlineStr"/>
      <c r="G10" t="inlineStr"/>
      <c r="H10" t="inlineStr"/>
      <c r="I10" t="inlineStr">
        <is>
          <t>rants, 1962, 1973-1979</t>
        </is>
      </c>
      <c r="J10" t="inlineStr">
        <is>
          <t>74</t>
        </is>
      </c>
    </row>
    <row r="11">
      <c r="A11" t="inlineStr">
        <is>
          <t>.Statement of</t>
        </is>
      </c>
      <c r="B11" t="inlineStr">
        <is>
          <t>Income</t>
        </is>
      </c>
      <c r="C11" t="inlineStr">
        <is>
          <t>and</t>
        </is>
      </c>
      <c r="D11" t="inlineStr">
        <is>
          <t>Expenditures</t>
        </is>
      </c>
      <c r="E11" t="inlineStr"/>
      <c r="F11" t="inlineStr">
        <is>
          <t>of All</t>
        </is>
      </c>
      <c r="G11" t="inlineStr"/>
      <c r="H11" t="inlineStr"/>
      <c r="I11" t="inlineStr">
        <is>
          <t>_Etat des revenus et des dépenses de tous les syndicats</t>
        </is>
      </c>
      <c r="J11" t="inlineStr"/>
    </row>
    <row r="12">
      <c r="A12" t="inlineStr">
        <is>
          <t>Reporting Labour Organizations, 1979</t>
        </is>
      </c>
      <c r="B12" t="inlineStr"/>
      <c r="C12" t="inlineStr"/>
      <c r="D12" t="inlineStr"/>
      <c r="E12" t="inlineStr"/>
      <c r="F12" t="inlineStr"/>
      <c r="G12" t="inlineStr"/>
      <c r="H12" t="inlineStr"/>
      <c r="I12" t="inlineStr">
        <is>
          <t>ouvriers déclarants, 1979</t>
        </is>
      </c>
      <c r="J12" t="inlineStr">
        <is>
          <t>75</t>
        </is>
      </c>
    </row>
    <row r="13">
      <c r="A13" t="inlineStr">
        <is>
          <t>.Statement of</t>
        </is>
      </c>
      <c r="B13" t="inlineStr">
        <is>
          <t>Income</t>
        </is>
      </c>
      <c r="C13" t="inlineStr">
        <is>
          <t>and</t>
        </is>
      </c>
      <c r="D13" t="inlineStr">
        <is>
          <t>Expenditures</t>
        </is>
      </c>
      <c r="E13" t="inlineStr"/>
      <c r="F13" t="inlineStr">
        <is>
          <t>of All</t>
        </is>
      </c>
      <c r="G13" t="inlineStr"/>
      <c r="H13" t="inlineStr"/>
      <c r="I13" t="inlineStr">
        <is>
          <t>. Etat des revenus et des dépenses de tous les syndicats</t>
        </is>
      </c>
      <c r="J13" t="inlineStr"/>
    </row>
    <row r="14">
      <c r="A14" t="inlineStr">
        <is>
          <t>Reporting Labour Organizations, 1962, 1973 -1979</t>
        </is>
      </c>
      <c r="B14" t="inlineStr"/>
      <c r="C14" t="inlineStr"/>
      <c r="D14" t="inlineStr"/>
      <c r="E14" t="inlineStr"/>
      <c r="F14" t="inlineStr"/>
      <c r="G14" t="inlineStr"/>
      <c r="H14" t="inlineStr"/>
      <c r="I14" t="inlineStr">
        <is>
          <t>ouvriers déclarants, 1962, 1973 - 1979</t>
        </is>
      </c>
      <c r="J14" t="inlineStr">
        <is>
          <t>76 |</t>
        </is>
      </c>
    </row>
    <row r="15">
      <c r="A15" t="inlineStr">
        <is>
          <t>. Statement of Income</t>
        </is>
      </c>
      <c r="B15" t="inlineStr"/>
      <c r="C15" t="inlineStr">
        <is>
          <t>and</t>
        </is>
      </c>
      <c r="D15" t="inlineStr">
        <is>
          <t>Expenditures</t>
        </is>
      </c>
      <c r="E15" t="inlineStr"/>
      <c r="F15" t="inlineStr">
        <is>
          <t>of Re-</t>
        </is>
      </c>
      <c r="G15" t="inlineStr"/>
      <c r="H15" t="inlineStr"/>
      <c r="I15" t="inlineStr">
        <is>
          <t>. Etats des revenus et des dépenses des syndicats ouvriers</t>
        </is>
      </c>
      <c r="J15" t="inlineStr"/>
    </row>
    <row r="16">
      <c r="A16" t="inlineStr">
        <is>
          <t>porting International</t>
        </is>
      </c>
      <c r="B16" t="inlineStr"/>
      <c r="C16" t="inlineStr">
        <is>
          <t>Labour</t>
        </is>
      </c>
      <c r="D16" t="inlineStr">
        <is>
          <t>Organizations,</t>
        </is>
      </c>
      <c r="E16" t="inlineStr"/>
      <c r="F16" t="inlineStr">
        <is>
          <t>1962,</t>
        </is>
      </c>
      <c r="G16" t="inlineStr"/>
      <c r="H16" t="inlineStr"/>
      <c r="I16" t="inlineStr">
        <is>
          <t>internationaux déclarants, 1962, 1973-1979</t>
        </is>
      </c>
      <c r="J16" t="inlineStr">
        <is>
          <t>77</t>
        </is>
      </c>
    </row>
    <row r="17">
      <c r="A17" t="inlineStr">
        <is>
          <t>1973-1979</t>
        </is>
      </c>
      <c r="B17" t="inlineStr"/>
      <c r="C17" t="inlineStr"/>
      <c r="D17" t="inlineStr"/>
      <c r="E17" t="inlineStr"/>
      <c r="F17" t="inlineStr"/>
      <c r="G17" t="inlineStr"/>
      <c r="H17" t="inlineStr">
        <is>
          <t>Hi</t>
        </is>
      </c>
      <c r="I17" t="inlineStr"/>
      <c r="J17" t="inlineStr"/>
    </row>
    <row r="18">
      <c r="A18" t="inlineStr">
        <is>
          <t>TEVe Statement of</t>
        </is>
      </c>
      <c r="B18" t="inlineStr">
        <is>
          <t>Income</t>
        </is>
      </c>
      <c r="C18" t="inlineStr">
        <is>
          <t>and</t>
        </is>
      </c>
      <c r="D18" t="inlineStr">
        <is>
          <t>Expenditures</t>
        </is>
      </c>
      <c r="E18" t="inlineStr"/>
      <c r="F18" t="inlineStr">
        <is>
          <t>of Re-</t>
        </is>
      </c>
      <c r="G18" t="inlineStr"/>
      <c r="H18" t="inlineStr"/>
      <c r="I18" t="inlineStr">
        <is>
          <t>LY. Etats des revenus et des dépenses des syndicats ouvriers</t>
        </is>
      </c>
      <c r="J18" t="inlineStr"/>
    </row>
    <row r="19">
      <c r="A19" t="inlineStr">
        <is>
          <t>porting National Labour Organizations, 1962, 1973</t>
        </is>
      </c>
      <c r="B19" t="inlineStr"/>
      <c r="C19" t="inlineStr"/>
      <c r="D19" t="inlineStr"/>
      <c r="E19" t="inlineStr"/>
      <c r="F19" t="inlineStr">
        <is>
          <t>-</t>
        </is>
      </c>
      <c r="G19" t="inlineStr"/>
      <c r="H19" t="inlineStr"/>
      <c r="I19" t="inlineStr">
        <is>
          <t>nationaux déclarants, 1962, 1973 -1979</t>
        </is>
      </c>
      <c r="J19" t="inlineStr">
        <is>
          <t>78</t>
        </is>
      </c>
    </row>
    <row r="20">
      <c r="A20" t="inlineStr">
        <is>
          <t>1979</t>
        </is>
      </c>
      <c r="B20" t="inlineStr"/>
      <c r="C20" t="inlineStr"/>
      <c r="D20" t="inlineStr"/>
      <c r="E20" t="inlineStr"/>
      <c r="F20" t="inlineStr"/>
      <c r="G20" t="inlineStr"/>
      <c r="H20" t="inlineStr">
        <is>
          <t>78</t>
        </is>
      </c>
      <c r="I20" t="inlineStr"/>
      <c r="J20" t="inlineStr"/>
    </row>
    <row r="21">
      <c r="A21" t="inlineStr">
        <is>
          <t>LV = .Statement of</t>
        </is>
      </c>
      <c r="B21" t="inlineStr">
        <is>
          <t>Income</t>
        </is>
      </c>
      <c r="C21" t="inlineStr">
        <is>
          <t>and</t>
        </is>
      </c>
      <c r="D21" t="inlineStr">
        <is>
          <t>Expenditure</t>
        </is>
      </c>
      <c r="E21" t="inlineStr"/>
      <c r="F21" t="inlineStr">
        <is>
          <t>of Re-</t>
        </is>
      </c>
      <c r="G21" t="inlineStr"/>
      <c r="H21" t="inlineStr"/>
      <c r="I21" t="inlineStr">
        <is>
          <t>LAY —__ Etat des revenus et des dépenses des groupements de</t>
        </is>
      </c>
      <c r="J21" t="inlineStr"/>
    </row>
    <row r="22">
      <c r="A22" t="inlineStr">
        <is>
          <t>porting Government</t>
        </is>
      </c>
      <c r="B22" t="inlineStr"/>
      <c r="C22" t="inlineStr">
        <is>
          <t>Employees’</t>
        </is>
      </c>
      <c r="D22" t="inlineStr">
        <is>
          <t>Organizations,</t>
        </is>
      </c>
      <c r="E22" t="inlineStr"/>
      <c r="F22" t="inlineStr"/>
      <c r="G22" t="inlineStr"/>
      <c r="H22" t="inlineStr"/>
      <c r="I22" t="inlineStr">
        <is>
          <t>fonctionnaires publics déclarants, 1962, 1973 - 1979</t>
        </is>
      </c>
      <c r="J22" t="inlineStr">
        <is>
          <t>79</t>
        </is>
      </c>
    </row>
    <row r="23">
      <c r="A23" t="inlineStr">
        <is>
          <t>L9G2ZF ISTE T9719</t>
        </is>
      </c>
      <c r="B23" t="inlineStr"/>
      <c r="C23" t="inlineStr"/>
      <c r="D23" t="inlineStr"/>
      <c r="E23" t="inlineStr"/>
      <c r="F23" t="inlineStr"/>
      <c r="G23" t="inlineStr"/>
      <c r="H23" t="inlineStr">
        <is>
          <t>WS</t>
        </is>
      </c>
      <c r="I23" t="inlineStr"/>
      <c r="J23" t="inlineStr"/>
    </row>
    <row r="24">
      <c r="A24" t="inlineStr">
        <is>
          <t>LVI. Total Dues and</t>
        </is>
      </c>
      <c r="B24" t="inlineStr">
        <is>
          <t>Assessments</t>
        </is>
      </c>
      <c r="C24" t="inlineStr"/>
      <c r="D24" t="inlineStr">
        <is>
          <t>Levied by Reporting</t>
        </is>
      </c>
      <c r="E24" t="inlineStr"/>
      <c r="F24" t="inlineStr"/>
      <c r="G24" t="inlineStr"/>
      <c r="H24" t="inlineStr"/>
      <c r="I24" t="inlineStr">
        <is>
          <t>LVII. Total des redevances et cotisations percues par les</t>
        </is>
      </c>
      <c r="J24" t="inlineStr"/>
    </row>
    <row r="25">
      <c r="A25" t="inlineStr">
        <is>
          <t>International Labour</t>
        </is>
      </c>
      <c r="B25" t="inlineStr"/>
      <c r="C25" t="inlineStr">
        <is>
          <t>Organizations,</t>
        </is>
      </c>
      <c r="D25" t="inlineStr">
        <is>
          <t>by Category,</t>
        </is>
      </c>
      <c r="E25" t="inlineStr"/>
      <c r="F25" t="inlineStr"/>
      <c r="G25" t="inlineStr"/>
      <c r="H25" t="inlineStr"/>
      <c r="I25" t="inlineStr">
        <is>
          <t>syndicats ouvriers internationaux déclarants, selon la</t>
        </is>
      </c>
      <c r="J25" t="inlineStr"/>
    </row>
    <row r="26">
      <c r="A26" t="inlineStr">
        <is>
          <t>1978 and 1979</t>
        </is>
      </c>
      <c r="B26" t="inlineStr"/>
      <c r="C26" t="inlineStr"/>
      <c r="D26" t="inlineStr"/>
      <c r="E26" t="inlineStr"/>
      <c r="F26" t="inlineStr"/>
      <c r="G26" t="inlineStr"/>
      <c r="H26" t="inlineStr">
        <is>
          <t>81</t>
        </is>
      </c>
      <c r="I26" t="inlineStr">
        <is>
          <t>catégorie, 1978 et 1979</t>
        </is>
      </c>
      <c r="J26" t="inlineStr">
        <is>
          <t>81</t>
        </is>
      </c>
    </row>
    <row r="27">
      <c r="A27" t="inlineStr">
        <is>
          <t>LVIUI. Selected Financial</t>
        </is>
      </c>
      <c r="B27" t="inlineStr"/>
      <c r="C27" t="inlineStr">
        <is>
          <t>Data Relating</t>
        </is>
      </c>
      <c r="D27" t="inlineStr">
        <is>
          <t>to the Canadian</t>
        </is>
      </c>
      <c r="E27" t="inlineStr"/>
      <c r="F27" t="inlineStr"/>
      <c r="G27" t="inlineStr"/>
      <c r="H27" t="inlineStr"/>
      <c r="I27" t="inlineStr">
        <is>
          <t>LVIII. Certaines données financiéres se rapportant uniquement</t>
        </is>
      </c>
      <c r="J27" t="inlineStr"/>
    </row>
    <row r="28">
      <c r="A28" t="inlineStr">
        <is>
          <t>Operations of All Reporting Labour Organizations,</t>
        </is>
      </c>
      <c r="B28" t="inlineStr"/>
      <c r="C28" t="inlineStr"/>
      <c r="D28" t="inlineStr"/>
      <c r="E28" t="inlineStr"/>
      <c r="F28" t="inlineStr"/>
      <c r="G28" t="inlineStr"/>
      <c r="H28" t="inlineStr"/>
      <c r="I28" t="inlineStr">
        <is>
          <t>aux opérations canadiennes de tous les syndicats ouvriers</t>
        </is>
      </c>
      <c r="J28" t="inlineStr"/>
    </row>
    <row r="29">
      <c r="A29" t="inlineStr">
        <is>
          <t>1979</t>
        </is>
      </c>
      <c r="B29" t="inlineStr"/>
      <c r="C29" t="inlineStr"/>
      <c r="D29" t="inlineStr"/>
      <c r="E29" t="inlineStr"/>
      <c r="F29" t="inlineStr"/>
      <c r="G29" t="inlineStr"/>
      <c r="H29" t="inlineStr">
        <is>
          <t>89</t>
        </is>
      </c>
      <c r="I29" t="inlineStr">
        <is>
          <t>déclarants, 1979</t>
        </is>
      </c>
      <c r="J29" t="inlineStr">
        <is>
          <t>89</t>
        </is>
      </c>
    </row>
    <row r="30">
      <c r="A30" t="inlineStr">
        <is>
          <t>LIX. Selected Financial</t>
        </is>
      </c>
      <c r="B30" t="inlineStr"/>
      <c r="C30" t="inlineStr">
        <is>
          <t>Data</t>
        </is>
      </c>
      <c r="D30" t="inlineStr">
        <is>
          <t>Relating to the Canadian</t>
        </is>
      </c>
      <c r="E30" t="inlineStr"/>
      <c r="F30" t="inlineStr"/>
      <c r="G30" t="inlineStr"/>
      <c r="H30" t="inlineStr"/>
      <c r="I30" t="inlineStr">
        <is>
          <t>IDs Certaines données financiéres se rapportant uniquement</t>
        </is>
      </c>
      <c r="J30" t="inlineStr"/>
    </row>
    <row r="31">
      <c r="A31" t="inlineStr">
        <is>
          <t>Operations of All Reporting Labour Organizations,</t>
        </is>
      </c>
      <c r="B31" t="inlineStr"/>
      <c r="C31" t="inlineStr"/>
      <c r="D31" t="inlineStr"/>
      <c r="E31" t="inlineStr"/>
      <c r="F31" t="inlineStr"/>
      <c r="G31" t="inlineStr"/>
      <c r="H31" t="inlineStr"/>
      <c r="I31" t="inlineStr">
        <is>
          <t>aux opérations canadiennes de tous les syndicats ouvriers</t>
        </is>
      </c>
      <c r="J31" t="inlineStr"/>
    </row>
    <row r="32">
      <c r="A32" t="inlineStr">
        <is>
          <t>1979</t>
        </is>
      </c>
      <c r="B32" t="inlineStr"/>
      <c r="C32" t="inlineStr"/>
      <c r="D32" t="inlineStr"/>
      <c r="E32" t="inlineStr"/>
      <c r="F32" t="inlineStr"/>
      <c r="G32" t="inlineStr"/>
      <c r="H32" t="inlineStr">
        <is>
          <t>90</t>
        </is>
      </c>
      <c r="I32" t="inlineStr">
        <is>
          <t>déclarants, 1979</t>
        </is>
      </c>
      <c r="J32" t="inlineStr">
        <is>
          <t>90</t>
        </is>
      </c>
    </row>
    <row r="33">
      <c r="A33" t="inlineStr">
        <is>
          <t>LX. Selected Financial</t>
        </is>
      </c>
      <c r="B33" t="inlineStr"/>
      <c r="C33" t="inlineStr">
        <is>
          <t>Data</t>
        </is>
      </c>
      <c r="D33" t="inlineStr">
        <is>
          <t>Relating to the Canadian</t>
        </is>
      </c>
      <c r="E33" t="inlineStr"/>
      <c r="F33" t="inlineStr"/>
      <c r="G33" t="inlineStr"/>
      <c r="H33" t="inlineStr"/>
      <c r="I33" t="inlineStr">
        <is>
          <t>LX. Certaines données financiéres se rapportant uniquement</t>
        </is>
      </c>
      <c r="J33" t="inlineStr"/>
    </row>
    <row r="34">
      <c r="A34" t="inlineStr">
        <is>
          <t>Operations of</t>
        </is>
      </c>
      <c r="B34" t="inlineStr">
        <is>
          <t>Reporting</t>
        </is>
      </c>
      <c r="C34" t="inlineStr"/>
      <c r="D34" t="inlineStr">
        <is>
          <t>International</t>
        </is>
      </c>
      <c r="E34" t="inlineStr"/>
      <c r="F34" t="inlineStr">
        <is>
          <t>Labour</t>
        </is>
      </c>
      <c r="G34" t="inlineStr"/>
      <c r="H34" t="inlineStr"/>
      <c r="I34" t="inlineStr">
        <is>
          <t>aux opérations canadiennes des syndicats ouvriers inter-</t>
        </is>
      </c>
      <c r="J34" t="inlineStr"/>
    </row>
    <row r="35">
      <c r="A35" t="inlineStr">
        <is>
          <t>Organizations, 1978 and 1979</t>
        </is>
      </c>
      <c r="B35" t="inlineStr"/>
      <c r="C35" t="inlineStr"/>
      <c r="D35" t="inlineStr"/>
      <c r="E35" t="inlineStr"/>
      <c r="F35" t="inlineStr"/>
      <c r="G35" t="inlineStr"/>
      <c r="H35" t="inlineStr">
        <is>
          <t>91</t>
        </is>
      </c>
      <c r="I35" t="inlineStr">
        <is>
          <t>nationaux déclarants, 1978 et 1979</t>
        </is>
      </c>
      <c r="J35" t="inlineStr">
        <is>
          <t>91</t>
        </is>
      </c>
    </row>
    <row r="36">
      <c r="A36" t="inlineStr">
        <is>
          <t>LX — . Selected Financial</t>
        </is>
      </c>
      <c r="B36" t="inlineStr"/>
      <c r="C36" t="inlineStr">
        <is>
          <t>Data Relating to the Operations</t>
        </is>
      </c>
      <c r="D36" t="inlineStr"/>
      <c r="E36" t="inlineStr"/>
      <c r="F36" t="inlineStr"/>
      <c r="G36" t="inlineStr"/>
      <c r="H36" t="inlineStr"/>
      <c r="I36" t="inlineStr">
        <is>
          <t>LX — .Certaines données financiéres se rapportant uniquement</t>
        </is>
      </c>
      <c r="J36" t="inlineStr"/>
    </row>
    <row r="37">
      <c r="A37" t="inlineStr">
        <is>
          <t>of Reporting National</t>
        </is>
      </c>
      <c r="B37" t="inlineStr"/>
      <c r="C37" t="inlineStr">
        <is>
          <t>Labour</t>
        </is>
      </c>
      <c r="D37" t="inlineStr">
        <is>
          <t>Organizations,</t>
        </is>
      </c>
      <c r="E37" t="inlineStr"/>
      <c r="F37" t="inlineStr">
        <is>
          <t>1978</t>
        </is>
      </c>
      <c r="G37" t="inlineStr"/>
      <c r="H37" t="inlineStr"/>
      <c r="I37" t="inlineStr">
        <is>
          <t>aux opérations des syndicats ouvriers nationaux décla-</t>
        </is>
      </c>
      <c r="J37" t="inlineStr"/>
    </row>
    <row r="38">
      <c r="A38" t="inlineStr">
        <is>
          <t>and 1979</t>
        </is>
      </c>
      <c r="B38" t="inlineStr"/>
      <c r="C38" t="inlineStr"/>
      <c r="D38" t="inlineStr"/>
      <c r="E38" t="inlineStr"/>
      <c r="F38" t="inlineStr"/>
      <c r="G38" t="inlineStr"/>
      <c r="H38" t="inlineStr">
        <is>
          <t>92</t>
        </is>
      </c>
      <c r="I38" t="inlineStr">
        <is>
          <t>rants, 1978 et 1979</t>
        </is>
      </c>
      <c r="J38" t="inlineStr">
        <is>
          <t>92m</t>
        </is>
      </c>
    </row>
    <row r="39">
      <c r="A39" t="inlineStr">
        <is>
          <t>LXII. Selected Financial</t>
        </is>
      </c>
      <c r="B39" t="inlineStr"/>
      <c r="C39" t="inlineStr">
        <is>
          <t>Data Relating to the Operations</t>
        </is>
      </c>
      <c r="D39" t="inlineStr"/>
      <c r="E39" t="inlineStr"/>
      <c r="F39" t="inlineStr"/>
      <c r="G39" t="inlineStr"/>
      <c r="H39" t="inlineStr"/>
      <c r="I39" t="inlineStr">
        <is>
          <t>LXII. Certaines données financiéres se rapportant uniquement</t>
        </is>
      </c>
      <c r="J39" t="inlineStr"/>
    </row>
    <row r="40">
      <c r="A40" t="inlineStr">
        <is>
          <t>of Reporting Government Employees’ Organizations,</t>
        </is>
      </c>
      <c r="B40" t="inlineStr"/>
      <c r="C40" t="inlineStr"/>
      <c r="D40" t="inlineStr"/>
      <c r="E40" t="inlineStr"/>
      <c r="F40" t="inlineStr"/>
      <c r="G40" t="inlineStr"/>
      <c r="H40" t="inlineStr"/>
      <c r="I40" t="inlineStr">
        <is>
          <t>aux opérations des groupements de fonctionnaires</t>
        </is>
      </c>
      <c r="J40" t="inlineStr"/>
    </row>
    <row r="41">
      <c r="A41" t="inlineStr">
        <is>
          <t>1978 and 1979</t>
        </is>
      </c>
      <c r="B41" t="inlineStr"/>
      <c r="C41" t="inlineStr"/>
      <c r="D41" t="inlineStr"/>
      <c r="E41" t="inlineStr"/>
      <c r="F41" t="inlineStr"/>
      <c r="G41" t="inlineStr"/>
      <c r="H41" t="inlineStr">
        <is>
          <t>3}</t>
        </is>
      </c>
      <c r="I41" t="inlineStr">
        <is>
          <t>publics déclarants, 1978 et 1979</t>
        </is>
      </c>
      <c r="J41" t="inlineStr">
        <is>
          <t>93</t>
        </is>
      </c>
    </row>
    <row r="42">
      <c r="A42" t="inlineStr">
        <is>
          <t>LXUl. Selected Financial</t>
        </is>
      </c>
      <c r="B42" t="inlineStr"/>
      <c r="C42" t="inlineStr">
        <is>
          <t>Data of Reporting International</t>
        </is>
      </c>
      <c r="D42" t="inlineStr"/>
      <c r="E42" t="inlineStr"/>
      <c r="F42" t="inlineStr"/>
      <c r="G42" t="inlineStr"/>
      <c r="H42" t="inlineStr"/>
      <c r="I42" t="inlineStr">
        <is>
          <t>LXIU. Certaines données financiéres des syndicats ouvriers</t>
        </is>
      </c>
      <c r="J42" t="inlineStr"/>
    </row>
    <row r="43">
      <c r="A43" t="inlineStr">
        <is>
          <t>and National Labour Organizations, 1979</t>
        </is>
      </c>
      <c r="B43" t="inlineStr"/>
      <c r="C43" t="inlineStr"/>
      <c r="D43" t="inlineStr"/>
      <c r="E43" t="inlineStr"/>
      <c r="F43" t="inlineStr"/>
      <c r="G43" t="inlineStr"/>
      <c r="H43" t="inlineStr">
        <is>
          <t>94</t>
        </is>
      </c>
      <c r="I43" t="inlineStr">
        <is>
          <t>internationaux et nationaux déclarants, 1979</t>
        </is>
      </c>
      <c r="J43" t="inlineStr">
        <is>
          <t>94</t>
        </is>
      </c>
    </row>
    <row r="44">
      <c r="A44" t="inlineStr">
        <is>
          <t>LXIV. Asset Size Group</t>
        </is>
      </c>
      <c r="B44" t="inlineStr"/>
      <c r="C44" t="inlineStr">
        <is>
          <t>and Selected</t>
        </is>
      </c>
      <c r="D44" t="inlineStr">
        <is>
          <t>Financial</t>
        </is>
      </c>
      <c r="E44" t="inlineStr"/>
      <c r="F44" t="inlineStr">
        <is>
          <t>Data of</t>
        </is>
      </c>
      <c r="G44" t="inlineStr"/>
      <c r="H44" t="inlineStr"/>
      <c r="I44" t="inlineStr">
        <is>
          <t>LXIV. Groupement selon limportance de l’actif et certaines</t>
        </is>
      </c>
      <c r="J44" t="inlineStr"/>
    </row>
    <row r="45">
      <c r="A45" t="inlineStr">
        <is>
          <t>Reporting International</t>
        </is>
      </c>
      <c r="B45" t="inlineStr"/>
      <c r="C45" t="inlineStr"/>
      <c r="D45" t="inlineStr">
        <is>
          <t>Labour Organizations,</t>
        </is>
      </c>
      <c r="E45" t="inlineStr"/>
      <c r="F45" t="inlineStr"/>
      <c r="G45" t="inlineStr"/>
      <c r="H45" t="inlineStr"/>
      <c r="I45" t="inlineStr">
        <is>
          <t>données financiéres des syndicats ouvriers internationaux</t>
        </is>
      </c>
      <c r="J45" t="inlineStr"/>
    </row>
    <row r="46">
      <c r="A46" t="inlineStr">
        <is>
          <t>1979</t>
        </is>
      </c>
      <c r="B46" t="inlineStr"/>
      <c r="C46" t="inlineStr"/>
      <c r="D46" t="inlineStr"/>
      <c r="E46" t="inlineStr"/>
      <c r="F46" t="inlineStr"/>
      <c r="G46" t="inlineStr"/>
      <c r="H46" t="inlineStr">
        <is>
          <t>96</t>
        </is>
      </c>
      <c r="I46" t="inlineStr">
        <is>
          <t>déclarants, 1979</t>
        </is>
      </c>
      <c r="J46" t="inlineStr">
        <is>
          <t>96</t>
        </is>
      </c>
    </row>
    <row r="47">
      <c r="A47" t="inlineStr">
        <is>
          <t>LXV . Asset Size Group</t>
        </is>
      </c>
      <c r="B47" t="inlineStr"/>
      <c r="C47" t="inlineStr">
        <is>
          <t>and Selected</t>
        </is>
      </c>
      <c r="D47" t="inlineStr">
        <is>
          <t>Financial</t>
        </is>
      </c>
      <c r="E47" t="inlineStr"/>
      <c r="F47" t="inlineStr">
        <is>
          <t>Data of</t>
        </is>
      </c>
      <c r="G47" t="inlineStr"/>
      <c r="H47" t="inlineStr"/>
      <c r="I47" t="inlineStr">
        <is>
          <t>EXVe Groupement selon l’importance de l’actif et certaines</t>
        </is>
      </c>
      <c r="J47" t="inlineStr"/>
    </row>
    <row r="48">
      <c r="A48" t="inlineStr">
        <is>
          <t>Reporting National Labour Organizations, 1979</t>
        </is>
      </c>
      <c r="B48" t="inlineStr"/>
      <c r="C48" t="inlineStr"/>
      <c r="D48" t="inlineStr"/>
      <c r="E48" t="inlineStr"/>
      <c r="F48" t="inlineStr"/>
      <c r="G48" t="inlineStr"/>
      <c r="H48" t="inlineStr">
        <is>
          <t>96</t>
        </is>
      </c>
      <c r="I48" t="inlineStr">
        <is>
          <t>données financiéres des syndicats ouvriers nationaux</t>
        </is>
      </c>
      <c r="J48" t="inlineStr"/>
    </row>
    <row r="49">
      <c r="A49" t="inlineStr"/>
      <c r="B49" t="inlineStr"/>
      <c r="C49" t="inlineStr"/>
      <c r="D49" t="inlineStr"/>
      <c r="E49" t="inlineStr"/>
      <c r="F49" t="inlineStr"/>
      <c r="G49" t="inlineStr"/>
      <c r="H49" t="inlineStr"/>
      <c r="I49" t="inlineStr">
        <is>
          <t>déclarants, 1979</t>
        </is>
      </c>
      <c r="J49" t="inlineStr">
        <is>
          <t>96</t>
        </is>
      </c>
    </row>
  </sheetData>
  <pageMargins left="0.75" right="0.75" top="1" bottom="1" header="0.5" footer="0.5"/>
</worksheet>
</file>

<file path=xl/worksheets/sheet263.xml><?xml version="1.0" encoding="utf-8"?>
<worksheet xmlns="http://schemas.openxmlformats.org/spreadsheetml/2006/main">
  <sheetPr>
    <outlinePr summaryBelow="1" summaryRight="1"/>
    <pageSetUpPr/>
  </sheetPr>
  <dimension ref="A1:M4"/>
  <sheetViews>
    <sheetView workbookViewId="0">
      <selection activeCell="A1" sqref="A1"/>
    </sheetView>
  </sheetViews>
  <sheetFormatPr baseColWidth="8" defaultRowHeight="15"/>
  <sheetData>
    <row r="1">
      <c r="A1" s="1" t="inlineStr">
        <is>
          <t>1979, 71</t>
        </is>
      </c>
      <c r="B1" s="1" t="inlineStr">
        <is>
          <t>or</t>
        </is>
      </c>
      <c r="C1" s="1" t="inlineStr">
        <is>
          <t>39.0% were</t>
        </is>
      </c>
      <c r="D1" s="1" t="inlineStr">
        <is>
          <t>international unions,</t>
        </is>
      </c>
      <c r="E1" s="1" t="inlineStr">
        <is>
          <t>Unnamed: 0</t>
        </is>
      </c>
      <c r="F1" s="1" t="inlineStr">
        <is>
          <t>the</t>
        </is>
      </c>
      <c r="G1" s="1" t="inlineStr">
        <is>
          <t>Unnamed: 1</t>
        </is>
      </c>
      <c r="H1" s="1" t="inlineStr">
        <is>
          <t>Unnamed: 2</t>
        </is>
      </c>
      <c r="I1" s="1" t="inlineStr">
        <is>
          <t>71 ou 39.0%</t>
        </is>
      </c>
      <c r="J1" s="1" t="inlineStr">
        <is>
          <t>étaient</t>
        </is>
      </c>
      <c r="K1" s="1" t="inlineStr">
        <is>
          <t>des syndicats internationaux</t>
        </is>
      </c>
      <c r="L1" s="1" t="inlineStr">
        <is>
          <t>dont</t>
        </is>
      </c>
      <c r="M1" s="1" t="inlineStr">
        <is>
          <t>le</t>
        </is>
      </c>
    </row>
    <row r="2">
      <c r="A2" t="inlineStr">
        <is>
          <t>headquarters,</t>
        </is>
      </c>
      <c r="B2" t="inlineStr"/>
      <c r="C2" t="inlineStr">
        <is>
          <t>executive</t>
        </is>
      </c>
      <c r="D2" t="inlineStr">
        <is>
          <t>personnel and preponderant</t>
        </is>
      </c>
      <c r="E2" t="inlineStr"/>
      <c r="F2" t="inlineStr"/>
      <c r="G2" t="inlineStr"/>
      <c r="H2" t="inlineStr"/>
      <c r="I2" t="inlineStr">
        <is>
          <t>siége social, l’exécutif</t>
        </is>
      </c>
      <c r="J2" t="inlineStr"/>
      <c r="K2" t="inlineStr">
        <is>
          <t>et la majeure</t>
        </is>
      </c>
      <c r="L2" t="inlineStr">
        <is>
          <t>partie des membres</t>
        </is>
      </c>
      <c r="M2" t="inlineStr">
        <is>
          <t>se</t>
        </is>
      </c>
    </row>
    <row r="3">
      <c r="A3" t="inlineStr">
        <is>
          <t>membership</t>
        </is>
      </c>
      <c r="B3" t="inlineStr">
        <is>
          <t>of which were</t>
        </is>
      </c>
      <c r="C3" t="inlineStr"/>
      <c r="D3" t="inlineStr">
        <is>
          <t>in the United</t>
        </is>
      </c>
      <c r="E3" t="inlineStr">
        <is>
          <t>States; 73</t>
        </is>
      </c>
      <c r="F3" t="inlineStr"/>
      <c r="G3" t="inlineStr"/>
      <c r="H3" t="inlineStr"/>
      <c r="I3" t="inlineStr">
        <is>
          <t>trouvaient aux</t>
        </is>
      </c>
      <c r="J3" t="inlineStr">
        <is>
          <t>Etats-Unis; 73 ou</t>
        </is>
      </c>
      <c r="K3" t="inlineStr"/>
      <c r="L3" t="inlineStr">
        <is>
          <t>40.1 % étaient des syndi-</t>
        </is>
      </c>
      <c r="M3" t="inlineStr"/>
    </row>
    <row r="4">
      <c r="A4" t="inlineStr">
        <is>
          <t>or 40.1%, were national</t>
        </is>
      </c>
      <c r="B4" t="inlineStr"/>
      <c r="C4" t="inlineStr"/>
      <c r="D4" t="inlineStr">
        <is>
          <t>or regional in scope; and 38</t>
        </is>
      </c>
      <c r="E4" t="inlineStr"/>
      <c r="F4" t="inlineStr"/>
      <c r="G4" t="inlineStr"/>
      <c r="H4" t="inlineStr"/>
      <c r="I4" t="inlineStr">
        <is>
          <t>cats nationaux</t>
        </is>
      </c>
      <c r="J4" t="inlineStr">
        <is>
          <t>ou régionaux</t>
        </is>
      </c>
      <c r="K4" t="inlineStr">
        <is>
          <t>et</t>
        </is>
      </c>
      <c r="L4" t="inlineStr">
        <is>
          <t>38 ou 20.9 % étaient des</t>
        </is>
      </c>
      <c r="M4" t="inlineStr"/>
    </row>
  </sheetData>
  <pageMargins left="0.75" right="0.75" top="1" bottom="1" header="0.5" footer="0.5"/>
</worksheet>
</file>

<file path=xl/worksheets/sheet264.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AFL-CIO/CLC — FAT-COI/CTC</t>
        </is>
      </c>
      <c r="B1" s="1" t="inlineStr">
        <is>
          <t>64</t>
        </is>
      </c>
      <c r="C1" s="1" t="inlineStr">
        <is>
          <t>61</t>
        </is>
      </c>
      <c r="D1" s="1" t="inlineStr">
        <is>
          <t>875,971</t>
        </is>
      </c>
      <c r="E1" s="1" t="inlineStr">
        <is>
          <t>1,268,135</t>
        </is>
      </c>
      <c r="F1" s="1" t="inlineStr">
        <is>
          <t>131k 623</t>
        </is>
      </c>
      <c r="G1" s="1" t="inlineStr">
        <is>
          <t>43.2</t>
        </is>
      </c>
      <c r="H1" s="1" t="inlineStr">
        <is>
          <t>+55/374</t>
        </is>
      </c>
      <c r="I1" s="1" t="inlineStr">
        <is>
          <t>y</t>
        </is>
      </c>
      <c r="J1" s="1" t="inlineStr">
        <is>
          <t>49.7</t>
        </is>
      </c>
    </row>
    <row r="2">
      <c r="A2" t="inlineStr">
        <is>
          <t>AFL-CIO only — FAT-COI seulement</t>
        </is>
      </c>
      <c r="B2" t="inlineStr">
        <is>
          <t>3</t>
        </is>
      </c>
      <c r="C2" t="n">
        <v>2</v>
      </c>
      <c r="D2" t="inlineStr">
        <is>
          <t>30,679</t>
        </is>
      </c>
      <c r="E2" t="inlineStr">
        <is>
          <t>7,258</t>
        </is>
      </c>
      <c r="F2" t="inlineStr">
        <is>
          <t>2,873</t>
        </is>
      </c>
      <c r="G2" t="inlineStr">
        <is>
          <t>0.1</t>
        </is>
      </c>
      <c r="H2" t="inlineStr">
        <is>
          <t>- 60.4</t>
        </is>
      </c>
      <c r="I2" t="inlineStr"/>
      <c r="J2" t="inlineStr">
        <is>
          <t>90.6</t>
        </is>
      </c>
    </row>
    <row r="3">
      <c r="A3" t="inlineStr">
        <is>
          <t>+ 1,164.1 CLC only — CTC seulement</t>
        </is>
      </c>
      <c r="B3" t="inlineStr">
        <is>
          <t>5</t>
        </is>
      </c>
      <c r="C3" t="n">
        <v>5</v>
      </c>
      <c r="D3" t="inlineStr">
        <is>
          <t>12,839</t>
        </is>
      </c>
      <c r="E3" t="inlineStr">
        <is>
          <t>162,838</t>
        </is>
      </c>
      <c r="F3" t="inlineStr">
        <is>
          <t>162,293</t>
        </is>
      </c>
      <c r="G3" t="inlineStr">
        <is>
          <t>5.4</t>
        </is>
      </c>
      <c r="H3">
        <f> (0b3}</f>
        <v/>
      </c>
      <c r="I3" t="inlineStr"/>
      <c r="J3" t="inlineStr"/>
    </row>
    <row r="4">
      <c r="A4" t="inlineStr">
        <is>
          <t>Unaffiliated — Non affiliés</t>
        </is>
      </c>
      <c r="B4" t="inlineStr">
        <is>
          <t>3</t>
        </is>
      </c>
      <c r="C4" t="n">
        <v>3</v>
      </c>
      <c r="D4" t="inlineStr">
        <is>
          <t>92,187</t>
        </is>
      </c>
      <c r="E4" t="inlineStr">
        <is>
          <t>88,821</t>
        </is>
      </c>
      <c r="F4" t="inlineStr">
        <is>
          <t>97,018</t>
        </is>
      </c>
      <c r="G4" t="inlineStr">
        <is>
          <t>Bee</t>
        </is>
      </c>
      <c r="H4" t="inlineStr">
        <is>
          <t>i ee</t>
        </is>
      </c>
      <c r="I4" t="inlineStr">
        <is>
          <t>#</t>
        </is>
      </c>
      <c r="J4" t="inlineStr">
        <is>
          <t>5.2</t>
        </is>
      </c>
    </row>
    <row r="5">
      <c r="A5" t="inlineStr">
        <is>
          <t>Sub-total — Total partiel</t>
        </is>
      </c>
      <c r="B5" t="inlineStr">
        <is>
          <t>TS</t>
        </is>
      </c>
      <c r="C5" t="n">
        <v>71</v>
      </c>
      <c r="D5" t="inlineStr">
        <is>
          <t>1,011,676</t>
        </is>
      </c>
      <c r="E5" t="inlineStr">
        <is>
          <t>TPZ 7,052.</t>
        </is>
      </c>
      <c r="F5" t="inlineStr">
        <is>
          <t>1,573,807</t>
        </is>
      </c>
      <c r="G5" t="inlineStr">
        <is>
          <t>51.9</t>
        </is>
      </c>
      <c r="H5" t="inlineStr">
        <is>
          <t>a8 Sh</t>
        </is>
      </c>
      <c r="I5" t="inlineStr">
        <is>
          <t>+</t>
        </is>
      </c>
      <c r="J5" t="inlineStr">
        <is>
          <t>55.6,</t>
        </is>
      </c>
    </row>
  </sheetData>
  <pageMargins left="0.75" right="0.75" top="1" bottom="1" header="0.5" footer="0.5"/>
</worksheet>
</file>

<file path=xl/worksheets/sheet265.xml><?xml version="1.0" encoding="utf-8"?>
<worksheet xmlns="http://schemas.openxmlformats.org/spreadsheetml/2006/main">
  <sheetPr>
    <outlinePr summaryBelow="1" summaryRight="1"/>
    <pageSetUpPr/>
  </sheetPr>
  <dimension ref="A1:K12"/>
  <sheetViews>
    <sheetView workbookViewId="0">
      <selection activeCell="A1" sqref="A1"/>
    </sheetView>
  </sheetViews>
  <sheetFormatPr baseColWidth="8" defaultRowHeight="15"/>
  <sheetData>
    <row r="1">
      <c r="A1" s="1" t="inlineStr">
        <is>
          <t>pene eee</t>
        </is>
      </c>
      <c r="B1" s="1" t="inlineStr">
        <is>
          <t>20</t>
        </is>
      </c>
      <c r="C1" s="1" t="inlineStr">
        <is>
          <t>20.1</t>
        </is>
      </c>
      <c r="D1" s="1" t="inlineStr">
        <is>
          <t>126,478</t>
        </is>
      </c>
      <c r="E1" s="1" t="inlineStr">
        <is>
          <t>432,949</t>
        </is>
      </c>
      <c r="F1" s="1" t="inlineStr">
        <is>
          <t>452,429</t>
        </is>
      </c>
      <c r="G1" s="1" t="inlineStr">
        <is>
          <t>14.9</t>
        </is>
      </c>
      <c r="H1" s="1" t="inlineStr">
        <is>
          <t>+ 4.5</t>
        </is>
      </c>
      <c r="I1" s="1" t="inlineStr">
        <is>
          <t>Unnamed: 0</t>
        </is>
      </c>
      <c r="J1" s="1" t="inlineStr">
        <is>
          <t>+;</t>
        </is>
      </c>
      <c r="K1" s="1" t="inlineStr">
        <is>
          <t>257.7</t>
        </is>
      </c>
    </row>
    <row r="2">
      <c r="A2" t="inlineStr">
        <is>
          <t>CSD</t>
        </is>
      </c>
      <c r="B2" t="inlineStr">
        <is>
          <t>3</t>
        </is>
      </c>
      <c r="C2" t="inlineStr">
        <is>
          <t>3}</t>
        </is>
      </c>
      <c r="D2" t="inlineStr">
        <is>
          <t>~</t>
        </is>
      </c>
      <c r="E2" t="inlineStr">
        <is>
          <t>25,147</t>
        </is>
      </c>
      <c r="F2" t="inlineStr">
        <is>
          <t>26,469</t>
        </is>
      </c>
      <c r="G2" t="inlineStr">
        <is>
          <t>0.9</t>
        </is>
      </c>
      <c r="H2" t="inlineStr">
        <is>
          <t>apt Sy)</t>
        </is>
      </c>
      <c r="I2" t="inlineStr"/>
      <c r="J2" t="inlineStr"/>
      <c r="K2" t="inlineStr"/>
    </row>
    <row r="3">
      <c r="A3" t="inlineStr">
        <is>
          <t>GNTUZIESN</t>
        </is>
      </c>
      <c r="B3" t="inlineStr">
        <is>
          <t>8</t>
        </is>
      </c>
      <c r="C3" t="inlineStr">
        <is>
          <t>8</t>
        </is>
      </c>
      <c r="D3" t="inlineStr">
        <is>
          <t>US 22!</t>
        </is>
      </c>
      <c r="E3" t="inlineStr">
        <is>
          <t>155,704</t>
        </is>
      </c>
      <c r="F3" t="inlineStr">
        <is>
          <t>165,493</t>
        </is>
      </c>
      <c r="G3" t="inlineStr">
        <is>
          <t>5.4</t>
        </is>
      </c>
      <c r="H3" t="inlineStr">
        <is>
          <t>Ge)</t>
        </is>
      </c>
      <c r="I3" t="inlineStr"/>
      <c r="J3" t="inlineStr">
        <is>
          <t>+</t>
        </is>
      </c>
      <c r="K3" t="inlineStr">
        <is>
          <t>117.1</t>
        </is>
      </c>
    </row>
    <row r="4">
      <c r="A4" t="inlineStr">
        <is>
          <t>Unaffiliated — Non affiliés</t>
        </is>
      </c>
      <c r="B4" t="inlineStr">
        <is>
          <t>335)</t>
        </is>
      </c>
      <c r="C4" t="inlineStr">
        <is>
          <t>42</t>
        </is>
      </c>
      <c r="D4" t="inlineStr">
        <is>
          <t>121,350</t>
        </is>
      </c>
      <c r="E4" t="inlineStr">
        <is>
          <t>283,937</t>
        </is>
      </c>
      <c r="F4" t="inlineStr">
        <is>
          <t>322,386</t>
        </is>
      </c>
      <c r="G4" t="inlineStr">
        <is>
          <t>10.6</t>
        </is>
      </c>
      <c r="H4" t="inlineStr">
        <is>
          <t>su lises)</t>
        </is>
      </c>
      <c r="I4" t="inlineStr"/>
      <c r="J4" t="inlineStr">
        <is>
          <t>+</t>
        </is>
      </c>
      <c r="K4" t="inlineStr">
        <is>
          <t>1650</t>
        </is>
      </c>
    </row>
    <row r="5">
      <c r="A5" t="inlineStr">
        <is>
          <t>Sub-total — Total partiel</t>
        </is>
      </c>
      <c r="B5" t="inlineStr">
        <is>
          <t>66</t>
        </is>
      </c>
      <c r="C5" t="inlineStr">
        <is>
          <t>73</t>
        </is>
      </c>
      <c r="D5" t="inlineStr">
        <is>
          <t>324,050</t>
        </is>
      </c>
      <c r="E5" t="inlineStr">
        <is>
          <t>897,737</t>
        </is>
      </c>
      <c r="F5" t="inlineStr">
        <is>
          <t>966,777</t>
        </is>
      </c>
      <c r="G5" t="inlineStr">
        <is>
          <t>SITS:</t>
        </is>
      </c>
      <c r="H5" t="inlineStr">
        <is>
          <t>ie Ga</t>
        </is>
      </c>
      <c r="I5" t="inlineStr"/>
      <c r="J5" t="inlineStr"/>
      <c r="K5" t="inlineStr">
        <is>
          <t>198.3</t>
        </is>
      </c>
    </row>
    <row r="6">
      <c r="A6" t="inlineStr">
        <is>
          <t>Government employees’ organiza-</t>
        </is>
      </c>
      <c r="B6" t="inlineStr"/>
      <c r="C6" t="inlineStr"/>
      <c r="D6" t="inlineStr"/>
      <c r="E6" t="inlineStr"/>
      <c r="F6" t="inlineStr"/>
      <c r="G6" t="inlineStr"/>
      <c r="H6" t="inlineStr"/>
      <c r="I6" t="inlineStr"/>
      <c r="J6" t="inlineStr"/>
      <c r="K6" t="inlineStr"/>
    </row>
    <row r="7">
      <c r="A7" t="inlineStr">
        <is>
          <t>tions! — Groupement de _ fonction-</t>
        </is>
      </c>
      <c r="B7" t="inlineStr"/>
      <c r="C7" t="inlineStr"/>
      <c r="D7" t="inlineStr"/>
      <c r="E7" t="inlineStr"/>
      <c r="F7" t="inlineStr"/>
      <c r="G7" t="inlineStr"/>
      <c r="H7" t="inlineStr"/>
      <c r="I7" t="inlineStr"/>
      <c r="J7" t="inlineStr"/>
      <c r="K7" t="inlineStr"/>
    </row>
    <row r="8">
      <c r="A8" t="inlineStr">
        <is>
          <t>naires publics!:</t>
        </is>
      </c>
      <c r="B8" t="inlineStr"/>
      <c r="C8" t="inlineStr"/>
      <c r="D8" t="inlineStr"/>
      <c r="E8" t="inlineStr"/>
      <c r="F8" t="inlineStr"/>
      <c r="G8" t="inlineStr"/>
      <c r="H8" t="inlineStr"/>
      <c r="I8" t="inlineStr"/>
      <c r="J8" t="inlineStr"/>
      <c r="K8" t="inlineStr"/>
    </row>
    <row r="9">
      <c r="A9" t="inlineStr">
        <is>
          <t>PSAC/CLG— L7AFPC/CLe</t>
        </is>
      </c>
      <c r="B9" t="inlineStr">
        <is>
          <t>17</t>
        </is>
      </c>
      <c r="C9" t="inlineStr">
        <is>
          <t>1)</t>
        </is>
      </c>
      <c r="D9" t="inlineStr">
        <is>
          <t>102,0542</t>
        </is>
      </c>
      <c r="E9" t="inlineStr">
        <is>
          <t>157,5823</t>
        </is>
      </c>
      <c r="F9" t="inlineStr">
        <is>
          <t>153,9993</t>
        </is>
      </c>
      <c r="G9" t="inlineStr">
        <is>
          <t>el</t>
        </is>
      </c>
      <c r="H9" t="inlineStr">
        <is>
          <t>eee)</t>
        </is>
      </c>
      <c r="I9" t="inlineStr"/>
      <c r="J9" t="inlineStr">
        <is>
          <t>+</t>
        </is>
      </c>
      <c r="K9" t="inlineStr">
        <is>
          <t>sO</t>
        </is>
      </c>
    </row>
    <row r="10">
      <c r="A10" t="inlineStr">
        <is>
          <t>CLe— ‘CTE</t>
        </is>
      </c>
      <c r="B10" t="inlineStr">
        <is>
          <t>10</t>
        </is>
      </c>
      <c r="C10" t="inlineStr">
        <is>
          <t>11</t>
        </is>
      </c>
      <c r="D10" t="inlineStr">
        <is>
          <t>19,105</t>
        </is>
      </c>
      <c r="E10" t="inlineStr">
        <is>
          <t>175,345</t>
        </is>
      </c>
      <c r="F10" t="inlineStr">
        <is>
          <t>183,269</t>
        </is>
      </c>
      <c r="G10" t="inlineStr">
        <is>
          <t>6.0</t>
        </is>
      </c>
      <c r="H10" t="inlineStr">
        <is>
          <t>He.)</t>
        </is>
      </c>
      <c r="I10" t="inlineStr"/>
      <c r="J10" t="inlineStr">
        <is>
          <t>+</t>
        </is>
      </c>
      <c r="K10" t="inlineStr">
        <is>
          <t>8598</t>
        </is>
      </c>
    </row>
    <row r="11">
      <c r="A11" t="inlineStr">
        <is>
          <t>Unaffiliated — non affiliés</t>
        </is>
      </c>
      <c r="B11" t="inlineStr">
        <is>
          <t>10</t>
        </is>
      </c>
      <c r="C11" t="inlineStr">
        <is>
          <t>10</t>
        </is>
      </c>
      <c r="D11" t="inlineStr">
        <is>
          <t>58,020</t>
        </is>
      </c>
      <c r="E11" t="inlineStr">
        <is>
          <t>149,923</t>
        </is>
      </c>
      <c r="F11" t="inlineStr">
        <is>
          <t>157,900</t>
        </is>
      </c>
      <c r="G11" t="inlineStr">
        <is>
          <t>S82</t>
        </is>
      </c>
      <c r="H11" t="inlineStr">
        <is>
          <t>cee BS</t>
        </is>
      </c>
      <c r="I11" t="inlineStr"/>
      <c r="J11" t="inlineStr">
        <is>
          <t>+</t>
        </is>
      </c>
      <c r="K11" t="inlineStr">
        <is>
          <t>1725</t>
        </is>
      </c>
    </row>
    <row r="12">
      <c r="A12" t="inlineStr">
        <is>
          <t>Sub-total — Total partiel</t>
        </is>
      </c>
      <c r="B12" t="inlineStr">
        <is>
          <t>oil</t>
        </is>
      </c>
      <c r="C12" t="inlineStr">
        <is>
          <t>38</t>
        </is>
      </c>
      <c r="D12" t="inlineStr">
        <is>
          <t>WTI)</t>
        </is>
      </c>
      <c r="E12" t="inlineStr">
        <is>
          <t>482,850</t>
        </is>
      </c>
      <c r="F12" t="inlineStr">
        <is>
          <t>495,168</t>
        </is>
      </c>
      <c r="G12" t="inlineStr">
        <is>
          <t>16.3</t>
        </is>
      </c>
      <c r="H12" t="inlineStr">
        <is>
          <t>e240)</t>
        </is>
      </c>
      <c r="I12" t="inlineStr"/>
      <c r="J12" t="inlineStr">
        <is>
          <t>+</t>
        </is>
      </c>
      <c r="K12" t="inlineStr">
        <is>
          <t>176.4!</t>
        </is>
      </c>
    </row>
  </sheetData>
  <pageMargins left="0.75" right="0.75" top="1" bottom="1" header="0.5" footer="0.5"/>
</worksheet>
</file>

<file path=xl/worksheets/sheet266.xml><?xml version="1.0" encoding="utf-8"?>
<worksheet xmlns="http://schemas.openxmlformats.org/spreadsheetml/2006/main">
  <sheetPr>
    <outlinePr summaryBelow="1" summaryRight="1"/>
    <pageSetUpPr/>
  </sheetPr>
  <dimension ref="A1:L5"/>
  <sheetViews>
    <sheetView workbookViewId="0">
      <selection activeCell="A1" sqref="A1"/>
    </sheetView>
  </sheetViews>
  <sheetFormatPr baseColWidth="8" defaultRowHeight="15"/>
  <sheetData>
    <row r="1">
      <c r="A1" s="1" t="inlineStr">
        <is>
          <t>Akron, Ohio</t>
        </is>
      </c>
      <c r="B1" s="1" t="inlineStr">
        <is>
          <t>Unnamed: 0</t>
        </is>
      </c>
      <c r="C1" s="1" t="inlineStr">
        <is>
          <t>Unnamed: 1</t>
        </is>
      </c>
      <c r="D1" s="1" t="inlineStr">
        <is>
          <t>Unnamed: 2</t>
        </is>
      </c>
      <c r="E1" s="1" t="inlineStr">
        <is>
          <t>Unnamed: 3</t>
        </is>
      </c>
      <c r="F1" s="1" t="inlineStr">
        <is>
          <t>Unnamed: 4</t>
        </is>
      </c>
      <c r="G1" s="1" t="inlineStr">
        <is>
          <t>Unnamed: 5</t>
        </is>
      </c>
      <c r="H1" s="1" t="inlineStr">
        <is>
          <t>Unnamed: 6</t>
        </is>
      </c>
      <c r="I1" s="1" t="inlineStr">
        <is>
          <t>Unnamed: 7</t>
        </is>
      </c>
      <c r="J1" s="1" t="inlineStr">
        <is>
          <t>Unnamed: 8</t>
        </is>
      </c>
      <c r="K1" s="1" t="inlineStr">
        <is>
          <t>Unnamed: 9</t>
        </is>
      </c>
      <c r="L1" s="1" t="inlineStr">
        <is>
          <t>Unnamed: 10</t>
        </is>
      </c>
    </row>
    <row r="2">
      <c r="A2" t="inlineStr">
        <is>
          <t>pet Va.,</t>
        </is>
      </c>
      <c r="B2" t="inlineStr">
        <is>
          <t>;</t>
        </is>
      </c>
      <c r="C2" t="inlineStr">
        <is>
          <t>Hee</t>
        </is>
      </c>
      <c r="D2" t="inlineStr">
        <is>
          <t>3</t>
        </is>
      </c>
      <c r="E2" t="inlineStr">
        <is>
          <t>a</t>
        </is>
      </c>
      <c r="F2" t="inlineStr">
        <is>
          <t>‘|</t>
        </is>
      </c>
      <c r="G2" t="inlineStr">
        <is>
          <t>2.874</t>
        </is>
      </c>
      <c r="H2" t="inlineStr">
        <is>
          <t>x</t>
        </is>
      </c>
      <c r="I2" t="inlineStr">
        <is>
          <t>y</t>
        </is>
      </c>
      <c r="J2" t="inlineStr">
        <is>
          <t>&gt; 3</t>
        </is>
      </c>
      <c r="K2" t="inlineStr"/>
      <c r="L2" t="inlineStr">
        <is>
          <t>1,788 38 60°</t>
        </is>
      </c>
    </row>
    <row r="3">
      <c r="A3" t="inlineStr">
        <is>
          <t>Chicago, Il.</t>
        </is>
      </c>
      <c r="B3" t="inlineStr"/>
      <c r="C3" t="inlineStr">
        <is>
          <t>,</t>
        </is>
      </c>
      <c r="D3" t="inlineStr"/>
      <c r="E3" t="inlineStr"/>
      <c r="F3" t="inlineStr"/>
      <c r="G3" t="inlineStr"/>
      <c r="H3" t="inlineStr"/>
      <c r="I3" t="inlineStr"/>
      <c r="J3" t="inlineStr"/>
      <c r="K3" t="inlineStr"/>
      <c r="L3" t="inlineStr"/>
    </row>
    <row r="4">
      <c r="A4" t="inlineStr">
        <is>
          <t>Cincinnati, Ohio</t>
        </is>
      </c>
      <c r="B4" t="inlineStr">
        <is>
          <t>3</t>
        </is>
      </c>
      <c r="C4" t="inlineStr">
        <is>
          <t>38,609</t>
        </is>
      </c>
      <c r="D4" t="inlineStr">
        <is>
          <t>=</t>
        </is>
      </c>
      <c r="E4">
        <f>)</f>
        <v/>
      </c>
      <c r="F4" t="inlineStr">
        <is>
          <t>=</t>
        </is>
      </c>
      <c r="G4" t="inlineStr">
        <is>
          <t>=</t>
        </is>
      </c>
      <c r="H4" t="inlineStr">
        <is>
          <t>=</t>
        </is>
      </c>
      <c r="I4" t="inlineStr">
        <is>
          <t>8 Ae</t>
        </is>
      </c>
      <c r="J4" t="inlineStr">
        <is>
          <t>5</t>
        </is>
      </c>
      <c r="K4" t="inlineStr"/>
      <c r="L4" t="inlineStr">
        <is>
          <t>30'13¢</t>
        </is>
      </c>
    </row>
    <row r="5">
      <c r="A5" t="inlineStr"/>
      <c r="B5" t="inlineStr"/>
      <c r="C5" t="inlineStr"/>
      <c r="D5" t="inlineStr"/>
      <c r="E5" t="inlineStr"/>
      <c r="F5" t="inlineStr">
        <is>
          <t>—</t>
        </is>
      </c>
      <c r="G5" t="inlineStr">
        <is>
          <t>-</t>
        </is>
      </c>
      <c r="H5" t="inlineStr">
        <is>
          <t>1</t>
        </is>
      </c>
      <c r="I5" t="inlineStr">
        <is>
          <t>5</t>
        </is>
      </c>
      <c r="J5" t="inlineStr"/>
      <c r="K5" t="inlineStr"/>
      <c r="L5" t="inlineStr">
        <is>
          <t>|</t>
        </is>
      </c>
    </row>
  </sheetData>
  <pageMargins left="0.75" right="0.75" top="1" bottom="1" header="0.5" footer="0.5"/>
</worksheet>
</file>

<file path=xl/worksheets/sheet267.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f> j</f>
        <v/>
      </c>
      <c r="J1" s="1" t="inlineStr">
        <is>
          <t>a</t>
        </is>
      </c>
    </row>
    <row r="2">
      <c r="A2" t="inlineStr">
        <is>
          <t>Akron, Ohio</t>
        </is>
      </c>
      <c r="B2" t="inlineStr">
        <is>
          <t>‘</t>
        </is>
      </c>
      <c r="C2" t="inlineStr">
        <is>
          <t>See</t>
        </is>
      </c>
      <c r="D2" t="inlineStr">
        <is>
          <t>-</t>
        </is>
      </c>
      <c r="E2" t="inlineStr">
        <is>
          <t>-</t>
        </is>
      </c>
      <c r="F2" t="inlineStr">
        <is>
          <t>-</t>
        </is>
      </c>
      <c r="G2" t="inlineStr">
        <is>
          <t>-</t>
        </is>
      </c>
      <c r="H2" t="inlineStr">
        <is>
          <t>=</t>
        </is>
      </c>
      <c r="I2" t="inlineStr">
        <is>
          <t>y &gt;</t>
        </is>
      </c>
      <c r="J2" t="inlineStr">
        <is>
          <t>1,788</t>
        </is>
      </c>
    </row>
    <row r="3">
      <c r="A3" t="inlineStr">
        <is>
          <t>pet Va.,</t>
        </is>
      </c>
      <c r="B3" t="inlineStr">
        <is>
          <t>;</t>
        </is>
      </c>
      <c r="C3" t="inlineStr">
        <is>
          <t>Hee</t>
        </is>
      </c>
      <c r="D3" t="inlineStr">
        <is>
          <t>3</t>
        </is>
      </c>
      <c r="E3" t="inlineStr">
        <is>
          <t>a</t>
        </is>
      </c>
      <c r="F3" t="inlineStr">
        <is>
          <t>‘|</t>
        </is>
      </c>
      <c r="G3" t="inlineStr">
        <is>
          <t>2.874</t>
        </is>
      </c>
      <c r="H3" t="inlineStr">
        <is>
          <t>x</t>
        </is>
      </c>
      <c r="I3" t="inlineStr">
        <is>
          <t>3</t>
        </is>
      </c>
      <c r="J3" t="inlineStr">
        <is>
          <t>38 60°</t>
        </is>
      </c>
    </row>
    <row r="4">
      <c r="A4" t="inlineStr">
        <is>
          <t>Chicago, Il.</t>
        </is>
      </c>
      <c r="B4" t="inlineStr"/>
      <c r="C4" t="inlineStr">
        <is>
          <t>,</t>
        </is>
      </c>
      <c r="D4" t="inlineStr"/>
      <c r="E4" t="inlineStr"/>
      <c r="F4" t="inlineStr"/>
      <c r="G4" t="inlineStr"/>
      <c r="H4" t="inlineStr"/>
      <c r="I4" t="inlineStr"/>
      <c r="J4" t="inlineStr"/>
    </row>
    <row r="5">
      <c r="A5" t="inlineStr">
        <is>
          <t>Cincinnati, Ohio</t>
        </is>
      </c>
      <c r="B5" t="inlineStr">
        <is>
          <t>3</t>
        </is>
      </c>
      <c r="C5" t="inlineStr">
        <is>
          <t>38,609</t>
        </is>
      </c>
      <c r="D5" t="inlineStr">
        <is>
          <t>=</t>
        </is>
      </c>
      <c r="E5">
        <f>)</f>
        <v/>
      </c>
      <c r="F5" t="inlineStr">
        <is>
          <t>=</t>
        </is>
      </c>
      <c r="G5" t="inlineStr">
        <is>
          <t>=</t>
        </is>
      </c>
      <c r="H5" t="inlineStr">
        <is>
          <t>=</t>
        </is>
      </c>
      <c r="I5" t="inlineStr">
        <is>
          <t>8 Ae 5</t>
        </is>
      </c>
      <c r="J5" t="inlineStr">
        <is>
          <t>30'13¢</t>
        </is>
      </c>
    </row>
    <row r="6">
      <c r="A6" t="inlineStr">
        <is>
          <t>Cleveland, Ohio</t>
        </is>
      </c>
      <c r="B6" t="inlineStr">
        <is>
          <t>1</t>
        </is>
      </c>
      <c r="C6" t="inlineStr">
        <is>
          <t>21,627</t>
        </is>
      </c>
      <c r="D6" t="inlineStr">
        <is>
          <t>—</t>
        </is>
      </c>
      <c r="E6" t="inlineStr">
        <is>
          <t>- aie =</t>
        </is>
      </c>
      <c r="F6" t="inlineStr">
        <is>
          <t>— =</t>
        </is>
      </c>
      <c r="G6" t="inlineStr">
        <is>
          <t>- =</t>
        </is>
      </c>
      <c r="H6" t="inlineStr">
        <is>
          <t>1 =</t>
        </is>
      </c>
      <c r="I6" t="inlineStr">
        <is>
          <t>5 = i</t>
        </is>
      </c>
      <c r="J6" t="inlineStr">
        <is>
          <t>|</t>
        </is>
      </c>
    </row>
    <row r="7">
      <c r="A7" t="inlineStr">
        <is>
          <t>Colorado Springs, Colo.</t>
        </is>
      </c>
      <c r="B7" t="inlineStr">
        <is>
          <t>1</t>
        </is>
      </c>
      <c r="C7" t="inlineStr">
        <is>
          <t>Giles</t>
        </is>
      </c>
      <c r="D7" t="inlineStr">
        <is>
          <t>—_</t>
        </is>
      </c>
      <c r="E7" t="inlineStr"/>
      <c r="F7" t="inlineStr"/>
      <c r="G7" t="inlineStr">
        <is>
          <t>=</t>
        </is>
      </c>
      <c r="H7" t="inlineStr">
        <is>
          <t>=</t>
        </is>
      </c>
      <c r="I7">
        <f> ;</f>
        <v/>
      </c>
      <c r="J7" t="inlineStr">
        <is>
          <t>on</t>
        </is>
      </c>
    </row>
    <row r="8">
      <c r="A8" t="inlineStr">
        <is>
          <t>Columbia, Md.</t>
        </is>
      </c>
      <c r="B8" t="inlineStr">
        <is>
          <t>1</t>
        </is>
      </c>
      <c r="C8" t="inlineStr">
        <is>
          <t>2,165</t>
        </is>
      </c>
      <c r="D8" t="inlineStr">
        <is>
          <t>=</t>
        </is>
      </c>
      <c r="E8" t="inlineStr">
        <is>
          <t>=</t>
        </is>
      </c>
      <c r="F8" t="inlineStr">
        <is>
          <t>=</t>
        </is>
      </c>
      <c r="G8" t="inlineStr"/>
      <c r="H8" t="inlineStr"/>
      <c r="I8" t="inlineStr"/>
      <c r="J8" t="inlineStr"/>
    </row>
    <row r="9">
      <c r="A9" t="inlineStr">
        <is>
          <t>Columbus, Ohio</t>
        </is>
      </c>
      <c r="B9" t="inlineStr">
        <is>
          <t>1</t>
        </is>
      </c>
      <c r="C9" t="inlineStr">
        <is>
          <t>8,420</t>
        </is>
      </c>
      <c r="D9" t="inlineStr">
        <is>
          <t>-</t>
        </is>
      </c>
      <c r="E9" t="inlineStr">
        <is>
          <t>=</t>
        </is>
      </c>
      <c r="F9" t="inlineStr">
        <is>
          <t>=</t>
        </is>
      </c>
      <c r="G9" t="inlineStr">
        <is>
          <t>=</t>
        </is>
      </c>
      <c r="H9" t="inlineStr">
        <is>
          <t>=</t>
        </is>
      </c>
      <c r="I9">
        <f> :</f>
        <v/>
      </c>
      <c r="J9" t="inlineStr">
        <is>
          <t>isa</t>
        </is>
      </c>
    </row>
    <row r="10">
      <c r="A10" t="inlineStr">
        <is>
          <t>Denver, Colo. Detroit, Mich.</t>
        </is>
      </c>
      <c r="B10" t="inlineStr">
        <is>
          <t>1 1</t>
        </is>
      </c>
      <c r="C10" t="inlineStr">
        <is>
          <t>18,818 16,978</t>
        </is>
      </c>
      <c r="D10">
        <f> =—</f>
        <v/>
      </c>
      <c r="E10">
        <f> ~</f>
        <v/>
      </c>
      <c r="F10" t="inlineStr">
        <is>
          <t>es 1</t>
        </is>
      </c>
      <c r="G10">
        <f> 131,163</f>
        <v/>
      </c>
      <c r="H10">
        <f> =</f>
        <v/>
      </c>
      <c r="I10">
        <f> - 2</f>
        <v/>
      </c>
      <c r="J10" t="inlineStr">
        <is>
          <t>431 ma 148.1 :</t>
        </is>
      </c>
    </row>
    <row r="11">
      <c r="A11" t="inlineStr">
        <is>
          <t>East Liverpool, Ohio</t>
        </is>
      </c>
      <c r="B11" t="inlineStr">
        <is>
          <t>1</t>
        </is>
      </c>
      <c r="C11" t="inlineStr">
        <is>
          <t>1,870</t>
        </is>
      </c>
      <c r="D11" t="inlineStr">
        <is>
          <t>-</t>
        </is>
      </c>
      <c r="E11" t="inlineStr">
        <is>
          <t>—</t>
        </is>
      </c>
      <c r="F11" t="inlineStr">
        <is>
          <t>-</t>
        </is>
      </c>
      <c r="G11" t="inlineStr">
        <is>
          <t>-</t>
        </is>
      </c>
      <c r="H11" t="inlineStr">
        <is>
          <t>~</t>
        </is>
      </c>
      <c r="I11" t="inlineStr">
        <is>
          <t>- 1</t>
        </is>
      </c>
      <c r="J11" t="inlineStr">
        <is>
          <t>1,876</t>
        </is>
      </c>
    </row>
    <row r="12">
      <c r="A12" t="inlineStr">
        <is>
          <t>Englewood, N.J.</t>
        </is>
      </c>
      <c r="B12" t="inlineStr">
        <is>
          <t>1</t>
        </is>
      </c>
      <c r="C12" t="inlineStr">
        <is>
          <t>yaya</t>
        </is>
      </c>
      <c r="D12" t="inlineStr">
        <is>
          <t>-</t>
        </is>
      </c>
      <c r="E12" t="inlineStr">
        <is>
          <t>—</t>
        </is>
      </c>
      <c r="F12" t="inlineStr">
        <is>
          <t>—</t>
        </is>
      </c>
      <c r="G12" t="inlineStr">
        <is>
          <t>—</t>
        </is>
      </c>
      <c r="H12" t="inlineStr">
        <is>
          <t>—</t>
        </is>
      </c>
      <c r="I12">
        <f> 1</f>
        <v/>
      </c>
      <c r="J12" t="inlineStr">
        <is>
          <t>1,52.</t>
        </is>
      </c>
    </row>
    <row r="13">
      <c r="A13" t="inlineStr"/>
      <c r="B13" t="inlineStr"/>
      <c r="C13" t="inlineStr"/>
      <c r="D13" t="inlineStr"/>
      <c r="E13" t="inlineStr">
        <is>
          <t>=</t>
        </is>
      </c>
      <c r="F13" t="inlineStr">
        <is>
          <t>=</t>
        </is>
      </c>
      <c r="G13" t="inlineStr">
        <is>
          <t>a</t>
        </is>
      </c>
      <c r="H13" t="inlineStr">
        <is>
          <t>_</t>
        </is>
      </c>
      <c r="I13" t="inlineStr">
        <is>
          <t>- 1</t>
        </is>
      </c>
      <c r="J13" t="inlineStr">
        <is>
          <t>2,98</t>
        </is>
      </c>
    </row>
    <row r="14">
      <c r="A14" t="inlineStr">
        <is>
          <t>Flushing, N.Y.</t>
        </is>
      </c>
      <c r="B14" t="inlineStr">
        <is>
          <t>1</t>
        </is>
      </c>
      <c r="C14" t="inlineStr">
        <is>
          <t>2,984</t>
        </is>
      </c>
      <c r="D14" t="inlineStr">
        <is>
          <t>=</t>
        </is>
      </c>
      <c r="E14" t="inlineStr"/>
      <c r="F14" t="inlineStr"/>
      <c r="G14" t="inlineStr"/>
      <c r="H14" t="inlineStr"/>
      <c r="I14" t="inlineStr">
        <is>
          <t>1</t>
        </is>
      </c>
      <c r="J14" t="inlineStr">
        <is>
          <t>26</t>
        </is>
      </c>
    </row>
    <row r="15">
      <c r="A15" t="inlineStr">
        <is>
          <t>Indianapolis, Kansas City, Kansas Ind.</t>
        </is>
      </c>
      <c r="B15" t="inlineStr">
        <is>
          <t>1 1</t>
        </is>
      </c>
      <c r="C15" t="inlineStr">
        <is>
          <t>263 10,462</t>
        </is>
      </c>
      <c r="D15" t="inlineStr">
        <is>
          <t>- —</t>
        </is>
      </c>
      <c r="E15" t="inlineStr">
        <is>
          <t>- 46. -</t>
        </is>
      </c>
      <c r="F15" t="inlineStr">
        <is>
          <t>- =</t>
        </is>
      </c>
      <c r="G15" t="inlineStr">
        <is>
          <t>- =</t>
        </is>
      </c>
      <c r="H15" t="inlineStr">
        <is>
          <t>- -</t>
        </is>
      </c>
      <c r="I15" t="inlineStr">
        <is>
          <t>- - ik</t>
        </is>
      </c>
      <c r="J15" t="inlineStr">
        <is>
          <t>10,</t>
        </is>
      </c>
    </row>
    <row r="16">
      <c r="A16" t="inlineStr">
        <is>
          <t>12,611 - Kansas City, Mo., Kansas City, Miss.</t>
        </is>
      </c>
      <c r="B16" t="inlineStr">
        <is>
          <t>1</t>
        </is>
      </c>
      <c r="C16" t="inlineStr">
        <is>
          <t>12,610</t>
        </is>
      </c>
      <c r="D16" t="inlineStr">
        <is>
          <t>=</t>
        </is>
      </c>
      <c r="E16" t="inlineStr"/>
      <c r="F16" t="inlineStr">
        <is>
          <t>-</t>
        </is>
      </c>
      <c r="G16" t="inlineStr">
        <is>
          <t>-</t>
        </is>
      </c>
      <c r="H16" t="inlineStr">
        <is>
          <t>-</t>
        </is>
      </c>
      <c r="I16" t="inlineStr">
        <is>
          <t>- 1</t>
        </is>
      </c>
      <c r="J16" t="inlineStr"/>
    </row>
    <row r="17">
      <c r="A17" t="inlineStr">
        <is>
          <t>Lawrence, Mass.</t>
        </is>
      </c>
      <c r="B17" t="inlineStr">
        <is>
          <t>1</t>
        </is>
      </c>
      <c r="C17" t="inlineStr">
        <is>
          <t>6,910</t>
        </is>
      </c>
      <c r="D17" t="inlineStr">
        <is>
          <t>=</t>
        </is>
      </c>
      <c r="E17" t="inlineStr">
        <is>
          <t>=</t>
        </is>
      </c>
      <c r="F17" t="inlineStr">
        <is>
          <t>-</t>
        </is>
      </c>
      <c r="G17" t="inlineStr">
        <is>
          <t>-</t>
        </is>
      </c>
      <c r="H17" t="inlineStr">
        <is>
          <t>-</t>
        </is>
      </c>
      <c r="I17" t="inlineStr">
        <is>
          <t>—- - 1 i</t>
        </is>
      </c>
      <c r="J17" t="inlineStr">
        <is>
          <t>6,91.2,07 |</t>
        </is>
      </c>
    </row>
    <row r="18">
      <c r="A18" t="inlineStr">
        <is>
          <t>Minneapolis, 1,48) = Mount Prospect, Minn. Ill.</t>
        </is>
      </c>
      <c r="B18" t="inlineStr">
        <is>
          <t>1 1</t>
        </is>
      </c>
      <c r="C18" t="inlineStr">
        <is>
          <t>2,077 1,484</t>
        </is>
      </c>
      <c r="D18">
        <f> -</f>
        <v/>
      </c>
      <c r="E18" t="inlineStr">
        <is>
          <t>=</t>
        </is>
      </c>
      <c r="F18" t="inlineStr">
        <is>
          <t>=</t>
        </is>
      </c>
      <c r="G18">
        <f> =</f>
        <v/>
      </c>
      <c r="H18" t="inlineStr">
        <is>
          <t>— =</t>
        </is>
      </c>
      <c r="I18" t="inlineStr">
        <is>
          <t>- 7 14 1</t>
        </is>
      </c>
      <c r="J18" t="inlineStr">
        <is>
          <t>153,27</t>
        </is>
      </c>
    </row>
    <row r="19">
      <c r="A19" t="inlineStr">
        <is>
          <t>New York, N.Y.</t>
        </is>
      </c>
      <c r="B19" t="inlineStr">
        <is>
          <t>12</t>
        </is>
      </c>
      <c r="C19" t="inlineStr">
        <is>
          <t>Soe ga</t>
        </is>
      </c>
      <c r="D19" t="inlineStr">
        <is>
          <t>1</t>
        </is>
      </c>
      <c r="E19" t="inlineStr">
        <is>
          <t>200</t>
        </is>
      </c>
      <c r="F19" t="inlineStr">
        <is>
          <t>13</t>
        </is>
      </c>
      <c r="G19" t="inlineStr">
        <is>
          <t>17,802</t>
        </is>
      </c>
      <c r="H19" t="inlineStr">
        <is>
          <t>-</t>
        </is>
      </c>
      <c r="I19" t="inlineStr"/>
      <c r="J19" t="inlineStr"/>
    </row>
    <row r="20">
      <c r="A20" t="inlineStr">
        <is>
          <t>Philadelphia, Pa.</t>
        </is>
      </c>
      <c r="B20" t="inlineStr">
        <is>
          <t>1</t>
        </is>
      </c>
      <c r="C20" t="inlineStr">
        <is>
          <t>7,481</t>
        </is>
      </c>
      <c r="D20" t="inlineStr">
        <is>
          <t>-</t>
        </is>
      </c>
      <c r="E20" t="inlineStr">
        <is>
          <t>-</t>
        </is>
      </c>
      <c r="F20" t="inlineStr">
        <is>
          <t>-</t>
        </is>
      </c>
      <c r="G20" t="inlineStr">
        <is>
          <t>-</t>
        </is>
      </c>
      <c r="H20" t="inlineStr">
        <is>
          <t>-</t>
        </is>
      </c>
      <c r="I20" t="inlineStr">
        <is>
          <t>~ 1</t>
        </is>
      </c>
      <c r="J20" t="inlineStr">
        <is>
          <t>7,48.</t>
        </is>
      </c>
    </row>
    <row r="21">
      <c r="A21" t="inlineStr">
        <is>
          <t>187,08 — Pittsburgh, Pa.</t>
        </is>
      </c>
      <c r="B21" t="inlineStr">
        <is>
          <t>1</t>
        </is>
      </c>
      <c r="C21" t="inlineStr">
        <is>
          <t>187,089</t>
        </is>
      </c>
      <c r="D21" t="inlineStr">
        <is>
          <t>=</t>
        </is>
      </c>
      <c r="E21" t="inlineStr"/>
      <c r="F21" t="inlineStr">
        <is>
          <t>=</t>
        </is>
      </c>
      <c r="G21" t="inlineStr">
        <is>
          <t>—</t>
        </is>
      </c>
      <c r="H21" t="inlineStr">
        <is>
          <t>=</t>
        </is>
      </c>
      <c r="I21" t="inlineStr">
        <is>
          <t>- 1 1</t>
        </is>
      </c>
      <c r="J21" t="inlineStr">
        <is>
          <t>62,84</t>
        </is>
      </c>
    </row>
    <row r="22">
      <c r="A22" t="inlineStr">
        <is>
          <t>Portland, Oregon</t>
        </is>
      </c>
      <c r="B22" t="inlineStr">
        <is>
          <t>1</t>
        </is>
      </c>
      <c r="C22" t="inlineStr">
        <is>
          <t>62,845</t>
        </is>
      </c>
      <c r="D22" t="inlineStr">
        <is>
          <t>-</t>
        </is>
      </c>
      <c r="E22" t="inlineStr">
        <is>
          <t>—</t>
        </is>
      </c>
      <c r="F22" t="inlineStr">
        <is>
          <t>-</t>
        </is>
      </c>
      <c r="G22" t="inlineStr">
        <is>
          <t>—</t>
        </is>
      </c>
      <c r="H22" t="inlineStr">
        <is>
          <t>-</t>
        </is>
      </c>
      <c r="I22" t="inlineStr">
        <is>
          <t>-</t>
        </is>
      </c>
      <c r="J22" t="inlineStr"/>
    </row>
    <row r="23">
      <c r="A23" t="inlineStr">
        <is>
          <t>Rockville, Md.</t>
        </is>
      </c>
      <c r="B23" t="inlineStr">
        <is>
          <t>2</t>
        </is>
      </c>
      <c r="C23" t="inlineStr">
        <is>
          <t>18,901</t>
        </is>
      </c>
      <c r="D23" t="inlineStr">
        <is>
          <t>-</t>
        </is>
      </c>
      <c r="E23" t="inlineStr">
        <is>
          <t>~</t>
        </is>
      </c>
      <c r="F23" t="inlineStr">
        <is>
          <t>=</t>
        </is>
      </c>
      <c r="G23" t="inlineStr">
        <is>
          <t>=</t>
        </is>
      </c>
      <c r="H23" t="inlineStr">
        <is>
          <t>-</t>
        </is>
      </c>
      <c r="I23" t="inlineStr">
        <is>
          <t>- 2</t>
        </is>
      </c>
      <c r="J23" t="inlineStr">
        <is>
          <t>18,90</t>
        </is>
      </c>
    </row>
    <row r="24">
      <c r="A24" t="inlineStr">
        <is>
          <t>Roseville, Mich.</t>
        </is>
      </c>
      <c r="B24" t="inlineStr">
        <is>
          <t>—</t>
        </is>
      </c>
      <c r="C24" t="inlineStr">
        <is>
          <t>—</t>
        </is>
      </c>
      <c r="D24" t="inlineStr">
        <is>
          <t>-</t>
        </is>
      </c>
      <c r="E24" t="inlineStr">
        <is>
          <t>=</t>
        </is>
      </c>
      <c r="F24" t="inlineStr">
        <is>
          <t>-</t>
        </is>
      </c>
      <c r="G24" t="inlineStr">
        <is>
          <t>-</t>
        </is>
      </c>
      <c r="H24" t="inlineStr">
        <is>
          <t>1</t>
        </is>
      </c>
      <c r="I24" t="inlineStr">
        <is>
          <t>775 1</t>
        </is>
      </c>
      <c r="J24" t="inlineStr">
        <is>
          <t>77</t>
        </is>
      </c>
    </row>
    <row r="25">
      <c r="A25" t="inlineStr">
        <is>
          <t>San Fra ncisco, Calif.</t>
        </is>
      </c>
      <c r="B25" t="inlineStr">
        <is>
          <t>=</t>
        </is>
      </c>
      <c r="C25" t="inlineStr">
        <is>
          <t>:</t>
        </is>
      </c>
      <c r="D25" t="inlineStr">
        <is>
          <t>=</t>
        </is>
      </c>
      <c r="E25" t="inlineStr">
        <is>
          <t>=</t>
        </is>
      </c>
      <c r="F25" t="inlineStr">
        <is>
          <t>14</t>
        </is>
      </c>
      <c r="G25" t="inlineStr">
        <is>
          <t>3,265 9</t>
        </is>
      </c>
      <c r="H25">
        <f> il</f>
        <v/>
      </c>
      <c r="I25" t="inlineStr">
        <is>
          <t>2 87,740 26 1</t>
        </is>
      </c>
      <c r="J25" t="inlineStr">
        <is>
          <t>3,26, 820,89</t>
        </is>
      </c>
    </row>
  </sheetData>
  <pageMargins left="0.75" right="0.75" top="1" bottom="1" header="0.5" footer="0.5"/>
</worksheet>
</file>

<file path=xl/worksheets/sheet268.xml><?xml version="1.0" encoding="utf-8"?>
<worksheet xmlns="http://schemas.openxmlformats.org/spreadsheetml/2006/main">
  <sheetPr>
    <outlinePr summaryBelow="1" summaryRight="1"/>
    <pageSetUpPr/>
  </sheetPr>
  <dimension ref="A1:K2"/>
  <sheetViews>
    <sheetView workbookViewId="0">
      <selection activeCell="A1" sqref="A1"/>
    </sheetView>
  </sheetViews>
  <sheetFormatPr baseColWidth="8" defaultRowHeight="15"/>
  <sheetData>
    <row r="1">
      <c r="A1" s="1" t="inlineStr">
        <is>
          <t>Location</t>
        </is>
      </c>
      <c r="B1" s="1" t="inlineStr">
        <is>
          <t>Number</t>
        </is>
      </c>
      <c r="C1" s="1" t="inlineStr">
        <is>
          <t>Membership</t>
        </is>
      </c>
      <c r="D1" s="1" t="inlineStr">
        <is>
          <t>Number.1</t>
        </is>
      </c>
      <c r="E1" s="1" t="inlineStr">
        <is>
          <t>Membership.1</t>
        </is>
      </c>
      <c r="F1" s="1" t="inlineStr">
        <is>
          <t>Number.2</t>
        </is>
      </c>
      <c r="G1" s="1" t="inlineStr">
        <is>
          <t>Membership.2</t>
        </is>
      </c>
      <c r="H1" s="1" t="inlineStr">
        <is>
          <t>Number.3</t>
        </is>
      </c>
      <c r="I1" s="1" t="inlineStr">
        <is>
          <t>Membership.3</t>
        </is>
      </c>
      <c r="J1" s="1" t="inlineStr">
        <is>
          <t>Number.4</t>
        </is>
      </c>
      <c r="K1" s="1" t="inlineStr">
        <is>
          <t>Membersh</t>
        </is>
      </c>
    </row>
    <row r="2">
      <c r="A2" t="inlineStr">
        <is>
          <t>Emplacement</t>
        </is>
      </c>
      <c r="B2" t="inlineStr"/>
      <c r="C2" t="inlineStr">
        <is>
          <t>in Canada</t>
        </is>
      </c>
      <c r="D2" t="inlineStr"/>
      <c r="E2" t="inlineStr">
        <is>
          <t>in Canada</t>
        </is>
      </c>
      <c r="F2" t="inlineStr"/>
      <c r="G2" t="inlineStr">
        <is>
          <t>in Canada</t>
        </is>
      </c>
      <c r="H2" t="inlineStr"/>
      <c r="I2" t="inlineStr">
        <is>
          <t>in Canada</t>
        </is>
      </c>
      <c r="J2" t="inlineStr"/>
      <c r="K2" t="inlineStr">
        <is>
          <t>in Canada</t>
        </is>
      </c>
    </row>
  </sheetData>
  <pageMargins left="0.75" right="0.75" top="1" bottom="1" header="0.5" footer="0.5"/>
</worksheet>
</file>

<file path=xl/worksheets/sheet269.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sheetData>
    <row r="1">
      <c r="A1" s="1" t="inlineStr">
        <is>
          <t>Location</t>
        </is>
      </c>
      <c r="B1" s="1" t="inlineStr">
        <is>
          <t>Unnamed: 0</t>
        </is>
      </c>
      <c r="C1" s="1" t="inlineStr">
        <is>
          <t>CTC</t>
        </is>
      </c>
      <c r="D1" s="1" t="inlineStr">
        <is>
          <t>Unnamed: 1</t>
        </is>
      </c>
      <c r="E1" s="1" t="inlineStr">
        <is>
          <t>Unnamed: 2</t>
        </is>
      </c>
      <c r="F1" s="1" t="inlineStr">
        <is>
          <t>Unnamed: 3</t>
        </is>
      </c>
      <c r="G1" s="1" t="inlineStr">
        <is>
          <t>CSN</t>
        </is>
      </c>
      <c r="H1" s="1" t="inlineStr">
        <is>
          <t>Unnamed: 4</t>
        </is>
      </c>
      <c r="I1" s="1" t="inlineStr">
        <is>
          <t>Non affiliés</t>
        </is>
      </c>
      <c r="J1" s="1" t="inlineStr">
        <is>
          <t>Unnamed: 5</t>
        </is>
      </c>
      <c r="K1" s="1" t="inlineStr">
        <is>
          <t>Unnamed: 6</t>
        </is>
      </c>
      <c r="L1" s="1" t="inlineStr">
        <is>
          <t>Unnamed: 7</t>
        </is>
      </c>
    </row>
    <row r="2">
      <c r="A2" t="inlineStr">
        <is>
          <t>Emplace</t>
        </is>
      </c>
      <c r="B2" t="inlineStr">
        <is>
          <t>t</t>
        </is>
      </c>
      <c r="C2" t="inlineStr"/>
      <c r="D2" t="inlineStr">
        <is>
          <t>:</t>
        </is>
      </c>
      <c r="E2" t="inlineStr"/>
      <c r="F2" t="inlineStr"/>
      <c r="G2" t="inlineStr"/>
      <c r="H2" t="inlineStr"/>
      <c r="I2" t="inlineStr"/>
      <c r="J2" t="inlineStr"/>
      <c r="K2" t="inlineStr"/>
      <c r="L2" t="inlineStr"/>
    </row>
    <row r="3">
      <c r="A3" t="inlineStr">
        <is>
          <t>piacere</t>
        </is>
      </c>
      <c r="B3" t="inlineStr"/>
      <c r="C3" t="inlineStr">
        <is>
          <t>Number</t>
        </is>
      </c>
      <c r="D3" t="inlineStr">
        <is>
          <t>Membership</t>
        </is>
      </c>
      <c r="E3" t="inlineStr">
        <is>
          <t>Number</t>
        </is>
      </c>
      <c r="F3" t="inlineStr">
        <is>
          <t>Membership</t>
        </is>
      </c>
      <c r="G3" t="inlineStr">
        <is>
          <t>Number</t>
        </is>
      </c>
      <c r="H3" t="inlineStr">
        <is>
          <t>Membership</t>
        </is>
      </c>
      <c r="I3" t="inlineStr">
        <is>
          <t>Number</t>
        </is>
      </c>
      <c r="J3" t="inlineStr">
        <is>
          <t>Membership</t>
        </is>
      </c>
      <c r="K3" t="inlineStr">
        <is>
          <t>Number</t>
        </is>
      </c>
      <c r="L3" t="inlineStr">
        <is>
          <t>Members]</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K29"/>
  <sheetViews>
    <sheetView workbookViewId="0">
      <selection activeCell="A1" sqref="A1"/>
    </sheetView>
  </sheetViews>
  <sheetFormatPr baseColWidth="8" defaultRowHeight="15"/>
  <sheetData>
    <row r="1">
      <c r="A1" s="1" t="inlineStr">
        <is>
          <t>as well as membership, international unions constitute</t>
        </is>
      </c>
      <c r="B1" s="1" t="inlineStr">
        <is>
          <t>Unnamed: 0</t>
        </is>
      </c>
      <c r="C1" s="1" t="inlineStr">
        <is>
          <t>Unnamed: 1</t>
        </is>
      </c>
      <c r="D1" s="1" t="inlineStr">
        <is>
          <t>nisés en</t>
        </is>
      </c>
      <c r="E1" s="1" t="inlineStr">
        <is>
          <t>vertu</t>
        </is>
      </c>
      <c r="F1" s="1" t="inlineStr">
        <is>
          <t>de</t>
        </is>
      </c>
      <c r="G1" s="1" t="inlineStr">
        <is>
          <t>chartes</t>
        </is>
      </c>
      <c r="H1" s="1" t="inlineStr">
        <is>
          <t>ainsi</t>
        </is>
      </c>
      <c r="I1" s="1" t="inlineStr">
        <is>
          <t>que des</t>
        </is>
      </c>
      <c r="J1" s="1" t="inlineStr">
        <is>
          <t>effectifs,</t>
        </is>
      </c>
      <c r="K1" s="1" t="inlineStr">
        <is>
          <t>les</t>
        </is>
      </c>
    </row>
    <row r="2">
      <c r="A2" t="inlineStr">
        <is>
          <t>the predominant type of labour organizations in</t>
        </is>
      </c>
      <c r="B2" t="inlineStr"/>
      <c r="C2" t="inlineStr"/>
      <c r="D2" t="inlineStr">
        <is>
          <t>syndicats internationaux constituent</t>
        </is>
      </c>
      <c r="E2" t="inlineStr"/>
      <c r="F2" t="inlineStr"/>
      <c r="G2" t="inlineStr"/>
      <c r="H2" t="inlineStr"/>
      <c r="I2" t="inlineStr">
        <is>
          <t>le type prédominant</t>
        </is>
      </c>
      <c r="J2" t="inlineStr"/>
      <c r="K2" t="inlineStr"/>
    </row>
    <row r="3">
      <c r="A3" t="inlineStr">
        <is>
          <t>Canada.</t>
        </is>
      </c>
      <c r="B3" t="inlineStr"/>
      <c r="C3" t="inlineStr"/>
      <c r="D3" t="inlineStr">
        <is>
          <t>d’organisations ouvriéres au Canada.</t>
        </is>
      </c>
      <c r="E3" t="inlineStr"/>
      <c r="F3" t="inlineStr"/>
      <c r="G3" t="inlineStr"/>
      <c r="H3" t="inlineStr"/>
      <c r="I3" t="inlineStr"/>
      <c r="J3" t="inlineStr"/>
      <c r="K3" t="inlineStr"/>
    </row>
    <row r="4">
      <c r="A4" t="inlineStr">
        <is>
          <t>The more than two and one-half million Cana-</t>
        </is>
      </c>
      <c r="B4" t="inlineStr"/>
      <c r="C4" t="inlineStr"/>
      <c r="D4" t="inlineStr">
        <is>
          <t>Plus de deux million et demie des effectifs des syndi-</t>
        </is>
      </c>
      <c r="E4" t="inlineStr"/>
      <c r="F4" t="inlineStr"/>
      <c r="G4" t="inlineStr"/>
      <c r="H4" t="inlineStr"/>
      <c r="I4" t="inlineStr"/>
      <c r="J4" t="inlineStr"/>
      <c r="K4" t="inlineStr"/>
    </row>
    <row r="5">
      <c r="A5" t="inlineStr">
        <is>
          <t>dian members of labour organizations filing returns for</t>
        </is>
      </c>
      <c r="B5" t="inlineStr"/>
      <c r="C5" t="inlineStr"/>
      <c r="D5" t="inlineStr">
        <is>
          <t>cats qui ont rempli</t>
        </is>
      </c>
      <c r="E5" t="inlineStr"/>
      <c r="F5" t="inlineStr"/>
      <c r="G5" t="inlineStr">
        <is>
          <t>le questionnaire</t>
        </is>
      </c>
      <c r="H5" t="inlineStr"/>
      <c r="I5" t="inlineStr">
        <is>
          <t>pour lannée</t>
        </is>
      </c>
      <c r="J5" t="inlineStr">
        <is>
          <t>finan-</t>
        </is>
      </c>
      <c r="K5" t="inlineStr"/>
    </row>
    <row r="6">
      <c r="A6" t="inlineStr">
        <is>
          <t>fiscal years ending in 1977 belonged to 12,171 local</t>
        </is>
      </c>
      <c r="B6" t="inlineStr"/>
      <c r="C6" t="inlineStr"/>
      <c r="D6" t="inlineStr">
        <is>
          <t>ciére 1977, se répartissaient entre 12,171 sections locales,</t>
        </is>
      </c>
      <c r="E6" t="inlineStr"/>
      <c r="F6" t="inlineStr"/>
      <c r="G6" t="inlineStr"/>
      <c r="H6" t="inlineStr"/>
      <c r="I6" t="inlineStr"/>
      <c r="J6" t="inlineStr"/>
      <c r="K6" t="inlineStr"/>
    </row>
    <row r="7">
      <c r="A7" t="inlineStr">
        <is>
          <t>union branches, an increase of 474 or 4.1%, over the</t>
        </is>
      </c>
      <c r="B7" t="inlineStr"/>
      <c r="C7" t="inlineStr"/>
      <c r="D7" t="inlineStr">
        <is>
          <t>nombre dépassant</t>
        </is>
      </c>
      <c r="E7" t="inlineStr"/>
      <c r="F7" t="inlineStr">
        <is>
          <t>de 474</t>
        </is>
      </c>
      <c r="G7" t="inlineStr">
        <is>
          <t>ou 4.1 % le chiffre correspon-</t>
        </is>
      </c>
      <c r="H7" t="inlineStr"/>
      <c r="I7" t="inlineStr"/>
      <c r="J7" t="inlineStr"/>
      <c r="K7" t="inlineStr"/>
    </row>
    <row r="8">
      <c r="A8" t="inlineStr">
        <is>
          <t>corresponding figure for the 1976 reporting year. Table</t>
        </is>
      </c>
      <c r="B8" t="inlineStr"/>
      <c r="C8" t="inlineStr"/>
      <c r="D8" t="inlineStr">
        <is>
          <t>dant de l’année</t>
        </is>
      </c>
      <c r="E8" t="inlineStr"/>
      <c r="F8" t="inlineStr">
        <is>
          <t>1976. Le tableau 7 montre</t>
        </is>
      </c>
      <c r="G8" t="inlineStr"/>
      <c r="H8" t="inlineStr"/>
      <c r="I8" t="inlineStr"/>
      <c r="J8" t="inlineStr">
        <is>
          <t>que 4,265 ou</t>
        </is>
      </c>
      <c r="K8" t="inlineStr"/>
    </row>
    <row r="9">
      <c r="A9" t="inlineStr">
        <is>
          <t>7 shows that 4,265 or 35.0% of these, were chartered</t>
        </is>
      </c>
      <c r="B9" t="inlineStr"/>
      <c r="C9" t="inlineStr"/>
      <c r="D9" t="inlineStr">
        <is>
          <t>35.0 % de ces syndicats locaux détenaient une</t>
        </is>
      </c>
      <c r="E9" t="inlineStr"/>
      <c r="F9" t="inlineStr"/>
      <c r="G9" t="inlineStr"/>
      <c r="H9" t="inlineStr"/>
      <c r="I9" t="inlineStr"/>
      <c r="J9" t="inlineStr">
        <is>
          <t>charte des</t>
        </is>
      </c>
      <c r="K9" t="inlineStr"/>
    </row>
    <row r="10">
      <c r="A10" t="inlineStr">
        <is>
          <t>by international unions, a decrease of 17 or 0.4%, over</t>
        </is>
      </c>
      <c r="B10" t="inlineStr"/>
      <c r="C10" t="inlineStr"/>
      <c r="D10" t="inlineStr">
        <is>
          <t>syndicats internationaux,</t>
        </is>
      </c>
      <c r="E10" t="inlineStr"/>
      <c r="F10" t="inlineStr"/>
      <c r="G10" t="inlineStr">
        <is>
          <t>ce qui constitue une diminution</t>
        </is>
      </c>
      <c r="H10" t="inlineStr"/>
      <c r="I10" t="inlineStr"/>
      <c r="J10" t="inlineStr"/>
      <c r="K10" t="inlineStr"/>
    </row>
    <row r="11">
      <c r="A11" t="inlineStr">
        <is>
          <t>the previous year’s figure; 4,942 or 40.6%, were</t>
        </is>
      </c>
      <c r="B11" t="inlineStr"/>
      <c r="C11" t="inlineStr"/>
      <c r="D11" t="inlineStr">
        <is>
          <t>de 17 ou 0.4 % par rapport a l’année précédente; 4,942 ou</t>
        </is>
      </c>
      <c r="E11" t="inlineStr"/>
      <c r="F11" t="inlineStr"/>
      <c r="G11" t="inlineStr"/>
      <c r="H11" t="inlineStr"/>
      <c r="I11" t="inlineStr"/>
      <c r="J11" t="inlineStr"/>
      <c r="K11" t="inlineStr"/>
    </row>
    <row r="12">
      <c r="A12" t="inlineStr">
        <is>
          <t>chartered by national unions, an increase of 466 or</t>
        </is>
      </c>
      <c r="B12" t="inlineStr"/>
      <c r="C12" t="inlineStr"/>
      <c r="D12" t="inlineStr">
        <is>
          <t>40.6 % étaient affiliées a des syndicats nationaux, soit une</t>
        </is>
      </c>
      <c r="E12" t="inlineStr"/>
      <c r="F12" t="inlineStr"/>
      <c r="G12" t="inlineStr"/>
      <c r="H12" t="inlineStr"/>
      <c r="I12" t="inlineStr"/>
      <c r="J12" t="inlineStr"/>
      <c r="K12" t="inlineStr"/>
    </row>
    <row r="13">
      <c r="A13" t="inlineStr">
        <is>
          <t>10.4%, since 1976, and 2,964 or 24.4%, were local</t>
        </is>
      </c>
      <c r="B13" t="inlineStr"/>
      <c r="C13" t="inlineStr"/>
      <c r="D13" t="inlineStr">
        <is>
          <t>augmentation</t>
        </is>
      </c>
      <c r="E13" t="inlineStr">
        <is>
          <t>de</t>
        </is>
      </c>
      <c r="F13" t="inlineStr">
        <is>
          <t>466</t>
        </is>
      </c>
      <c r="G13" t="inlineStr">
        <is>
          <t>ou</t>
        </is>
      </c>
      <c r="H13" t="inlineStr">
        <is>
          <t>10.4%</t>
        </is>
      </c>
      <c r="I13" t="inlineStr">
        <is>
          <t>par rapport</t>
        </is>
      </c>
      <c r="J13" t="inlineStr">
        <is>
          <t>a 1976.</t>
        </is>
      </c>
      <c r="K13" t="inlineStr"/>
    </row>
    <row r="14">
      <c r="A14" t="inlineStr">
        <is>
          <t>branches of government employees’ organizations, an</t>
        </is>
      </c>
      <c r="B14" t="inlineStr"/>
      <c r="C14" t="inlineStr"/>
      <c r="D14" t="inlineStr">
        <is>
          <t>2,964 ou 24.4 % étaient des succursales</t>
        </is>
      </c>
      <c r="E14" t="inlineStr"/>
      <c r="F14" t="inlineStr"/>
      <c r="G14" t="inlineStr"/>
      <c r="H14" t="inlineStr"/>
      <c r="I14" t="inlineStr">
        <is>
          <t>locales d’associa-</t>
        </is>
      </c>
      <c r="J14" t="inlineStr"/>
      <c r="K14" t="inlineStr"/>
    </row>
    <row r="15">
      <c r="A15" t="inlineStr">
        <is>
          <t>increase of 25 or 0.9% over than the number reported</t>
        </is>
      </c>
      <c r="B15" t="inlineStr"/>
      <c r="C15" t="inlineStr"/>
      <c r="D15" t="inlineStr">
        <is>
          <t>tion groupant</t>
        </is>
      </c>
      <c r="E15" t="inlineStr">
        <is>
          <t>des fonctionnaires,</t>
        </is>
      </c>
      <c r="F15" t="inlineStr"/>
      <c r="G15" t="inlineStr"/>
      <c r="H15" t="inlineStr"/>
      <c r="I15" t="inlineStr">
        <is>
          <t>soit une augmentation</t>
        </is>
      </c>
      <c r="J15" t="inlineStr"/>
      <c r="K15" t="inlineStr"/>
    </row>
    <row r="16">
      <c r="A16" t="inlineStr">
        <is>
          <t>for 1976.</t>
        </is>
      </c>
      <c r="B16" t="inlineStr"/>
      <c r="C16" t="inlineStr"/>
      <c r="D16" t="inlineStr">
        <is>
          <t>de 25 ou 0.9 % par rapport au nombre déclaré pour 1976.</t>
        </is>
      </c>
      <c r="E16" t="inlineStr"/>
      <c r="F16" t="inlineStr"/>
      <c r="G16" t="inlineStr"/>
      <c r="H16" t="inlineStr"/>
      <c r="I16" t="inlineStr"/>
      <c r="J16" t="inlineStr"/>
      <c r="K16" t="inlineStr"/>
    </row>
    <row r="17">
      <c r="A17" t="inlineStr">
        <is>
          <t>As illustrated in Table 8, a total of 8,480 local</t>
        </is>
      </c>
      <c r="B17" t="inlineStr"/>
      <c r="C17" t="inlineStr"/>
      <c r="D17" t="inlineStr">
        <is>
          <t>Le</t>
        </is>
      </c>
      <c r="E17" t="inlineStr">
        <is>
          <t>tableau</t>
        </is>
      </c>
      <c r="F17" t="inlineStr">
        <is>
          <t>8 nous</t>
        </is>
      </c>
      <c r="G17" t="inlineStr">
        <is>
          <t>apprend</t>
        </is>
      </c>
      <c r="H17" t="inlineStr"/>
      <c r="I17" t="inlineStr">
        <is>
          <t>que 8,480</t>
        </is>
      </c>
      <c r="J17" t="inlineStr">
        <is>
          <t>syndicats</t>
        </is>
      </c>
      <c r="K17" t="inlineStr"/>
    </row>
    <row r="18">
      <c r="A18" t="inlineStr">
        <is>
          <t>union branches, or 69.7% of all local union branches</t>
        </is>
      </c>
      <c r="B18" t="inlineStr"/>
      <c r="C18" t="inlineStr"/>
      <c r="D18" t="inlineStr">
        <is>
          <t>locaux, soit 69.7%</t>
        </is>
      </c>
      <c r="E18" t="inlineStr"/>
      <c r="F18" t="inlineStr"/>
      <c r="G18" t="inlineStr">
        <is>
          <t>de l’ensemble</t>
        </is>
      </c>
      <c r="H18" t="inlineStr"/>
      <c r="I18" t="inlineStr">
        <is>
          <t>des syndicats locaux</t>
        </is>
      </c>
      <c r="J18" t="inlineStr"/>
      <c r="K18" t="inlineStr"/>
    </row>
    <row r="19">
      <c r="A19" t="inlineStr">
        <is>
          <t>reported for 1977 belonged to labour organizations</t>
        </is>
      </c>
      <c r="B19" t="inlineStr"/>
      <c r="C19" t="inlineStr"/>
      <c r="D19" t="inlineStr">
        <is>
          <t>dénombrés</t>
        </is>
      </c>
      <c r="E19" t="inlineStr">
        <is>
          <t>en</t>
        </is>
      </c>
      <c r="F19" t="inlineStr">
        <is>
          <t>1977,</t>
        </is>
      </c>
      <c r="G19" t="inlineStr">
        <is>
          <t>appartenaient</t>
        </is>
      </c>
      <c r="H19" t="inlineStr"/>
      <c r="I19" t="inlineStr">
        <is>
          <t>a des</t>
        </is>
      </c>
      <c r="J19" t="inlineStr">
        <is>
          <t>organisations</t>
        </is>
      </c>
      <c r="K19" t="inlineStr"/>
    </row>
    <row r="20">
      <c r="A20" t="inlineStr">
        <is>
          <t>affiliated with the Canadian Labour Congress, a de-</t>
        </is>
      </c>
      <c r="B20" t="inlineStr"/>
      <c r="C20" t="inlineStr"/>
      <c r="D20" t="inlineStr">
        <is>
          <t>ouvriéres</t>
        </is>
      </c>
      <c r="E20" t="inlineStr">
        <is>
          <t>affiliées</t>
        </is>
      </c>
      <c r="F20" t="inlineStr"/>
      <c r="G20" t="inlineStr">
        <is>
          <t>au Congrés</t>
        </is>
      </c>
      <c r="H20" t="inlineStr">
        <is>
          <t>du</t>
        </is>
      </c>
      <c r="I20" t="inlineStr">
        <is>
          <t>Travail</t>
        </is>
      </c>
      <c r="J20" t="inlineStr">
        <is>
          <t>du Canada,</t>
        </is>
      </c>
      <c r="K20" t="inlineStr"/>
    </row>
    <row r="21">
      <c r="A21" t="inlineStr">
        <is>
          <t>crease of 33 or 04%, since 1976. Of this total,</t>
        </is>
      </c>
      <c r="B21" t="inlineStr"/>
      <c r="C21" t="inlineStr"/>
      <c r="D21" t="inlineStr">
        <is>
          <t>diminution</t>
        </is>
      </c>
      <c r="E21" t="inlineStr">
        <is>
          <t>de 33 ou</t>
        </is>
      </c>
      <c r="F21" t="inlineStr"/>
      <c r="G21" t="inlineStr">
        <is>
          <t>0.4 % par rapport</t>
        </is>
      </c>
      <c r="H21" t="inlineStr"/>
      <c r="I21" t="inlineStr">
        <is>
          <t>a 1976.</t>
        </is>
      </c>
      <c r="J21" t="inlineStr">
        <is>
          <t>Sur</t>
        </is>
      </c>
      <c r="K21" t="inlineStr">
        <is>
          <t>ce</t>
        </is>
      </c>
    </row>
    <row r="22">
      <c r="A22" t="inlineStr">
        <is>
          <t>3,863 or 31.7% of the total number of local union</t>
        </is>
      </c>
      <c r="B22" t="inlineStr"/>
      <c r="C22" t="inlineStr"/>
      <c r="D22" t="inlineStr">
        <is>
          <t>nombre,</t>
        </is>
      </c>
      <c r="E22" t="inlineStr">
        <is>
          <t>3,863 syndicats locaux, soit 31.7 % de l’ensem-</t>
        </is>
      </c>
      <c r="F22" t="inlineStr"/>
      <c r="G22" t="inlineStr"/>
      <c r="H22" t="inlineStr"/>
      <c r="I22" t="inlineStr"/>
      <c r="J22" t="inlineStr"/>
      <c r="K22" t="inlineStr"/>
    </row>
    <row r="23">
      <c r="A23" t="inlineStr">
        <is>
          <t>branches reported, belonged to international unions</t>
        </is>
      </c>
      <c r="B23" t="inlineStr"/>
      <c r="C23" t="inlineStr"/>
      <c r="D23" t="inlineStr">
        <is>
          <t>ble des syndicats de cette catégorie qui ont été dénombrés,</t>
        </is>
      </c>
      <c r="E23" t="inlineStr"/>
      <c r="F23" t="inlineStr"/>
      <c r="G23" t="inlineStr"/>
      <c r="H23" t="inlineStr"/>
      <c r="I23" t="inlineStr"/>
      <c r="J23" t="inlineStr"/>
      <c r="K23" t="inlineStr"/>
    </row>
    <row r="24">
      <c r="A24" t="inlineStr">
        <is>
          <t>affiliated as well with the American Federation of</t>
        </is>
      </c>
      <c r="B24" t="inlineStr"/>
      <c r="C24" t="inlineStr"/>
      <c r="D24" t="inlineStr">
        <is>
          <t>appartenaient</t>
        </is>
      </c>
      <c r="E24" t="inlineStr">
        <is>
          <t>a des syndicats internationaux</t>
        </is>
      </c>
      <c r="F24" t="inlineStr"/>
      <c r="G24" t="inlineStr"/>
      <c r="H24" t="inlineStr"/>
      <c r="I24" t="inlineStr"/>
      <c r="J24" t="inlineStr">
        <is>
          <t>affiliés a la</t>
        </is>
      </c>
      <c r="K24" t="inlineStr"/>
    </row>
    <row r="25">
      <c r="A25" t="inlineStr">
        <is>
          <t>Labour and Congress of Industrial Organizations, a</t>
        </is>
      </c>
      <c r="B25" t="inlineStr"/>
      <c r="C25" t="inlineStr"/>
      <c r="D25" t="inlineStr">
        <is>
          <t>FAT-COI</t>
        </is>
      </c>
      <c r="E25" t="inlineStr">
        <is>
          <t>c’est-a-dire</t>
        </is>
      </c>
      <c r="F25" t="inlineStr"/>
      <c r="G25" t="inlineStr">
        <is>
          <t>75 ou</t>
        </is>
      </c>
      <c r="H25" t="inlineStr">
        <is>
          <t>1.9 % de moins qu’en 1976,</t>
        </is>
      </c>
      <c r="I25" t="inlineStr"/>
      <c r="J25" t="inlineStr"/>
      <c r="K25" t="inlineStr"/>
    </row>
    <row r="26">
      <c r="A26" t="inlineStr">
        <is>
          <t>decrease or 75 or 1.9%, from the number of local union</t>
        </is>
      </c>
      <c r="B26" t="inlineStr"/>
      <c r="C26" t="inlineStr"/>
      <c r="D26" t="inlineStr">
        <is>
          <t>3,258 ou 26.8 % appartenaient a des syndicats purement</t>
        </is>
      </c>
      <c r="E26" t="inlineStr"/>
      <c r="F26" t="inlineStr"/>
      <c r="G26" t="inlineStr"/>
      <c r="H26" t="inlineStr"/>
      <c r="I26" t="inlineStr"/>
      <c r="J26" t="inlineStr"/>
      <c r="K26" t="inlineStr"/>
    </row>
    <row r="27">
      <c r="A27" t="inlineStr">
        <is>
          <t>branches in this category reported for 1976; 3,258, or</t>
        </is>
      </c>
      <c r="B27" t="inlineStr"/>
      <c r="C27" t="inlineStr"/>
      <c r="D27" t="inlineStr">
        <is>
          <t>nationaux</t>
        </is>
      </c>
      <c r="E27" t="inlineStr">
        <is>
          <t>ou</t>
        </is>
      </c>
      <c r="F27" t="inlineStr">
        <is>
          <t>a des</t>
        </is>
      </c>
      <c r="G27" t="inlineStr">
        <is>
          <t>syndicats</t>
        </is>
      </c>
      <c r="H27" t="inlineStr">
        <is>
          <t>internationaux</t>
        </is>
      </c>
      <c r="I27" t="inlineStr"/>
      <c r="J27" t="inlineStr">
        <is>
          <t>indépen-</t>
        </is>
      </c>
      <c r="K27" t="inlineStr"/>
    </row>
    <row r="28">
      <c r="A28" t="inlineStr">
        <is>
          <t>26.8%, belonged purely to national and international</t>
        </is>
      </c>
      <c r="B28" t="inlineStr"/>
      <c r="C28" t="inlineStr"/>
      <c r="D28" t="inlineStr">
        <is>
          <t>dants, c’ést-d-dire, 56 ou</t>
        </is>
      </c>
      <c r="E28" t="inlineStr"/>
      <c r="F28" t="inlineStr"/>
      <c r="G28" t="inlineStr">
        <is>
          <t>1.8 % de plus qu’en 1976; enfin,</t>
        </is>
      </c>
      <c r="H28" t="inlineStr"/>
      <c r="I28" t="inlineStr"/>
      <c r="J28" t="inlineStr"/>
      <c r="K28" t="inlineStr"/>
    </row>
    <row r="29">
      <c r="A29" t="inlineStr">
        <is>
          <t>unions otherwise unaffiliated, representing an increase</t>
        </is>
      </c>
      <c r="B29" t="inlineStr"/>
      <c r="C29" t="inlineStr"/>
      <c r="D29" t="inlineStr">
        <is>
          <t>1,359 ou</t>
        </is>
      </c>
      <c r="E29" t="inlineStr">
        <is>
          <t>11.2 % se rattachaient 4 des groupes de |’A llian-</t>
        </is>
      </c>
      <c r="F29" t="inlineStr"/>
      <c r="G29" t="inlineStr"/>
      <c r="H29" t="inlineStr"/>
      <c r="I29" t="inlineStr"/>
      <c r="J29" t="inlineStr"/>
      <c r="K29" t="inlineStr"/>
    </row>
  </sheetData>
  <pageMargins left="0.75" right="0.75" top="1" bottom="1" header="0.5" footer="0.5"/>
</worksheet>
</file>

<file path=xl/worksheets/sheet270.xml><?xml version="1.0" encoding="utf-8"?>
<worksheet xmlns="http://schemas.openxmlformats.org/spreadsheetml/2006/main">
  <sheetPr>
    <outlinePr summaryBelow="1" summaryRight="1"/>
    <pageSetUpPr/>
  </sheetPr>
  <dimension ref="A1:N22"/>
  <sheetViews>
    <sheetView workbookViewId="0">
      <selection activeCell="A1" sqref="A1"/>
    </sheetView>
  </sheetViews>
  <sheetFormatPr baseColWidth="8" defaultRowHeight="15"/>
  <sheetData>
    <row r="1">
      <c r="A1" s="1" t="inlineStr">
        <is>
          <t>Charlottetown, P.E.1.</t>
        </is>
      </c>
      <c r="B1" s="1" t="inlineStr">
        <is>
          <t>—</t>
        </is>
      </c>
      <c r="C1" s="1" t="inlineStr">
        <is>
          <t>1.-P--E.</t>
        </is>
      </c>
      <c r="D1" s="1" t="inlineStr">
        <is>
          <t>Unnamed: 0</t>
        </is>
      </c>
      <c r="E1" s="1" t="inlineStr">
        <is>
          <t>1</t>
        </is>
      </c>
      <c r="F1" s="1" t="inlineStr">
        <is>
          <t>3,255</t>
        </is>
      </c>
      <c r="G1" s="1" t="inlineStr">
        <is>
          <t>=</t>
        </is>
      </c>
      <c r="H1" s="1" t="inlineStr">
        <is>
          <t>z</t>
        </is>
      </c>
      <c r="I1" s="1" t="inlineStr">
        <is>
          <t>Z</t>
        </is>
      </c>
      <c r="J1" s="1" t="inlineStr">
        <is>
          <t>3</t>
        </is>
      </c>
      <c r="K1" s="1" t="inlineStr">
        <is>
          <t>2</t>
        </is>
      </c>
      <c r="L1" s="1" t="inlineStr">
        <is>
          <t>oe</t>
        </is>
      </c>
      <c r="M1" s="1" t="inlineStr">
        <is>
          <t>i</t>
        </is>
      </c>
      <c r="N1" s="1" t="inlineStr">
        <is>
          <t>398.</t>
        </is>
      </c>
    </row>
    <row r="2">
      <c r="A2" t="inlineStr">
        <is>
          <t>Chatham Head, N.B.</t>
        </is>
      </c>
      <c r="B2" t="inlineStr"/>
      <c r="C2" t="inlineStr"/>
      <c r="D2" t="inlineStr"/>
      <c r="E2" t="inlineStr">
        <is>
          <t>=</t>
        </is>
      </c>
      <c r="F2" t="inlineStr">
        <is>
          <t>S</t>
        </is>
      </c>
      <c r="G2" t="inlineStr">
        <is>
          <t>2</t>
        </is>
      </c>
      <c r="H2" t="inlineStr">
        <is>
          <t>ss</t>
        </is>
      </c>
      <c r="I2" t="inlineStr">
        <is>
          <t>he</t>
        </is>
      </c>
      <c r="J2" t="inlineStr">
        <is>
          <t>a</t>
        </is>
      </c>
      <c r="K2" t="inlineStr">
        <is>
          <t>1</t>
        </is>
      </c>
      <c r="L2" t="inlineStr">
        <is>
          <t>237</t>
        </is>
      </c>
      <c r="M2" t="inlineStr">
        <is>
          <t>1 &gt;</t>
        </is>
      </c>
      <c r="N2" t="inlineStr">
        <is>
          <t>93° 10.37,</t>
        </is>
      </c>
    </row>
    <row r="3">
      <c r="A3" t="inlineStr">
        <is>
          <t>Chicoutimi, Qué.</t>
        </is>
      </c>
      <c r="B3" t="inlineStr"/>
      <c r="C3" t="inlineStr"/>
      <c r="D3" t="inlineStr"/>
      <c r="E3" t="inlineStr">
        <is>
          <t>=</t>
        </is>
      </c>
      <c r="F3" t="inlineStr">
        <is>
          <t>bs</t>
        </is>
      </c>
      <c r="G3" t="inlineStr">
        <is>
          <t>=</t>
        </is>
      </c>
      <c r="H3" t="inlineStr">
        <is>
          <t>2</t>
        </is>
      </c>
      <c r="I3" t="inlineStr">
        <is>
          <t>=</t>
        </is>
      </c>
      <c r="J3" t="inlineStr">
        <is>
          <t>x</t>
        </is>
      </c>
      <c r="K3" t="inlineStr">
        <is>
          <t>5)</t>
        </is>
      </c>
      <c r="L3" t="inlineStr">
        <is>
          <t>10.375</t>
        </is>
      </c>
      <c r="M3" t="inlineStr"/>
      <c r="N3" t="inlineStr">
        <is>
          <t>50.71) |</t>
        </is>
      </c>
    </row>
    <row r="4">
      <c r="A4" t="inlineStr">
        <is>
          <t>Edmonton, Alta — Alb.</t>
        </is>
      </c>
      <c r="B4" t="inlineStr"/>
      <c r="C4" t="inlineStr"/>
      <c r="D4" t="inlineStr"/>
      <c r="E4" t="inlineStr">
        <is>
          <t>1</t>
        </is>
      </c>
      <c r="F4" t="inlineStr">
        <is>
          <t>38,939</t>
        </is>
      </c>
      <c r="G4" t="inlineStr">
        <is>
          <t>=</t>
        </is>
      </c>
      <c r="H4" t="inlineStr">
        <is>
          <t>3</t>
        </is>
      </c>
      <c r="I4" t="inlineStr">
        <is>
          <t>a</t>
        </is>
      </c>
      <c r="J4" t="inlineStr">
        <is>
          <t>a</t>
        </is>
      </c>
      <c r="K4" t="inlineStr">
        <is>
          <t>&gt;</t>
        </is>
      </c>
      <c r="L4" t="inlineStr">
        <is>
          <t>11.771</t>
        </is>
      </c>
      <c r="M4" t="inlineStr">
        <is>
          <t>3</t>
        </is>
      </c>
      <c r="N4" t="inlineStr">
        <is>
          <t>436</t>
        </is>
      </c>
    </row>
    <row r="5">
      <c r="A5" t="inlineStr">
        <is>
          <t>Fredericton, N.B. ,</t>
        </is>
      </c>
      <c r="B5" t="inlineStr"/>
      <c r="C5" t="inlineStr"/>
      <c r="D5" t="inlineStr"/>
      <c r="E5" t="inlineStr">
        <is>
          <t>=</t>
        </is>
      </c>
      <c r="F5" t="inlineStr">
        <is>
          <t>=</t>
        </is>
      </c>
      <c r="G5" t="inlineStr">
        <is>
          <t>=</t>
        </is>
      </c>
      <c r="H5" t="inlineStr">
        <is>
          <t>2</t>
        </is>
      </c>
      <c r="I5" t="inlineStr">
        <is>
          <t>a</t>
        </is>
      </c>
      <c r="J5" t="inlineStr">
        <is>
          <t>a</t>
        </is>
      </c>
      <c r="K5" t="inlineStr">
        <is>
          <t>1</t>
        </is>
      </c>
      <c r="L5" t="inlineStr">
        <is>
          <t>4367</t>
        </is>
      </c>
      <c r="M5" t="inlineStr">
        <is>
          <t>1</t>
        </is>
      </c>
      <c r="N5" t="inlineStr"/>
    </row>
    <row r="6">
      <c r="A6" t="inlineStr">
        <is>
          <t>Halifax, N.S. — N.-E.</t>
        </is>
      </c>
      <c r="B6" t="inlineStr"/>
      <c r="C6" t="inlineStr"/>
      <c r="D6" t="inlineStr"/>
      <c r="E6" t="inlineStr">
        <is>
          <t>2</t>
        </is>
      </c>
      <c r="F6" t="inlineStr">
        <is>
          <t>11,251</t>
        </is>
      </c>
      <c r="G6" t="inlineStr">
        <is>
          <t>L</t>
        </is>
      </c>
      <c r="H6" t="inlineStr">
        <is>
          <t>a</t>
        </is>
      </c>
      <c r="I6" t="inlineStr"/>
      <c r="J6" t="inlineStr">
        <is>
          <t>z</t>
        </is>
      </c>
      <c r="K6" t="inlineStr">
        <is>
          <t>iz</t>
        </is>
      </c>
      <c r="L6" t="inlineStr">
        <is>
          <t>itt</t>
        </is>
      </c>
      <c r="M6" t="inlineStr">
        <is>
          <t>Y</t>
        </is>
      </c>
      <c r="N6" t="inlineStr">
        <is>
          <t>11°25</t>
        </is>
      </c>
    </row>
    <row r="7">
      <c r="A7" t="inlineStr">
        <is>
          <t>London, Ont.</t>
        </is>
      </c>
      <c r="B7" t="inlineStr">
        <is>
          <t>P</t>
        </is>
      </c>
      <c r="C7" t="inlineStr"/>
      <c r="D7" t="inlineStr"/>
      <c r="E7" t="inlineStr">
        <is>
          <t>a</t>
        </is>
      </c>
      <c r="F7" t="inlineStr">
        <is>
          <t>ag</t>
        </is>
      </c>
      <c r="G7" t="inlineStr">
        <is>
          <t>=</t>
        </is>
      </c>
      <c r="H7" t="inlineStr">
        <is>
          <t>a</t>
        </is>
      </c>
      <c r="I7" t="inlineStr">
        <is>
          <t>=</t>
        </is>
      </c>
      <c r="J7" t="inlineStr">
        <is>
          <t>=</t>
        </is>
      </c>
      <c r="K7" t="inlineStr">
        <is>
          <t>1</t>
        </is>
      </c>
      <c r="L7" t="inlineStr">
        <is>
          <t>7.759</t>
        </is>
      </c>
      <c r="M7" t="inlineStr">
        <is>
          <t>1</t>
        </is>
      </c>
      <c r="N7" t="inlineStr">
        <is>
          <t>795 ]</t>
        </is>
      </c>
    </row>
    <row r="8">
      <c r="A8" t="inlineStr">
        <is>
          <t>Lunenburg, N.S. — N.-E.</t>
        </is>
      </c>
      <c r="B8" t="inlineStr"/>
      <c r="C8" t="inlineStr"/>
      <c r="D8" t="inlineStr"/>
      <c r="E8" t="inlineStr">
        <is>
          <t>1</t>
        </is>
      </c>
      <c r="F8" t="inlineStr">
        <is>
          <t>4,540</t>
        </is>
      </c>
      <c r="G8" t="inlineStr">
        <is>
          <t>=</t>
        </is>
      </c>
      <c r="H8" t="inlineStr">
        <is>
          <t>=</t>
        </is>
      </c>
      <c r="I8" t="inlineStr">
        <is>
          <t>a</t>
        </is>
      </c>
      <c r="J8" t="inlineStr">
        <is>
          <t>ri</t>
        </is>
      </c>
      <c r="K8" t="inlineStr">
        <is>
          <t>s</t>
        </is>
      </c>
      <c r="L8" t="inlineStr">
        <is>
          <t>ae,</t>
        </is>
      </c>
      <c r="M8" t="inlineStr">
        <is>
          <t>1</t>
        </is>
      </c>
      <c r="N8" t="inlineStr">
        <is>
          <t>4'54_</t>
        </is>
      </c>
    </row>
    <row r="9">
      <c r="A9" t="inlineStr">
        <is>
          <t>Montréal, Que.</t>
        </is>
      </c>
      <c r="B9" t="inlineStr"/>
      <c r="C9" t="inlineStr"/>
      <c r="D9" t="inlineStr"/>
      <c r="E9" t="inlineStr">
        <is>
          <t>3</t>
        </is>
      </c>
      <c r="F9" t="inlineStr">
        <is>
          <t>71,002</t>
        </is>
      </c>
      <c r="G9" t="inlineStr">
        <is>
          <t>2</t>
        </is>
      </c>
      <c r="H9" t="inlineStr">
        <is>
          <t>15,783</t>
        </is>
      </c>
      <c r="I9" t="inlineStr">
        <is>
          <t>6</t>
        </is>
      </c>
      <c r="J9" t="inlineStr">
        <is>
          <t>129,194</t>
        </is>
      </c>
      <c r="K9" t="inlineStr">
        <is>
          <t>8</t>
        </is>
      </c>
      <c r="L9" t="inlineStr">
        <is>
          <t>34,203</t>
        </is>
      </c>
      <c r="M9" t="inlineStr">
        <is>
          <t>19</t>
        </is>
      </c>
      <c r="N9" t="inlineStr">
        <is>
          <t>250,18</t>
        </is>
      </c>
    </row>
    <row r="10">
      <c r="A10" t="inlineStr">
        <is>
          <t>Ottawa, Ont.</t>
        </is>
      </c>
      <c r="B10" t="inlineStr"/>
      <c r="C10" t="inlineStr"/>
      <c r="D10" t="inlineStr"/>
      <c r="E10" t="inlineStr">
        <is>
          <t>22</t>
        </is>
      </c>
      <c r="F10" t="inlineStr">
        <is>
          <t>492,549</t>
        </is>
      </c>
      <c r="G10" t="inlineStr">
        <is>
          <t>—</t>
        </is>
      </c>
      <c r="H10" t="inlineStr">
        <is>
          <t>=</t>
        </is>
      </c>
      <c r="I10" t="inlineStr">
        <is>
          <t>=</t>
        </is>
      </c>
      <c r="J10" t="inlineStr">
        <is>
          <t>=</t>
        </is>
      </c>
      <c r="K10" t="inlineStr">
        <is>
          <t>9</t>
        </is>
      </c>
      <c r="L10" t="inlineStr">
        <is>
          <t>56,834</t>
        </is>
      </c>
      <c r="M10" t="inlineStr">
        <is>
          <t>31</t>
        </is>
      </c>
      <c r="N10" t="inlineStr">
        <is>
          <t>549,38</t>
        </is>
      </c>
    </row>
    <row r="11">
      <c r="A11" t="inlineStr">
        <is>
          <t>Prince George, B.C. —</t>
        </is>
      </c>
      <c r="B11" t="inlineStr">
        <is>
          <t>C.-B.</t>
        </is>
      </c>
      <c r="C11" t="inlineStr"/>
      <c r="D11" t="inlineStr"/>
      <c r="E11" t="inlineStr">
        <is>
          <t>=</t>
        </is>
      </c>
      <c r="F11" t="inlineStr">
        <is>
          <t>se</t>
        </is>
      </c>
      <c r="G11" t="inlineStr">
        <is>
          <t>=</t>
        </is>
      </c>
      <c r="H11" t="inlineStr">
        <is>
          <t>=</t>
        </is>
      </c>
      <c r="I11" t="inlineStr">
        <is>
          <t>=</t>
        </is>
      </c>
      <c r="J11" t="inlineStr">
        <is>
          <t>=</t>
        </is>
      </c>
      <c r="K11" t="inlineStr">
        <is>
          <t>1</t>
        </is>
      </c>
      <c r="L11" t="inlineStr">
        <is>
          <t>625</t>
        </is>
      </c>
      <c r="M11" t="inlineStr">
        <is>
          <t>1</t>
        </is>
      </c>
      <c r="N11" t="inlineStr">
        <is>
          <t>6</t>
        </is>
      </c>
    </row>
    <row r="12">
      <c r="A12" t="inlineStr">
        <is>
          <t>piste Go egina, Sask.</t>
        </is>
      </c>
      <c r="B12" t="inlineStr"/>
      <c r="C12" t="inlineStr"/>
      <c r="D12" t="inlineStr"/>
      <c r="E12">
        <f> 3</f>
        <v/>
      </c>
      <c r="F12">
        <f> 45,534</f>
        <v/>
      </c>
      <c r="G12" t="inlineStr">
        <is>
          <t>1 i</t>
        </is>
      </c>
      <c r="H12" t="inlineStr">
        <is>
          <t>10,686 *</t>
        </is>
      </c>
      <c r="I12" t="inlineStr">
        <is>
          <t>D mb</t>
        </is>
      </c>
      <c r="J12" t="inlineStr">
        <is>
          <t>36,299 ed</t>
        </is>
      </c>
      <c r="K12" t="inlineStr">
        <is>
          <t>4 3</t>
        </is>
      </c>
      <c r="L12" t="inlineStr">
        <is>
          <t>154,879 8906 391</t>
        </is>
      </c>
      <c r="M12" t="inlineStr">
        <is>
          <t>7 5 1</t>
        </is>
      </c>
      <c r="N12" t="inlineStr">
        <is>
          <t>201,86 54.44 °39</t>
        </is>
      </c>
    </row>
    <row r="13">
      <c r="A13" t="inlineStr">
        <is>
          <t>Saint John, N.B.</t>
        </is>
      </c>
      <c r="B13" t="inlineStr"/>
      <c r="C13" t="inlineStr"/>
      <c r="D13" t="inlineStr"/>
      <c r="E13" t="inlineStr">
        <is>
          <t>as</t>
        </is>
      </c>
      <c r="F13" t="inlineStr">
        <is>
          <t>3</t>
        </is>
      </c>
      <c r="G13" t="inlineStr">
        <is>
          <t>&lt;</t>
        </is>
      </c>
      <c r="H13" t="inlineStr">
        <is>
          <t>nN</t>
        </is>
      </c>
      <c r="I13" t="inlineStr">
        <is>
          <t>a</t>
        </is>
      </c>
      <c r="J13" t="inlineStr"/>
      <c r="K13" t="inlineStr">
        <is>
          <t>1</t>
        </is>
      </c>
      <c r="L13" t="inlineStr"/>
      <c r="M13" t="inlineStr"/>
      <c r="N13" t="inlineStr"/>
    </row>
    <row r="14">
      <c r="A14" t="inlineStr"/>
      <c r="B14" t="inlineStr"/>
      <c r="C14" t="inlineStr"/>
      <c r="D14" t="inlineStr"/>
      <c r="E14" t="inlineStr"/>
      <c r="F14" t="inlineStr"/>
      <c r="G14" t="inlineStr"/>
      <c r="H14" t="inlineStr"/>
      <c r="I14" t="inlineStr"/>
      <c r="J14" t="inlineStr"/>
      <c r="K14" t="inlineStr">
        <is>
          <t>i</t>
        </is>
      </c>
      <c r="L14" t="inlineStr">
        <is>
          <t>415</t>
        </is>
      </c>
      <c r="M14" t="inlineStr">
        <is>
          <t>i</t>
        </is>
      </c>
      <c r="N14" t="inlineStr">
        <is>
          <t>re</t>
        </is>
      </c>
    </row>
    <row r="15">
      <c r="A15" t="inlineStr">
        <is>
          <t>St. Jean, Qué.</t>
        </is>
      </c>
      <c r="B15" t="inlineStr"/>
      <c r="C15" t="inlineStr"/>
      <c r="D15" t="inlineStr"/>
      <c r="E15" t="inlineStr">
        <is>
          <t>=</t>
        </is>
      </c>
      <c r="F15" t="inlineStr">
        <is>
          <t>=</t>
        </is>
      </c>
      <c r="G15" t="inlineStr">
        <is>
          <t>~</t>
        </is>
      </c>
      <c r="H15" t="inlineStr">
        <is>
          <t>Zs</t>
        </is>
      </c>
      <c r="I15" t="inlineStr">
        <is>
          <t>4</t>
        </is>
      </c>
      <c r="J15" t="inlineStr">
        <is>
          <t>Zz</t>
        </is>
      </c>
      <c r="K15" t="inlineStr"/>
      <c r="L15" t="inlineStr"/>
      <c r="M15" t="inlineStr"/>
      <c r="N15" t="inlineStr"/>
    </row>
    <row r="16">
      <c r="A16" t="inlineStr">
        <is>
          <t>St. John’s, Nfld. — T.-N.</t>
        </is>
      </c>
      <c r="B16" t="inlineStr"/>
      <c r="C16" t="inlineStr"/>
      <c r="D16" t="inlineStr"/>
      <c r="E16" t="inlineStr">
        <is>
          <t>1</t>
        </is>
      </c>
      <c r="F16" t="inlineStr">
        <is>
          <t>12,598</t>
        </is>
      </c>
      <c r="G16" t="inlineStr">
        <is>
          <t>=</t>
        </is>
      </c>
      <c r="H16" t="inlineStr">
        <is>
          <t>-</t>
        </is>
      </c>
      <c r="I16" t="inlineStr">
        <is>
          <t>a</t>
        </is>
      </c>
      <c r="J16" t="inlineStr">
        <is>
          <t>Z</t>
        </is>
      </c>
      <c r="K16" t="inlineStr"/>
      <c r="L16" t="inlineStr"/>
      <c r="M16" t="inlineStr">
        <is>
          <t>1</t>
        </is>
      </c>
      <c r="N16" t="inlineStr">
        <is>
          <t>12.59</t>
        </is>
      </c>
    </row>
    <row r="17">
      <c r="A17" t="inlineStr"/>
      <c r="B17" t="inlineStr"/>
      <c r="C17" t="inlineStr"/>
      <c r="D17" t="inlineStr"/>
      <c r="E17" t="inlineStr"/>
      <c r="F17" t="inlineStr"/>
      <c r="G17" t="inlineStr"/>
      <c r="H17" t="inlineStr"/>
      <c r="I17" t="inlineStr"/>
      <c r="J17" t="inlineStr">
        <is>
          <t>a</t>
        </is>
      </c>
      <c r="K17" t="inlineStr">
        <is>
          <t>1</t>
        </is>
      </c>
      <c r="L17" t="inlineStr">
        <is>
          <t>288</t>
        </is>
      </c>
      <c r="M17" t="inlineStr">
        <is>
          <t>1</t>
        </is>
      </c>
      <c r="N17" t="inlineStr">
        <is>
          <t>38</t>
        </is>
      </c>
    </row>
    <row r="18">
      <c r="A18" t="inlineStr">
        <is>
          <t>Sudbury, Ont.</t>
        </is>
      </c>
      <c r="B18" t="inlineStr"/>
      <c r="C18" t="inlineStr"/>
      <c r="D18" t="inlineStr"/>
      <c r="E18" t="inlineStr">
        <is>
          <t>a</t>
        </is>
      </c>
      <c r="F18" t="inlineStr">
        <is>
          <t>a</t>
        </is>
      </c>
      <c r="G18" t="inlineStr">
        <is>
          <t>at</t>
        </is>
      </c>
      <c r="H18" t="inlineStr"/>
      <c r="I18" t="inlineStr"/>
      <c r="J18" t="inlineStr"/>
      <c r="K18" t="inlineStr"/>
      <c r="L18" t="inlineStr"/>
      <c r="M18" t="inlineStr"/>
      <c r="N18" t="inlineStr">
        <is>
          <t>47.29</t>
        </is>
      </c>
    </row>
    <row r="19">
      <c r="A19" t="inlineStr">
        <is>
          <t>Toronto, Ont.</t>
        </is>
      </c>
      <c r="B19" t="inlineStr"/>
      <c r="C19" t="inlineStr"/>
      <c r="D19" t="inlineStr"/>
      <c r="E19" t="inlineStr">
        <is>
          <t>5</t>
        </is>
      </c>
      <c r="F19" t="inlineStr">
        <is>
          <t>26,507</t>
        </is>
      </c>
      <c r="G19" t="inlineStr">
        <is>
          <t>bs</t>
        </is>
      </c>
      <c r="H19" t="inlineStr">
        <is>
          <t>Fe</t>
        </is>
      </c>
      <c r="I19" t="inlineStr">
        <is>
          <t>ss</t>
        </is>
      </c>
      <c r="J19" t="inlineStr">
        <is>
          <t>2</t>
        </is>
      </c>
      <c r="K19" t="inlineStr"/>
      <c r="L19" t="inlineStr"/>
      <c r="M19" t="inlineStr"/>
      <c r="N19" t="inlineStr"/>
    </row>
    <row r="20">
      <c r="A20" t="inlineStr">
        <is>
          <t>Welland, Ont. NSBCOUNSD BG et.</t>
        </is>
      </c>
      <c r="B20" t="inlineStr"/>
      <c r="C20" t="inlineStr"/>
      <c r="D20" t="inlineStr"/>
      <c r="E20" t="inlineStr">
        <is>
          <t>7 -</t>
        </is>
      </c>
      <c r="F20" t="inlineStr">
        <is>
          <t>67,934 is</t>
        </is>
      </c>
      <c r="G20">
        <f> ni</f>
        <v/>
      </c>
      <c r="H20" t="inlineStr">
        <is>
          <t>=</t>
        </is>
      </c>
      <c r="I20" t="inlineStr">
        <is>
          <t>2</t>
        </is>
      </c>
      <c r="J20" t="inlineStr">
        <is>
          <t>=</t>
        </is>
      </c>
      <c r="K20" t="inlineStr">
        <is>
          <t>,</t>
        </is>
      </c>
      <c r="L20" t="inlineStr">
        <is>
          <t>Ba 134 1'833</t>
        </is>
      </c>
      <c r="M20" t="inlineStr">
        <is>
          <t>4 1</t>
        </is>
      </c>
      <c r="N20" t="inlineStr">
        <is>
          <t>13306 133</t>
        </is>
      </c>
    </row>
    <row r="21">
      <c r="A21" t="inlineStr">
        <is>
          <t>ak crea Winnipeg, Man</t>
        </is>
      </c>
      <c r="B21" t="inlineStr"/>
      <c r="C21" t="inlineStr"/>
      <c r="D21" t="inlineStr"/>
      <c r="E21" t="inlineStr">
        <is>
          <t>il 7</t>
        </is>
      </c>
      <c r="F21" t="inlineStr">
        <is>
          <t>13,681 5</t>
        </is>
      </c>
      <c r="G21" t="inlineStr">
        <is>
          <t>2:</t>
        </is>
      </c>
      <c r="H21" t="inlineStr">
        <is>
          <t>a3</t>
        </is>
      </c>
      <c r="I21">
        <f>-</f>
        <v/>
      </c>
      <c r="J21">
        <f>.</f>
        <v/>
      </c>
      <c r="K21" t="inlineStr">
        <is>
          <t>31</t>
        </is>
      </c>
      <c r="L21" t="inlineStr">
        <is>
          <t>91''068966</t>
        </is>
      </c>
      <c r="M21" t="inlineStr">
        <is>
          <t>31</t>
        </is>
      </c>
      <c r="N21" t="inlineStr">
        <is>
          <t>317678</t>
        </is>
      </c>
    </row>
    <row r="22">
      <c r="A22" t="inlineStr">
        <is>
          <t>Yellowknife, N.W.T.</t>
        </is>
      </c>
      <c r="B22" t="inlineStr">
        <is>
          <t>—</t>
        </is>
      </c>
      <c r="C22" t="inlineStr">
        <is>
          <t>T.N.-O.</t>
        </is>
      </c>
      <c r="D22" t="inlineStr"/>
      <c r="E22" t="inlineStr">
        <is>
          <t>1</t>
        </is>
      </c>
      <c r="F22" t="inlineStr">
        <is>
          <t>1,907</t>
        </is>
      </c>
      <c r="G22" t="inlineStr">
        <is>
          <t>=</t>
        </is>
      </c>
      <c r="H22" t="inlineStr">
        <is>
          <t>=</t>
        </is>
      </c>
      <c r="I22" t="inlineStr">
        <is>
          <t>3</t>
        </is>
      </c>
      <c r="J22" t="inlineStr">
        <is>
          <t>S</t>
        </is>
      </c>
      <c r="K22" t="inlineStr">
        <is>
          <t>it</t>
        </is>
      </c>
      <c r="L22" t="inlineStr">
        <is>
          <t>oe</t>
        </is>
      </c>
      <c r="M22" t="inlineStr">
        <is>
          <t>1</t>
        </is>
      </c>
      <c r="N22" t="inlineStr">
        <is>
          <t>1', 9¢</t>
        </is>
      </c>
    </row>
  </sheetData>
  <pageMargins left="0.75" right="0.75" top="1" bottom="1" header="0.5" footer="0.5"/>
</worksheet>
</file>

<file path=xl/worksheets/sheet271.xml><?xml version="1.0" encoding="utf-8"?>
<worksheet xmlns="http://schemas.openxmlformats.org/spreadsheetml/2006/main">
  <sheetPr>
    <outlinePr summaryBelow="1" summaryRight="1"/>
    <pageSetUpPr/>
  </sheetPr>
  <dimension ref="A1:H25"/>
  <sheetViews>
    <sheetView workbookViewId="0">
      <selection activeCell="A1" sqref="A1"/>
    </sheetView>
  </sheetViews>
  <sheetFormatPr baseColWidth="8" defaultRowHeight="15"/>
  <sheetData>
    <row r="1">
      <c r="A1" s="1" t="inlineStr">
        <is>
          <t>Unnamed: 0</t>
        </is>
      </c>
      <c r="B1" s="1" t="inlineStr">
        <is>
          <t>of 2,129; Canadian</t>
        </is>
      </c>
      <c r="C1" s="1" t="inlineStr">
        <is>
          <t>Union</t>
        </is>
      </c>
      <c r="D1" s="1" t="inlineStr">
        <is>
          <t>of Postal Workers, with</t>
        </is>
      </c>
      <c r="E1" s="1" t="inlineStr">
        <is>
          <t>Unnamed: 1</t>
        </is>
      </c>
      <c r="F1" s="1" t="inlineStr">
        <is>
          <t>Union des postiers du Canada comprenant 229</t>
        </is>
      </c>
      <c r="G1" s="1" t="inlineStr">
        <is>
          <t>sections</t>
        </is>
      </c>
      <c r="H1" s="1" t="inlineStr">
        <is>
          <t>et</t>
        </is>
      </c>
    </row>
    <row r="2">
      <c r="A2" t="inlineStr"/>
      <c r="B2" t="inlineStr">
        <is>
          <t>229 branches and a membership of 24,330 which was</t>
        </is>
      </c>
      <c r="C2" t="inlineStr"/>
      <c r="D2" t="inlineStr"/>
      <c r="E2" t="inlineStr"/>
      <c r="F2" t="inlineStr">
        <is>
          <t>24,330 membres, qui était affiliée au Congrés du Travail du</t>
        </is>
      </c>
      <c r="G2" t="inlineStr"/>
      <c r="H2" t="inlineStr"/>
    </row>
    <row r="3">
      <c r="A3" t="inlineStr"/>
      <c r="B3" t="inlineStr">
        <is>
          <t>affiliated with the Canadian Labour Congress; Letter</t>
        </is>
      </c>
      <c r="C3" t="inlineStr"/>
      <c r="D3" t="inlineStr"/>
      <c r="E3" t="inlineStr"/>
      <c r="F3" t="inlineStr">
        <is>
          <t>Canada; l’Union des Facteurs du Canada, comprenant</t>
        </is>
      </c>
      <c r="G3" t="inlineStr">
        <is>
          <t>28]</t>
        </is>
      </c>
      <c r="H3" t="inlineStr"/>
    </row>
    <row r="4">
      <c r="A4" t="inlineStr"/>
      <c r="B4" t="inlineStr">
        <is>
          <t>Carriers Union of Canada, with</t>
        </is>
      </c>
      <c r="C4" t="inlineStr"/>
      <c r="D4" t="inlineStr">
        <is>
          <t>281 branches and a</t>
        </is>
      </c>
      <c r="E4" t="inlineStr"/>
      <c r="F4" t="inlineStr">
        <is>
          <t>sections et 20,419 membres, et le syndicat des employés pro-</t>
        </is>
      </c>
      <c r="G4" t="inlineStr"/>
      <c r="H4" t="inlineStr"/>
    </row>
    <row r="5">
      <c r="A5" t="inlineStr"/>
      <c r="B5" t="inlineStr">
        <is>
          <t>total membership of 20,419 and Canadian Profession-</t>
        </is>
      </c>
      <c r="C5" t="inlineStr"/>
      <c r="D5" t="inlineStr"/>
      <c r="E5" t="inlineStr"/>
      <c r="F5" t="inlineStr">
        <is>
          <t>fessionnels et techniques comprenant deux sections et 1,450</t>
        </is>
      </c>
      <c r="G5" t="inlineStr"/>
      <c r="H5" t="inlineStr"/>
    </row>
    <row r="6">
      <c r="A6" t="inlineStr"/>
      <c r="B6" t="inlineStr">
        <is>
          <t>al and Technical Employees with two branches and a</t>
        </is>
      </c>
      <c r="C6" t="inlineStr"/>
      <c r="D6" t="inlineStr"/>
      <c r="E6" t="inlineStr"/>
      <c r="F6" t="inlineStr">
        <is>
          <t>membres, qui était aussi affiliée au congrés du Travail du</t>
        </is>
      </c>
      <c r="G6" t="inlineStr"/>
      <c r="H6" t="inlineStr"/>
    </row>
    <row r="7">
      <c r="A7" t="inlineStr"/>
      <c r="B7" t="inlineStr">
        <is>
          <t>membership of 1,450, which was also affiliated with</t>
        </is>
      </c>
      <c r="C7" t="inlineStr"/>
      <c r="D7" t="inlineStr"/>
      <c r="E7" t="inlineStr"/>
      <c r="F7" t="inlineStr">
        <is>
          <t>Canada.</t>
        </is>
      </c>
      <c r="G7" t="inlineStr"/>
      <c r="H7" t="inlineStr"/>
    </row>
    <row r="8">
      <c r="A8" t="inlineStr"/>
      <c r="B8" t="inlineStr">
        <is>
          <t>the Canadian Labour Congress.</t>
        </is>
      </c>
      <c r="C8" t="inlineStr"/>
      <c r="D8" t="inlineStr"/>
      <c r="E8" t="inlineStr"/>
      <c r="F8" t="inlineStr"/>
      <c r="G8" t="inlineStr"/>
      <c r="H8" t="inlineStr"/>
    </row>
    <row r="9">
      <c r="A9" t="inlineStr"/>
      <c r="B9" t="inlineStr">
        <is>
          <t>Returns were filed by the following organizations</t>
        </is>
      </c>
      <c r="C9" t="inlineStr"/>
      <c r="D9" t="inlineStr"/>
      <c r="E9" t="inlineStr"/>
      <c r="F9" t="inlineStr">
        <is>
          <t>Des déclarations ont été produites par les organismes</t>
        </is>
      </c>
      <c r="G9" t="inlineStr"/>
      <c r="H9" t="inlineStr"/>
    </row>
    <row r="10">
      <c r="A10" t="inlineStr">
        <is>
          <t>_</t>
        </is>
      </c>
      <c r="B10" t="inlineStr">
        <is>
          <t>comprised of Government</t>
        </is>
      </c>
      <c r="C10" t="inlineStr"/>
      <c r="D10" t="inlineStr">
        <is>
          <t>employees at the pro-</t>
        </is>
      </c>
      <c r="E10" t="inlineStr"/>
      <c r="F10" t="inlineStr">
        <is>
          <t>suivants composés de fonctionnaires provinciaux:</t>
        </is>
      </c>
      <c r="G10" t="inlineStr">
        <is>
          <t>Syndicat</t>
        </is>
      </c>
      <c r="H10" t="inlineStr"/>
    </row>
    <row r="11">
      <c r="A11" t="inlineStr"/>
      <c r="B11" t="inlineStr">
        <is>
          <t>vincial level: Ontario</t>
        </is>
      </c>
      <c r="C11" t="inlineStr">
        <is>
          <t>Public</t>
        </is>
      </c>
      <c r="D11" t="inlineStr">
        <is>
          <t>Service Employees</t>
        </is>
      </c>
      <c r="E11" t="inlineStr"/>
      <c r="F11" t="inlineStr">
        <is>
          <t>des employés de la Fonction publique de l’Ontario compre-</t>
        </is>
      </c>
      <c r="G11" t="inlineStr"/>
      <c r="H11" t="inlineStr"/>
    </row>
    <row r="12">
      <c r="A12" t="inlineStr"/>
      <c r="B12" t="inlineStr">
        <is>
          <t>Union, with 384 branches</t>
        </is>
      </c>
      <c r="C12" t="inlineStr"/>
      <c r="D12" t="inlineStr">
        <is>
          <t>and 67,290 members:</t>
        </is>
      </c>
      <c r="E12" t="inlineStr"/>
      <c r="F12" t="inlineStr">
        <is>
          <t>nant 384 sections et 67,290 membres; Syndicat des fonction-</t>
        </is>
      </c>
      <c r="G12" t="inlineStr"/>
      <c r="H12" t="inlineStr"/>
    </row>
    <row r="13">
      <c r="A13" t="inlineStr"/>
      <c r="B13" t="inlineStr">
        <is>
          <t>Quebec Government</t>
        </is>
      </c>
      <c r="C13" t="inlineStr">
        <is>
          <t>Employees’</t>
        </is>
      </c>
      <c r="D13" t="inlineStr">
        <is>
          <t>Union, Inc., with</t>
        </is>
      </c>
      <c r="E13" t="inlineStr"/>
      <c r="F13" t="inlineStr">
        <is>
          <t>naires provinciaux du Québec, Inc. avec 196 sections</t>
        </is>
      </c>
      <c r="G13" t="inlineStr">
        <is>
          <t>et un</t>
        </is>
      </c>
      <c r="H13" t="inlineStr"/>
    </row>
    <row r="14">
      <c r="A14" t="inlineStr">
        <is>
          <t>_</t>
        </is>
      </c>
      <c r="B14" t="inlineStr">
        <is>
          <t>196 branches and a membership</t>
        </is>
      </c>
      <c r="C14" t="inlineStr"/>
      <c r="D14" t="inlineStr">
        <is>
          <t>of 48,949; Alberta</t>
        </is>
      </c>
      <c r="E14" t="inlineStr"/>
      <c r="F14" t="inlineStr">
        <is>
          <t>effectif de 48,949; Association du service civil</t>
        </is>
      </c>
      <c r="G14" t="inlineStr">
        <is>
          <t>d’Alberta</t>
        </is>
      </c>
      <c r="H14" t="inlineStr"/>
    </row>
    <row r="15">
      <c r="A15" t="inlineStr">
        <is>
          <t>Union of Provincial Employees with 29 branches and</t>
        </is>
      </c>
      <c r="B15" t="inlineStr"/>
      <c r="C15" t="inlineStr"/>
      <c r="D15" t="inlineStr"/>
      <c r="E15" t="inlineStr"/>
      <c r="F15" t="inlineStr">
        <is>
          <t>comprenant 29 sections et 38,939 membres; Syndicat</t>
        </is>
      </c>
      <c r="G15" t="inlineStr">
        <is>
          <t>des</t>
        </is>
      </c>
      <c r="H15" t="inlineStr"/>
    </row>
    <row r="16">
      <c r="A16" t="inlineStr"/>
      <c r="B16" t="inlineStr">
        <is>
          <t>38,939 members;</t>
        </is>
      </c>
      <c r="C16" t="inlineStr">
        <is>
          <t>B.C. Government</t>
        </is>
      </c>
      <c r="D16" t="inlineStr">
        <is>
          <t>Employees’</t>
        </is>
      </c>
      <c r="E16" t="inlineStr"/>
      <c r="F16" t="inlineStr">
        <is>
          <t>fonctionnaires provinciaux de la Colombie-Britannique com-</t>
        </is>
      </c>
      <c r="G16" t="inlineStr"/>
      <c r="H16" t="inlineStr"/>
    </row>
    <row r="17">
      <c r="A17" t="inlineStr">
        <is>
          <t>Union,</t>
        </is>
      </c>
      <c r="B17" t="inlineStr">
        <is>
          <t>with 28 branches</t>
        </is>
      </c>
      <c r="C17" t="inlineStr"/>
      <c r="D17" t="inlineStr">
        <is>
          <t>and a membership of</t>
        </is>
      </c>
      <c r="E17" t="inlineStr"/>
      <c r="F17" t="inlineStr">
        <is>
          <t>prenant 28 sections et 42,678 membres; Association</t>
        </is>
      </c>
      <c r="G17" t="inlineStr">
        <is>
          <t>des</t>
        </is>
      </c>
      <c r="H17" t="inlineStr"/>
    </row>
    <row r="18">
      <c r="A18" t="inlineStr">
        <is>
          <t>_</t>
        </is>
      </c>
      <c r="B18" t="inlineStr">
        <is>
          <t>42,678; Manitoba</t>
        </is>
      </c>
      <c r="C18" t="inlineStr">
        <is>
          <t>Government</t>
        </is>
      </c>
      <c r="D18" t="inlineStr">
        <is>
          <t>Employees’ As-</t>
        </is>
      </c>
      <c r="E18" t="inlineStr"/>
      <c r="F18" t="inlineStr">
        <is>
          <t>fonctionnaires provinciaux du Manitoba comprenant</t>
        </is>
      </c>
      <c r="G18" t="inlineStr">
        <is>
          <t>81 sec-</t>
        </is>
      </c>
      <c r="H18" t="inlineStr"/>
    </row>
    <row r="19">
      <c r="A19" t="inlineStr">
        <is>
          <t>_</t>
        </is>
      </c>
      <c r="B19" t="inlineStr">
        <is>
          <t>sociation, with 81 branches</t>
        </is>
      </c>
      <c r="C19" t="inlineStr"/>
      <c r="D19" t="inlineStr">
        <is>
          <t>and a membership of</t>
        </is>
      </c>
      <c r="E19" t="inlineStr"/>
      <c r="F19" t="inlineStr">
        <is>
          <t>tions et 13,681 membres; Association des fonctionnaires pro-</t>
        </is>
      </c>
      <c r="G19" t="inlineStr"/>
      <c r="H19" t="inlineStr"/>
    </row>
    <row r="20">
      <c r="A20" t="inlineStr"/>
      <c r="B20" t="inlineStr">
        <is>
          <t>13,681; Saskatchewan</t>
        </is>
      </c>
      <c r="C20" t="inlineStr">
        <is>
          <t>Government</t>
        </is>
      </c>
      <c r="D20" t="inlineStr">
        <is>
          <t>Employees’ As-</t>
        </is>
      </c>
      <c r="E20" t="inlineStr"/>
      <c r="F20" t="inlineStr">
        <is>
          <t>vinciaux de la Saskatchewan comprenant 21</t>
        </is>
      </c>
      <c r="G20" t="inlineStr">
        <is>
          <t>sections</t>
        </is>
      </c>
      <c r="H20" t="inlineStr">
        <is>
          <t>et</t>
        </is>
      </c>
    </row>
    <row r="21">
      <c r="A21" t="inlineStr"/>
      <c r="B21" t="inlineStr">
        <is>
          <t>sociation, with 21 branches</t>
        </is>
      </c>
      <c r="C21" t="inlineStr"/>
      <c r="D21" t="inlineStr">
        <is>
          <t>and 15,999 members;</t>
        </is>
      </c>
      <c r="E21" t="inlineStr"/>
      <c r="F21" t="inlineStr">
        <is>
          <t>15,999 membres; Association des fonctionnaires</t>
        </is>
      </c>
      <c r="G21" t="inlineStr">
        <is>
          <t>de Terre-</t>
        </is>
      </c>
      <c r="H21" t="inlineStr"/>
    </row>
    <row r="22">
      <c r="A22" t="inlineStr">
        <is>
          <t>_</t>
        </is>
      </c>
      <c r="B22" t="inlineStr">
        <is>
          <t>Newfoundland Association of Public Employees, with</t>
        </is>
      </c>
      <c r="C22" t="inlineStr"/>
      <c r="D22" t="inlineStr"/>
      <c r="E22" t="inlineStr"/>
      <c r="F22" t="inlineStr">
        <is>
          <t>Neuve avec 159 sections et un effectif de 12,598; Association</t>
        </is>
      </c>
      <c r="G22" t="inlineStr"/>
      <c r="H22" t="inlineStr"/>
    </row>
    <row r="23">
      <c r="A23" t="inlineStr">
        <is>
          <t>; 159</t>
        </is>
      </c>
      <c r="B23" t="inlineStr">
        <is>
          <t>branches and a membership</t>
        </is>
      </c>
      <c r="C23" t="inlineStr"/>
      <c r="D23" t="inlineStr">
        <is>
          <t>of 12,598; Nova</t>
        </is>
      </c>
      <c r="E23" t="inlineStr"/>
      <c r="F23" t="inlineStr">
        <is>
          <t>des fonctionnaires provinciaux de la Nouvelle-Ecosse</t>
        </is>
      </c>
      <c r="G23" t="inlineStr">
        <is>
          <t>com-</t>
        </is>
      </c>
      <c r="H23" t="inlineStr"/>
    </row>
    <row r="24">
      <c r="A24" t="inlineStr"/>
      <c r="B24" t="inlineStr">
        <is>
          <t>Scotia Government</t>
        </is>
      </c>
      <c r="C24" t="inlineStr">
        <is>
          <t>Employees’</t>
        </is>
      </c>
      <c r="D24" t="inlineStr">
        <is>
          <t>Association, with</t>
        </is>
      </c>
      <c r="E24" t="inlineStr"/>
      <c r="F24" t="inlineStr">
        <is>
          <t>prenant 24 sections et 8,627 membres; Association</t>
        </is>
      </c>
      <c r="G24" t="inlineStr">
        <is>
          <t>des</t>
        </is>
      </c>
      <c r="H24" t="inlineStr"/>
    </row>
    <row r="25">
      <c r="A25" t="inlineStr"/>
      <c r="B25" t="inlineStr">
        <is>
          <t>24 branches and 8,627</t>
        </is>
      </c>
      <c r="C25" t="inlineStr">
        <is>
          <t>members; New</t>
        </is>
      </c>
      <c r="D25" t="inlineStr">
        <is>
          <t>Brunswick</t>
        </is>
      </c>
      <c r="E25" t="inlineStr"/>
      <c r="F25" t="inlineStr">
        <is>
          <t>employés publics du Nouveau-Brunswick comprenant</t>
        </is>
      </c>
      <c r="G25" t="inlineStr"/>
      <c r="H25" t="inlineStr">
        <is>
          <t>13</t>
        </is>
      </c>
    </row>
  </sheetData>
  <pageMargins left="0.75" right="0.75" top="1" bottom="1" header="0.5" footer="0.5"/>
</worksheet>
</file>

<file path=xl/worksheets/sheet272.xml><?xml version="1.0" encoding="utf-8"?>
<worksheet xmlns="http://schemas.openxmlformats.org/spreadsheetml/2006/main">
  <sheetPr>
    <outlinePr summaryBelow="1" summaryRight="1"/>
    <pageSetUpPr/>
  </sheetPr>
  <dimension ref="A1:K6"/>
  <sheetViews>
    <sheetView workbookViewId="0">
      <selection activeCell="A1" sqref="A1"/>
    </sheetView>
  </sheetViews>
  <sheetFormatPr baseColWidth="8" defaultRowHeight="15"/>
  <sheetData>
    <row r="1">
      <c r="A1" s="1" t="inlineStr">
        <is>
          <t>include fines</t>
        </is>
      </c>
      <c r="B1" s="1" t="inlineStr">
        <is>
          <t>(up</t>
        </is>
      </c>
      <c r="C1" s="1" t="inlineStr">
        <is>
          <t>to $50.00</t>
        </is>
      </c>
      <c r="D1" s="1" t="inlineStr">
        <is>
          <t>a day) or imprison-</t>
        </is>
      </c>
      <c r="E1" s="1" t="inlineStr">
        <is>
          <t>Unnamed: 0</t>
        </is>
      </c>
      <c r="F1" s="1" t="inlineStr">
        <is>
          <t>Les peines</t>
        </is>
      </c>
      <c r="G1" s="1" t="inlineStr">
        <is>
          <t>comprennent</t>
        </is>
      </c>
      <c r="H1" s="1" t="inlineStr">
        <is>
          <t>des</t>
        </is>
      </c>
      <c r="I1" s="1" t="inlineStr">
        <is>
          <t>amendes</t>
        </is>
      </c>
      <c r="J1" s="1" t="inlineStr">
        <is>
          <t>(allant</t>
        </is>
      </c>
      <c r="K1" s="1" t="inlineStr">
        <is>
          <t>jusqu’a</t>
        </is>
      </c>
    </row>
    <row r="2">
      <c r="A2" t="inlineStr">
        <is>
          <t>ment (up to three months) or both. The Act states</t>
        </is>
      </c>
      <c r="B2" t="inlineStr"/>
      <c r="C2" t="inlineStr"/>
      <c r="D2" t="inlineStr"/>
      <c r="E2" t="inlineStr"/>
      <c r="F2" t="inlineStr">
        <is>
          <t>$50.00 par</t>
        </is>
      </c>
      <c r="G2" t="inlineStr">
        <is>
          <t>jour) ou l’emprisonnement</t>
        </is>
      </c>
      <c r="H2" t="inlineStr"/>
      <c r="I2" t="inlineStr"/>
      <c r="J2" t="inlineStr">
        <is>
          <t>(allant</t>
        </is>
      </c>
      <c r="K2" t="inlineStr">
        <is>
          <t>jusqu’a</t>
        </is>
      </c>
    </row>
    <row r="3">
      <c r="A3" t="inlineStr">
        <is>
          <t>that, for its purposes,</t>
        </is>
      </c>
      <c r="B3" t="inlineStr"/>
      <c r="C3" t="inlineStr">
        <is>
          <t>a union</t>
        </is>
      </c>
      <c r="D3" t="inlineStr">
        <is>
          <t>is a legal entity</t>
        </is>
      </c>
      <c r="E3" t="inlineStr"/>
      <c r="F3" t="inlineStr">
        <is>
          <t>trois mois) ou</t>
        </is>
      </c>
      <c r="G3" t="inlineStr">
        <is>
          <t>les deux. La loi énonce que pour</t>
        </is>
      </c>
      <c r="H3" t="inlineStr"/>
      <c r="I3" t="inlineStr"/>
      <c r="J3" t="inlineStr"/>
      <c r="K3" t="inlineStr">
        <is>
          <t>ses fins,</t>
        </is>
      </c>
    </row>
    <row r="4">
      <c r="A4" t="inlineStr">
        <is>
          <t>liable to prosecution</t>
        </is>
      </c>
      <c r="B4" t="inlineStr"/>
      <c r="C4" t="inlineStr">
        <is>
          <t>for failure</t>
        </is>
      </c>
      <c r="D4" t="inlineStr">
        <is>
          <t>to comply with</t>
        </is>
      </c>
      <c r="E4" t="inlineStr"/>
      <c r="F4" t="inlineStr">
        <is>
          <t>un syndicat</t>
        </is>
      </c>
      <c r="G4" t="inlineStr">
        <is>
          <t>est une entité</t>
        </is>
      </c>
      <c r="H4" t="inlineStr">
        <is>
          <t>légale</t>
        </is>
      </c>
      <c r="I4" t="inlineStr">
        <is>
          <t>passible</t>
        </is>
      </c>
      <c r="J4" t="inlineStr">
        <is>
          <t>d’étre</t>
        </is>
      </c>
      <c r="K4" t="inlineStr">
        <is>
          <t>pour-</t>
        </is>
      </c>
    </row>
    <row r="5">
      <c r="A5" t="inlineStr">
        <is>
          <t>the reporting</t>
        </is>
      </c>
      <c r="B5" t="inlineStr">
        <is>
          <t>provisions.</t>
        </is>
      </c>
      <c r="C5" t="inlineStr">
        <is>
          <t>It further</t>
        </is>
      </c>
      <c r="D5" t="inlineStr">
        <is>
          <t>provides that</t>
        </is>
      </c>
      <c r="E5" t="inlineStr"/>
      <c r="F5" t="inlineStr">
        <is>
          <t>suivie pour</t>
        </is>
      </c>
      <c r="G5" t="inlineStr">
        <is>
          <t>avoir omis de</t>
        </is>
      </c>
      <c r="H5" t="inlineStr">
        <is>
          <t>se conformer</t>
        </is>
      </c>
      <c r="I5" t="inlineStr"/>
      <c r="J5" t="inlineStr">
        <is>
          <t>aux dispositions</t>
        </is>
      </c>
      <c r="K5" t="inlineStr"/>
    </row>
    <row r="6">
      <c r="A6" t="inlineStr">
        <is>
          <t>any breach of the</t>
        </is>
      </c>
      <c r="B6" t="inlineStr"/>
      <c r="C6" t="inlineStr">
        <is>
          <t>legislation</t>
        </is>
      </c>
      <c r="D6" t="inlineStr">
        <is>
          <t>committed by an</t>
        </is>
      </c>
      <c r="E6" t="inlineStr"/>
      <c r="F6" t="inlineStr">
        <is>
          <t>relatives a la production</t>
        </is>
      </c>
      <c r="G6" t="inlineStr"/>
      <c r="H6" t="inlineStr">
        <is>
          <t>des</t>
        </is>
      </c>
      <c r="I6" t="inlineStr">
        <is>
          <t>déclarations.</t>
        </is>
      </c>
      <c r="J6" t="inlineStr">
        <is>
          <t>Elle</t>
        </is>
      </c>
      <c r="K6" t="inlineStr">
        <is>
          <t>prévoit</t>
        </is>
      </c>
    </row>
  </sheetData>
  <pageMargins left="0.75" right="0.75" top="1" bottom="1" header="0.5" footer="0.5"/>
</worksheet>
</file>

<file path=xl/worksheets/sheet273.xml><?xml version="1.0" encoding="utf-8"?>
<worksheet xmlns="http://schemas.openxmlformats.org/spreadsheetml/2006/main">
  <sheetPr>
    <outlinePr summaryBelow="1" summaryRight="1"/>
    <pageSetUpPr/>
  </sheetPr>
  <dimension ref="A1:G1"/>
  <sheetViews>
    <sheetView workbookViewId="0">
      <selection activeCell="A1" sqref="A1"/>
    </sheetView>
  </sheetViews>
  <sheetFormatPr baseColWidth="8" defaultRowHeight="15"/>
  <sheetData>
    <row r="1">
      <c r="A1" s="1" t="inlineStr">
        <is>
          <t>Text</t>
        </is>
      </c>
      <c r="B1" s="1" t="inlineStr">
        <is>
          <t>Tables I to XLVI</t>
        </is>
      </c>
      <c r="C1" s="1" t="inlineStr">
        <is>
          <t>contain</t>
        </is>
      </c>
      <c r="D1" s="1" t="inlineStr">
        <is>
          <t>statistics</t>
        </is>
      </c>
      <c r="E1" s="1" t="inlineStr">
        <is>
          <t>derived</t>
        </is>
      </c>
      <c r="F1" s="1" t="inlineStr">
        <is>
          <t>Les tableaux explicatifs</t>
        </is>
      </c>
      <c r="G1" s="1" t="inlineStr">
        <is>
          <t>] 4 XLVI renferment des statisti-</t>
        </is>
      </c>
    </row>
  </sheetData>
  <pageMargins left="0.75" right="0.75" top="1" bottom="1" header="0.5" footer="0.5"/>
</worksheet>
</file>

<file path=xl/worksheets/sheet274.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sheetData>
    <row r="1">
      <c r="A1" s="1" t="inlineStr">
        <is>
          <t>Quebec, the Confederation of National Trade Unions,</t>
        </is>
      </c>
      <c r="B1" s="1" t="inlineStr">
        <is>
          <t>province de Québec, la Confédération</t>
        </is>
      </c>
      <c r="C1" s="1" t="inlineStr">
        <is>
          <t>des</t>
        </is>
      </c>
      <c r="D1" s="1" t="inlineStr">
        <is>
          <t>syndicats na-</t>
        </is>
      </c>
    </row>
    <row r="2">
      <c r="A2" t="inlineStr">
        <is>
          <t>with an affiliated membership of 165,493 or 5.4%</t>
        </is>
      </c>
      <c r="B2" t="inlineStr">
        <is>
          <t>tionaux comptant 165,493</t>
        </is>
      </c>
      <c r="C2" t="inlineStr">
        <is>
          <t>ou 5.4% de tous</t>
        </is>
      </c>
      <c r="D2" t="inlineStr">
        <is>
          <t>les effectifs</t>
        </is>
      </c>
    </row>
    <row r="3">
      <c r="A3" t="inlineStr">
        <is>
          <t>of the total union membership reported for 1979</t>
        </is>
      </c>
      <c r="B3" t="inlineStr">
        <is>
          <t>syndicaux déclarés pour 1979,</t>
        </is>
      </c>
      <c r="C3" t="inlineStr">
        <is>
          <t>venait en deuxiéme</t>
        </is>
      </c>
      <c r="D3" t="inlineStr">
        <is>
          <t>place</t>
        </is>
      </c>
    </row>
    <row r="4">
      <c r="A4" t="inlineStr">
        <is>
          <t>was the second largest single group outside the Cana-</t>
        </is>
      </c>
      <c r="B4" t="inlineStr">
        <is>
          <t>par ordre d’importance, en</t>
        </is>
      </c>
      <c r="C4" t="inlineStr">
        <is>
          <t>dehors du Congrés</t>
        </is>
      </c>
      <c r="D4" t="inlineStr">
        <is>
          <t>du Travail</t>
        </is>
      </c>
    </row>
    <row r="5">
      <c r="A5" t="inlineStr">
        <is>
          <t>dian Labour congress. The 1979 figure represents</t>
        </is>
      </c>
      <c r="B5" t="inlineStr">
        <is>
          <t>du Canada. Le chiffre de</t>
        </is>
      </c>
      <c r="C5" t="inlineStr">
        <is>
          <t>1979 représente une</t>
        </is>
      </c>
      <c r="D5" t="inlineStr">
        <is>
          <t>augmenta-</t>
        </is>
      </c>
    </row>
    <row r="6">
      <c r="A6" t="inlineStr">
        <is>
          <t>an increase of 9,789 or 6.3%, over the 1978 mem-</t>
        </is>
      </c>
      <c r="B6" t="inlineStr">
        <is>
          <t>tion de 9,789 membres ou</t>
        </is>
      </c>
      <c r="C6" t="inlineStr">
        <is>
          <t>6.3 % par rapport</t>
        </is>
      </c>
      <c r="D6" t="inlineStr">
        <is>
          <t>aux effectifs</t>
        </is>
      </c>
    </row>
    <row r="7">
      <c r="A7" t="inlineStr">
        <is>
          <t>bership of unions in this group. Excluded from the</t>
        </is>
      </c>
      <c r="B7" t="inlineStr">
        <is>
          <t>syndicaux de cette catégorie</t>
        </is>
      </c>
      <c r="C7" t="inlineStr">
        <is>
          <t>en 1978. Sont</t>
        </is>
      </c>
      <c r="D7" t="inlineStr">
        <is>
          <t>exclus de ce</t>
        </is>
      </c>
    </row>
    <row r="8">
      <c r="A8" t="inlineStr">
        <is>
          <t>membership figure of 165,493 are 530 members in</t>
        </is>
      </c>
      <c r="B8" t="inlineStr">
        <is>
          <t>chiffre de 165,493 membres,</t>
        </is>
      </c>
      <c r="C8" t="inlineStr">
        <is>
          <t>530 membres</t>
        </is>
      </c>
      <c r="D8" t="inlineStr">
        <is>
          <t>appartenant a</t>
        </is>
      </c>
    </row>
    <row r="9">
      <c r="A9" t="inlineStr">
        <is>
          <t>three local unions chartered directly by the Confed-</t>
        </is>
      </c>
      <c r="B9" t="inlineStr">
        <is>
          <t>trois syndicats locaux a charte</t>
        </is>
      </c>
      <c r="C9" t="inlineStr">
        <is>
          <t>directe de</t>
        </is>
      </c>
      <c r="D9" t="inlineStr">
        <is>
          <t>la Confédéra-</t>
        </is>
      </c>
    </row>
    <row r="10">
      <c r="A10" t="inlineStr">
        <is>
          <t>eration itself (Text Table IX), which, like the Cana-</t>
        </is>
      </c>
      <c r="B10" t="inlineStr">
        <is>
          <t>tion elle-méme (tableau explicatif</t>
        </is>
      </c>
      <c r="C10" t="inlineStr">
        <is>
          <t>IX) qui tout comme</t>
        </is>
      </c>
      <c r="D10" t="inlineStr">
        <is>
          <t>le</t>
        </is>
      </c>
    </row>
    <row r="11">
      <c r="A11" t="inlineStr">
        <is>
          <t>dian Labour Congress, is classified in Text Table II</t>
        </is>
      </c>
      <c r="B11" t="inlineStr">
        <is>
          <t>Congrés du Travail du Canada,</t>
        </is>
      </c>
      <c r="C11" t="inlineStr">
        <is>
          <t>est classée dans</t>
        </is>
      </c>
      <c r="D11" t="inlineStr">
        <is>
          <t>le tableau</t>
        </is>
      </c>
    </row>
    <row r="12">
      <c r="A12" t="inlineStr">
        <is>
          <t>as an Unaffiliated National Union. Altogether, the</t>
        </is>
      </c>
      <c r="B12" t="inlineStr">
        <is>
          <t>explicatif If comme un syndicat national non</t>
        </is>
      </c>
      <c r="C12" t="inlineStr"/>
      <c r="D12" t="inlineStr">
        <is>
          <t>affilié. Globa-</t>
        </is>
      </c>
    </row>
    <row r="13">
      <c r="A13" t="inlineStr">
        <is>
          <t>Confederation of National Trade Unions accounted</t>
        </is>
      </c>
      <c r="B13" t="inlineStr">
        <is>
          <t>lement, la Confédération</t>
        </is>
      </c>
      <c r="C13" t="inlineStr">
        <is>
          <t>des syndicats nationaux</t>
        </is>
      </c>
      <c r="D13" t="inlineStr">
        <is>
          <t>com-</t>
        </is>
      </c>
    </row>
    <row r="14">
      <c r="A14" t="inlineStr">
        <is>
          <t>for 166,023 members in 1979 an increase of 9,803</t>
        </is>
      </c>
      <c r="B14" t="inlineStr">
        <is>
          <t>prenait 166,023 membres</t>
        </is>
      </c>
      <c r="C14" t="inlineStr">
        <is>
          <t>en 1979 soit une</t>
        </is>
      </c>
      <c r="D14" t="inlineStr">
        <is>
          <t>augmentation</t>
        </is>
      </c>
    </row>
    <row r="15">
      <c r="A15" t="inlineStr">
        <is>
          <t>or 6.3%, since 1978.</t>
        </is>
      </c>
      <c r="B15" t="inlineStr">
        <is>
          <t>de 9,803 ou 6.3 % par rapport a 1978.</t>
        </is>
      </c>
      <c r="C15" t="inlineStr"/>
      <c r="D15" t="inlineStr"/>
    </row>
    <row r="16">
      <c r="A16" t="inlineStr">
        <is>
          <t>Next in numerical order came the Unaffiliated</t>
        </is>
      </c>
      <c r="B16" t="inlineStr">
        <is>
          <t>Le groupe suivant dans</t>
        </is>
      </c>
      <c r="C16" t="inlineStr">
        <is>
          <t>lordre numérique</t>
        </is>
      </c>
      <c r="D16" t="inlineStr">
        <is>
          <t>était formé</t>
        </is>
      </c>
    </row>
    <row r="17">
      <c r="A17" t="inlineStr">
        <is>
          <t>International Unions with a membership of 97,018</t>
        </is>
      </c>
      <c r="B17" t="inlineStr">
        <is>
          <t>des syndicats internationaux</t>
        </is>
      </c>
      <c r="C17" t="inlineStr">
        <is>
          <t>non affiliés qui comptaient</t>
        </is>
      </c>
      <c r="D17" t="inlineStr"/>
    </row>
    <row r="18">
      <c r="A18" t="inlineStr">
        <is>
          <t>or 3.2% of the total union membership, representing</t>
        </is>
      </c>
      <c r="B18" t="inlineStr">
        <is>
          <t>97,018 membres ou 3.2 % de tous les membres de syndicats,</t>
        </is>
      </c>
      <c r="C18" t="inlineStr"/>
      <c r="D18" t="inlineStr"/>
    </row>
    <row r="19">
      <c r="A19" t="inlineStr">
        <is>
          <t>an increase of 8,197 members, or 9.2% since 1978.</t>
        </is>
      </c>
      <c r="B19" t="inlineStr">
        <is>
          <t>ce qui signifiait une augmentation</t>
        </is>
      </c>
      <c r="C19" t="inlineStr">
        <is>
          <t>de 8,197</t>
        </is>
      </c>
      <c r="D19" t="inlineStr">
        <is>
          <t>membres ou</t>
        </is>
      </c>
    </row>
    <row r="20">
      <c r="A20" t="inlineStr">
        <is>
          <t>Thus 19.0% of the union members reported for 1979</t>
        </is>
      </c>
      <c r="B20" t="inlineStr">
        <is>
          <t>9.2% par rapport a 1978. Donc</t>
        </is>
      </c>
      <c r="C20" t="inlineStr">
        <is>
          <t>19.0 % des membres</t>
        </is>
      </c>
      <c r="D20" t="inlineStr">
        <is>
          <t>des</t>
        </is>
      </c>
    </row>
    <row r="21">
      <c r="A21" t="inlineStr">
        <is>
          <t>belonged to unaffiliated labour organizations, three</t>
        </is>
      </c>
      <c r="B21" t="inlineStr">
        <is>
          <t>syndicats qui ont produit</t>
        </is>
      </c>
      <c r="C21" t="inlineStr">
        <is>
          <t>des déclarations relativement</t>
        </is>
      </c>
      <c r="D21" t="inlineStr">
        <is>
          <t>a</t>
        </is>
      </c>
    </row>
    <row r="22">
      <c r="A22" t="inlineStr">
        <is>
          <t>of which were international unions. Approximately</t>
        </is>
      </c>
      <c r="B22" t="inlineStr">
        <is>
          <t>1979 appartenaient 4 des organisations ouvriéres non affiliées</t>
        </is>
      </c>
      <c r="C22" t="inlineStr"/>
      <c r="D22" t="inlineStr"/>
    </row>
    <row r="23">
      <c r="A23" t="inlineStr">
        <is>
          <t>88,000 of the union members in this independent</t>
        </is>
      </c>
      <c r="B23" t="inlineStr">
        <is>
          <t>dont trois étaient des syndicats</t>
        </is>
      </c>
      <c r="C23" t="inlineStr">
        <is>
          <t>internationaux.</t>
        </is>
      </c>
      <c r="D23" t="inlineStr">
        <is>
          <t>Environ</t>
        </is>
      </c>
    </row>
    <row r="24">
      <c r="A24" t="inlineStr">
        <is>
          <t>group belonged to the International Brotherhood of</t>
        </is>
      </c>
      <c r="B24" t="inlineStr">
        <is>
          <t>88,000 des membres de cette</t>
        </is>
      </c>
      <c r="C24" t="inlineStr">
        <is>
          <t>catégorie de syndicats</t>
        </is>
      </c>
      <c r="D24" t="inlineStr">
        <is>
          <t>indé-</t>
        </is>
      </c>
    </row>
    <row r="25">
      <c r="A25" t="inlineStr">
        <is>
          <t>Teamsters (Text Table XII).</t>
        </is>
      </c>
      <c r="B25" t="inlineStr">
        <is>
          <t>pendants appartenaient a la</t>
        </is>
      </c>
      <c r="C25" t="inlineStr">
        <is>
          <t>Fraternité internationale</t>
        </is>
      </c>
      <c r="D25" t="inlineStr">
        <is>
          <t>des</t>
        </is>
      </c>
    </row>
    <row r="26">
      <c r="A26" t="inlineStr"/>
      <c r="B26" t="inlineStr">
        <is>
          <t>camionneurs (tableau explicatif XII).</t>
        </is>
      </c>
      <c r="C26" t="inlineStr"/>
      <c r="D26" t="inlineStr"/>
    </row>
    <row r="27">
      <c r="A27" t="inlineStr">
        <is>
          <t>Reporting organizations in 1979 ranged in size</t>
        </is>
      </c>
      <c r="B27" t="inlineStr">
        <is>
          <t>Les syndicats ouvriers produisant des déclarations en 1979</t>
        </is>
      </c>
      <c r="C27" t="inlineStr"/>
      <c r="D27" t="inlineStr"/>
    </row>
    <row r="28">
      <c r="A28" t="inlineStr">
        <is>
          <t>from 189 members to 252,040 members. The majority</t>
        </is>
      </c>
      <c r="B28" t="inlineStr">
        <is>
          <t>ont varié en importance depuis 189 membres jusqu’a 252,040</t>
        </is>
      </c>
      <c r="C28" t="inlineStr"/>
      <c r="D28" t="inlineStr"/>
    </row>
    <row r="29">
      <c r="A29" t="inlineStr">
        <is>
          <t>of unions, had less than 10,000 members, although</t>
        </is>
      </c>
      <c r="B29" t="inlineStr">
        <is>
          <t>membres. La majorité des</t>
        </is>
      </c>
      <c r="C29" t="inlineStr">
        <is>
          <t>syndicats comprenait</t>
        </is>
      </c>
      <c r="D29" t="inlineStr">
        <is>
          <t>moins de</t>
        </is>
      </c>
    </row>
    <row r="30">
      <c r="A30" t="inlineStr">
        <is>
          <t>this group, as a whole accounted for less than one</t>
        </is>
      </c>
      <c r="B30" t="inlineStr">
        <is>
          <t>10,000 membres, bien que</t>
        </is>
      </c>
      <c r="C30" t="inlineStr">
        <is>
          <t>ce groupe dans l’ensemble</t>
        </is>
      </c>
      <c r="D30" t="inlineStr">
        <is>
          <t>ett</t>
        </is>
      </c>
    </row>
    <row r="31">
      <c r="A31" t="inlineStr">
        <is>
          <t>sixth of total union members, as indicated in Text</t>
        </is>
      </c>
      <c r="B31" t="inlineStr">
        <is>
          <t>compté pour moins d’un sixiéme de tous les membres de syn-</t>
        </is>
      </c>
      <c r="C31" t="inlineStr"/>
      <c r="D31" t="inlineStr"/>
    </row>
    <row r="32">
      <c r="A32" t="inlineStr">
        <is>
          <t>able V. In contrast, the larger proportion of mem-</t>
        </is>
      </c>
      <c r="B32" t="inlineStr">
        <is>
          <t>dicats comme le montre le tableau explicatif V. Par contre, la</t>
        </is>
      </c>
      <c r="C32" t="inlineStr"/>
      <c r="D32" t="inlineStr"/>
    </row>
    <row r="33">
      <c r="A33" t="inlineStr">
        <is>
          <t>bers was to be found in the 52 unions each having</t>
        </is>
      </c>
      <c r="B33" t="inlineStr">
        <is>
          <t>proportion la plus importante</t>
        </is>
      </c>
      <c r="C33" t="inlineStr">
        <is>
          <t>de membres appartenait</t>
        </is>
      </c>
      <c r="D33" t="inlineStr">
        <is>
          <t>aux</t>
        </is>
      </c>
    </row>
    <row r="34">
      <c r="A34" t="inlineStr">
        <is>
          <t>more than 15,000 members. The single group with</t>
        </is>
      </c>
      <c r="B34" t="inlineStr">
        <is>
          <t>52 syndicats ayant chacun</t>
        </is>
      </c>
      <c r="C34" t="inlineStr">
        <is>
          <t>plus de 15,000</t>
        </is>
      </c>
      <c r="D34" t="inlineStr">
        <is>
          <t>membres. Le</t>
        </is>
      </c>
    </row>
    <row r="35">
      <c r="A35" t="inlineStr">
        <is>
          <t>the largest aggregate membership shown in the table</t>
        </is>
      </c>
      <c r="B35" t="inlineStr">
        <is>
          <t>groupe particulier comprenant</t>
        </is>
      </c>
      <c r="C35" t="inlineStr">
        <is>
          <t>le plus grand</t>
        </is>
      </c>
      <c r="D35" t="inlineStr">
        <is>
          <t>nombre de</t>
        </is>
      </c>
    </row>
    <row r="36">
      <c r="A36" t="inlineStr">
        <is>
          <t>was the 16 unions each having 50,000 or more mem-</t>
        </is>
      </c>
      <c r="B36" t="inlineStr">
        <is>
          <t>membres, d’aprés le tableau, était les 16 syndicats qui avaient</t>
        </is>
      </c>
      <c r="C36" t="inlineStr"/>
      <c r="D36" t="inlineStr"/>
    </row>
    <row r="37">
      <c r="A37" t="inlineStr">
        <is>
          <t>bers. The importance of the 16 largest unions is under-</t>
        </is>
      </c>
      <c r="B37" t="inlineStr">
        <is>
          <t>chacun 50,000 membres ou</t>
        </is>
      </c>
      <c r="C37" t="inlineStr">
        <is>
          <t>plus. Le fait qu’ils réunissaient</t>
        </is>
      </c>
      <c r="D37" t="inlineStr"/>
    </row>
    <row r="38">
      <c r="A38" t="inlineStr">
        <is>
          <t>scored by the fact that these organizations together</t>
        </is>
      </c>
      <c r="B38" t="inlineStr">
        <is>
          <t>plus de deux cinquiémes de tout l’effectif syndicat du Canada</t>
        </is>
      </c>
      <c r="C38" t="inlineStr"/>
      <c r="D38" t="inlineStr"/>
    </row>
    <row r="39">
      <c r="A39" t="inlineStr">
        <is>
          <t>accounted for more than two fifths of the total</t>
        </is>
      </c>
      <c r="B39" t="inlineStr">
        <is>
          <t>fait ressortir l’importance des 16 grands syndicats. Cette con-</t>
        </is>
      </c>
      <c r="C39" t="inlineStr"/>
      <c r="D39" t="inlineStr"/>
    </row>
    <row r="40">
      <c r="A40" t="inlineStr">
        <is>
          <t>Canadian membership. This concentration of mem-</t>
        </is>
      </c>
      <c r="B40" t="inlineStr">
        <is>
          <t>centration de syndiqués en</t>
        </is>
      </c>
      <c r="C40" t="inlineStr">
        <is>
          <t>quelques grands</t>
        </is>
      </c>
      <c r="D40" t="inlineStr">
        <is>
          <t>organismes</t>
        </is>
      </c>
    </row>
    <row r="41">
      <c r="A41" t="inlineStr">
        <is>
          <t>bership in a few large unions has been a longstanding</t>
        </is>
      </c>
      <c r="B41" t="inlineStr">
        <is>
          <t>caractérise depuis longtemps</t>
        </is>
      </c>
      <c r="C41" t="inlineStr">
        <is>
          <t>le mouvement</t>
        </is>
      </c>
      <c r="D41" t="inlineStr">
        <is>
          <t>syndical, tant</t>
        </is>
      </c>
    </row>
  </sheetData>
  <pageMargins left="0.75" right="0.75" top="1" bottom="1" header="0.5" footer="0.5"/>
</worksheet>
</file>

<file path=xl/worksheets/sheet275.xml><?xml version="1.0" encoding="utf-8"?>
<worksheet xmlns="http://schemas.openxmlformats.org/spreadsheetml/2006/main">
  <sheetPr>
    <outlinePr summaryBelow="1" summaryRight="1"/>
    <pageSetUpPr/>
  </sheetPr>
  <dimension ref="A1:I35"/>
  <sheetViews>
    <sheetView workbookViewId="0">
      <selection activeCell="A1" sqref="A1"/>
    </sheetView>
  </sheetViews>
  <sheetFormatPr baseColWidth="8" defaultRowHeight="15"/>
  <sheetData>
    <row r="1">
      <c r="A1" s="1" t="inlineStr">
        <is>
          <t>100- 199 members — membres</t>
        </is>
      </c>
      <c r="B1" s="1" t="inlineStr">
        <is>
          <t>Unnamed: 0</t>
        </is>
      </c>
      <c r="C1" s="1" t="inlineStr">
        <is>
          <t>Unnamed: 1</t>
        </is>
      </c>
      <c r="D1" s="1" t="inlineStr">
        <is>
          <t>1 180</t>
        </is>
      </c>
      <c r="E1" s="1" t="inlineStr">
        <is>
          <t>Unnamed: 2</t>
        </is>
      </c>
      <c r="F1" s="1" t="inlineStr">
        <is>
          <t>--</t>
        </is>
      </c>
      <c r="G1" s="1" t="inlineStr">
        <is>
          <t>Unnamed: 3</t>
        </is>
      </c>
      <c r="H1" s="1" t="inlineStr">
        <is>
          <t>189</t>
        </is>
      </c>
      <c r="I1" s="1" t="inlineStr">
        <is>
          <t>--.1</t>
        </is>
      </c>
    </row>
    <row r="2">
      <c r="A2" t="inlineStr">
        <is>
          <t>200- 499“</t>
        </is>
      </c>
      <c r="B2" t="inlineStr">
        <is>
          <t>Fi</t>
        </is>
      </c>
      <c r="C2" t="inlineStr"/>
      <c r="D2" t="inlineStr">
        <is>
          <t>4 967</t>
        </is>
      </c>
      <c r="E2" t="inlineStr"/>
      <c r="F2" t="inlineStr">
        <is>
          <t>0.1</t>
        </is>
      </c>
      <c r="G2" t="inlineStr"/>
      <c r="H2" t="inlineStr">
        <is>
          <t>1,584</t>
        </is>
      </c>
      <c r="I2" t="inlineStr">
        <is>
          <t>0.2</t>
        </is>
      </c>
    </row>
    <row r="3">
      <c r="A3" t="inlineStr">
        <is>
          <t>500- 999 *</t>
        </is>
      </c>
      <c r="B3" t="inlineStr">
        <is>
          <t>i</t>
        </is>
      </c>
      <c r="C3" t="inlineStr"/>
      <c r="D3" t="inlineStr">
        <is>
          <t>4 3,162</t>
        </is>
      </c>
      <c r="E3" t="inlineStr"/>
      <c r="F3" t="inlineStr">
        <is>
          <t>0.2</t>
        </is>
      </c>
      <c r="G3" t="inlineStr">
        <is>
          <t>S</t>
        </is>
      </c>
      <c r="H3" t="inlineStr">
        <is>
          <t>Ralls)</t>
        </is>
      </c>
      <c r="I3" t="inlineStr">
        <is>
          <t>0.3</t>
        </is>
      </c>
    </row>
    <row r="4">
      <c r="A4" t="inlineStr">
        <is>
          <t>1,000- 2,499 *</t>
        </is>
      </c>
      <c r="B4" t="inlineStr">
        <is>
          <t>i</t>
        </is>
      </c>
      <c r="C4" t="inlineStr"/>
      <c r="D4" t="inlineStr">
        <is>
          <t>8 1iBis2</t>
        </is>
      </c>
      <c r="E4" t="inlineStr"/>
      <c r="F4" t="inlineStr">
        <is>
          <t>0.9</t>
        </is>
      </c>
      <c r="G4" t="inlineStr">
        <is>
          <t>11</t>
        </is>
      </c>
      <c r="H4" t="inlineStr">
        <is>
          <t>2 S53)</t>
        </is>
      </c>
      <c r="I4" t="inlineStr">
        <is>
          <t>22</t>
        </is>
      </c>
    </row>
    <row r="5">
      <c r="A5" t="inlineStr">
        <is>
          <t>2,500- 4,999 *</t>
        </is>
      </c>
      <c r="B5" t="inlineStr">
        <is>
          <t>ss</t>
        </is>
      </c>
      <c r="C5" t="inlineStr"/>
      <c r="D5" t="inlineStr">
        <is>
          <t>iil 38,510</t>
        </is>
      </c>
      <c r="E5" t="inlineStr"/>
      <c r="F5" t="inlineStr">
        <is>
          <t>2.4</t>
        </is>
      </c>
      <c r="G5" t="inlineStr">
        <is>
          <t>15</t>
        </is>
      </c>
      <c r="H5" t="inlineStr">
        <is>
          <t>55,919</t>
        </is>
      </c>
      <c r="I5" t="inlineStr">
        <is>
          <t>By.7 /t</t>
        </is>
      </c>
    </row>
    <row r="6">
      <c r="A6" t="inlineStr">
        <is>
          <t>5,000- 9,999 “</t>
        </is>
      </c>
      <c r="B6" t="inlineStr">
        <is>
          <t>i</t>
        </is>
      </c>
      <c r="C6" t="inlineStr"/>
      <c r="D6" t="inlineStr">
        <is>
          <t>8 61,817</t>
        </is>
      </c>
      <c r="E6" t="inlineStr"/>
      <c r="F6" t="inlineStr">
        <is>
          <t>38)</t>
        </is>
      </c>
      <c r="G6" t="inlineStr">
        <is>
          <t>16</t>
        </is>
      </c>
      <c r="H6" t="inlineStr">
        <is>
          <t>112,926</t>
        </is>
      </c>
      <c r="I6" t="inlineStr">
        <is>
          <t>all7 /</t>
        </is>
      </c>
    </row>
    <row r="7">
      <c r="A7" t="inlineStr">
        <is>
          <t>10,000 - 14,999 “</t>
        </is>
      </c>
      <c r="B7" t="inlineStr">
        <is>
          <t>z</t>
        </is>
      </c>
      <c r="C7" t="inlineStr"/>
      <c r="D7" t="inlineStr">
        <is>
          <t>i 84,317</t>
        </is>
      </c>
      <c r="E7" t="inlineStr"/>
      <c r="F7" t="inlineStr">
        <is>
          <t>See)</t>
        </is>
      </c>
      <c r="G7" t="inlineStr">
        <is>
          <t>8</t>
        </is>
      </c>
      <c r="H7" t="inlineStr">
        <is>
          <t>104,002</t>
        </is>
      </c>
      <c r="I7" t="inlineStr">
        <is>
          <t>10.8)</t>
        </is>
      </c>
    </row>
    <row r="8">
      <c r="A8" t="inlineStr">
        <is>
          <t>15,000- 19,999“</t>
        </is>
      </c>
      <c r="B8" t="inlineStr">
        <is>
          <t>a</t>
        </is>
      </c>
      <c r="C8" t="inlineStr"/>
      <c r="D8" t="inlineStr">
        <is>
          <t>8 137,972</t>
        </is>
      </c>
      <c r="E8" t="inlineStr"/>
      <c r="F8" t="inlineStr">
        <is>
          <t>8.8</t>
        </is>
      </c>
      <c r="G8" t="inlineStr">
        <is>
          <t>2</t>
        </is>
      </c>
      <c r="H8" t="inlineStr">
        <is>
          <t>35,440</t>
        </is>
      </c>
      <c r="I8" t="inlineStr">
        <is>
          <t>By.7 /</t>
        </is>
      </c>
    </row>
    <row r="9">
      <c r="A9" t="inlineStr">
        <is>
          <t>20,000-29,999 —</t>
        </is>
      </c>
      <c r="B9" t="inlineStr">
        <is>
          <t>i</t>
        </is>
      </c>
      <c r="C9" t="inlineStr"/>
      <c r="D9" t="inlineStr">
        <is>
          <t>5 116,106</t>
        </is>
      </c>
      <c r="E9" t="inlineStr"/>
      <c r="F9" t="inlineStr">
        <is>
          <t>7.4</t>
        </is>
      </c>
      <c r="G9" t="inlineStr">
        <is>
          <t>5</t>
        </is>
      </c>
      <c r="H9" t="inlineStr">
        <is>
          <t>125,549</t>
        </is>
      </c>
      <c r="I9" t="inlineStr">
        <is>
          <t>13.0)</t>
        </is>
      </c>
    </row>
    <row r="10">
      <c r="A10" t="inlineStr">
        <is>
          <t>30,000 - 39,999 “</t>
        </is>
      </c>
      <c r="B10" t="inlineStr">
        <is>
          <t>z</t>
        </is>
      </c>
      <c r="C10" t="inlineStr"/>
      <c r="D10" t="inlineStr">
        <is>
          <t>4 133,134</t>
        </is>
      </c>
      <c r="E10" t="inlineStr"/>
      <c r="F10" t="inlineStr">
        <is>
          <t>8.5</t>
        </is>
      </c>
      <c r="G10" t="inlineStr">
        <is>
          <t>1</t>
        </is>
      </c>
      <c r="H10" t="inlineStr">
        <is>
          <t>38,821</t>
        </is>
      </c>
      <c r="I10" t="inlineStr">
        <is>
          <t>4.0</t>
        </is>
      </c>
    </row>
    <row r="11">
      <c r="A11" t="inlineStr">
        <is>
          <t>40,0- 049,099 9 “</t>
        </is>
      </c>
      <c r="B11" t="inlineStr">
        <is>
          <t>*</t>
        </is>
      </c>
      <c r="C11" t="inlineStr"/>
      <c r="D11" t="inlineStr">
        <is>
          <t>1 41,136</t>
        </is>
      </c>
      <c r="E11" t="inlineStr"/>
      <c r="F11" t="inlineStr">
        <is>
          <t>2.6</t>
        </is>
      </c>
      <c r="G11" t="inlineStr">
        <is>
          <t>—</t>
        </is>
      </c>
      <c r="H11" t="inlineStr">
        <is>
          <t>=</t>
        </is>
      </c>
      <c r="I11" t="inlineStr">
        <is>
          <t>=</t>
        </is>
      </c>
    </row>
    <row r="12">
      <c r="A12" t="inlineStr">
        <is>
          <t>50,000 members and over</t>
        </is>
      </c>
      <c r="B12" t="inlineStr">
        <is>
          <t>— membres</t>
        </is>
      </c>
      <c r="C12" t="inlineStr"/>
      <c r="D12" t="inlineStr"/>
      <c r="E12" t="inlineStr"/>
      <c r="F12" t="inlineStr"/>
      <c r="G12" t="inlineStr"/>
      <c r="H12" t="inlineStr"/>
      <c r="I12" t="inlineStr"/>
    </row>
    <row r="13">
      <c r="A13" t="inlineStr">
        <is>
          <t>et plus</t>
        </is>
      </c>
      <c r="B13" t="inlineStr"/>
      <c r="C13" t="inlineStr"/>
      <c r="D13" t="inlineStr">
        <is>
          <t>10 942,774</t>
        </is>
      </c>
      <c r="E13" t="inlineStr"/>
      <c r="F13" t="inlineStr">
        <is>
          <t>59.9</t>
        </is>
      </c>
      <c r="G13" t="inlineStr">
        <is>
          <t>4</t>
        </is>
      </c>
      <c r="H13" t="inlineStr">
        <is>
          <t>467,999</t>
        </is>
      </c>
      <c r="I13" t="inlineStr">
        <is>
          <t>48.4</t>
        </is>
      </c>
    </row>
    <row r="14">
      <c r="A14" t="inlineStr">
        <is>
          <t>Total</t>
        </is>
      </c>
      <c r="B14" t="inlineStr"/>
      <c r="C14" t="inlineStr"/>
      <c r="D14" t="inlineStr">
        <is>
          <t>71 1,573,807</t>
        </is>
      </c>
      <c r="E14" t="inlineStr"/>
      <c r="F14" t="inlineStr">
        <is>
          <t>100.0</t>
        </is>
      </c>
      <c r="G14" t="inlineStr">
        <is>
          <t>73</t>
        </is>
      </c>
      <c r="H14" t="inlineStr">
        <is>
          <t>966,777</t>
        </is>
      </c>
      <c r="I14" t="inlineStr">
        <is>
          <t>100.0</t>
        </is>
      </c>
    </row>
    <row r="15">
      <c r="A15" t="inlineStr"/>
      <c r="B15" t="inlineStr"/>
      <c r="C15" t="inlineStr"/>
      <c r="D15" t="inlineStr">
        <is>
          <t>Government employees’</t>
        </is>
      </c>
      <c r="E15" t="inlineStr"/>
      <c r="F15" t="inlineStr"/>
      <c r="G15" t="inlineStr">
        <is>
          <t>All unions</t>
        </is>
      </c>
      <c r="H15" t="inlineStr"/>
      <c r="I15" t="inlineStr"/>
    </row>
    <row r="16">
      <c r="A16" t="inlineStr"/>
      <c r="B16" t="inlineStr"/>
      <c r="C16" t="inlineStr"/>
      <c r="D16" t="inlineStr">
        <is>
          <t>organizations</t>
        </is>
      </c>
      <c r="E16" t="inlineStr"/>
      <c r="F16" t="inlineStr"/>
      <c r="G16" t="inlineStr"/>
      <c r="H16" t="inlineStr"/>
      <c r="I16" t="inlineStr"/>
    </row>
    <row r="17">
      <c r="A17" t="inlineStr"/>
      <c r="B17" t="inlineStr"/>
      <c r="C17" t="inlineStr"/>
      <c r="D17" t="inlineStr">
        <is>
          <t>Groupements de fonction-</t>
        </is>
      </c>
      <c r="E17" t="inlineStr"/>
      <c r="F17" t="inlineStr"/>
      <c r="G17" t="inlineStr">
        <is>
          <t>Tous les syndicats</t>
        </is>
      </c>
      <c r="H17" t="inlineStr"/>
      <c r="I17" t="inlineStr"/>
    </row>
    <row r="18">
      <c r="A18" t="inlineStr"/>
      <c r="B18" t="inlineStr"/>
      <c r="C18" t="inlineStr"/>
      <c r="D18" t="inlineStr">
        <is>
          <t>naires publics</t>
        </is>
      </c>
      <c r="E18" t="inlineStr"/>
      <c r="F18" t="inlineStr"/>
      <c r="G18" t="inlineStr"/>
      <c r="H18" t="inlineStr"/>
      <c r="I18" t="inlineStr"/>
    </row>
    <row r="19">
      <c r="A19" t="inlineStr"/>
      <c r="B19" t="inlineStr"/>
      <c r="C19" t="inlineStr"/>
      <c r="D19" t="inlineStr">
        <is>
          <t>Number Membership</t>
        </is>
      </c>
      <c r="E19" t="inlineStr"/>
      <c r="F19" t="inlineStr"/>
      <c r="G19" t="inlineStr">
        <is>
          <t>Number Membership</t>
        </is>
      </c>
      <c r="H19" t="inlineStr"/>
      <c r="I19" t="inlineStr"/>
    </row>
    <row r="20">
      <c r="A20" t="inlineStr"/>
      <c r="B20" t="inlineStr"/>
      <c r="C20" t="inlineStr"/>
      <c r="D20" t="inlineStr">
        <is>
          <t>Nombre Effectif</t>
        </is>
      </c>
      <c r="E20" t="inlineStr"/>
      <c r="F20" t="inlineStr"/>
      <c r="G20" t="inlineStr">
        <is>
          <t>Nombre Effectif</t>
        </is>
      </c>
      <c r="H20" t="inlineStr"/>
      <c r="I20" t="inlineStr"/>
    </row>
    <row r="21">
      <c r="A21" t="inlineStr"/>
      <c r="B21" t="inlineStr"/>
      <c r="C21" t="inlineStr"/>
      <c r="D21" t="inlineStr">
        <is>
          <t>No. — nbre</t>
        </is>
      </c>
      <c r="E21" t="inlineStr"/>
      <c r="F21" t="inlineStr">
        <is>
          <t>%</t>
        </is>
      </c>
      <c r="G21" t="inlineStr">
        <is>
          <t>No. — nbre</t>
        </is>
      </c>
      <c r="H21" t="inlineStr"/>
      <c r="I21" t="inlineStr">
        <is>
          <t>%</t>
        </is>
      </c>
    </row>
    <row r="22">
      <c r="A22" t="inlineStr">
        <is>
          <t>100- 199 members — membres</t>
        </is>
      </c>
      <c r="B22" t="inlineStr"/>
      <c r="C22" t="inlineStr"/>
      <c r="D22">
        <f> -</f>
        <v/>
      </c>
      <c r="E22" t="inlineStr"/>
      <c r="F22" t="inlineStr">
        <is>
          <t>=</t>
        </is>
      </c>
      <c r="G22" t="inlineStr">
        <is>
          <t>2</t>
        </is>
      </c>
      <c r="H22" t="inlineStr">
        <is>
          <t>369</t>
        </is>
      </c>
      <c r="I22" t="inlineStr">
        <is>
          <t>=</t>
        </is>
      </c>
    </row>
    <row r="23">
      <c r="A23" t="inlineStr">
        <is>
          <t>200- 499“</t>
        </is>
      </c>
      <c r="B23" t="inlineStr">
        <is>
          <t>i</t>
        </is>
      </c>
      <c r="C23" t="inlineStr"/>
      <c r="D23" t="inlineStr">
        <is>
          <t>» a</t>
        </is>
      </c>
      <c r="E23" t="inlineStr"/>
      <c r="F23" t="inlineStr">
        <is>
          <t>=</t>
        </is>
      </c>
      <c r="G23" t="inlineStr">
        <is>
          <t>9</t>
        </is>
      </c>
      <c r="H23" t="inlineStr">
        <is>
          <t>2,551</t>
        </is>
      </c>
      <c r="I23" t="inlineStr">
        <is>
          <t>0.1.</t>
        </is>
      </c>
    </row>
    <row r="24">
      <c r="A24" t="inlineStr">
        <is>
          <t>500- 999</t>
        </is>
      </c>
      <c r="B24" t="inlineStr"/>
      <c r="C24" t="inlineStr"/>
      <c r="D24">
        <f> Ee</f>
        <v/>
      </c>
      <c r="E24" t="inlineStr"/>
      <c r="F24" t="inlineStr">
        <is>
          <t>=</t>
        </is>
      </c>
      <c r="G24" t="inlineStr">
        <is>
          <t>9</t>
        </is>
      </c>
      <c r="H24" t="inlineStr">
        <is>
          <t>6,297</t>
        </is>
      </c>
      <c r="I24" t="inlineStr">
        <is>
          <t>0.2)</t>
        </is>
      </c>
    </row>
    <row r="25">
      <c r="A25" t="inlineStr">
        <is>
          <t>1,000- 2,499 “</t>
        </is>
      </c>
      <c r="B25" t="inlineStr">
        <is>
          <t>a</t>
        </is>
      </c>
      <c r="C25" t="inlineStr"/>
      <c r="D25" t="inlineStr">
        <is>
          <t>7 13,282</t>
        </is>
      </c>
      <c r="E25" t="inlineStr"/>
      <c r="F25" t="inlineStr">
        <is>
          <t>el</t>
        </is>
      </c>
      <c r="G25" t="inlineStr">
        <is>
          <t>26</t>
        </is>
      </c>
      <c r="H25" t="inlineStr">
        <is>
          <t>48,567</t>
        </is>
      </c>
      <c r="I25" t="inlineStr">
        <is>
          <t>aL</t>
        </is>
      </c>
    </row>
    <row r="26">
      <c r="A26" t="inlineStr">
        <is>
          <t>2,500- 4,999 *</t>
        </is>
      </c>
      <c r="B26" t="inlineStr">
        <is>
          <t>4</t>
        </is>
      </c>
      <c r="C26" t="inlineStr"/>
      <c r="D26" t="inlineStr">
        <is>
          <t>5 18,433</t>
        </is>
      </c>
      <c r="E26" t="inlineStr"/>
      <c r="F26" t="inlineStr">
        <is>
          <t>Sad</t>
        </is>
      </c>
      <c r="G26" t="inlineStr">
        <is>
          <t>31</t>
        </is>
      </c>
      <c r="H26" t="inlineStr">
        <is>
          <t>TIES 22</t>
        </is>
      </c>
      <c r="I26" t="inlineStr">
        <is>
          <t>3a</t>
        </is>
      </c>
    </row>
    <row r="27">
      <c r="A27" t="inlineStr">
        <is>
          <t>5,000-. 9,999 *</t>
        </is>
      </c>
      <c r="B27" t="inlineStr">
        <is>
          <t>.</t>
        </is>
      </c>
      <c r="C27" t="inlineStr"/>
      <c r="D27" t="inlineStr">
        <is>
          <t>9 61,501</t>
        </is>
      </c>
      <c r="E27" t="inlineStr"/>
      <c r="F27" t="inlineStr">
        <is>
          <t>12.4</t>
        </is>
      </c>
      <c r="G27" t="inlineStr">
        <is>
          <t>33</t>
        </is>
      </c>
      <c r="H27" t="inlineStr">
        <is>
          <t>236,244</t>
        </is>
      </c>
      <c r="I27" t="inlineStr">
        <is>
          <t>7.8</t>
        </is>
      </c>
    </row>
    <row r="28">
      <c r="A28" t="inlineStr">
        <is>
          <t>10,000 -1 4,999 *</t>
        </is>
      </c>
      <c r="B28" t="inlineStr">
        <is>
          <t>a</t>
        </is>
      </c>
      <c r="C28" t="inlineStr"/>
      <c r="D28" t="inlineStr">
        <is>
          <t>5 60,024</t>
        </is>
      </c>
      <c r="E28" t="inlineStr"/>
      <c r="F28" t="inlineStr">
        <is>
          <t>12.1</t>
        </is>
      </c>
      <c r="G28" t="inlineStr">
        <is>
          <t>20</t>
        </is>
      </c>
      <c r="H28" t="inlineStr">
        <is>
          <t>248,343</t>
        </is>
      </c>
      <c r="I28" t="inlineStr">
        <is>
          <t>8.2]</t>
        </is>
      </c>
    </row>
    <row r="29">
      <c r="A29" t="inlineStr">
        <is>
          <t>15,000- 19,999 *</t>
        </is>
      </c>
      <c r="B29" t="inlineStr">
        <is>
          <t>é</t>
        </is>
      </c>
      <c r="C29" t="inlineStr"/>
      <c r="D29" t="inlineStr">
        <is>
          <t>3 52,674</t>
        </is>
      </c>
      <c r="E29" t="inlineStr"/>
      <c r="F29" t="inlineStr">
        <is>
          <t>10.6</t>
        </is>
      </c>
      <c r="G29" t="inlineStr">
        <is>
          <t>13</t>
        </is>
      </c>
      <c r="H29" t="inlineStr">
        <is>
          <t>226,086</t>
        </is>
      </c>
      <c r="I29" t="inlineStr">
        <is>
          <t>74</t>
        </is>
      </c>
    </row>
    <row r="30">
      <c r="A30" t="inlineStr">
        <is>
          <t>20,0-02 9,099 9 *</t>
        </is>
      </c>
      <c r="B30" t="inlineStr">
        <is>
          <t>;</t>
        </is>
      </c>
      <c r="C30" t="inlineStr"/>
      <c r="D30" t="inlineStr">
        <is>
          <t>4 91,398</t>
        </is>
      </c>
      <c r="E30" t="inlineStr"/>
      <c r="F30" t="inlineStr">
        <is>
          <t>18.5</t>
        </is>
      </c>
      <c r="G30" t="inlineStr">
        <is>
          <t>14</t>
        </is>
      </c>
      <c r="H30" t="inlineStr">
        <is>
          <t>333,053</t>
        </is>
      </c>
      <c r="I30" t="inlineStr">
        <is>
          <t>11.</t>
        </is>
      </c>
    </row>
    <row r="31">
      <c r="A31" t="inlineStr">
        <is>
          <t>30,000 -3 9,999 *</t>
        </is>
      </c>
      <c r="B31" t="inlineStr">
        <is>
          <t>Z</t>
        </is>
      </c>
      <c r="C31" t="inlineStr"/>
      <c r="D31" t="inlineStr">
        <is>
          <t>1 38,939</t>
        </is>
      </c>
      <c r="E31" t="inlineStr"/>
      <c r="F31" t="inlineStr">
        <is>
          <t>7.9</t>
        </is>
      </c>
      <c r="G31" t="inlineStr">
        <is>
          <t>6</t>
        </is>
      </c>
      <c r="H31" t="inlineStr">
        <is>
          <t>210,894</t>
        </is>
      </c>
      <c r="I31" t="inlineStr">
        <is>
          <t>6.5</t>
        </is>
      </c>
    </row>
    <row r="32">
      <c r="A32" t="inlineStr">
        <is>
          <t>40,000-49,999 “</t>
        </is>
      </c>
      <c r="B32" t="inlineStr">
        <is>
          <t>S</t>
        </is>
      </c>
      <c r="C32" t="inlineStr"/>
      <c r="D32" t="inlineStr">
        <is>
          <t>2 91,627</t>
        </is>
      </c>
      <c r="E32" t="inlineStr"/>
      <c r="F32" t="inlineStr">
        <is>
          <t>18.5</t>
        </is>
      </c>
      <c r="G32" t="inlineStr">
        <is>
          <t>3</t>
        </is>
      </c>
      <c r="H32" t="inlineStr">
        <is>
          <t>132,763</t>
        </is>
      </c>
      <c r="I32" t="inlineStr">
        <is>
          <t>4.4</t>
        </is>
      </c>
    </row>
    <row r="33">
      <c r="A33" t="inlineStr">
        <is>
          <t>50,000 members and over</t>
        </is>
      </c>
      <c r="B33" t="inlineStr">
        <is>
          <t>— membres</t>
        </is>
      </c>
      <c r="C33" t="inlineStr"/>
      <c r="D33" t="inlineStr"/>
      <c r="E33" t="inlineStr"/>
      <c r="F33" t="inlineStr"/>
      <c r="G33" t="inlineStr"/>
      <c r="H33" t="inlineStr"/>
      <c r="I33" t="inlineStr"/>
    </row>
    <row r="34">
      <c r="A34" t="inlineStr">
        <is>
          <t>et plus</t>
        </is>
      </c>
      <c r="B34" t="inlineStr"/>
      <c r="C34" t="inlineStr"/>
      <c r="D34" t="inlineStr">
        <is>
          <t>2 220,015!</t>
        </is>
      </c>
      <c r="E34" t="inlineStr"/>
      <c r="F34" t="inlineStr">
        <is>
          <t>13.6</t>
        </is>
      </c>
      <c r="G34" t="inlineStr">
        <is>
          <t>16 1,478,063</t>
        </is>
      </c>
      <c r="H34" t="inlineStr"/>
      <c r="I34" t="inlineStr">
        <is>
          <t>48."</t>
        </is>
      </c>
    </row>
    <row r="35">
      <c r="A35" t="inlineStr">
        <is>
          <t>Total</t>
        </is>
      </c>
      <c r="B35" t="inlineStr"/>
      <c r="C35" t="inlineStr"/>
      <c r="D35" t="inlineStr">
        <is>
          <t>38 495,168</t>
        </is>
      </c>
      <c r="E35" t="inlineStr"/>
      <c r="F35" t="inlineStr">
        <is>
          <t>100.0</t>
        </is>
      </c>
      <c r="G35" t="inlineStr">
        <is>
          <t>182 3,035,752</t>
        </is>
      </c>
      <c r="H35" t="inlineStr"/>
      <c r="I35" t="inlineStr">
        <is>
          <t>100.(</t>
        </is>
      </c>
    </row>
  </sheetData>
  <pageMargins left="0.75" right="0.75" top="1" bottom="1" header="0.5" footer="0.5"/>
</worksheet>
</file>

<file path=xl/worksheets/sheet276.xml><?xml version="1.0" encoding="utf-8"?>
<worksheet xmlns="http://schemas.openxmlformats.org/spreadsheetml/2006/main">
  <sheetPr>
    <outlinePr summaryBelow="1" summaryRight="1"/>
    <pageSetUpPr/>
  </sheetPr>
  <dimension ref="A1:T2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No. —</t>
        </is>
      </c>
      <c r="G1" s="1" t="inlineStr">
        <is>
          <t>nbre</t>
        </is>
      </c>
      <c r="H1" s="1" t="inlineStr">
        <is>
          <t>%</t>
        </is>
      </c>
      <c r="I1" s="1" t="inlineStr">
        <is>
          <t>Unnamed: 5</t>
        </is>
      </c>
      <c r="J1" s="1" t="inlineStr">
        <is>
          <t>No.</t>
        </is>
      </c>
      <c r="K1" s="1" t="inlineStr">
        <is>
          <t>— nbre</t>
        </is>
      </c>
      <c r="L1" s="1" t="inlineStr">
        <is>
          <t>%.1</t>
        </is>
      </c>
      <c r="M1" s="1" t="inlineStr">
        <is>
          <t>Unnamed: 6</t>
        </is>
      </c>
      <c r="N1" s="1" t="inlineStr">
        <is>
          <t>No. — nbre</t>
        </is>
      </c>
      <c r="O1" s="1" t="inlineStr">
        <is>
          <t>%.2</t>
        </is>
      </c>
      <c r="P1" s="1" t="inlineStr">
        <is>
          <t>Unnamed: 7</t>
        </is>
      </c>
      <c r="Q1" s="1" t="inlineStr">
        <is>
          <t>No. —.1</t>
        </is>
      </c>
      <c r="R1" s="1" t="inlineStr">
        <is>
          <t>Unnamed: 8</t>
        </is>
      </c>
      <c r="S1" s="1" t="inlineStr">
        <is>
          <t>nbre.1</t>
        </is>
      </c>
      <c r="T1" s="1" t="inlineStr">
        <is>
          <t>%.3</t>
        </is>
      </c>
    </row>
    <row r="2">
      <c r="A2" t="inlineStr">
        <is>
          <t>30% or</t>
        </is>
      </c>
      <c r="B2" t="inlineStr">
        <is>
          <t>more</t>
        </is>
      </c>
      <c r="C2" t="inlineStr">
        <is>
          <t>gain — Augmentation</t>
        </is>
      </c>
      <c r="D2" t="inlineStr">
        <is>
          <t>de</t>
        </is>
      </c>
      <c r="E2" t="inlineStr"/>
      <c r="F2" t="inlineStr"/>
      <c r="G2" t="inlineStr"/>
      <c r="H2" t="inlineStr"/>
      <c r="I2" t="inlineStr"/>
      <c r="J2" t="inlineStr"/>
      <c r="K2" t="inlineStr"/>
      <c r="L2" t="inlineStr"/>
      <c r="M2" t="inlineStr"/>
      <c r="N2" t="inlineStr"/>
      <c r="O2" t="inlineStr"/>
      <c r="P2" t="inlineStr"/>
      <c r="Q2" t="inlineStr"/>
      <c r="R2" t="inlineStr"/>
      <c r="S2" t="inlineStr"/>
      <c r="T2" t="inlineStr"/>
    </row>
    <row r="3">
      <c r="A3" t="inlineStr">
        <is>
          <t>30 % ou plus</t>
        </is>
      </c>
      <c r="B3" t="inlineStr"/>
      <c r="C3" t="inlineStr"/>
      <c r="D3" t="inlineStr"/>
      <c r="E3" t="inlineStr"/>
      <c r="F3" t="inlineStr">
        <is>
          <t>=</t>
        </is>
      </c>
      <c r="G3" t="inlineStr"/>
      <c r="H3" t="inlineStr">
        <is>
          <t>~</t>
        </is>
      </c>
      <c r="I3" t="inlineStr"/>
      <c r="J3" t="n">
        <v>2</v>
      </c>
      <c r="K3" t="inlineStr"/>
      <c r="L3" t="inlineStr">
        <is>
          <t>Dit</t>
        </is>
      </c>
      <c r="M3" t="inlineStr"/>
      <c r="N3" t="inlineStr">
        <is>
          <t>—</t>
        </is>
      </c>
      <c r="O3" t="inlineStr">
        <is>
          <t>=</t>
        </is>
      </c>
      <c r="P3" t="inlineStr"/>
      <c r="Q3" t="inlineStr">
        <is>
          <t>2</t>
        </is>
      </c>
      <c r="R3" t="inlineStr"/>
      <c r="S3" t="inlineStr"/>
      <c r="T3" t="inlineStr">
        <is>
          <t>11</t>
        </is>
      </c>
    </row>
    <row r="4">
      <c r="A4" t="inlineStr">
        <is>
          <t>20% to 29.9%</t>
        </is>
      </c>
      <c r="B4" t="inlineStr"/>
      <c r="C4" t="inlineStr">
        <is>
          <t>gain — Augmentation</t>
        </is>
      </c>
      <c r="D4" t="inlineStr">
        <is>
          <t>de</t>
        </is>
      </c>
      <c r="E4" t="inlineStr"/>
      <c r="F4" t="inlineStr"/>
      <c r="G4" t="inlineStr"/>
      <c r="H4" t="inlineStr"/>
      <c r="I4" t="inlineStr"/>
      <c r="J4" t="inlineStr"/>
      <c r="K4" t="inlineStr"/>
      <c r="L4" t="inlineStr"/>
      <c r="M4" t="inlineStr"/>
      <c r="N4" t="inlineStr"/>
      <c r="O4" t="inlineStr"/>
      <c r="P4" t="inlineStr"/>
      <c r="Q4" t="inlineStr"/>
      <c r="R4" t="inlineStr"/>
      <c r="S4" t="inlineStr"/>
      <c r="T4" t="inlineStr"/>
    </row>
    <row r="5">
      <c r="A5" t="inlineStr">
        <is>
          <t>20 % 4229.9 %</t>
        </is>
      </c>
      <c r="B5" t="inlineStr"/>
      <c r="C5" t="inlineStr"/>
      <c r="D5" t="inlineStr"/>
      <c r="E5" t="inlineStr"/>
      <c r="F5" t="inlineStr">
        <is>
          <t>1</t>
        </is>
      </c>
      <c r="G5" t="inlineStr"/>
      <c r="H5" t="inlineStr">
        <is>
          <t>1.4</t>
        </is>
      </c>
      <c r="I5" t="inlineStr"/>
      <c r="J5" t="n">
        <v>2</v>
      </c>
      <c r="K5" t="inlineStr"/>
      <c r="L5" t="inlineStr">
        <is>
          <t>oe}</t>
        </is>
      </c>
      <c r="M5" t="inlineStr"/>
      <c r="N5" t="inlineStr">
        <is>
          <t>~</t>
        </is>
      </c>
      <c r="O5" t="inlineStr">
        <is>
          <t>=</t>
        </is>
      </c>
      <c r="P5" t="inlineStr"/>
      <c r="Q5" t="inlineStr">
        <is>
          <t>3</t>
        </is>
      </c>
      <c r="R5" t="inlineStr"/>
      <c r="S5" t="inlineStr"/>
      <c r="T5" t="inlineStr">
        <is>
          <t>ie</t>
        </is>
      </c>
    </row>
    <row r="6">
      <c r="A6" t="inlineStr">
        <is>
          <t>15% to</t>
        </is>
      </c>
      <c r="B6" t="inlineStr">
        <is>
          <t>19.9% gain — Augmentation</t>
        </is>
      </c>
      <c r="C6" t="inlineStr"/>
      <c r="D6" t="inlineStr">
        <is>
          <t>de</t>
        </is>
      </c>
      <c r="E6" t="inlineStr"/>
      <c r="F6" t="inlineStr"/>
      <c r="G6" t="inlineStr"/>
      <c r="H6" t="inlineStr"/>
      <c r="I6" t="inlineStr"/>
      <c r="J6" t="inlineStr"/>
      <c r="K6" t="inlineStr"/>
      <c r="L6" t="inlineStr"/>
      <c r="M6" t="inlineStr"/>
      <c r="N6" t="inlineStr"/>
      <c r="O6" t="inlineStr"/>
      <c r="P6" t="inlineStr"/>
      <c r="Q6" t="inlineStr"/>
      <c r="R6" t="inlineStr"/>
      <c r="S6" t="inlineStr"/>
      <c r="T6" t="inlineStr"/>
    </row>
    <row r="7">
      <c r="A7" t="inlineStr">
        <is>
          <t>15%419.9%</t>
        </is>
      </c>
      <c r="B7" t="inlineStr"/>
      <c r="C7" t="inlineStr"/>
      <c r="D7" t="inlineStr"/>
      <c r="E7" t="inlineStr"/>
      <c r="F7" t="inlineStr">
        <is>
          <t>=</t>
        </is>
      </c>
      <c r="G7" t="inlineStr"/>
      <c r="H7" t="inlineStr">
        <is>
          <t>-</t>
        </is>
      </c>
      <c r="I7" t="inlineStr"/>
      <c r="J7" t="n">
        <v>4</v>
      </c>
      <c r="K7" t="inlineStr"/>
      <c r="L7" t="inlineStr">
        <is>
          <t>SY)</t>
        </is>
      </c>
      <c r="M7" t="inlineStr"/>
      <c r="N7" t="inlineStr">
        <is>
          <t>1</t>
        </is>
      </c>
      <c r="O7" t="inlineStr">
        <is>
          <t>2.6</t>
        </is>
      </c>
      <c r="P7" t="inlineStr"/>
      <c r="Q7" t="inlineStr">
        <is>
          <t>5</t>
        </is>
      </c>
      <c r="R7" t="inlineStr"/>
      <c r="S7" t="inlineStr"/>
      <c r="T7" t="inlineStr">
        <is>
          <t>7A</t>
        </is>
      </c>
    </row>
    <row r="8">
      <c r="A8" t="inlineStr">
        <is>
          <t>10% to 14.9%</t>
        </is>
      </c>
      <c r="B8" t="inlineStr"/>
      <c r="C8" t="inlineStr">
        <is>
          <t>gain — Augmentation</t>
        </is>
      </c>
      <c r="D8" t="inlineStr">
        <is>
          <t>de</t>
        </is>
      </c>
      <c r="E8" t="inlineStr"/>
      <c r="F8" t="inlineStr"/>
      <c r="G8" t="inlineStr"/>
      <c r="H8" t="inlineStr"/>
      <c r="I8" t="inlineStr"/>
      <c r="J8" t="inlineStr"/>
      <c r="K8" t="inlineStr"/>
      <c r="L8" t="inlineStr"/>
      <c r="M8" t="inlineStr"/>
      <c r="N8" t="inlineStr"/>
      <c r="O8" t="inlineStr"/>
      <c r="P8" t="inlineStr"/>
      <c r="Q8" t="inlineStr"/>
      <c r="R8" t="inlineStr"/>
      <c r="S8" t="inlineStr"/>
      <c r="T8" t="inlineStr"/>
    </row>
    <row r="9">
      <c r="A9" t="inlineStr">
        <is>
          <t>10%a14.9%</t>
        </is>
      </c>
      <c r="B9" t="inlineStr"/>
      <c r="C9" t="inlineStr"/>
      <c r="D9" t="inlineStr"/>
      <c r="E9" t="inlineStr"/>
      <c r="F9" t="inlineStr">
        <is>
          <t>a</t>
        </is>
      </c>
      <c r="G9" t="inlineStr"/>
      <c r="H9" t="inlineStr">
        <is>
          <t>2.8</t>
        </is>
      </c>
      <c r="I9" t="inlineStr"/>
      <c r="J9" t="n">
        <v>9</v>
      </c>
      <c r="K9" t="inlineStr"/>
      <c r="L9" t="inlineStr">
        <is>
          <t>1258</t>
        </is>
      </c>
      <c r="M9" t="inlineStr"/>
      <c r="N9" t="inlineStr">
        <is>
          <t>1</t>
        </is>
      </c>
      <c r="O9" t="inlineStr">
        <is>
          <t>2.6</t>
        </is>
      </c>
      <c r="P9" t="inlineStr"/>
      <c r="Q9" t="inlineStr">
        <is>
          <t>12</t>
        </is>
      </c>
      <c r="R9" t="inlineStr"/>
      <c r="S9" t="inlineStr"/>
      <c r="T9" t="inlineStr">
        <is>
          <t>6.6</t>
        </is>
      </c>
    </row>
    <row r="10">
      <c r="A10" t="inlineStr">
        <is>
          <t>5% to 9.9% gain — Augmentation</t>
        </is>
      </c>
      <c r="B10" t="inlineStr"/>
      <c r="C10" t="inlineStr">
        <is>
          <t>de 5 %</t>
        </is>
      </c>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row>
    <row r="11">
      <c r="A11" t="inlineStr">
        <is>
          <t>49.9 %</t>
        </is>
      </c>
      <c r="B11" t="inlineStr"/>
      <c r="C11" t="inlineStr"/>
      <c r="D11" t="inlineStr"/>
      <c r="E11" t="inlineStr"/>
      <c r="F11" t="inlineStr">
        <is>
          <t>10</t>
        </is>
      </c>
      <c r="G11" t="inlineStr"/>
      <c r="H11" t="inlineStr">
        <is>
          <t>14.1</t>
        </is>
      </c>
      <c r="I11" t="inlineStr"/>
      <c r="J11" t="n">
        <v>12</v>
      </c>
      <c r="K11" t="inlineStr"/>
      <c r="L11" t="inlineStr">
        <is>
          <t>16.5</t>
        </is>
      </c>
      <c r="M11" t="inlineStr"/>
      <c r="N11" t="inlineStr">
        <is>
          <t>2</t>
        </is>
      </c>
      <c r="O11" t="inlineStr">
        <is>
          <t>5.3</t>
        </is>
      </c>
      <c r="P11" t="inlineStr"/>
      <c r="Q11" t="inlineStr">
        <is>
          <t>24</t>
        </is>
      </c>
      <c r="R11" t="inlineStr"/>
      <c r="S11" t="inlineStr"/>
      <c r="T11" t="inlineStr">
        <is>
          <t>1322</t>
        </is>
      </c>
    </row>
    <row r="12">
      <c r="A12" t="inlineStr">
        <is>
          <t>1% to 4.9%</t>
        </is>
      </c>
      <c r="B12" t="inlineStr">
        <is>
          <t>gain — Augmentation</t>
        </is>
      </c>
      <c r="C12" t="inlineStr">
        <is>
          <t>de 1 %</t>
        </is>
      </c>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row>
    <row r="13">
      <c r="A13" t="inlineStr">
        <is>
          <t>44.9 %</t>
        </is>
      </c>
      <c r="B13" t="inlineStr"/>
      <c r="C13" t="inlineStr"/>
      <c r="D13" t="inlineStr"/>
      <c r="E13" t="inlineStr"/>
      <c r="F13" t="inlineStr">
        <is>
          <t>21</t>
        </is>
      </c>
      <c r="G13" t="inlineStr"/>
      <c r="H13" t="inlineStr">
        <is>
          <t>29.6</t>
        </is>
      </c>
      <c r="I13" t="inlineStr"/>
      <c r="J13" t="n">
        <v>11</v>
      </c>
      <c r="K13" t="inlineStr"/>
      <c r="L13" t="inlineStr">
        <is>
          <t>isi!</t>
        </is>
      </c>
      <c r="M13" t="inlineStr"/>
      <c r="N13" t="inlineStr">
        <is>
          <t>6</t>
        </is>
      </c>
      <c r="O13" t="inlineStr">
        <is>
          <t>15.8</t>
        </is>
      </c>
      <c r="P13" t="inlineStr"/>
      <c r="Q13" t="inlineStr">
        <is>
          <t>38</t>
        </is>
      </c>
      <c r="R13" t="inlineStr"/>
      <c r="S13" t="inlineStr"/>
      <c r="T13" t="inlineStr">
        <is>
          <t>20.9</t>
        </is>
      </c>
    </row>
    <row r="14">
      <c r="A14" t="inlineStr">
        <is>
          <t>None or</t>
        </is>
      </c>
      <c r="B14" t="inlineStr">
        <is>
          <t>less</t>
        </is>
      </c>
      <c r="C14" t="inlineStr">
        <is>
          <t>than 1% gain or loss —</t>
        </is>
      </c>
      <c r="D14" t="inlineStr"/>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row>
    <row r="15">
      <c r="A15" t="inlineStr">
        <is>
          <t>Aucune</t>
        </is>
      </c>
      <c r="B15" t="inlineStr">
        <is>
          <t>augmentation</t>
        </is>
      </c>
      <c r="C15" t="inlineStr">
        <is>
          <t>ou diminution</t>
        </is>
      </c>
      <c r="D15" t="inlineStr"/>
      <c r="E15" t="inlineStr"/>
      <c r="F15" t="inlineStr"/>
      <c r="G15" t="inlineStr"/>
      <c r="H15" t="inlineStr"/>
      <c r="I15" t="inlineStr"/>
      <c r="J15" t="inlineStr"/>
      <c r="K15" t="inlineStr"/>
      <c r="L15" t="inlineStr"/>
      <c r="M15" t="inlineStr"/>
      <c r="N15" t="inlineStr"/>
      <c r="O15" t="inlineStr"/>
      <c r="P15" t="inlineStr"/>
      <c r="Q15" t="inlineStr"/>
      <c r="R15" t="inlineStr"/>
      <c r="S15" t="inlineStr"/>
      <c r="T15" t="inlineStr"/>
    </row>
    <row r="16">
      <c r="A16" t="inlineStr">
        <is>
          <t>de moins de 1 %</t>
        </is>
      </c>
      <c r="B16" t="inlineStr"/>
      <c r="C16" t="inlineStr"/>
      <c r="D16" t="inlineStr"/>
      <c r="E16" t="inlineStr"/>
      <c r="F16" t="inlineStr">
        <is>
          <t>15</t>
        </is>
      </c>
      <c r="G16" t="inlineStr"/>
      <c r="H16" t="inlineStr">
        <is>
          <t>Diet</t>
        </is>
      </c>
      <c r="I16" t="inlineStr"/>
      <c r="J16" t="n">
        <v>20</v>
      </c>
      <c r="K16" t="inlineStr"/>
      <c r="L16" t="inlineStr">
        <is>
          <t>27.4</t>
        </is>
      </c>
      <c r="M16" t="inlineStr"/>
      <c r="N16" t="inlineStr">
        <is>
          <t>14</t>
        </is>
      </c>
      <c r="O16" t="inlineStr">
        <is>
          <t>36.9</t>
        </is>
      </c>
      <c r="P16" t="inlineStr"/>
      <c r="Q16" t="inlineStr">
        <is>
          <t>49</t>
        </is>
      </c>
      <c r="R16" t="inlineStr"/>
      <c r="S16" t="inlineStr"/>
      <c r="T16" t="inlineStr">
        <is>
          <t>26.9</t>
        </is>
      </c>
    </row>
    <row r="17">
      <c r="A17" t="inlineStr">
        <is>
          <t>1% to 4.9%</t>
        </is>
      </c>
      <c r="B17" t="inlineStr">
        <is>
          <t>loss — Diminution</t>
        </is>
      </c>
      <c r="C17" t="inlineStr">
        <is>
          <t>de 1% a</t>
        </is>
      </c>
      <c r="D17" t="inlineStr"/>
      <c r="E17" t="inlineStr"/>
      <c r="F17" t="inlineStr"/>
      <c r="G17" t="inlineStr"/>
      <c r="H17" t="inlineStr"/>
      <c r="I17" t="inlineStr"/>
      <c r="J17" t="inlineStr"/>
      <c r="K17" t="inlineStr"/>
      <c r="L17" t="inlineStr"/>
      <c r="M17" t="inlineStr"/>
      <c r="N17" t="inlineStr"/>
      <c r="O17" t="inlineStr"/>
      <c r="P17" t="inlineStr"/>
      <c r="Q17" t="inlineStr"/>
      <c r="R17" t="inlineStr"/>
      <c r="S17" t="inlineStr"/>
      <c r="T17" t="inlineStr"/>
    </row>
    <row r="18">
      <c r="A18" t="inlineStr">
        <is>
          <t>9%</t>
        </is>
      </c>
      <c r="B18" t="inlineStr"/>
      <c r="C18" t="inlineStr"/>
      <c r="D18" t="inlineStr"/>
      <c r="E18" t="inlineStr"/>
      <c r="F18" t="inlineStr">
        <is>
          <t>9</t>
        </is>
      </c>
      <c r="G18" t="inlineStr"/>
      <c r="H18" t="inlineStr">
        <is>
          <t>EI</t>
        </is>
      </c>
      <c r="I18" t="inlineStr"/>
      <c r="J18" t="inlineStr"/>
      <c r="K18" t="inlineStr"/>
      <c r="L18" t="inlineStr">
        <is>
          <t>9.6</t>
        </is>
      </c>
      <c r="M18" t="inlineStr"/>
      <c r="N18" t="inlineStr">
        <is>
          <t>9</t>
        </is>
      </c>
      <c r="O18" t="inlineStr">
        <is>
          <t>237</t>
        </is>
      </c>
      <c r="P18" t="inlineStr"/>
      <c r="Q18" t="inlineStr">
        <is>
          <t>25</t>
        </is>
      </c>
      <c r="R18" t="inlineStr"/>
      <c r="S18" t="inlineStr"/>
      <c r="T18" t="inlineStr">
        <is>
          <t>Lor</t>
        </is>
      </c>
    </row>
    <row r="19">
      <c r="A19" t="inlineStr">
        <is>
          <t>$% to 9.9%</t>
        </is>
      </c>
      <c r="B19" t="inlineStr">
        <is>
          <t>loss</t>
        </is>
      </c>
      <c r="C19" t="inlineStr">
        <is>
          <t>— Diminution de 5%</t>
        </is>
      </c>
      <c r="D19" t="inlineStr">
        <is>
          <t>4a</t>
        </is>
      </c>
      <c r="E19" t="inlineStr"/>
      <c r="F19" t="inlineStr"/>
      <c r="G19" t="inlineStr"/>
      <c r="H19" t="inlineStr"/>
      <c r="I19" t="inlineStr"/>
      <c r="J19" t="inlineStr"/>
      <c r="K19" t="inlineStr"/>
      <c r="L19" t="inlineStr"/>
      <c r="M19" t="inlineStr"/>
      <c r="N19" t="inlineStr"/>
      <c r="O19" t="inlineStr"/>
      <c r="P19" t="inlineStr"/>
      <c r="Q19" t="inlineStr"/>
      <c r="R19" t="inlineStr"/>
      <c r="S19" t="inlineStr"/>
      <c r="T19" t="inlineStr"/>
    </row>
    <row r="20">
      <c r="A20" t="inlineStr">
        <is>
          <t>99 %</t>
        </is>
      </c>
      <c r="B20" t="inlineStr"/>
      <c r="C20" t="inlineStr"/>
      <c r="D20" t="inlineStr"/>
      <c r="E20" t="inlineStr"/>
      <c r="F20" t="inlineStr">
        <is>
          <t>9</t>
        </is>
      </c>
      <c r="G20" t="inlineStr"/>
      <c r="H20" t="inlineStr">
        <is>
          <t>27,</t>
        </is>
      </c>
      <c r="I20" t="inlineStr"/>
      <c r="J20" t="n">
        <v>2</v>
      </c>
      <c r="K20" t="inlineStr"/>
      <c r="L20" t="inlineStr">
        <is>
          <t>De</t>
        </is>
      </c>
      <c r="M20" t="inlineStr"/>
      <c r="N20" t="inlineStr">
        <is>
          <t>4</t>
        </is>
      </c>
      <c r="O20" t="inlineStr">
        <is>
          <t>10.5</t>
        </is>
      </c>
      <c r="P20" t="inlineStr"/>
      <c r="Q20" t="inlineStr">
        <is>
          <t>15</t>
        </is>
      </c>
      <c r="R20" t="inlineStr"/>
      <c r="S20" t="inlineStr"/>
      <c r="T20" t="inlineStr">
        <is>
          <t>8.2</t>
        </is>
      </c>
    </row>
    <row r="21">
      <c r="A21" t="inlineStr">
        <is>
          <t>10% to</t>
        </is>
      </c>
      <c r="B21" t="inlineStr">
        <is>
          <t>14.9%</t>
        </is>
      </c>
      <c r="C21" t="inlineStr">
        <is>
          <t>loss — Diminution</t>
        </is>
      </c>
      <c r="D21" t="inlineStr">
        <is>
          <t>de</t>
        </is>
      </c>
      <c r="E21" t="inlineStr"/>
      <c r="F21" t="inlineStr"/>
      <c r="G21" t="inlineStr"/>
      <c r="H21" t="inlineStr"/>
      <c r="I21" t="inlineStr"/>
      <c r="J21" t="inlineStr"/>
      <c r="K21" t="inlineStr"/>
      <c r="L21" t="inlineStr"/>
      <c r="M21" t="inlineStr"/>
      <c r="N21" t="inlineStr"/>
      <c r="O21" t="inlineStr"/>
      <c r="P21" t="inlineStr"/>
      <c r="Q21" t="inlineStr"/>
      <c r="R21" t="inlineStr"/>
      <c r="S21" t="inlineStr"/>
      <c r="T21" t="inlineStr"/>
    </row>
    <row r="22">
      <c r="A22" t="inlineStr">
        <is>
          <t>10% 814.9 %</t>
        </is>
      </c>
      <c r="B22" t="inlineStr"/>
      <c r="C22" t="inlineStr"/>
      <c r="D22" t="inlineStr"/>
      <c r="E22" t="inlineStr"/>
      <c r="F22" t="inlineStr">
        <is>
          <t>%</t>
        </is>
      </c>
      <c r="G22" t="inlineStr"/>
      <c r="H22" t="inlineStr">
        <is>
          <t>2.8</t>
        </is>
      </c>
      <c r="I22" t="inlineStr"/>
      <c r="J22" t="n">
        <v>1</v>
      </c>
      <c r="K22" t="inlineStr"/>
      <c r="L22" t="inlineStr">
        <is>
          <t>1.4</t>
        </is>
      </c>
      <c r="M22" t="inlineStr"/>
      <c r="N22" t="inlineStr">
        <is>
          <t>1</t>
        </is>
      </c>
      <c r="O22" t="inlineStr">
        <is>
          <t>2.6</t>
        </is>
      </c>
      <c r="P22" t="inlineStr"/>
      <c r="Q22" t="inlineStr">
        <is>
          <t>4</t>
        </is>
      </c>
      <c r="R22" t="inlineStr"/>
      <c r="S22" t="inlineStr"/>
      <c r="T22" t="inlineStr">
        <is>
          <t>22</t>
        </is>
      </c>
    </row>
    <row r="23">
      <c r="A23" t="inlineStr">
        <is>
          <t>to</t>
        </is>
      </c>
      <c r="B23" t="inlineStr">
        <is>
          <t>19.9%</t>
        </is>
      </c>
      <c r="C23" t="inlineStr">
        <is>
          <t>loss —Diminution</t>
        </is>
      </c>
      <c r="D23" t="inlineStr">
        <is>
          <t>de</t>
        </is>
      </c>
      <c r="E23" t="inlineStr"/>
      <c r="F23" t="inlineStr"/>
      <c r="G23" t="inlineStr"/>
      <c r="H23" t="inlineStr"/>
      <c r="I23" t="inlineStr"/>
      <c r="J23" t="inlineStr"/>
      <c r="K23" t="inlineStr"/>
      <c r="L23" t="inlineStr"/>
      <c r="M23" t="inlineStr"/>
      <c r="N23" t="inlineStr"/>
      <c r="O23" t="inlineStr"/>
      <c r="P23" t="inlineStr"/>
      <c r="Q23" t="inlineStr"/>
      <c r="R23" t="inlineStr"/>
      <c r="S23" t="inlineStr"/>
      <c r="T23" t="inlineStr"/>
    </row>
    <row r="24">
      <c r="A24" t="inlineStr">
        <is>
          <t>15%a19.9%</t>
        </is>
      </c>
      <c r="B24" t="inlineStr"/>
      <c r="C24" t="inlineStr"/>
      <c r="D24" t="inlineStr"/>
      <c r="E24" t="inlineStr"/>
      <c r="F24" t="inlineStr">
        <is>
          <t>1</t>
        </is>
      </c>
      <c r="G24" t="inlineStr"/>
      <c r="H24" t="inlineStr">
        <is>
          <t>1.4</t>
        </is>
      </c>
      <c r="I24" t="inlineStr"/>
      <c r="J24" t="n">
        <v>2</v>
      </c>
      <c r="K24" t="inlineStr"/>
      <c r="L24" t="inlineStr">
        <is>
          <t>Del,</t>
        </is>
      </c>
      <c r="M24" t="inlineStr"/>
      <c r="N24" t="inlineStr">
        <is>
          <t>-</t>
        </is>
      </c>
      <c r="O24" t="inlineStr">
        <is>
          <t>-</t>
        </is>
      </c>
      <c r="P24" t="inlineStr"/>
      <c r="Q24" t="inlineStr">
        <is>
          <t>3</t>
        </is>
      </c>
      <c r="R24" t="inlineStr"/>
      <c r="S24" t="inlineStr"/>
      <c r="T24" t="inlineStr">
        <is>
          <t>WES</t>
        </is>
      </c>
    </row>
    <row r="25">
      <c r="A25" t="inlineStr">
        <is>
          <t>20% or more</t>
        </is>
      </c>
      <c r="B25" t="inlineStr">
        <is>
          <t>loss</t>
        </is>
      </c>
      <c r="C25" t="inlineStr">
        <is>
          <t>— Diminution de 20 %</t>
        </is>
      </c>
      <c r="D25" t="inlineStr"/>
      <c r="E25" t="inlineStr"/>
      <c r="F25" t="inlineStr"/>
      <c r="G25" t="inlineStr"/>
      <c r="H25" t="inlineStr"/>
      <c r="I25" t="inlineStr"/>
      <c r="J25" t="inlineStr"/>
      <c r="K25" t="inlineStr"/>
      <c r="L25" t="inlineStr"/>
      <c r="M25" t="inlineStr"/>
      <c r="N25" t="inlineStr"/>
      <c r="O25" t="inlineStr"/>
      <c r="P25" t="inlineStr"/>
      <c r="Q25" t="inlineStr"/>
      <c r="R25" t="inlineStr"/>
      <c r="S25" t="inlineStr"/>
      <c r="T25" t="inlineStr"/>
    </row>
    <row r="26">
      <c r="A26" t="inlineStr">
        <is>
          <t>ou plus</t>
        </is>
      </c>
      <c r="B26" t="inlineStr"/>
      <c r="C26" t="inlineStr"/>
      <c r="D26" t="inlineStr"/>
      <c r="E26" t="inlineStr"/>
      <c r="F26" t="inlineStr">
        <is>
          <t>1</t>
        </is>
      </c>
      <c r="G26" t="inlineStr"/>
      <c r="H26" t="inlineStr">
        <is>
          <t>1.4</t>
        </is>
      </c>
      <c r="I26" t="inlineStr"/>
      <c r="J26" t="n">
        <v>1</v>
      </c>
      <c r="K26" t="inlineStr"/>
      <c r="L26" t="inlineStr">
        <is>
          <t>1.4</t>
        </is>
      </c>
      <c r="M26" t="inlineStr"/>
      <c r="N26" t="inlineStr">
        <is>
          <t>-</t>
        </is>
      </c>
      <c r="O26" t="inlineStr">
        <is>
          <t>-</t>
        </is>
      </c>
      <c r="P26" t="inlineStr"/>
      <c r="Q26" t="inlineStr">
        <is>
          <t>i!</t>
        </is>
      </c>
      <c r="R26" t="inlineStr"/>
      <c r="S26" t="inlineStr"/>
      <c r="T26" t="inlineStr">
        <is>
          <t>1.1</t>
        </is>
      </c>
    </row>
    <row r="27">
      <c r="A27" t="inlineStr">
        <is>
          <t>Total</t>
        </is>
      </c>
      <c r="B27" t="inlineStr"/>
      <c r="C27" t="inlineStr"/>
      <c r="D27" t="inlineStr"/>
      <c r="E27" t="inlineStr"/>
      <c r="F27" t="inlineStr">
        <is>
          <t>71</t>
        </is>
      </c>
      <c r="G27" t="inlineStr"/>
      <c r="H27" t="inlineStr">
        <is>
          <t>100.0</t>
        </is>
      </c>
      <c r="I27" t="inlineStr"/>
      <c r="J27" t="n">
        <v>73</v>
      </c>
      <c r="K27" t="inlineStr"/>
      <c r="L27" t="inlineStr">
        <is>
          <t>100.0</t>
        </is>
      </c>
      <c r="M27" t="inlineStr"/>
      <c r="N27" t="inlineStr">
        <is>
          <t>38</t>
        </is>
      </c>
      <c r="O27" t="inlineStr">
        <is>
          <t>100.0</t>
        </is>
      </c>
      <c r="P27" t="inlineStr"/>
      <c r="Q27" t="inlineStr">
        <is>
          <t>182</t>
        </is>
      </c>
      <c r="R27" t="inlineStr"/>
      <c r="S27" t="inlineStr"/>
      <c r="T27" t="inlineStr">
        <is>
          <t>100.0</t>
        </is>
      </c>
    </row>
  </sheetData>
  <pageMargins left="0.75" right="0.75" top="1" bottom="1" header="0.5" footer="0.5"/>
</worksheet>
</file>

<file path=xl/worksheets/sheet277.xml><?xml version="1.0" encoding="utf-8"?>
<worksheet xmlns="http://schemas.openxmlformats.org/spreadsheetml/2006/main">
  <sheetPr>
    <outlinePr summaryBelow="1" summaryRight="1"/>
    <pageSetUpPr/>
  </sheetPr>
  <dimension ref="A1:L9"/>
  <sheetViews>
    <sheetView workbookViewId="0">
      <selection activeCell="A1" sqref="A1"/>
    </sheetView>
  </sheetViews>
  <sheetFormatPr baseColWidth="8" defaultRowHeight="15"/>
  <sheetData>
    <row r="1">
      <c r="A1" s="1" t="inlineStr">
        <is>
          <t>Unnamed: 0</t>
        </is>
      </c>
      <c r="B1" s="1" t="inlineStr">
        <is>
          <t>30 % ou plus</t>
        </is>
      </c>
      <c r="C1" s="1" t="inlineStr">
        <is>
          <t>Unnamed: 1</t>
        </is>
      </c>
      <c r="D1" s="1" t="inlineStr">
        <is>
          <t>Unnamed: 2</t>
        </is>
      </c>
      <c r="E1" s="1" t="inlineStr">
        <is>
          <t>38</t>
        </is>
      </c>
      <c r="F1" s="1" t="inlineStr">
        <is>
          <t>53.5</t>
        </is>
      </c>
      <c r="G1" s="1" t="inlineStr">
        <is>
          <t>20</t>
        </is>
      </c>
      <c r="H1" s="1" t="inlineStr">
        <is>
          <t>27.4</t>
        </is>
      </c>
      <c r="I1" s="1" t="inlineStr">
        <is>
          <t>14</t>
        </is>
      </c>
      <c r="J1" s="1" t="inlineStr">
        <is>
          <t>36.8</t>
        </is>
      </c>
      <c r="K1" s="1" t="inlineStr">
        <is>
          <t>72</t>
        </is>
      </c>
      <c r="L1" s="1" t="inlineStr">
        <is>
          <t>39.6</t>
        </is>
      </c>
    </row>
    <row r="2">
      <c r="A2" t="inlineStr"/>
      <c r="B2" t="inlineStr">
        <is>
          <t>20% to 29.9% gain — Augmentation</t>
        </is>
      </c>
      <c r="C2" t="inlineStr">
        <is>
          <t>de</t>
        </is>
      </c>
      <c r="D2" t="inlineStr"/>
      <c r="E2" t="inlineStr"/>
      <c r="F2" t="inlineStr"/>
      <c r="G2" t="inlineStr"/>
      <c r="H2" t="inlineStr"/>
      <c r="I2" t="inlineStr"/>
      <c r="J2" t="inlineStr"/>
      <c r="K2" t="inlineStr"/>
      <c r="L2" t="inlineStr"/>
    </row>
    <row r="3">
      <c r="A3" t="inlineStr"/>
      <c r="B3" t="inlineStr">
        <is>
          <t>20% 429.9%</t>
        </is>
      </c>
      <c r="C3" t="inlineStr"/>
      <c r="D3" t="inlineStr"/>
      <c r="E3" t="inlineStr">
        <is>
          <t>3</t>
        </is>
      </c>
      <c r="F3" t="n">
        <v>4.2</v>
      </c>
      <c r="G3" t="inlineStr">
        <is>
          <t>2</t>
        </is>
      </c>
      <c r="H3" t="inlineStr">
        <is>
          <t>27</t>
        </is>
      </c>
      <c r="I3" t="inlineStr">
        <is>
          <t>_</t>
        </is>
      </c>
      <c r="J3" t="inlineStr">
        <is>
          <t>—</t>
        </is>
      </c>
      <c r="K3" t="n">
        <v>5</v>
      </c>
      <c r="L3" t="inlineStr">
        <is>
          <t>2.8</t>
        </is>
      </c>
    </row>
    <row r="4">
      <c r="A4" t="inlineStr"/>
      <c r="B4" t="inlineStr">
        <is>
          <t>15% to 19.9% gain — Augmentation</t>
        </is>
      </c>
      <c r="C4" t="inlineStr">
        <is>
          <t>de</t>
        </is>
      </c>
      <c r="D4" t="inlineStr"/>
      <c r="E4" t="inlineStr"/>
      <c r="F4" t="inlineStr"/>
      <c r="G4" t="inlineStr"/>
      <c r="H4" t="inlineStr"/>
      <c r="I4" t="inlineStr"/>
      <c r="J4" t="inlineStr"/>
      <c r="K4" t="inlineStr"/>
      <c r="L4" t="inlineStr"/>
    </row>
    <row r="5">
      <c r="A5" t="inlineStr"/>
      <c r="B5" t="inlineStr">
        <is>
          <t>15%419.9%</t>
        </is>
      </c>
      <c r="C5" t="inlineStr"/>
      <c r="D5" t="inlineStr"/>
      <c r="E5" t="inlineStr">
        <is>
          <t>1</t>
        </is>
      </c>
      <c r="F5" t="n">
        <v>1.4</v>
      </c>
      <c r="G5" t="inlineStr">
        <is>
          <t>—</t>
        </is>
      </c>
      <c r="H5" t="inlineStr">
        <is>
          <t>-</t>
        </is>
      </c>
      <c r="I5" t="inlineStr">
        <is>
          <t>-</t>
        </is>
      </c>
      <c r="J5" t="inlineStr">
        <is>
          <t>-</t>
        </is>
      </c>
      <c r="K5" t="n">
        <v>1</v>
      </c>
      <c r="L5" t="inlineStr">
        <is>
          <t>0.5</t>
        </is>
      </c>
    </row>
    <row r="6">
      <c r="A6" t="inlineStr"/>
      <c r="B6" t="inlineStr">
        <is>
          <t>10% to 14.9% gain</t>
        </is>
      </c>
      <c r="C6" t="inlineStr">
        <is>
          <t>— Augmentation de</t>
        </is>
      </c>
      <c r="D6" t="inlineStr"/>
      <c r="E6" t="inlineStr"/>
      <c r="F6" t="inlineStr"/>
      <c r="G6" t="inlineStr"/>
      <c r="H6" t="inlineStr"/>
      <c r="I6" t="inlineStr"/>
      <c r="J6" t="inlineStr"/>
      <c r="K6" t="inlineStr"/>
      <c r="L6" t="inlineStr"/>
    </row>
    <row r="7">
      <c r="A7" t="inlineStr">
        <is>
          <t>|</t>
        </is>
      </c>
      <c r="B7" t="inlineStr">
        <is>
          <t>10% a 14.9 % :</t>
        </is>
      </c>
      <c r="C7" t="inlineStr">
        <is>
          <t>.</t>
        </is>
      </c>
      <c r="D7" t="inlineStr"/>
      <c r="E7" t="inlineStr">
        <is>
          <t>2</t>
        </is>
      </c>
      <c r="F7" t="n">
        <v>2.8</v>
      </c>
      <c r="G7" t="inlineStr">
        <is>
          <t>1</t>
        </is>
      </c>
      <c r="H7" t="inlineStr">
        <is>
          <t>1.4</t>
        </is>
      </c>
      <c r="I7" t="inlineStr">
        <is>
          <t>1</t>
        </is>
      </c>
      <c r="J7" t="inlineStr">
        <is>
          <t>2.6</t>
        </is>
      </c>
      <c r="K7" t="n">
        <v>4</v>
      </c>
      <c r="L7" t="inlineStr">
        <is>
          <t>9)</t>
        </is>
      </c>
    </row>
    <row r="8">
      <c r="A8" t="inlineStr">
        <is>
          <t>\</t>
        </is>
      </c>
      <c r="B8" t="inlineStr"/>
      <c r="C8" t="inlineStr"/>
      <c r="D8" t="inlineStr"/>
      <c r="E8" t="inlineStr"/>
      <c r="F8" t="inlineStr"/>
      <c r="G8" t="inlineStr"/>
      <c r="H8" t="inlineStr"/>
      <c r="I8" t="inlineStr"/>
      <c r="J8" t="inlineStr"/>
      <c r="K8" t="inlineStr"/>
      <c r="L8" t="inlineStr"/>
    </row>
    <row r="9">
      <c r="A9" t="inlineStr">
        <is>
          <t>|</t>
        </is>
      </c>
      <c r="B9" t="inlineStr">
        <is>
          <t>5%P St o5  i9 .9% o gaigain</t>
        </is>
      </c>
      <c r="C9" t="inlineStr">
        <is>
          <t>— ugmenAugtmeanttationo n de 5  %</t>
        </is>
      </c>
      <c r="D9" t="inlineStr"/>
      <c r="E9" t="inlineStr">
        <is>
          <t>‘</t>
        </is>
      </c>
      <c r="F9" t="n">
        <v>4</v>
      </c>
      <c r="G9" t="inlineStr">
        <is>
          <t>s</t>
        </is>
      </c>
      <c r="H9" t="inlineStr">
        <is>
          <t>oe</t>
        </is>
      </c>
      <c r="I9" t="inlineStr">
        <is>
          <t>ts</t>
        </is>
      </c>
      <c r="J9" t="inlineStr">
        <is>
          <t>=</t>
        </is>
      </c>
      <c r="K9" t="n">
        <v>5</v>
      </c>
      <c r="L9" t="inlineStr">
        <is>
          <t>4</t>
        </is>
      </c>
    </row>
  </sheetData>
  <pageMargins left="0.75" right="0.75" top="1" bottom="1" header="0.5" footer="0.5"/>
</worksheet>
</file>

<file path=xl/worksheets/sheet278.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de 10 %</t>
        </is>
      </c>
      <c r="G1" s="1" t="inlineStr">
        <is>
          <t>Unnamed: 5</t>
        </is>
      </c>
      <c r="H1" s="1" t="inlineStr">
        <is>
          <t>Unnamed: 6</t>
        </is>
      </c>
      <c r="I1" s="1" t="inlineStr">
        <is>
          <t>Unnamed: 7</t>
        </is>
      </c>
      <c r="J1" s="1" t="inlineStr">
        <is>
          <t>Unnamed: 8</t>
        </is>
      </c>
      <c r="K1" s="1" t="inlineStr">
        <is>
          <t>Unnamed: 9</t>
        </is>
      </c>
      <c r="L1" s="1" t="inlineStr">
        <is>
          <t>Unnamed: 10</t>
        </is>
      </c>
      <c r="M1" s="1" t="inlineStr">
        <is>
          <t>Unnamed: 11</t>
        </is>
      </c>
      <c r="N1" s="1" t="inlineStr">
        <is>
          <t>Unnamed: 12</t>
        </is>
      </c>
    </row>
    <row r="2">
      <c r="A2" t="inlineStr">
        <is>
          <t>|</t>
        </is>
      </c>
      <c r="B2" t="inlineStr">
        <is>
          <t>414.9 %</t>
        </is>
      </c>
      <c r="C2" t="inlineStr"/>
      <c r="D2" t="inlineStr"/>
      <c r="E2" t="inlineStr"/>
      <c r="F2" t="inlineStr"/>
      <c r="G2" t="n">
        <v>1</v>
      </c>
      <c r="H2" t="n">
        <v>1.4</v>
      </c>
      <c r="I2" t="inlineStr"/>
      <c r="J2" t="inlineStr">
        <is>
          <t>.</t>
        </is>
      </c>
      <c r="K2" t="inlineStr">
        <is>
          <t>E</t>
        </is>
      </c>
      <c r="L2" t="inlineStr">
        <is>
          <t>=</t>
        </is>
      </c>
      <c r="M2" t="n">
        <v>1</v>
      </c>
      <c r="N2" t="inlineStr">
        <is>
          <t>0.5</t>
        </is>
      </c>
    </row>
    <row r="3">
      <c r="A3" t="inlineStr">
        <is>
          <t>|</t>
        </is>
      </c>
      <c r="B3" t="inlineStr">
        <is>
          <t>15% to 19.9%</t>
        </is>
      </c>
      <c r="C3" t="inlineStr">
        <is>
          <t>loss</t>
        </is>
      </c>
      <c r="D3" t="inlineStr">
        <is>
          <t>—</t>
        </is>
      </c>
      <c r="E3" t="inlineStr">
        <is>
          <t>Diminution</t>
        </is>
      </c>
      <c r="F3" t="inlineStr">
        <is>
          <t>de 15 %</t>
        </is>
      </c>
      <c r="G3" t="inlineStr"/>
      <c r="H3" t="inlineStr"/>
      <c r="I3" t="inlineStr"/>
      <c r="J3" t="inlineStr"/>
      <c r="K3" t="inlineStr"/>
      <c r="L3" t="inlineStr"/>
      <c r="M3" t="inlineStr"/>
      <c r="N3" t="inlineStr"/>
    </row>
    <row r="4">
      <c r="A4" t="inlineStr">
        <is>
          <t>|</t>
        </is>
      </c>
      <c r="B4" t="inlineStr">
        <is>
          <t>419.9%</t>
        </is>
      </c>
      <c r="C4" t="inlineStr"/>
      <c r="D4" t="inlineStr"/>
      <c r="E4" t="inlineStr"/>
      <c r="F4" t="inlineStr"/>
      <c r="G4" t="n">
        <v>1</v>
      </c>
      <c r="H4" t="n">
        <v>1.4</v>
      </c>
      <c r="I4" t="inlineStr">
        <is>
          <t>e</t>
        </is>
      </c>
      <c r="J4" t="inlineStr">
        <is>
          <t>=</t>
        </is>
      </c>
      <c r="K4" t="inlineStr">
        <is>
          <t>=</t>
        </is>
      </c>
      <c r="L4" t="inlineStr">
        <is>
          <t>=</t>
        </is>
      </c>
      <c r="M4" t="n">
        <v>1</v>
      </c>
      <c r="N4" t="inlineStr">
        <is>
          <t>0.: 5</t>
        </is>
      </c>
    </row>
  </sheetData>
  <pageMargins left="0.75" right="0.75" top="1" bottom="1" header="0.5" footer="0.5"/>
</worksheet>
</file>

<file path=xl/worksheets/sheet279.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s="1" t="inlineStr">
        <is>
          <t>800</t>
        </is>
      </c>
      <c r="B1" s="1" t="inlineStr">
        <is>
          <t>800.1</t>
        </is>
      </c>
      <c r="C1" s="1" t="inlineStr">
        <is>
          <t>|</t>
        </is>
      </c>
    </row>
    <row r="2">
      <c r="A2" t="n">
        <v>600</v>
      </c>
      <c r="B2" t="n">
        <v>600</v>
      </c>
      <c r="C2" t="inlineStr">
        <is>
          <t>|</t>
        </is>
      </c>
    </row>
    <row r="3">
      <c r="A3" t="n">
        <v>400</v>
      </c>
      <c r="B3" t="n">
        <v>400</v>
      </c>
      <c r="C3" t="inlineStr">
        <is>
          <t>|</t>
        </is>
      </c>
    </row>
    <row r="4">
      <c r="A4" t="n">
        <v>200</v>
      </c>
      <c r="B4" t="n">
        <v>200</v>
      </c>
      <c r="C4" t="inlineStr">
        <is>
          <t>-</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K9"/>
  <sheetViews>
    <sheetView workbookViewId="0">
      <selection activeCell="A1" sqref="A1"/>
    </sheetView>
  </sheetViews>
  <sheetFormatPr baseColWidth="8" defaultRowHeight="15"/>
  <sheetData>
    <row r="1">
      <c r="A1" s="1" t="inlineStr">
        <is>
          <t>BOUAIOMsDLUS eracamceor mothme baeltg o ss</t>
        </is>
      </c>
      <c r="B1" s="1" t="inlineStr">
        <is>
          <t>Unnamed: 0</t>
        </is>
      </c>
      <c r="C1" s="1" t="inlineStr">
        <is>
          <t>Unnamed: 1</t>
        </is>
      </c>
      <c r="D1" s="1" t="inlineStr">
        <is>
          <t>—</t>
        </is>
      </c>
      <c r="E1" s="1" t="inlineStr">
        <is>
          <t>3</t>
        </is>
      </c>
      <c r="F1" s="1" t="inlineStr">
        <is>
          <t>4.5</t>
        </is>
      </c>
      <c r="G1" s="1" t="inlineStr">
        <is>
          <t>Unnamed: 2</t>
        </is>
      </c>
      <c r="H1" s="1" t="inlineStr">
        <is>
          <t>1</t>
        </is>
      </c>
      <c r="I1" s="1" t="inlineStr">
        <is>
          <t>29</t>
        </is>
      </c>
      <c r="J1" s="1" t="inlineStr">
        <is>
          <t>+</t>
        </is>
      </c>
      <c r="K1" s="1" t="inlineStr">
        <is>
          <t>IND</t>
        </is>
      </c>
    </row>
    <row r="2">
      <c r="A2" t="inlineStr">
        <is>
          <t>0% to 29.9% gain — Augmentation de</t>
        </is>
      </c>
      <c r="B2" t="inlineStr"/>
      <c r="C2" t="inlineStr"/>
      <c r="D2" t="inlineStr"/>
      <c r="E2" t="inlineStr"/>
      <c r="F2" t="inlineStr"/>
      <c r="G2" t="inlineStr"/>
      <c r="H2" t="inlineStr"/>
      <c r="I2" t="inlineStr"/>
      <c r="J2" t="inlineStr"/>
      <c r="K2" t="inlineStr"/>
    </row>
    <row r="3">
      <c r="A3" t="inlineStr">
        <is>
          <t>DON Tovar Oe te ees eke heeA re</t>
        </is>
      </c>
      <c r="B3" t="inlineStr">
        <is>
          <t>=</t>
        </is>
      </c>
      <c r="C3" t="inlineStr"/>
      <c r="D3" t="inlineStr">
        <is>
          <t>=</t>
        </is>
      </c>
      <c r="E3" t="inlineStr">
        <is>
          <t>1</t>
        </is>
      </c>
      <c r="F3" t="inlineStr">
        <is>
          <t>iS</t>
        </is>
      </c>
      <c r="G3" t="inlineStr">
        <is>
          <t>-</t>
        </is>
      </c>
      <c r="H3" t="inlineStr"/>
      <c r="I3" t="inlineStr">
        <is>
          <t>-</t>
        </is>
      </c>
      <c r="J3" t="n">
        <v>1</v>
      </c>
      <c r="K3" t="n">
        <v>0.6</v>
      </c>
    </row>
    <row r="4">
      <c r="A4" t="inlineStr">
        <is>
          <t>5% to 19.9% gain — Augmentation de</t>
        </is>
      </c>
      <c r="B4" t="inlineStr"/>
      <c r="C4" t="inlineStr"/>
      <c r="D4" t="inlineStr"/>
      <c r="E4" t="inlineStr"/>
      <c r="F4" t="inlineStr"/>
      <c r="G4" t="inlineStr"/>
      <c r="H4" t="inlineStr"/>
      <c r="I4" t="inlineStr"/>
      <c r="J4" t="inlineStr"/>
      <c r="K4" t="inlineStr"/>
    </row>
    <row r="5">
      <c r="A5" t="inlineStr">
        <is>
          <t>HES oval OD Core, rraaym nika sety,o le ea</t>
        </is>
      </c>
      <c r="B5" t="inlineStr"/>
      <c r="C5" t="n">
        <v>1</v>
      </c>
      <c r="D5" t="inlineStr">
        <is>
          <t>13:</t>
        </is>
      </c>
      <c r="E5" t="inlineStr">
        <is>
          <t>5</t>
        </is>
      </c>
      <c r="F5" t="inlineStr">
        <is>
          <t>7.4</t>
        </is>
      </c>
      <c r="G5" t="inlineStr">
        <is>
          <t>2</t>
        </is>
      </c>
      <c r="H5" t="inlineStr"/>
      <c r="I5" t="inlineStr">
        <is>
          <t>Sy</t>
        </is>
      </c>
      <c r="J5" t="n">
        <v>8</v>
      </c>
      <c r="K5" t="n">
        <v>4.5</v>
      </c>
    </row>
    <row r="6">
      <c r="A6" t="inlineStr">
        <is>
          <t>0% to 14.9% gain — Augmentation de</t>
        </is>
      </c>
      <c r="B6" t="inlineStr"/>
      <c r="C6" t="inlineStr"/>
      <c r="D6" t="inlineStr"/>
      <c r="E6" t="inlineStr"/>
      <c r="F6" t="inlineStr"/>
      <c r="G6" t="inlineStr"/>
      <c r="H6" t="inlineStr"/>
      <c r="I6" t="inlineStr"/>
      <c r="J6" t="inlineStr"/>
      <c r="K6" t="inlineStr"/>
    </row>
    <row r="7">
      <c r="A7" t="inlineStr">
        <is>
          <t>MORO acO Moccia suet eee arene oy,</t>
        </is>
      </c>
      <c r="B7" t="inlineStr"/>
      <c r="C7" t="n">
        <v>3</v>
      </c>
      <c r="D7" t="inlineStr">
        <is>
          <t>3.9</t>
        </is>
      </c>
      <c r="E7" t="inlineStr">
        <is>
          <t>5</t>
        </is>
      </c>
      <c r="F7" t="inlineStr">
        <is>
          <t>7.4</t>
        </is>
      </c>
      <c r="G7" t="inlineStr"/>
      <c r="H7" t="n">
        <v>2</v>
      </c>
      <c r="I7" t="inlineStr">
        <is>
          <t>Se]</t>
        </is>
      </c>
      <c r="J7" t="n">
        <v>10</v>
      </c>
      <c r="K7" t="n">
        <v>5.6</v>
      </c>
    </row>
    <row r="8">
      <c r="A8" t="inlineStr">
        <is>
          <t>% to 9.9% gain — Augmentation de 5 %</t>
        </is>
      </c>
      <c r="B8" t="inlineStr"/>
      <c r="C8" t="inlineStr"/>
      <c r="D8" t="inlineStr"/>
      <c r="E8" t="inlineStr"/>
      <c r="F8" t="inlineStr"/>
      <c r="G8" t="inlineStr"/>
      <c r="H8" t="inlineStr"/>
      <c r="I8" t="inlineStr"/>
      <c r="J8" t="inlineStr"/>
      <c r="K8" t="inlineStr"/>
    </row>
    <row r="9">
      <c r="A9" t="inlineStr">
        <is>
          <t>CES ener,a e 0"0S pe oe eoee</t>
        </is>
      </c>
      <c r="B9" t="inlineStr"/>
      <c r="C9" t="n">
        <v>9</v>
      </c>
      <c r="D9" t="inlineStr">
        <is>
          <t>REY)</t>
        </is>
      </c>
      <c r="E9" t="inlineStr">
        <is>
          <t>VW</t>
        </is>
      </c>
      <c r="F9" t="inlineStr">
        <is>
          <t>10.5</t>
        </is>
      </c>
      <c r="G9" t="inlineStr"/>
      <c r="H9" t="n">
        <v>8</v>
      </c>
      <c r="I9" t="inlineStr">
        <is>
          <t>22.8</t>
        </is>
      </c>
      <c r="J9" t="n">
        <v>24</v>
      </c>
      <c r="K9" t="n">
        <v>13.4</v>
      </c>
    </row>
  </sheetData>
  <pageMargins left="0.75" right="0.75" top="1" bottom="1" header="0.5" footer="0.5"/>
</worksheet>
</file>

<file path=xl/worksheets/sheet280.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1" t="inlineStr">
        <is>
          <t>2,700 —</t>
        </is>
      </c>
      <c r="B1" s="1" t="inlineStr">
        <is>
          <t>Unnamed: 0</t>
        </is>
      </c>
      <c r="C1" s="1" t="inlineStr">
        <is>
          <t>i</t>
        </is>
      </c>
      <c r="D1" s="1" t="inlineStr">
        <is>
          <t>Unnamed: 1</t>
        </is>
      </c>
      <c r="E1" s="1" t="inlineStr">
        <is>
          <t>Unnamed: 2</t>
        </is>
      </c>
      <c r="F1" s="1" t="inlineStr">
        <is>
          <t>Unnamed: 3</t>
        </is>
      </c>
      <c r="G1" s="1" t="inlineStr">
        <is>
          <t>2,700</t>
        </is>
      </c>
    </row>
    <row r="2">
      <c r="A2" t="inlineStr"/>
      <c r="B2" t="inlineStr">
        <is>
          <t>sT</t>
        </is>
      </c>
      <c r="C2" t="inlineStr">
        <is>
          <t>Government employees’ organizations -</t>
        </is>
      </c>
      <c r="D2" t="inlineStr"/>
      <c r="E2" t="inlineStr"/>
      <c r="F2" t="inlineStr"/>
      <c r="G2" t="inlineStr"/>
    </row>
    <row r="3">
      <c r="A3" t="inlineStr">
        <is>
          <t>Deo) —</t>
        </is>
      </c>
      <c r="B3" t="inlineStr">
        <is>
          <t>:</t>
        </is>
      </c>
      <c r="C3" t="inlineStr">
        <is>
          <t>Groupee a JoncHonneiics pu a</t>
        </is>
      </c>
      <c r="D3" t="inlineStr"/>
      <c r="E3" t="inlineStr">
        <is>
          <t>:</t>
        </is>
      </c>
      <c r="F3" t="inlineStr">
        <is>
          <t>——</t>
        </is>
      </c>
      <c r="G3" t="inlineStr">
        <is>
          <t>2,400</t>
        </is>
      </c>
    </row>
    <row r="4">
      <c r="A4" t="inlineStr">
        <is>
          <t>2,100 —</t>
        </is>
      </c>
      <c r="B4" t="inlineStr"/>
      <c r="C4" t="inlineStr"/>
      <c r="D4" t="inlineStr"/>
      <c r="E4" t="inlineStr"/>
      <c r="F4" t="inlineStr"/>
      <c r="G4" t="inlineStr">
        <is>
          <t>2,100</t>
        </is>
      </c>
    </row>
  </sheetData>
  <pageMargins left="0.75" right="0.75" top="1" bottom="1" header="0.5" footer="0.5"/>
</worksheet>
</file>

<file path=xl/worksheets/sheet281.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sheetData>
    <row r="1">
      <c r="A1" s="1" t="inlineStr">
        <is>
          <t>Workers,</t>
        </is>
      </c>
      <c r="B1" s="1" t="inlineStr">
        <is>
          <t>131,163 members;</t>
        </is>
      </c>
      <c r="C1" s="1" t="inlineStr">
        <is>
          <t>Teamsters,</t>
        </is>
      </c>
      <c r="D1" s="1" t="inlineStr">
        <is>
          <t>87,740</t>
        </is>
      </c>
      <c r="E1" s="1" t="inlineStr">
        <is>
          <t>Unnamed: 0</t>
        </is>
      </c>
      <c r="F1" s="1" t="inlineStr">
        <is>
          <t>membres; les travailleurs de l’automobile, 131,163 membres;</t>
        </is>
      </c>
    </row>
    <row r="2">
      <c r="A2" t="inlineStr">
        <is>
          <t>members;</t>
        </is>
      </c>
      <c r="B2" t="inlineStr">
        <is>
          <t>Carpenters, 81,452</t>
        </is>
      </c>
      <c r="C2" t="inlineStr">
        <is>
          <t>members;</t>
        </is>
      </c>
      <c r="D2" t="inlineStr">
        <is>
          <t>Electrical</t>
        </is>
      </c>
      <c r="E2" t="inlineStr"/>
      <c r="F2" t="inlineStr">
        <is>
          <t>les camionneurs, 87,740 membres; les charpentiers, 81,452</t>
        </is>
      </c>
    </row>
    <row r="3">
      <c r="A3" t="inlineStr">
        <is>
          <t>Workers</t>
        </is>
      </c>
      <c r="B3" t="inlineStr">
        <is>
          <t>(IBEW), 71,442</t>
        </is>
      </c>
      <c r="C3" t="inlineStr">
        <is>
          <t>members;</t>
        </is>
      </c>
      <c r="D3" t="inlineStr">
        <is>
          <t>Woodworkers,</t>
        </is>
      </c>
      <c r="E3" t="inlineStr"/>
      <c r="F3" t="inlineStr">
        <is>
          <t>membres; les ouvriers en électricité (FIOE), 71,442 membres;</t>
        </is>
      </c>
    </row>
  </sheetData>
  <pageMargins left="0.75" right="0.75" top="1" bottom="1" header="0.5" footer="0.5"/>
</worksheet>
</file>

<file path=xl/worksheets/sheet282.xml><?xml version="1.0" encoding="utf-8"?>
<worksheet xmlns="http://schemas.openxmlformats.org/spreadsheetml/2006/main">
  <sheetPr>
    <outlinePr summaryBelow="1" summaryRight="1"/>
    <pageSetUpPr/>
  </sheetPr>
  <dimension ref="A1:M10"/>
  <sheetViews>
    <sheetView workbookViewId="0">
      <selection activeCell="A1" sqref="A1"/>
    </sheetView>
  </sheetViews>
  <sheetFormatPr baseColWidth="8" defaultRowHeight="15"/>
  <sheetData>
    <row r="1">
      <c r="A1" s="1" t="inlineStr">
        <is>
          <t>group (1,233,150)</t>
        </is>
      </c>
      <c r="B1" s="1" t="inlineStr">
        <is>
          <t>represented</t>
        </is>
      </c>
      <c r="C1" s="1" t="inlineStr">
        <is>
          <t>40.6%</t>
        </is>
      </c>
      <c r="D1" s="1" t="inlineStr">
        <is>
          <t>of the</t>
        </is>
      </c>
      <c r="E1" s="1" t="inlineStr">
        <is>
          <t>total</t>
        </is>
      </c>
      <c r="F1" s="1" t="inlineStr">
        <is>
          <t>Unnamed: 0</t>
        </is>
      </c>
      <c r="G1" s="1" t="inlineStr">
        <is>
          <t>40.6% de tous</t>
        </is>
      </c>
      <c r="H1" s="1" t="inlineStr">
        <is>
          <t>les</t>
        </is>
      </c>
      <c r="I1" s="1" t="inlineStr">
        <is>
          <t>syndiqués</t>
        </is>
      </c>
      <c r="J1" s="1" t="inlineStr">
        <is>
          <t>canadiens,</t>
        </is>
      </c>
      <c r="K1" s="1" t="inlineStr">
        <is>
          <t>tandis</t>
        </is>
      </c>
      <c r="L1" s="1" t="inlineStr">
        <is>
          <t>que</t>
        </is>
      </c>
      <c r="M1" s="1" t="inlineStr">
        <is>
          <t>les.1</t>
        </is>
      </c>
    </row>
    <row r="2">
      <c r="A2" t="inlineStr">
        <is>
          <t>union membership in Canada, while the membership</t>
        </is>
      </c>
      <c r="B2" t="inlineStr"/>
      <c r="C2" t="inlineStr"/>
      <c r="D2" t="inlineStr"/>
      <c r="E2" t="inlineStr"/>
      <c r="F2" t="inlineStr"/>
      <c r="G2" t="inlineStr">
        <is>
          <t>effectifs des autres</t>
        </is>
      </c>
      <c r="H2" t="inlineStr"/>
      <c r="I2" t="inlineStr">
        <is>
          <t>19 syndicats (1,074,348) qui étaient des</t>
        </is>
      </c>
      <c r="J2" t="inlineStr"/>
      <c r="K2" t="inlineStr"/>
      <c r="L2" t="inlineStr"/>
      <c r="M2" t="inlineStr"/>
    </row>
    <row r="3">
      <c r="A3" t="inlineStr">
        <is>
          <t>of the remaining 19 (1,074,348) which were national</t>
        </is>
      </c>
      <c r="B3" t="inlineStr"/>
      <c r="C3" t="inlineStr"/>
      <c r="D3" t="inlineStr"/>
      <c r="E3" t="inlineStr"/>
      <c r="F3" t="inlineStr"/>
      <c r="G3" t="inlineStr">
        <is>
          <t>syndicats nationaux</t>
        </is>
      </c>
      <c r="H3" t="inlineStr"/>
      <c r="I3" t="inlineStr">
        <is>
          <t>ou canadiens, représentaient 35.4 % de</t>
        </is>
      </c>
      <c r="J3" t="inlineStr"/>
      <c r="K3" t="inlineStr"/>
      <c r="L3" t="inlineStr"/>
      <c r="M3" t="inlineStr"/>
    </row>
    <row r="4">
      <c r="A4" t="inlineStr">
        <is>
          <t>or Canadian unions, represented</t>
        </is>
      </c>
      <c r="B4" t="inlineStr"/>
      <c r="C4" t="inlineStr">
        <is>
          <t>35.4%</t>
        </is>
      </c>
      <c r="D4" t="inlineStr">
        <is>
          <t>of the total</t>
        </is>
      </c>
      <c r="E4" t="inlineStr"/>
      <c r="F4" t="inlineStr"/>
      <c r="G4" t="inlineStr">
        <is>
          <t>tous les syndiqués.</t>
        </is>
      </c>
      <c r="H4" t="inlineStr"/>
      <c r="I4" t="inlineStr">
        <is>
          <t>Moins que</t>
        </is>
      </c>
      <c r="J4" t="inlineStr">
        <is>
          <t>la moitié des</t>
        </is>
      </c>
      <c r="K4" t="inlineStr">
        <is>
          <t>72 syndicats</t>
        </is>
      </c>
      <c r="L4" t="inlineStr"/>
      <c r="M4" t="inlineStr"/>
    </row>
    <row r="5">
      <c r="A5" t="inlineStr">
        <is>
          <t>union membership.</t>
        </is>
      </c>
      <c r="B5" t="inlineStr">
        <is>
          <t>Less than half of all 72 reporting</t>
        </is>
      </c>
      <c r="C5" t="inlineStr"/>
      <c r="D5" t="inlineStr"/>
      <c r="E5" t="inlineStr"/>
      <c r="F5" t="inlineStr"/>
      <c r="G5" t="inlineStr">
        <is>
          <t>déclarants ayant plus de 10,000 membres en 1979 étaient des</t>
        </is>
      </c>
      <c r="H5" t="inlineStr"/>
      <c r="I5" t="inlineStr"/>
      <c r="J5" t="inlineStr"/>
      <c r="K5" t="inlineStr"/>
      <c r="L5" t="inlineStr"/>
      <c r="M5" t="inlineStr"/>
    </row>
    <row r="6">
      <c r="A6" t="inlineStr">
        <is>
          <t>organizations with</t>
        </is>
      </c>
      <c r="B6" t="inlineStr">
        <is>
          <t>a membership of 10,000 or more</t>
        </is>
      </c>
      <c r="C6" t="inlineStr"/>
      <c r="D6" t="inlineStr"/>
      <c r="E6" t="inlineStr"/>
      <c r="F6" t="inlineStr"/>
      <c r="G6" t="inlineStr">
        <is>
          <t>syndicats internationaux.</t>
        </is>
      </c>
      <c r="H6" t="inlineStr"/>
      <c r="I6" t="inlineStr"/>
      <c r="J6" t="inlineStr"/>
      <c r="K6" t="inlineStr"/>
      <c r="L6" t="inlineStr"/>
      <c r="M6" t="inlineStr"/>
    </row>
    <row r="7">
      <c r="A7" t="inlineStr">
        <is>
          <t>in Canada in 1979 were international unions.</t>
        </is>
      </c>
      <c r="B7" t="inlineStr"/>
      <c r="C7" t="inlineStr"/>
      <c r="D7" t="inlineStr"/>
      <c r="E7" t="inlineStr"/>
      <c r="F7" t="inlineStr"/>
      <c r="G7" t="inlineStr"/>
      <c r="H7" t="inlineStr"/>
      <c r="I7" t="inlineStr"/>
      <c r="J7" t="inlineStr"/>
      <c r="K7" t="inlineStr"/>
      <c r="L7" t="inlineStr"/>
      <c r="M7" t="inlineStr"/>
    </row>
    <row r="8">
      <c r="A8" t="inlineStr">
        <is>
          <t>Labour organizations</t>
        </is>
      </c>
      <c r="B8" t="inlineStr">
        <is>
          <t>now draw</t>
        </is>
      </c>
      <c r="C8" t="inlineStr">
        <is>
          <t>members</t>
        </is>
      </c>
      <c r="D8" t="inlineStr"/>
      <c r="E8" t="inlineStr">
        <is>
          <t>from</t>
        </is>
      </c>
      <c r="F8" t="inlineStr"/>
      <c r="G8" t="inlineStr">
        <is>
          <t>Aujourd’hui, les syndicats ouvriers recrutent des membres</t>
        </is>
      </c>
      <c r="H8" t="inlineStr"/>
      <c r="I8" t="inlineStr"/>
      <c r="J8" t="inlineStr"/>
      <c r="K8" t="inlineStr"/>
      <c r="L8" t="inlineStr"/>
      <c r="M8" t="inlineStr"/>
    </row>
    <row r="9">
      <c r="A9" t="inlineStr">
        <is>
          <t>almost all regions and industries</t>
        </is>
      </c>
      <c r="B9" t="inlineStr"/>
      <c r="C9" t="inlineStr">
        <is>
          <t>in Canada.</t>
        </is>
      </c>
      <c r="D9" t="inlineStr">
        <is>
          <t>Of the</t>
        </is>
      </c>
      <c r="E9" t="inlineStr"/>
      <c r="F9" t="inlineStr"/>
      <c r="G9" t="inlineStr">
        <is>
          <t>dans presque toutes</t>
        </is>
      </c>
      <c r="H9" t="inlineStr"/>
      <c r="I9" t="inlineStr">
        <is>
          <t>les régions</t>
        </is>
      </c>
      <c r="J9" t="inlineStr">
        <is>
          <t>et dans</t>
        </is>
      </c>
      <c r="K9" t="inlineStr">
        <is>
          <t>presque</t>
        </is>
      </c>
      <c r="L9" t="inlineStr">
        <is>
          <t>toutes</t>
        </is>
      </c>
      <c r="M9" t="inlineStr"/>
    </row>
    <row r="10">
      <c r="A10" t="inlineStr">
        <is>
          <t>largest labour organizations active in Canada in 1979</t>
        </is>
      </c>
      <c r="B10" t="inlineStr"/>
      <c r="C10" t="inlineStr"/>
      <c r="D10" t="inlineStr"/>
      <c r="E10" t="inlineStr"/>
      <c r="F10" t="inlineStr"/>
      <c r="G10" t="inlineStr">
        <is>
          <t>les industries du</t>
        </is>
      </c>
      <c r="H10" t="inlineStr">
        <is>
          <t>Canada.</t>
        </is>
      </c>
      <c r="I10" t="inlineStr">
        <is>
          <t>Des</t>
        </is>
      </c>
      <c r="J10" t="inlineStr">
        <is>
          <t>syndicats ouvriers</t>
        </is>
      </c>
      <c r="K10" t="inlineStr"/>
      <c r="L10" t="inlineStr">
        <is>
          <t>avec</t>
        </is>
      </c>
      <c r="M10" t="inlineStr">
        <is>
          <t>les</t>
        </is>
      </c>
    </row>
  </sheetData>
  <pageMargins left="0.75" right="0.75" top="1" bottom="1" header="0.5" footer="0.5"/>
</worksheet>
</file>

<file path=xl/worksheets/sheet283.xml><?xml version="1.0" encoding="utf-8"?>
<worksheet xmlns="http://schemas.openxmlformats.org/spreadsheetml/2006/main">
  <sheetPr>
    <outlinePr summaryBelow="1" summaryRight="1"/>
    <pageSetUpPr/>
  </sheetPr>
  <dimension ref="A1:D36"/>
  <sheetViews>
    <sheetView workbookViewId="0">
      <selection activeCell="A1" sqref="A1"/>
    </sheetView>
  </sheetViews>
  <sheetFormatPr baseColWidth="8" defaultRowHeight="15"/>
  <sheetData>
    <row r="1">
      <c r="A1" s="1" t="inlineStr">
        <is>
          <t>The more than two and one-half million Canadian</t>
        </is>
      </c>
      <c r="B1" s="1" t="inlineStr">
        <is>
          <t>Plus de deux million et demie des effectifs des syndicats</t>
        </is>
      </c>
      <c r="C1" s="1" t="inlineStr">
        <is>
          <t>Unnamed: 0</t>
        </is>
      </c>
      <c r="D1" s="1" t="inlineStr">
        <is>
          <t>Unnamed: 1</t>
        </is>
      </c>
    </row>
    <row r="2">
      <c r="A2" t="inlineStr">
        <is>
          <t>members of labour organizations filing returns for</t>
        </is>
      </c>
      <c r="B2" t="inlineStr">
        <is>
          <t>qui ont rempli le questionnaire pour Vannée financiére</t>
        </is>
      </c>
      <c r="C2" t="inlineStr"/>
      <c r="D2" t="inlineStr"/>
    </row>
    <row r="3">
      <c r="A3" t="inlineStr">
        <is>
          <t>fiscal years ending in 1979 belonged to 12,910 local</t>
        </is>
      </c>
      <c r="B3" t="inlineStr">
        <is>
          <t>1979, se répartissaient entre 12,910 sections locales, nombre</t>
        </is>
      </c>
      <c r="C3" t="inlineStr"/>
      <c r="D3" t="inlineStr"/>
    </row>
    <row r="4">
      <c r="A4" t="inlineStr">
        <is>
          <t>union branches, an increase of 577 or 4.7%, over the</t>
        </is>
      </c>
      <c r="B4" t="inlineStr">
        <is>
          <t>dépassant de 577 ou 4.7% le chiffre correspondant de</t>
        </is>
      </c>
      <c r="C4" t="inlineStr"/>
      <c r="D4" t="inlineStr"/>
    </row>
    <row r="5">
      <c r="A5" t="inlineStr">
        <is>
          <t>corresponding figure for the 1978 reporting year.</t>
        </is>
      </c>
      <c r="B5" t="inlineStr">
        <is>
          <t>année 1978. Le tableau explicatif VII montre que 4,151</t>
        </is>
      </c>
      <c r="C5" t="inlineStr"/>
      <c r="D5" t="inlineStr"/>
    </row>
    <row r="6">
      <c r="A6" t="inlineStr">
        <is>
          <t>Text Table VII shows that 4,151 or 32.2% of these,</t>
        </is>
      </c>
      <c r="B6" t="inlineStr">
        <is>
          <t>ou 32.2% de ces syndicats locaux détenaient une charte</t>
        </is>
      </c>
      <c r="C6" t="inlineStr"/>
      <c r="D6" t="inlineStr"/>
    </row>
    <row r="7">
      <c r="A7" t="inlineStr">
        <is>
          <t>were chartered by international unions, a decrease</t>
        </is>
      </c>
      <c r="B7" t="inlineStr">
        <is>
          <t>des syndicats internationaux, ce qui constitue une diminu-</t>
        </is>
      </c>
      <c r="C7" t="inlineStr"/>
      <c r="D7" t="inlineStr"/>
    </row>
    <row r="8">
      <c r="A8" t="inlineStr">
        <is>
          <t>of 52 or 1.2%, over the previous year’s figure; 5,790</t>
        </is>
      </c>
      <c r="B8" t="inlineStr">
        <is>
          <t>tion de 52 ou 1.2 % par rapport a l’année précédente; 5,790</t>
        </is>
      </c>
      <c r="C8" t="inlineStr"/>
      <c r="D8" t="inlineStr"/>
    </row>
    <row r="9">
      <c r="A9" t="inlineStr">
        <is>
          <t>or 44.8%, were chartered by national unions, an</t>
        </is>
      </c>
      <c r="B9" t="inlineStr">
        <is>
          <t>ou 44.8% étaient affiliées a des syndicats nationaux, soit</t>
        </is>
      </c>
      <c r="C9" t="inlineStr"/>
      <c r="D9" t="inlineStr"/>
    </row>
    <row r="10">
      <c r="A10" t="inlineStr">
        <is>
          <t>increase of 612 or 11.8%, since 1978, and 2,969 or</t>
        </is>
      </c>
      <c r="B10" t="inlineStr">
        <is>
          <t>une augmentation de 612 ou 11.8% par rapport a 1978,</t>
        </is>
      </c>
      <c r="C10" t="inlineStr"/>
      <c r="D10" t="inlineStr"/>
    </row>
    <row r="11">
      <c r="A11" t="inlineStr">
        <is>
          <t>23.0%, were local branches of government employees’</t>
        </is>
      </c>
      <c r="B11" t="inlineStr">
        <is>
          <t>2,969 ou 23.0 % étaient des succursales locales d’association</t>
        </is>
      </c>
      <c r="C11" t="inlineStr"/>
      <c r="D11" t="inlineStr"/>
    </row>
    <row r="12">
      <c r="A12" t="inlineStr">
        <is>
          <t>organizations, an increase of 17 or 0.6% in the</t>
        </is>
      </c>
      <c r="B12" t="inlineStr">
        <is>
          <t>groupant des fonctionnaires, soit une augmentation de 17 ou</t>
        </is>
      </c>
      <c r="C12" t="inlineStr"/>
      <c r="D12" t="inlineStr"/>
    </row>
    <row r="13">
      <c r="A13" t="inlineStr">
        <is>
          <t>number reported for 1978.</t>
        </is>
      </c>
      <c r="B13" t="inlineStr">
        <is>
          <t>0.6 % par rapport au nombre déclaré pour 1978.</t>
        </is>
      </c>
      <c r="C13" t="inlineStr"/>
      <c r="D13" t="inlineStr"/>
    </row>
    <row r="14">
      <c r="A14" t="inlineStr">
        <is>
          <t>As illustrated in Text Table VIII a total of 8,547</t>
        </is>
      </c>
      <c r="B14" t="inlineStr">
        <is>
          <t>Le tableau explicatif VII] nous apprend que 8,547 syn-</t>
        </is>
      </c>
      <c r="C14" t="inlineStr"/>
      <c r="D14" t="inlineStr"/>
    </row>
    <row r="15">
      <c r="A15" t="inlineStr">
        <is>
          <t>local union branches, or 66.3% of all local union</t>
        </is>
      </c>
      <c r="B15" t="inlineStr">
        <is>
          <t>dicats locaux, soit 66.3% de l’ensemble des syndicats locaux</t>
        </is>
      </c>
      <c r="C15" t="inlineStr"/>
      <c r="D15" t="inlineStr"/>
    </row>
    <row r="16">
      <c r="A16" t="inlineStr">
        <is>
          <t>branches reported for 1979 belonged to labour or-</t>
        </is>
      </c>
      <c r="B16" t="inlineStr">
        <is>
          <t>dénombrés en 1979, appartenaient a des organisations ou-</t>
        </is>
      </c>
      <c r="C16" t="inlineStr"/>
      <c r="D16" t="inlineStr"/>
    </row>
    <row r="17">
      <c r="A17" t="inlineStr">
        <is>
          <t>ganizations affiliated with the Canadian Labour</t>
        </is>
      </c>
      <c r="B17" t="inlineStr">
        <is>
          <t>vriéres affiliées au Congrés du Travail du Canada, une aug-</t>
        </is>
      </c>
      <c r="C17" t="inlineStr"/>
      <c r="D17" t="inlineStr"/>
    </row>
    <row r="18">
      <c r="A18" t="inlineStr">
        <is>
          <t>Congress, an increase of three locals since 1978. Of</t>
        </is>
      </c>
      <c r="B18" t="inlineStr">
        <is>
          <t>mentation de trois sections locales par rapport 4 1978. Sur</t>
        </is>
      </c>
      <c r="C18" t="inlineStr"/>
      <c r="D18" t="inlineStr"/>
    </row>
    <row r="19">
      <c r="A19" t="inlineStr">
        <is>
          <t>this total, 3,764 or 29.2% of the total number of</t>
        </is>
      </c>
      <c r="B19" t="inlineStr">
        <is>
          <t>ce nombre, 3,764 syndicats locaux, soit 29.2 % de l’ensemble</t>
        </is>
      </c>
      <c r="C19" t="inlineStr"/>
      <c r="D19" t="inlineStr"/>
    </row>
    <row r="20">
      <c r="A20" t="inlineStr">
        <is>
          <t>local union branches reported, belonged to inter-</t>
        </is>
      </c>
      <c r="B20" t="inlineStr">
        <is>
          <t>des syndicats de cette catégorie qui ont été dénombrés,</t>
        </is>
      </c>
      <c r="C20" t="inlineStr"/>
      <c r="D20" t="inlineStr"/>
    </row>
    <row r="21">
      <c r="A21" t="inlineStr">
        <is>
          <t>national unions affiliated as well with the American</t>
        </is>
      </c>
      <c r="B21" t="inlineStr">
        <is>
          <t>appartenaient a des syndicats internationaux affiliés a la</t>
        </is>
      </c>
      <c r="C21" t="inlineStr"/>
      <c r="D21" t="inlineStr"/>
    </row>
    <row r="22">
      <c r="A22" t="inlineStr">
        <is>
          <t>Federation of Labour and Congress of Industrial</t>
        </is>
      </c>
      <c r="B22" t="inlineStr">
        <is>
          <t>FAT-COI c’est-a-dire 56 ou 1.5% de moins qu’en 1978,</t>
        </is>
      </c>
      <c r="C22" t="inlineStr"/>
      <c r="D22" t="inlineStr"/>
    </row>
    <row r="23">
      <c r="A23" t="inlineStr">
        <is>
          <t>Organizations, a decrease or 56 or 1.5%, from the</t>
        </is>
      </c>
      <c r="B23" t="inlineStr">
        <is>
          <t>3,494 ou 27.1% appartenaient 4 des syndicats purement</t>
        </is>
      </c>
      <c r="C23" t="inlineStr"/>
      <c r="D23" t="inlineStr"/>
    </row>
    <row r="24">
      <c r="A24" t="inlineStr">
        <is>
          <t>number of local union branches in this category</t>
        </is>
      </c>
      <c r="B24" t="inlineStr">
        <is>
          <t>nationaux ou a des syndicats internationaux indépendants,</t>
        </is>
      </c>
      <c r="C24" t="inlineStr"/>
      <c r="D24" t="inlineStr"/>
    </row>
    <row r="25">
      <c r="A25" t="inlineStr">
        <is>
          <t>reported for 1978, 3,494 or 27.1%, belonged purely</t>
        </is>
      </c>
      <c r="B25" t="inlineStr">
        <is>
          <t>c’est-a-dire, 88 ou 2.6 % de plus qu’en 1978, enfin, 1,289 ou</t>
        </is>
      </c>
      <c r="C25" t="inlineStr"/>
      <c r="D25" t="inlineStr"/>
    </row>
    <row r="26">
      <c r="A26" t="inlineStr">
        <is>
          <t>to national and international unions otherwise un-</t>
        </is>
      </c>
      <c r="B26" t="inlineStr">
        <is>
          <t>10.0% se rattachaient 4 des groupes de l’Alliance de la</t>
        </is>
      </c>
      <c r="C26" t="inlineStr"/>
      <c r="D26" t="inlineStr">
        <is>
          <t>|</t>
        </is>
      </c>
    </row>
    <row r="27">
      <c r="A27" t="inlineStr">
        <is>
          <t>affiliated, representing an increase of 88 or 2.6%</t>
        </is>
      </c>
      <c r="B27" t="inlineStr">
        <is>
          <t>Fonction publique du Canada.</t>
        </is>
      </c>
      <c r="C27" t="inlineStr"/>
      <c r="D27" t="inlineStr"/>
    </row>
    <row r="28">
      <c r="A28" t="inlineStr">
        <is>
          <t>between the reporting years 1978 and 1979, and</t>
        </is>
      </c>
      <c r="B28" t="inlineStr"/>
      <c r="C28" t="inlineStr"/>
      <c r="D28" t="inlineStr"/>
    </row>
    <row r="29">
      <c r="A29" t="inlineStr">
        <is>
          <t>1,289 or 10.0%, comprised locals of components</t>
        </is>
      </c>
      <c r="B29" t="inlineStr"/>
      <c r="C29" t="inlineStr"/>
      <c r="D29" t="inlineStr"/>
    </row>
    <row r="30">
      <c r="A30" t="inlineStr">
        <is>
          <t>of the Public Service Alliance of Canada.</t>
        </is>
      </c>
      <c r="B30" t="inlineStr"/>
      <c r="C30" t="inlineStr"/>
      <c r="D30" t="inlineStr"/>
    </row>
    <row r="31">
      <c r="A31" t="inlineStr">
        <is>
          <t>The figure of 2,385 for national unions affiliated</t>
        </is>
      </c>
      <c r="B31" t="inlineStr">
        <is>
          <t>Il n’est pas tenu compte, dans les 2,385 syndicats na-</t>
        </is>
      </c>
      <c r="C31" t="inlineStr"/>
      <c r="D31" t="inlineStr"/>
    </row>
    <row r="32">
      <c r="A32" t="inlineStr">
        <is>
          <t>with the Canadian Labour Congress in Text Table VII</t>
        </is>
      </c>
      <c r="B32" t="inlineStr">
        <is>
          <t>tionaux affiliés au Congrés du Travail du Canada, (tableau</t>
        </is>
      </c>
      <c r="C32" t="inlineStr"/>
      <c r="D32" t="inlineStr"/>
    </row>
    <row r="33">
      <c r="A33" t="inlineStr">
        <is>
          <t>excluded 97 local union branches chartered directly</t>
        </is>
      </c>
      <c r="B33" t="inlineStr">
        <is>
          <t>explicatif VII) 97 syndicats locaux qui ont une charte</t>
        </is>
      </c>
      <c r="C33" t="inlineStr"/>
      <c r="D33" t="inlineStr"/>
    </row>
    <row r="34">
      <c r="A34" t="inlineStr">
        <is>
          <t>by the Canadian Labour Congress and reflected in the</t>
        </is>
      </c>
      <c r="B34" t="inlineStr">
        <is>
          <t>directe du Congrés du Travail du Canada et qui sont comptés</t>
        </is>
      </c>
      <c r="C34" t="inlineStr"/>
      <c r="D34" t="inlineStr">
        <is>
          <t>|</t>
        </is>
      </c>
    </row>
    <row r="35">
      <c r="A35" t="inlineStr">
        <is>
          <t>figure for Unaffiliated National Unions. Altogether,</t>
        </is>
      </c>
      <c r="B35" t="inlineStr">
        <is>
          <t>avec les syndicats nationaux non affiliés. Dans l’ensemble,</t>
        </is>
      </c>
      <c r="C35" t="inlineStr"/>
      <c r="D35" t="inlineStr"/>
    </row>
    <row r="36">
      <c r="A36" t="inlineStr">
        <is>
          <t>directly and through affiliated organizations, the</t>
        </is>
      </c>
      <c r="B36" t="inlineStr">
        <is>
          <t>le nombre total des syndicats locaux appartenant au Congrés</t>
        </is>
      </c>
      <c r="C36" t="inlineStr"/>
      <c r="D36" t="inlineStr"/>
    </row>
  </sheetData>
  <pageMargins left="0.75" right="0.75" top="1" bottom="1" header="0.5" footer="0.5"/>
</worksheet>
</file>

<file path=xl/worksheets/sheet284.xml><?xml version="1.0" encoding="utf-8"?>
<worksheet xmlns="http://schemas.openxmlformats.org/spreadsheetml/2006/main">
  <sheetPr>
    <outlinePr summaryBelow="1" summaryRight="1"/>
    <pageSetUpPr/>
  </sheetPr>
  <dimension ref="A1:D16"/>
  <sheetViews>
    <sheetView workbookViewId="0">
      <selection activeCell="A1" sqref="A1"/>
    </sheetView>
  </sheetViews>
  <sheetFormatPr baseColWidth="8" defaultRowHeight="15"/>
  <sheetData>
    <row r="1">
      <c r="A1" s="1" t="inlineStr">
        <is>
          <t>in 1979, a concentration similar to that observed in</t>
        </is>
      </c>
      <c r="B1" s="1" t="inlineStr">
        <is>
          <t>Unnamed: 0</t>
        </is>
      </c>
      <c r="C1" s="1" t="inlineStr">
        <is>
          <t>Unnamed: 1</t>
        </is>
      </c>
      <c r="D1" s="1" t="inlineStr">
        <is>
          <t>1979, une concentration comparable a celle remarquée dans</t>
        </is>
      </c>
    </row>
    <row r="2">
      <c r="A2" t="inlineStr">
        <is>
          <t>the case of union membership. Thus,</t>
        </is>
      </c>
      <c r="B2" t="inlineStr">
        <is>
          <t>almost two</t>
        </is>
      </c>
      <c r="C2" t="inlineStr"/>
      <c r="D2" t="inlineStr">
        <is>
          <t>les cas des membres des syndicats. Ainsi presque les deux</t>
        </is>
      </c>
    </row>
    <row r="3">
      <c r="A3" t="inlineStr">
        <is>
          <t>thirds of all local union branches</t>
        </is>
      </c>
      <c r="B3" t="inlineStr">
        <is>
          <t>belonged to 37</t>
        </is>
      </c>
      <c r="C3" t="inlineStr"/>
      <c r="D3" t="inlineStr">
        <is>
          <t>tiers des syndicats locaux appartiennet a 37 organisations</t>
        </is>
      </c>
    </row>
    <row r="4">
      <c r="A4" t="inlineStr">
        <is>
          <t>labour organizations, each having at least 100 locals,</t>
        </is>
      </c>
      <c r="B4" t="inlineStr"/>
      <c r="C4" t="inlineStr"/>
      <c r="D4" t="inlineStr">
        <is>
          <t>ouvriéres dont chacune a au moins 100 succursales locales,</t>
        </is>
      </c>
    </row>
    <row r="5">
      <c r="A5" t="inlineStr">
        <is>
          <t>including one union with 1,961</t>
        </is>
      </c>
      <c r="B5" t="inlineStr">
        <is>
          <t>local branches,</t>
        </is>
      </c>
      <c r="C5" t="inlineStr"/>
      <c r="D5" t="inlineStr">
        <is>
          <t>y compris une union d’envergure nationale qui comprenait</t>
        </is>
      </c>
    </row>
    <row r="6">
      <c r="A6" t="inlineStr">
        <is>
          <t>which was national, and one with 853, which was</t>
        </is>
      </c>
      <c r="B6" t="inlineStr"/>
      <c r="C6" t="inlineStr"/>
      <c r="D6" t="inlineStr">
        <is>
          <t>1,961 syndicats locaux et une autre, d’envergure inter-</t>
        </is>
      </c>
    </row>
    <row r="7">
      <c r="A7" t="inlineStr">
        <is>
          <t>international in scope. On the other</t>
        </is>
      </c>
      <c r="B7" t="inlineStr">
        <is>
          <t>hand, 116</t>
        </is>
      </c>
      <c r="C7" t="inlineStr"/>
      <c r="D7" t="inlineStr">
        <is>
          <t>nationale, qui en comprenait 853. D’autre part, 116 orga-</t>
        </is>
      </c>
    </row>
    <row r="8">
      <c r="A8" t="inlineStr">
        <is>
          <t>reporting organizations, each with</t>
        </is>
      </c>
      <c r="B8" t="inlineStr">
        <is>
          <t>less than 50</t>
        </is>
      </c>
      <c r="C8" t="inlineStr"/>
      <c r="D8" t="inlineStr">
        <is>
          <t>nisations déclarantes dont chacune avait moins de 50 syn-</t>
        </is>
      </c>
    </row>
    <row r="9">
      <c r="A9" t="inlineStr">
        <is>
          <t>local union branches, had less than</t>
        </is>
      </c>
      <c r="B9" t="inlineStr">
        <is>
          <t>one fifth of all</t>
        </is>
      </c>
      <c r="C9" t="inlineStr"/>
      <c r="D9" t="inlineStr">
        <is>
          <t>dicats locaux comptaient ensemble moins d’un cinquiéme de</t>
        </is>
      </c>
    </row>
    <row r="10">
      <c r="A10" t="inlineStr">
        <is>
          <t>local unions, and 81 labour organizations, each with</t>
        </is>
      </c>
      <c r="B10" t="inlineStr"/>
      <c r="C10" t="inlineStr"/>
      <c r="D10" t="inlineStr">
        <is>
          <t>tous les syndicats locaux et 81 organisations des travailleurs</t>
        </is>
      </c>
    </row>
    <row r="11">
      <c r="A11" t="inlineStr">
        <is>
          <t>less than 25 local unions, had less</t>
        </is>
      </c>
      <c r="B11" t="inlineStr">
        <is>
          <t>than 10% of</t>
        </is>
      </c>
      <c r="C11" t="inlineStr"/>
      <c r="D11" t="inlineStr">
        <is>
          <t>ayant chacune moins de 25 succursales comprenaient moins</t>
        </is>
      </c>
    </row>
    <row r="12">
      <c r="A12" t="inlineStr">
        <is>
          <t>all local union branches. The two</t>
        </is>
      </c>
      <c r="B12" t="inlineStr">
        <is>
          <t>largest industrial</t>
        </is>
      </c>
      <c r="C12" t="inlineStr"/>
      <c r="D12" t="inlineStr">
        <is>
          <t>de 10% de tous les syndicats locaux. Les deux syndicats</t>
        </is>
      </c>
    </row>
    <row r="13">
      <c r="A13" t="inlineStr">
        <is>
          <t>local unions in Canada had a combined membership</t>
        </is>
      </c>
      <c r="B13" t="inlineStr"/>
      <c r="C13" t="inlineStr"/>
      <c r="D13" t="inlineStr">
        <is>
          <t>locaux industriels les plus considérables au Canada grou-</t>
        </is>
      </c>
    </row>
    <row r="14">
      <c r="A14" t="inlineStr">
        <is>
          <t>of 30,121, one was a local of the United Steelworkers</t>
        </is>
      </c>
      <c r="B14" t="inlineStr"/>
      <c r="C14" t="inlineStr"/>
      <c r="D14" t="inlineStr">
        <is>
          <t>paient ensemble 30,121 membres; un était une section</t>
        </is>
      </c>
    </row>
    <row r="15">
      <c r="A15" t="inlineStr">
        <is>
          <t>of America at Sudbury, with a membership of 12,587</t>
        </is>
      </c>
      <c r="B15" t="inlineStr"/>
      <c r="C15" t="inlineStr"/>
      <c r="D15" t="inlineStr">
        <is>
          <t>locale des Travailleurs unis de l’acier d’Amérique a Sudbury,</t>
        </is>
      </c>
    </row>
    <row r="16">
      <c r="A16" t="inlineStr">
        <is>
          <t>and the other was a local of the United Automobile</t>
        </is>
      </c>
      <c r="B16" t="inlineStr"/>
      <c r="C16" t="inlineStr"/>
      <c r="D16" t="inlineStr">
        <is>
          <t>qui comptait 12,587 syndiqués et l’autre était une succursale</t>
        </is>
      </c>
    </row>
  </sheetData>
  <pageMargins left="0.75" right="0.75" top="1" bottom="1" header="0.5" footer="0.5"/>
</worksheet>
</file>

<file path=xl/worksheets/sheet285.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National unions —</t>
        </is>
      </c>
      <c r="B1" s="1" t="inlineStr">
        <is>
          <t>Syndicats nationaux</t>
        </is>
      </c>
      <c r="C1" s="1" t="inlineStr">
        <is>
          <t>Unnamed: 0</t>
        </is>
      </c>
      <c r="D1" s="1" t="inlineStr">
        <is>
          <t>Unnamed: 1</t>
        </is>
      </c>
      <c r="E1" s="1" t="inlineStr">
        <is>
          <t>297,126</t>
        </is>
      </c>
      <c r="F1" s="1" t="inlineStr">
        <is>
          <t>867,321</t>
        </is>
      </c>
      <c r="G1" s="1" t="inlineStr">
        <is>
          <t>935,626</t>
        </is>
      </c>
      <c r="H1" s="1" t="inlineStr">
        <is>
          <t>30.8</t>
        </is>
      </c>
      <c r="I1" s="1" t="inlineStr">
        <is>
          <t>th</t>
        </is>
      </c>
      <c r="J1" s="1" t="inlineStr">
        <is>
          <t>+ 220.3</t>
        </is>
      </c>
    </row>
    <row r="2">
      <c r="A2" t="inlineStr">
        <is>
          <t>Government employees’ organizations</t>
        </is>
      </c>
      <c r="B2" t="inlineStr"/>
      <c r="C2" t="inlineStr">
        <is>
          <t>— Groupements</t>
        </is>
      </c>
      <c r="D2" t="inlineStr"/>
      <c r="E2" t="inlineStr"/>
      <c r="F2" t="inlineStr"/>
      <c r="G2" t="inlineStr"/>
      <c r="H2" t="inlineStr"/>
      <c r="I2" t="inlineStr"/>
      <c r="J2" t="inlineStr"/>
    </row>
    <row r="3">
      <c r="A3" t="inlineStr">
        <is>
          <t>de fonctionnaires publics</t>
        </is>
      </c>
      <c r="B3" t="inlineStr"/>
      <c r="C3" t="inlineStr"/>
      <c r="D3" t="inlineStr"/>
      <c r="E3" t="inlineStr">
        <is>
          <t>179,179</t>
        </is>
      </c>
      <c r="F3" t="inlineStr">
        <is>
          <t>482,850</t>
        </is>
      </c>
      <c r="G3" t="inlineStr">
        <is>
          <t>495,168</t>
        </is>
      </c>
      <c r="H3" t="n">
        <v>16.3</v>
      </c>
      <c r="I3" t="inlineStr">
        <is>
          <t>+ 2.6</t>
        </is>
      </c>
      <c r="J3" t="inlineStr">
        <is>
          <t>+ 176.4</t>
        </is>
      </c>
    </row>
    <row r="4">
      <c r="A4" t="inlineStr">
        <is>
          <t>Directly chartered</t>
        </is>
      </c>
      <c r="B4" t="inlineStr">
        <is>
          <t>locals — Syndicats</t>
        </is>
      </c>
      <c r="C4" t="inlineStr">
        <is>
          <t>locaux</t>
        </is>
      </c>
      <c r="D4" t="inlineStr">
        <is>
          <t>a charte</t>
        </is>
      </c>
      <c r="E4" t="inlineStr"/>
      <c r="F4" t="inlineStr"/>
      <c r="G4" t="inlineStr"/>
      <c r="H4" t="inlineStr"/>
      <c r="I4" t="inlineStr"/>
      <c r="J4" t="inlineStr"/>
    </row>
    <row r="5">
      <c r="A5" t="inlineStr">
        <is>
          <t>directe</t>
        </is>
      </c>
      <c r="B5" t="inlineStr"/>
      <c r="C5" t="inlineStr"/>
      <c r="D5" t="inlineStr">
        <is>
          <t>‘</t>
        </is>
      </c>
      <c r="E5" t="inlineStr"/>
      <c r="F5" t="inlineStr"/>
      <c r="G5" t="inlineStr"/>
      <c r="H5" t="inlineStr"/>
      <c r="I5" t="inlineStr"/>
      <c r="J5" t="inlineStr"/>
    </row>
    <row r="6">
      <c r="A6" t="inlineStr">
        <is>
          <t>Canadian Labour</t>
        </is>
      </c>
      <c r="B6" t="inlineStr">
        <is>
          <t>Congress — Congrés</t>
        </is>
      </c>
      <c r="C6" t="inlineStr">
        <is>
          <t>du</t>
        </is>
      </c>
      <c r="D6" t="inlineStr">
        <is>
          <t>Travail du</t>
        </is>
      </c>
      <c r="E6" t="inlineStr"/>
      <c r="F6" t="inlineStr"/>
      <c r="G6" t="inlineStr"/>
      <c r="H6" t="inlineStr"/>
      <c r="I6" t="inlineStr"/>
      <c r="J6" t="inlineStr"/>
    </row>
    <row r="7">
      <c r="A7" t="inlineStr">
        <is>
          <t>Canada</t>
        </is>
      </c>
      <c r="B7" t="inlineStr">
        <is>
          <t>7 %</t>
        </is>
      </c>
      <c r="C7" t="inlineStr"/>
      <c r="D7" t="inlineStr"/>
      <c r="E7" t="inlineStr">
        <is>
          <t>18,594</t>
        </is>
      </c>
      <c r="F7" t="inlineStr">
        <is>
          <t>13,374</t>
        </is>
      </c>
      <c r="G7" t="inlineStr">
        <is>
          <t>VW2 e 2</t>
        </is>
      </c>
      <c r="H7" t="n">
        <v>0.4</v>
      </c>
      <c r="I7" t="inlineStr">
        <is>
          <t>settee</t>
        </is>
      </c>
      <c r="J7" t="inlineStr">
        <is>
          <t>Aa)</t>
        </is>
      </c>
    </row>
    <row r="8">
      <c r="A8" t="inlineStr">
        <is>
          <t>Centrale des syndicats démocratiques</t>
        </is>
      </c>
      <c r="B8" t="inlineStr"/>
      <c r="C8" t="inlineStr"/>
      <c r="D8" t="inlineStr">
        <is>
          <t>ost</t>
        </is>
      </c>
      <c r="E8" t="inlineStr">
        <is>
          <t>=</t>
        </is>
      </c>
      <c r="F8" t="inlineStr">
        <is>
          <t>16,526</t>
        </is>
      </c>
      <c r="G8" t="inlineStr">
        <is>
          <t>18,343</t>
        </is>
      </c>
      <c r="H8" t="n">
        <v>0.6</v>
      </c>
      <c r="I8" t="inlineStr">
        <is>
          <t>+ 11.0</t>
        </is>
      </c>
      <c r="J8" t="inlineStr">
        <is>
          <t>=</t>
        </is>
      </c>
    </row>
    <row r="9">
      <c r="A9" t="inlineStr">
        <is>
          <t>Confederation of National</t>
        </is>
      </c>
      <c r="B9" t="inlineStr">
        <is>
          <t>Trade Unions</t>
        </is>
      </c>
      <c r="C9" t="inlineStr"/>
      <c r="D9" t="inlineStr">
        <is>
          <t>— Conféde-</t>
        </is>
      </c>
      <c r="E9" t="inlineStr"/>
      <c r="F9" t="inlineStr"/>
      <c r="G9" t="inlineStr"/>
      <c r="H9" t="inlineStr"/>
      <c r="I9" t="inlineStr">
        <is>
          <t>;</t>
        </is>
      </c>
      <c r="J9" t="inlineStr">
        <is>
          <t>Men</t>
        </is>
      </c>
    </row>
    <row r="10">
      <c r="A10" t="inlineStr">
        <is>
          <t>ration des syndicats nationaux</t>
        </is>
      </c>
      <c r="B10" t="inlineStr"/>
      <c r="C10" t="inlineStr"/>
      <c r="D10" t="inlineStr"/>
      <c r="E10" t="inlineStr">
        <is>
          <t>13,330</t>
        </is>
      </c>
      <c r="F10" t="inlineStr">
        <is>
          <t>516</t>
        </is>
      </c>
      <c r="G10" t="inlineStr">
        <is>
          <t>530</t>
        </is>
      </c>
      <c r="H10" t="n">
        <v>2</v>
      </c>
      <c r="I10" t="inlineStr">
        <is>
          <t>ET Ld</t>
        </is>
      </c>
      <c r="J10" t="inlineStr"/>
    </row>
  </sheetData>
  <pageMargins left="0.75" right="0.75" top="1" bottom="1" header="0.5" footer="0.5"/>
</worksheet>
</file>

<file path=xl/worksheets/sheet286.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locaux</t>
        </is>
      </c>
      <c r="B1" s="1" t="inlineStr">
        <is>
          <t>Unnamed: 0</t>
        </is>
      </c>
      <c r="C1" s="1" t="inlineStr">
        <is>
          <t>16 22-5</t>
        </is>
      </c>
      <c r="D1" s="1" t="inlineStr">
        <is>
          <t>62</t>
        </is>
      </c>
      <c r="E1" s="1" t="inlineStr">
        <is>
          <t>Unnamed: 1</t>
        </is>
      </c>
      <c r="F1" s="1" t="inlineStr">
        <is>
          <t>ie 21</t>
        </is>
      </c>
      <c r="G1" s="1" t="inlineStr">
        <is>
          <t>28.8</t>
        </is>
      </c>
      <c r="H1" s="1" t="inlineStr">
        <is>
          <t>us</t>
        </is>
      </c>
      <c r="I1" s="1" t="inlineStr">
        <is>
          <t>Unnamed: 2</t>
        </is>
      </c>
      <c r="J1" s="1" t="inlineStr">
        <is>
          <t>les</t>
        </is>
      </c>
    </row>
    <row r="2">
      <c r="A2" t="inlineStr">
        <is>
          <t>10- 24 locals — syndicats locaux</t>
        </is>
      </c>
      <c r="B2" t="inlineStr"/>
      <c r="C2" t="inlineStr">
        <is>
          <t>15 Del</t>
        </is>
      </c>
      <c r="D2" t="inlineStr">
        <is>
          <t>260</t>
        </is>
      </c>
      <c r="E2" t="inlineStr"/>
      <c r="F2" t="inlineStr">
        <is>
          <t>6.3 16</t>
        </is>
      </c>
      <c r="G2" t="inlineStr">
        <is>
          <t>21.9</t>
        </is>
      </c>
      <c r="H2" t="inlineStr">
        <is>
          <t>240</t>
        </is>
      </c>
      <c r="I2" t="inlineStr"/>
      <c r="J2" t="inlineStr">
        <is>
          <t>4.2</t>
        </is>
      </c>
    </row>
    <row r="3">
      <c r="A3" t="inlineStr">
        <is>
          <t>2 49 i :</t>
        </is>
      </c>
      <c r="B3" t="inlineStr"/>
      <c r="C3" t="inlineStr">
        <is>
          <t>18 25.4</t>
        </is>
      </c>
      <c r="D3" t="inlineStr">
        <is>
          <t>700</t>
        </is>
      </c>
      <c r="E3" t="inlineStr"/>
      <c r="F3" t="inlineStr">
        <is>
          <t>GES. 7</t>
        </is>
      </c>
      <c r="G3" t="inlineStr">
        <is>
          <t>SG</t>
        </is>
      </c>
      <c r="H3" t="inlineStr">
        <is>
          <t>262</t>
        </is>
      </c>
      <c r="I3" t="inlineStr"/>
      <c r="J3" t="inlineStr">
        <is>
          <t>4.5</t>
        </is>
      </c>
    </row>
    <row r="4">
      <c r="A4" t="inlineStr">
        <is>
          <t>S0- 99 * ss %</t>
        </is>
      </c>
      <c r="B4" t="inlineStr"/>
      <c r="C4" t="inlineStr">
        <is>
          <t>12 16.9</t>
        </is>
      </c>
      <c r="D4" t="inlineStr">
        <is>
          <t>898</t>
        </is>
      </c>
      <c r="E4" t="inlineStr"/>
      <c r="F4" t="inlineStr">
        <is>
          <t>21.6 11</t>
        </is>
      </c>
      <c r="G4" t="inlineStr">
        <is>
          <t>lee</t>
        </is>
      </c>
      <c r="H4" t="inlineStr">
        <is>
          <t>T2</t>
        </is>
      </c>
      <c r="I4" t="inlineStr"/>
      <c r="J4" t="inlineStr">
        <is>
          <t>12.6</t>
        </is>
      </c>
    </row>
    <row r="5">
      <c r="A5" t="inlineStr">
        <is>
          <t>10-0 19 9 * a</t>
        </is>
      </c>
      <c r="B5" t="inlineStr"/>
      <c r="C5" t="inlineStr">
        <is>
          <t>9 ele</t>
        </is>
      </c>
      <c r="D5" t="inlineStr">
        <is>
          <t>SiS</t>
        </is>
      </c>
      <c r="E5" t="inlineStr"/>
      <c r="F5" t="inlineStr">
        <is>
          <t>332 12</t>
        </is>
      </c>
      <c r="G5" t="inlineStr">
        <is>
          <t>16.4</t>
        </is>
      </c>
      <c r="H5" t="inlineStr">
        <is>
          <t>1,554</t>
        </is>
      </c>
      <c r="I5" t="inlineStr"/>
      <c r="J5" t="inlineStr">
        <is>
          <t>26.8</t>
        </is>
      </c>
    </row>
    <row r="6">
      <c r="A6" t="inlineStr">
        <is>
          <t>200-299 * Ss .</t>
        </is>
      </c>
      <c r="B6" t="inlineStr"/>
      <c r="C6">
        <f> -</f>
        <v/>
      </c>
      <c r="D6" t="inlineStr">
        <is>
          <t>=</t>
        </is>
      </c>
      <c r="E6" t="inlineStr"/>
      <c r="F6">
        <f> 3</f>
        <v/>
      </c>
      <c r="G6" t="inlineStr">
        <is>
          <t>4.1</t>
        </is>
      </c>
      <c r="H6" t="inlineStr">
        <is>
          <t>662</t>
        </is>
      </c>
      <c r="I6" t="inlineStr"/>
      <c r="J6" t="inlineStr">
        <is>
          <t>11.4</t>
        </is>
      </c>
    </row>
    <row r="7">
      <c r="A7" t="inlineStr">
        <is>
          <t>30-0 39 9 * = t</t>
        </is>
      </c>
      <c r="B7" t="inlineStr"/>
      <c r="C7">
        <f> =</f>
        <v/>
      </c>
      <c r="D7" t="inlineStr">
        <is>
          <t>—</t>
        </is>
      </c>
      <c r="E7" t="inlineStr"/>
      <c r="F7">
        <f> 1</f>
        <v/>
      </c>
      <c r="G7" t="inlineStr">
        <is>
          <t>1.4</t>
        </is>
      </c>
      <c r="H7" t="inlineStr">
        <is>
          <t>306</t>
        </is>
      </c>
      <c r="I7" t="inlineStr"/>
      <c r="J7" t="inlineStr">
        <is>
          <t>Ja</t>
        </is>
      </c>
    </row>
    <row r="8">
      <c r="A8" t="inlineStr">
        <is>
          <t>400 locals and over — syndicats locaux</t>
        </is>
      </c>
      <c r="B8" t="inlineStr"/>
      <c r="C8" t="inlineStr"/>
      <c r="D8" t="inlineStr"/>
      <c r="E8" t="inlineStr"/>
      <c r="F8" t="inlineStr"/>
      <c r="G8" t="inlineStr"/>
      <c r="H8" t="inlineStr"/>
      <c r="I8" t="inlineStr"/>
      <c r="J8" t="inlineStr"/>
    </row>
    <row r="9">
      <c r="A9" t="inlineStr">
        <is>
          <t>et plus</t>
        </is>
      </c>
      <c r="B9" t="inlineStr"/>
      <c r="C9" t="inlineStr">
        <is>
          <t>1 1.4</t>
        </is>
      </c>
      <c r="D9" t="inlineStr">
        <is>
          <t>853</t>
        </is>
      </c>
      <c r="E9" t="inlineStr"/>
      <c r="F9" t="inlineStr">
        <is>
          <t>20.5 2</t>
        </is>
      </c>
      <c r="G9" t="inlineStr">
        <is>
          <t>27 a 1961</t>
        </is>
      </c>
      <c r="H9" t="inlineStr"/>
      <c r="I9" t="inlineStr"/>
      <c r="J9" t="inlineStr">
        <is>
          <t>33.9</t>
        </is>
      </c>
    </row>
    <row r="10">
      <c r="A10" t="inlineStr">
        <is>
          <t>Total</t>
        </is>
      </c>
      <c r="B10" t="inlineStr"/>
      <c r="C10" t="inlineStr">
        <is>
          <t>Wa 100.0</t>
        </is>
      </c>
      <c r="D10" t="inlineStr">
        <is>
          <t>4,151</t>
        </is>
      </c>
      <c r="E10" t="inlineStr"/>
      <c r="F10" t="inlineStr">
        <is>
          <t>100.0 73</t>
        </is>
      </c>
      <c r="G10" t="inlineStr">
        <is>
          <t>100.0</t>
        </is>
      </c>
      <c r="H10" t="inlineStr">
        <is>
          <t>5,790</t>
        </is>
      </c>
      <c r="I10" t="inlineStr"/>
      <c r="J10" t="inlineStr">
        <is>
          <t>100.0 |</t>
        </is>
      </c>
    </row>
    <row r="11">
      <c r="A11" t="inlineStr"/>
      <c r="B11" t="inlineStr"/>
      <c r="C11" t="inlineStr">
        <is>
          <t>Government employees’ organizations</t>
        </is>
      </c>
      <c r="D11" t="inlineStr"/>
      <c r="E11" t="inlineStr"/>
      <c r="F11" t="inlineStr">
        <is>
          <t>All unions</t>
        </is>
      </c>
      <c r="G11" t="inlineStr"/>
      <c r="H11" t="inlineStr"/>
      <c r="I11" t="inlineStr"/>
      <c r="J11" t="inlineStr"/>
    </row>
    <row r="12">
      <c r="A12" t="inlineStr"/>
      <c r="B12" t="inlineStr"/>
      <c r="C12" t="inlineStr">
        <is>
          <t>Groupements de fonctionnaires publics</t>
        </is>
      </c>
      <c r="D12" t="inlineStr"/>
      <c r="E12" t="inlineStr"/>
      <c r="F12" t="inlineStr">
        <is>
          <t>Tous les syndicats</t>
        </is>
      </c>
      <c r="G12" t="inlineStr"/>
      <c r="H12" t="inlineStr"/>
      <c r="I12" t="inlineStr"/>
      <c r="J12" t="inlineStr"/>
    </row>
    <row r="13">
      <c r="A13" t="inlineStr"/>
      <c r="B13" t="inlineStr"/>
      <c r="C13" t="inlineStr">
        <is>
          <t>Unions</t>
        </is>
      </c>
      <c r="D13" t="inlineStr">
        <is>
          <t>Locals</t>
        </is>
      </c>
      <c r="E13" t="inlineStr"/>
      <c r="F13" t="inlineStr">
        <is>
          <t>Unions</t>
        </is>
      </c>
      <c r="G13" t="inlineStr"/>
      <c r="H13" t="inlineStr">
        <is>
          <t>Locals</t>
        </is>
      </c>
      <c r="I13" t="inlineStr"/>
      <c r="J13" t="inlineStr"/>
    </row>
    <row r="14">
      <c r="A14" t="inlineStr"/>
      <c r="B14" t="inlineStr"/>
      <c r="C14" t="inlineStr">
        <is>
          <t>Syndicats</t>
        </is>
      </c>
      <c r="D14" t="inlineStr">
        <is>
          <t>Locaux</t>
        </is>
      </c>
      <c r="E14" t="inlineStr"/>
      <c r="F14" t="inlineStr">
        <is>
          <t>Syndicats</t>
        </is>
      </c>
      <c r="G14" t="inlineStr"/>
      <c r="H14" t="inlineStr">
        <is>
          <t>Locaux</t>
        </is>
      </c>
      <c r="I14" t="inlineStr"/>
      <c r="J14" t="inlineStr"/>
    </row>
    <row r="15">
      <c r="A15" t="inlineStr"/>
      <c r="B15" t="inlineStr"/>
      <c r="C15" t="inlineStr">
        <is>
          <t>No. — nbre %</t>
        </is>
      </c>
      <c r="D15" t="inlineStr">
        <is>
          <t>No. — nbre</t>
        </is>
      </c>
      <c r="E15" t="inlineStr"/>
      <c r="F15" t="inlineStr">
        <is>
          <t>%o No. — nbre</t>
        </is>
      </c>
      <c r="G15" t="inlineStr">
        <is>
          <t>%</t>
        </is>
      </c>
      <c r="H15" t="inlineStr">
        <is>
          <t>No. — nbre</t>
        </is>
      </c>
      <c r="I15" t="inlineStr"/>
      <c r="J15" t="inlineStr">
        <is>
          <t>%</t>
        </is>
      </c>
    </row>
    <row r="16">
      <c r="A16" t="inlineStr">
        <is>
          <t>Under 10 locals — Moins de 10syndicats</t>
        </is>
      </c>
      <c r="B16" t="inlineStr"/>
      <c r="C16" t="inlineStr"/>
      <c r="D16" t="inlineStr"/>
      <c r="E16" t="inlineStr"/>
      <c r="F16" t="inlineStr"/>
      <c r="G16" t="inlineStr"/>
      <c r="H16" t="inlineStr"/>
      <c r="I16" t="inlineStr"/>
      <c r="J16" t="inlineStr"/>
    </row>
    <row r="17">
      <c r="A17" t="inlineStr">
        <is>
          <t>locaux</t>
        </is>
      </c>
      <c r="B17" t="inlineStr"/>
      <c r="C17" t="inlineStr">
        <is>
          <t>4 10.5</t>
        </is>
      </c>
      <c r="D17" t="inlineStr">
        <is>
          <t>21</t>
        </is>
      </c>
      <c r="E17" t="inlineStr"/>
      <c r="F17" t="inlineStr">
        <is>
          <t>0.7 41</t>
        </is>
      </c>
      <c r="G17" t="inlineStr">
        <is>
          <t>22.5</t>
        </is>
      </c>
      <c r="H17" t="inlineStr">
        <is>
          <t>156</t>
        </is>
      </c>
      <c r="I17" t="inlineStr"/>
      <c r="J17" t="inlineStr">
        <is>
          <t>12</t>
        </is>
      </c>
    </row>
    <row r="18">
      <c r="A18" t="inlineStr">
        <is>
          <t>10- 24 locals — syndicats locaux</t>
        </is>
      </c>
      <c r="B18" t="inlineStr"/>
      <c r="C18" t="inlineStr">
        <is>
          <t>9 DRG</t>
        </is>
      </c>
      <c r="D18" t="inlineStr">
        <is>
          <t>171</t>
        </is>
      </c>
      <c r="E18" t="inlineStr"/>
      <c r="F18" t="inlineStr">
        <is>
          <t>5.8 40</t>
        </is>
      </c>
      <c r="G18" t="inlineStr">
        <is>
          <t>29.6</t>
        </is>
      </c>
      <c r="H18" t="inlineStr">
        <is>
          <t>671</t>
        </is>
      </c>
      <c r="I18" t="inlineStr"/>
      <c r="J18" t="inlineStr">
        <is>
          <t>52</t>
        </is>
      </c>
    </row>
    <row r="19">
      <c r="A19" t="inlineStr">
        <is>
          <t>25- 49" ; :</t>
        </is>
      </c>
      <c r="B19" t="inlineStr"/>
      <c r="C19" t="inlineStr">
        <is>
          <t>10 26.3</t>
        </is>
      </c>
      <c r="D19" t="inlineStr">
        <is>
          <t>334</t>
        </is>
      </c>
      <c r="E19" t="inlineStr"/>
      <c r="F19" t="inlineStr">
        <is>
          <t>ies</t>
        </is>
      </c>
      <c r="G19" t="inlineStr">
        <is>
          <t>19.2</t>
        </is>
      </c>
      <c r="H19" t="inlineStr">
        <is>
          <t>1,296</t>
        </is>
      </c>
      <c r="I19" t="inlineStr"/>
      <c r="J19" t="inlineStr">
        <is>
          <t>10.0</t>
        </is>
      </c>
    </row>
    <row r="20">
      <c r="A20" t="inlineStr">
        <is>
          <t>oak oe . .</t>
        </is>
      </c>
      <c r="B20" t="inlineStr"/>
      <c r="C20" t="inlineStr">
        <is>
          <t>6 15.8</t>
        </is>
      </c>
      <c r="D20" t="inlineStr">
        <is>
          <t>409</t>
        </is>
      </c>
      <c r="E20" t="inlineStr"/>
      <c r="F20" t="inlineStr">
        <is>
          <t>13.8 29</t>
        </is>
      </c>
      <c r="G20" t="inlineStr">
        <is>
          <t>15.9</t>
        </is>
      </c>
      <c r="H20" t="inlineStr">
        <is>
          <t>2,039</t>
        </is>
      </c>
      <c r="I20" t="inlineStr"/>
      <c r="J20" t="inlineStr">
        <is>
          <t>15.8</t>
        </is>
      </c>
    </row>
    <row r="21">
      <c r="A21" t="inlineStr">
        <is>
          <t>100-199 * 2 i</t>
        </is>
      </c>
      <c r="B21" t="inlineStr"/>
      <c r="C21" t="inlineStr">
        <is>
          <t>5 13,20eeeds</t>
        </is>
      </c>
      <c r="D21" t="inlineStr"/>
      <c r="E21" t="inlineStr"/>
      <c r="F21" t="inlineStr">
        <is>
          <t>28.566</t>
        </is>
      </c>
      <c r="G21" t="inlineStr">
        <is>
          <t>143-</t>
        </is>
      </c>
      <c r="H21" t="inlineStr">
        <is>
          <t>39779</t>
        </is>
      </c>
      <c r="I21" t="inlineStr"/>
      <c r="J21" t="inlineStr">
        <is>
          <t>29.3</t>
        </is>
      </c>
    </row>
    <row r="22">
      <c r="A22" t="inlineStr">
        <is>
          <t>Re : pb</t>
        </is>
      </c>
      <c r="B22" t="inlineStr"/>
      <c r="C22" t="inlineStr">
        <is>
          <t>3 7.9</t>
        </is>
      </c>
      <c r="D22" t="inlineStr">
        <is>
          <t>805</t>
        </is>
      </c>
      <c r="E22" t="inlineStr"/>
      <c r="F22" t="inlineStr">
        <is>
          <t>aif Lurie</t>
        </is>
      </c>
      <c r="G22" t="inlineStr">
        <is>
          <t>3.3</t>
        </is>
      </c>
      <c r="H22" t="inlineStr">
        <is>
          <t>1,467</t>
        </is>
      </c>
      <c r="I22" t="inlineStr"/>
      <c r="J22" t="inlineStr">
        <is>
          <t>11.4</t>
        </is>
      </c>
    </row>
    <row r="23">
      <c r="A23" t="inlineStr">
        <is>
          <t>300 - 399 “ S -</t>
        </is>
      </c>
      <c r="B23" t="inlineStr"/>
      <c r="C23" t="inlineStr">
        <is>
          <t>1 2.6</t>
        </is>
      </c>
      <c r="D23" t="inlineStr">
        <is>
          <t>384</t>
        </is>
      </c>
      <c r="E23" t="inlineStr"/>
      <c r="F23" t="inlineStr">
        <is>
          <t>12.9 7</t>
        </is>
      </c>
      <c r="G23" t="inlineStr">
        <is>
          <t>ital</t>
        </is>
      </c>
      <c r="H23" t="inlineStr">
        <is>
          <t>690</t>
        </is>
      </c>
      <c r="I23" t="inlineStr"/>
      <c r="J23" t="inlineStr">
        <is>
          <t>53</t>
        </is>
      </c>
    </row>
  </sheetData>
  <pageMargins left="0.75" right="0.75" top="1" bottom="1" header="0.5" footer="0.5"/>
</worksheet>
</file>

<file path=xl/worksheets/sheet287.xml><?xml version="1.0" encoding="utf-8"?>
<worksheet xmlns="http://schemas.openxmlformats.org/spreadsheetml/2006/main">
  <sheetPr>
    <outlinePr summaryBelow="1" summaryRight="1"/>
    <pageSetUpPr/>
  </sheetPr>
  <dimension ref="A1:H36"/>
  <sheetViews>
    <sheetView workbookViewId="0">
      <selection activeCell="A1" sqref="A1"/>
    </sheetView>
  </sheetViews>
  <sheetFormatPr baseColWidth="8" defaultRowHeight="15"/>
  <sheetData>
    <row r="1">
      <c r="A1" s="1" t="inlineStr">
        <is>
          <t>Under 10 members — Moins de 10 membres</t>
        </is>
      </c>
      <c r="B1" s="1" t="inlineStr">
        <is>
          <t>Unnamed: 0</t>
        </is>
      </c>
      <c r="C1" s="1" t="inlineStr">
        <is>
          <t>30 109</t>
        </is>
      </c>
      <c r="D1" s="1" t="inlineStr">
        <is>
          <t>Unnamed: 1</t>
        </is>
      </c>
      <c r="E1" s="1" t="inlineStr">
        <is>
          <t>2.6</t>
        </is>
      </c>
      <c r="F1" s="1" t="inlineStr">
        <is>
          <t>41 474</t>
        </is>
      </c>
      <c r="G1" s="1" t="inlineStr">
        <is>
          <t>Unnamed: 2</t>
        </is>
      </c>
      <c r="H1" s="1" t="inlineStr">
        <is>
          <t>8.2</t>
        </is>
      </c>
    </row>
    <row r="2">
      <c r="A2" t="inlineStr">
        <is>
          <t>10- 24 members — membres</t>
        </is>
      </c>
      <c r="B2" t="inlineStr"/>
      <c r="C2" t="inlineStr">
        <is>
          <t>45 333</t>
        </is>
      </c>
      <c r="D2" t="inlineStr"/>
      <c r="E2" t="inlineStr">
        <is>
          <t>8.0</t>
        </is>
      </c>
      <c r="F2" t="inlineStr">
        <is>
          <t>52 1,130</t>
        </is>
      </c>
      <c r="G2" t="inlineStr"/>
      <c r="H2" t="inlineStr">
        <is>
          <t>19.5</t>
        </is>
      </c>
    </row>
    <row r="3">
      <c r="A3" t="inlineStr">
        <is>
          <t>25-9, 49-5 a</t>
        </is>
      </c>
      <c r="B3" t="inlineStr"/>
      <c r="C3" t="inlineStr">
        <is>
          <t>56 605</t>
        </is>
      </c>
      <c r="D3" t="inlineStr"/>
      <c r="E3" t="inlineStr">
        <is>
          <t>14.6</t>
        </is>
      </c>
      <c r="F3" t="inlineStr">
        <is>
          <t>48 1,110</t>
        </is>
      </c>
      <c r="G3" t="inlineStr"/>
      <c r="H3" t="inlineStr">
        <is>
          <t>19.2</t>
        </is>
      </c>
    </row>
    <row r="4">
      <c r="A4" t="inlineStr">
        <is>
          <t>Ale+ OD iz</t>
        </is>
      </c>
      <c r="B4" t="inlineStr"/>
      <c r="C4" t="inlineStr">
        <is>
          <t>61 863</t>
        </is>
      </c>
      <c r="D4" t="inlineStr"/>
      <c r="E4" t="inlineStr">
        <is>
          <t>20.8</t>
        </is>
      </c>
      <c r="F4" t="inlineStr">
        <is>
          <t>56 1,035</t>
        </is>
      </c>
      <c r="G4" t="inlineStr"/>
      <c r="H4" t="inlineStr">
        <is>
          <t>17.9</t>
        </is>
      </c>
    </row>
    <row r="5">
      <c r="A5" t="inlineStr">
        <is>
          <t>LOOK F199%. i.</t>
        </is>
      </c>
      <c r="B5" t="inlineStr"/>
      <c r="C5" t="inlineStr">
        <is>
          <t>63 802</t>
        </is>
      </c>
      <c r="D5" t="inlineStr"/>
      <c r="E5" t="inlineStr">
        <is>
          <t>19.3</t>
        </is>
      </c>
      <c r="F5" t="inlineStr">
        <is>
          <t>SS7/ 917</t>
        </is>
      </c>
      <c r="G5" t="inlineStr"/>
      <c r="H5" t="inlineStr">
        <is>
          <t>15.8</t>
        </is>
      </c>
    </row>
    <row r="6">
      <c r="A6" t="inlineStr">
        <is>
          <t>200- 299 * Zs</t>
        </is>
      </c>
      <c r="B6" t="inlineStr"/>
      <c r="C6" t="inlineStr">
        <is>
          <t>58 422</t>
        </is>
      </c>
      <c r="D6" t="inlineStr"/>
      <c r="E6" t="inlineStr">
        <is>
          <t>10.2</t>
        </is>
      </c>
      <c r="F6" t="inlineStr">
        <is>
          <t>46 367</t>
        </is>
      </c>
      <c r="G6" t="inlineStr"/>
      <c r="H6" t="inlineStr">
        <is>
          <t>6.3</t>
        </is>
      </c>
    </row>
    <row r="7">
      <c r="A7" t="inlineStr">
        <is>
          <t>300 - *399%s -</t>
        </is>
      </c>
      <c r="B7" t="inlineStr"/>
      <c r="C7" t="inlineStr">
        <is>
          <t>46 239</t>
        </is>
      </c>
      <c r="D7" t="inlineStr"/>
      <c r="E7" t="inlineStr">
        <is>
          <t>5.8</t>
        </is>
      </c>
      <c r="F7" t="inlineStr">
        <is>
          <t>45 iil</t>
        </is>
      </c>
      <c r="G7" t="inlineStr"/>
      <c r="H7" t="inlineStr">
        <is>
          <t>3.6</t>
        </is>
      </c>
    </row>
    <row r="8">
      <c r="A8" t="inlineStr">
        <is>
          <t>400- 499°‘ -</t>
        </is>
      </c>
      <c r="B8" t="inlineStr"/>
      <c r="C8" t="inlineStr">
        <is>
          <t>44 164</t>
        </is>
      </c>
      <c r="D8" t="inlineStr"/>
      <c r="E8" t="inlineStr">
        <is>
          <t>3.9</t>
        </is>
      </c>
      <c r="F8" t="inlineStr">
        <is>
          <t>35 143</t>
        </is>
      </c>
      <c r="G8" t="inlineStr"/>
      <c r="H8" t="inlineStr">
        <is>
          <t>phe</t>
        </is>
      </c>
    </row>
    <row r="9">
      <c r="A9" t="inlineStr">
        <is>
          <t>SOD 999 rs</t>
        </is>
      </c>
      <c r="B9" t="inlineStr"/>
      <c r="C9" t="inlineStr">
        <is>
          <t>50 298</t>
        </is>
      </c>
      <c r="D9" t="inlineStr"/>
      <c r="E9" t="inlineStr">
        <is>
          <t>72</t>
        </is>
      </c>
      <c r="F9" t="inlineStr">
        <is>
          <t>45 260</t>
        </is>
      </c>
      <c r="G9" t="inlineStr"/>
      <c r="H9" t="inlineStr">
        <is>
          <t>4.5</t>
        </is>
      </c>
    </row>
    <row r="10">
      <c r="A10" t="inlineStr">
        <is>
          <t>#000.- 1,999)“ ra</t>
        </is>
      </c>
      <c r="B10" t="inlineStr"/>
      <c r="C10" t="inlineStr">
        <is>
          <t>41 180</t>
        </is>
      </c>
      <c r="D10" t="inlineStr"/>
      <c r="E10" t="inlineStr">
        <is>
          <t>4.3</t>
        </is>
      </c>
      <c r="F10" t="inlineStr">
        <is>
          <t>31 100</t>
        </is>
      </c>
      <c r="G10" t="inlineStr"/>
      <c r="H10" t="inlineStr">
        <is>
          <t>1.7</t>
        </is>
      </c>
    </row>
    <row r="11">
      <c r="A11" t="inlineStr">
        <is>
          <t>2,000.-2,999'* at</t>
        </is>
      </c>
      <c r="B11" t="inlineStr"/>
      <c r="C11" t="inlineStr">
        <is>
          <t>22 46</t>
        </is>
      </c>
      <c r="D11" t="inlineStr"/>
      <c r="E11" t="inlineStr">
        <is>
          <t>11</t>
        </is>
      </c>
      <c r="F11" t="inlineStr">
        <is>
          <t>15 27</t>
        </is>
      </c>
      <c r="G11" t="inlineStr"/>
      <c r="H11" t="inlineStr">
        <is>
          <t>0.5</t>
        </is>
      </c>
    </row>
    <row r="12">
      <c r="A12" t="inlineStr">
        <is>
          <t>3,0-0 3,099 9 * Se</t>
        </is>
      </c>
      <c r="B12" t="inlineStr"/>
      <c r="C12" t="inlineStr">
        <is>
          <t>15 29</t>
        </is>
      </c>
      <c r="D12" t="inlineStr"/>
      <c r="E12" t="inlineStr">
        <is>
          <t>0.7</t>
        </is>
      </c>
      <c r="F12" t="inlineStr">
        <is>
          <t>3 4</t>
        </is>
      </c>
      <c r="G12" t="inlineStr"/>
      <c r="H12" t="inlineStr">
        <is>
          <t>0.1</t>
        </is>
      </c>
    </row>
    <row r="13">
      <c r="A13" t="inlineStr">
        <is>
          <t>4,000 - 4,999 * ay</t>
        </is>
      </c>
      <c r="B13" t="inlineStr"/>
      <c r="C13" t="inlineStr">
        <is>
          <t>8 17</t>
        </is>
      </c>
      <c r="D13" t="inlineStr"/>
      <c r="E13" t="inlineStr">
        <is>
          <t>0.4</t>
        </is>
      </c>
      <c r="F13" t="inlineStr">
        <is>
          <t>1 1</t>
        </is>
      </c>
      <c r="G13" t="inlineStr"/>
      <c r="H13" t="inlineStr">
        <is>
          <t>--</t>
        </is>
      </c>
    </row>
    <row r="14">
      <c r="A14" t="inlineStr">
        <is>
          <t>5,000 members and over — membres et plus</t>
        </is>
      </c>
      <c r="B14" t="inlineStr"/>
      <c r="C14" t="inlineStr">
        <is>
          <t>17 44</t>
        </is>
      </c>
      <c r="D14" t="inlineStr"/>
      <c r="E14" t="inlineStr">
        <is>
          <t>a!</t>
        </is>
      </c>
      <c r="F14" t="inlineStr">
        <is>
          <t>5 11</t>
        </is>
      </c>
      <c r="G14" t="inlineStr"/>
      <c r="H14" t="inlineStr">
        <is>
          <t>0.2</t>
        </is>
      </c>
    </row>
    <row r="15">
      <c r="A15" t="inlineStr">
        <is>
          <t>Total</t>
        </is>
      </c>
      <c r="B15" t="inlineStr"/>
      <c r="C15" t="inlineStr">
        <is>
          <t>1 4,151</t>
        </is>
      </c>
      <c r="D15" t="inlineStr"/>
      <c r="E15" t="inlineStr">
        <is>
          <t>100.0</t>
        </is>
      </c>
      <c r="F15" t="inlineStr">
        <is>
          <t>1 5,790</t>
        </is>
      </c>
      <c r="G15" t="inlineStr"/>
      <c r="H15" t="inlineStr">
        <is>
          <t>100.0</t>
        </is>
      </c>
    </row>
    <row r="16">
      <c r="A16" t="inlineStr"/>
      <c r="B16" t="inlineStr"/>
      <c r="C16" t="inlineStr">
        <is>
          <t>Government employees’</t>
        </is>
      </c>
      <c r="D16" t="inlineStr"/>
      <c r="E16" t="inlineStr"/>
      <c r="F16" t="inlineStr">
        <is>
          <t>All unions</t>
        </is>
      </c>
      <c r="G16" t="inlineStr"/>
      <c r="H16" t="inlineStr"/>
    </row>
    <row r="17">
      <c r="A17" t="inlineStr"/>
      <c r="B17" t="inlineStr"/>
      <c r="C17" t="inlineStr">
        <is>
          <t>organizations</t>
        </is>
      </c>
      <c r="D17" t="inlineStr"/>
      <c r="E17" t="inlineStr"/>
      <c r="F17" t="inlineStr"/>
      <c r="G17" t="inlineStr"/>
      <c r="H17" t="inlineStr"/>
    </row>
    <row r="18">
      <c r="A18" t="inlineStr"/>
      <c r="B18" t="inlineStr"/>
      <c r="C18" t="inlineStr">
        <is>
          <t>Groupements de fonction-</t>
        </is>
      </c>
      <c r="D18" t="inlineStr"/>
      <c r="E18" t="inlineStr"/>
      <c r="F18" t="inlineStr">
        <is>
          <t>Tous les syndicats</t>
        </is>
      </c>
      <c r="G18" t="inlineStr"/>
      <c r="H18" t="inlineStr"/>
    </row>
    <row r="19">
      <c r="A19" t="inlineStr"/>
      <c r="B19" t="inlineStr"/>
      <c r="C19" t="inlineStr">
        <is>
          <t>naires publics</t>
        </is>
      </c>
      <c r="D19" t="inlineStr"/>
      <c r="E19" t="inlineStr"/>
      <c r="F19" t="inlineStr"/>
      <c r="G19" t="inlineStr"/>
      <c r="H19" t="inlineStr"/>
    </row>
    <row r="20">
      <c r="A20" t="inlineStr"/>
      <c r="B20" t="inlineStr"/>
      <c r="C20" t="inlineStr">
        <is>
          <t>Number Local unions</t>
        </is>
      </c>
      <c r="D20" t="inlineStr"/>
      <c r="E20" t="inlineStr"/>
      <c r="F20" t="inlineStr">
        <is>
          <t>Number Local unions</t>
        </is>
      </c>
      <c r="G20" t="inlineStr"/>
      <c r="H20" t="inlineStr"/>
    </row>
    <row r="21">
      <c r="A21" t="inlineStr"/>
      <c r="B21" t="inlineStr"/>
      <c r="C21" t="inlineStr">
        <is>
          <t>Nombre Syndicats locaux</t>
        </is>
      </c>
      <c r="D21" t="inlineStr"/>
      <c r="E21" t="inlineStr"/>
      <c r="F21" t="inlineStr">
        <is>
          <t>Nombre Syndicats locaux</t>
        </is>
      </c>
      <c r="G21" t="inlineStr"/>
      <c r="H21" t="inlineStr"/>
    </row>
    <row r="22">
      <c r="A22" t="inlineStr"/>
      <c r="B22" t="inlineStr"/>
      <c r="C22" t="inlineStr">
        <is>
          <t>No. —</t>
        </is>
      </c>
      <c r="D22" t="inlineStr">
        <is>
          <t>nbre</t>
        </is>
      </c>
      <c r="E22" t="inlineStr">
        <is>
          <t>%</t>
        </is>
      </c>
      <c r="F22" t="inlineStr">
        <is>
          <t>No. — nbre</t>
        </is>
      </c>
      <c r="G22" t="inlineStr"/>
      <c r="H22" t="inlineStr">
        <is>
          <t>%o</t>
        </is>
      </c>
    </row>
    <row r="23">
      <c r="A23" t="inlineStr">
        <is>
          <t>Under 10 members — Moins de 10 membress</t>
        </is>
      </c>
      <c r="B23" t="inlineStr"/>
      <c r="C23" t="inlineStr">
        <is>
          <t>18 321</t>
        </is>
      </c>
      <c r="D23" t="inlineStr"/>
      <c r="E23" t="inlineStr">
        <is>
          <t>10.8</t>
        </is>
      </c>
      <c r="F23" t="inlineStr">
        <is>
          <t>89 904</t>
        </is>
      </c>
      <c r="G23" t="inlineStr"/>
      <c r="H23" t="inlineStr">
        <is>
          <t>7.0</t>
        </is>
      </c>
    </row>
    <row r="24">
      <c r="A24" t="inlineStr">
        <is>
          <t>10- 24 members — membres</t>
        </is>
      </c>
      <c r="B24" t="inlineStr"/>
      <c r="C24" t="inlineStr">
        <is>
          <t>26 463</t>
        </is>
      </c>
      <c r="D24" t="inlineStr"/>
      <c r="E24" t="inlineStr">
        <is>
          <t>15.6</t>
        </is>
      </c>
      <c r="F24" t="inlineStr">
        <is>
          <t>123 1,926</t>
        </is>
      </c>
      <c r="G24" t="inlineStr"/>
      <c r="H24" t="inlineStr">
        <is>
          <t>14.9</t>
        </is>
      </c>
    </row>
    <row r="25">
      <c r="A25" t="inlineStr">
        <is>
          <t>25- 49% He</t>
        </is>
      </c>
      <c r="B25" t="inlineStr"/>
      <c r="C25" t="inlineStr">
        <is>
          <t>31 580</t>
        </is>
      </c>
      <c r="D25" t="inlineStr"/>
      <c r="E25" t="inlineStr">
        <is>
          <t>19.5</t>
        </is>
      </c>
      <c r="F25" t="inlineStr">
        <is>
          <t>35 2,295</t>
        </is>
      </c>
      <c r="G25" t="inlineStr"/>
      <c r="H25" t="inlineStr">
        <is>
          <t>17.8</t>
        </is>
      </c>
    </row>
    <row r="26">
      <c r="A26" t="inlineStr">
        <is>
          <t>§0)-41-99)* ‘</t>
        </is>
      </c>
      <c r="B26" t="inlineStr"/>
      <c r="C26" t="inlineStr">
        <is>
          <t>338) 514</t>
        </is>
      </c>
      <c r="D26" t="inlineStr"/>
      <c r="E26" t="inlineStr">
        <is>
          <t>11S</t>
        </is>
      </c>
      <c r="F26" t="inlineStr">
        <is>
          <t>150 2,412</t>
        </is>
      </c>
      <c r="G26" t="inlineStr"/>
      <c r="H26" t="inlineStr">
        <is>
          <t>18.7</t>
        </is>
      </c>
    </row>
    <row r="27">
      <c r="A27" t="inlineStr">
        <is>
          <t>100- 199 * ‘</t>
        </is>
      </c>
      <c r="B27" t="inlineStr"/>
      <c r="C27" t="inlineStr">
        <is>
          <t>33 498</t>
        </is>
      </c>
      <c r="D27" t="inlineStr"/>
      <c r="E27" t="inlineStr">
        <is>
          <t>16.8</t>
        </is>
      </c>
      <c r="F27" t="inlineStr">
        <is>
          <t>153 DEON</t>
        </is>
      </c>
      <c r="G27" t="inlineStr"/>
      <c r="H27" t="inlineStr">
        <is>
          <t>1722</t>
        </is>
      </c>
    </row>
    <row r="28">
      <c r="A28" t="inlineStr">
        <is>
          <t>200- 299 * oo</t>
        </is>
      </c>
      <c r="B28" t="inlineStr"/>
      <c r="C28" t="inlineStr">
        <is>
          <t>29 226</t>
        </is>
      </c>
      <c r="D28" t="inlineStr"/>
      <c r="E28" t="inlineStr">
        <is>
          <t>7.6</t>
        </is>
      </c>
      <c r="F28" t="inlineStr">
        <is>
          <t>133 1,015</t>
        </is>
      </c>
      <c r="G28" t="inlineStr"/>
      <c r="H28" t="inlineStr">
        <is>
          <t>7.9</t>
        </is>
      </c>
    </row>
    <row r="29">
      <c r="A29" t="inlineStr">
        <is>
          <t>300- 399 * i</t>
        </is>
      </c>
      <c r="B29" t="inlineStr"/>
      <c r="C29" t="inlineStr">
        <is>
          <t>27 121</t>
        </is>
      </c>
      <c r="D29" t="inlineStr"/>
      <c r="E29" t="inlineStr">
        <is>
          <t>4.1</t>
        </is>
      </c>
      <c r="F29" t="inlineStr">
        <is>
          <t>118 571</t>
        </is>
      </c>
      <c r="G29" t="inlineStr"/>
      <c r="H29" t="inlineStr">
        <is>
          <t>4.4</t>
        </is>
      </c>
    </row>
    <row r="30">
      <c r="A30" t="inlineStr">
        <is>
          <t>400- 499 * eS</t>
        </is>
      </c>
      <c r="B30" t="inlineStr"/>
      <c r="C30" t="inlineStr">
        <is>
          <t>19 aye</t>
        </is>
      </c>
      <c r="D30" t="inlineStr"/>
      <c r="E30" t="inlineStr">
        <is>
          <t>Ld,</t>
        </is>
      </c>
      <c r="F30" t="inlineStr">
        <is>
          <t>98 359</t>
        </is>
      </c>
      <c r="G30" t="inlineStr"/>
      <c r="H30" t="inlineStr">
        <is>
          <t>2.8</t>
        </is>
      </c>
    </row>
    <row r="31">
      <c r="A31" t="inlineStr">
        <is>
          <t>SO00- 999 *</t>
        </is>
      </c>
      <c r="B31" t="inlineStr"/>
      <c r="C31" t="inlineStr">
        <is>
          <t>28 1H |</t>
        </is>
      </c>
      <c r="D31" t="inlineStr"/>
      <c r="E31" t="inlineStr">
        <is>
          <t>4.1</t>
        </is>
      </c>
      <c r="F31" t="inlineStr">
        <is>
          <t>123 679</t>
        </is>
      </c>
      <c r="G31" t="inlineStr"/>
      <c r="H31" t="inlineStr">
        <is>
          <t>ya)</t>
        </is>
      </c>
    </row>
    <row r="32">
      <c r="A32" t="inlineStr">
        <is>
          <t>1,000 - 1,999 * oe</t>
        </is>
      </c>
      <c r="B32" t="inlineStr"/>
      <c r="C32" t="inlineStr">
        <is>
          <t>24 47</t>
        </is>
      </c>
      <c r="D32" t="inlineStr"/>
      <c r="E32" t="inlineStr">
        <is>
          <t>1.6</t>
        </is>
      </c>
      <c r="F32" t="inlineStr">
        <is>
          <t>96 Bog</t>
        </is>
      </c>
      <c r="G32" t="inlineStr"/>
      <c r="H32" t="inlineStr">
        <is>
          <t>2.5</t>
        </is>
      </c>
    </row>
    <row r="33">
      <c r="A33" t="inlineStr">
        <is>
          <t>2,0-02 ,099 9 * r</t>
        </is>
      </c>
      <c r="B33" t="inlineStr"/>
      <c r="C33" t="inlineStr">
        <is>
          <t>2 5</t>
        </is>
      </c>
      <c r="D33" t="inlineStr"/>
      <c r="E33" t="inlineStr">
        <is>
          <t>0.2</t>
        </is>
      </c>
      <c r="F33" t="inlineStr">
        <is>
          <t>39 78</t>
        </is>
      </c>
      <c r="G33" t="inlineStr"/>
      <c r="H33" t="inlineStr">
        <is>
          <t>0.6</t>
        </is>
      </c>
    </row>
    <row r="34">
      <c r="A34" t="inlineStr">
        <is>
          <t>3,000 - 3,999 *</t>
        </is>
      </c>
      <c r="B34" t="inlineStr"/>
      <c r="C34" t="inlineStr">
        <is>
          <t>2 2</t>
        </is>
      </c>
      <c r="D34" t="inlineStr"/>
      <c r="E34" t="inlineStr">
        <is>
          <t>0.1</t>
        </is>
      </c>
      <c r="F34" t="inlineStr">
        <is>
          <t>20 35</t>
        </is>
      </c>
      <c r="G34" t="inlineStr"/>
      <c r="H34" t="inlineStr">
        <is>
          <t>0.3</t>
        </is>
      </c>
    </row>
    <row r="35">
      <c r="A35" t="inlineStr">
        <is>
          <t>4,000 - 4,999 * ES</t>
        </is>
      </c>
      <c r="B35" t="inlineStr"/>
      <c r="C35" t="inlineStr">
        <is>
          <t>1 1</t>
        </is>
      </c>
      <c r="D35" t="inlineStr"/>
      <c r="E35" t="inlineStr">
        <is>
          <t>--</t>
        </is>
      </c>
      <c r="F35" t="inlineStr">
        <is>
          <t>10 19</t>
        </is>
      </c>
      <c r="G35" t="inlineStr"/>
      <c r="H35" t="inlineStr">
        <is>
          <t>0.1</t>
        </is>
      </c>
    </row>
    <row r="36">
      <c r="A36" t="inlineStr">
        <is>
          <t>5,000 members and over — membres et plus</t>
        </is>
      </c>
      <c r="B36" t="inlineStr"/>
      <c r="C36" t="inlineStr">
        <is>
          <t>6 18</t>
        </is>
      </c>
      <c r="D36" t="inlineStr"/>
      <c r="E36" t="inlineStr">
        <is>
          <t>0.6</t>
        </is>
      </c>
      <c r="F36" t="inlineStr">
        <is>
          <t>28 Wis:</t>
        </is>
      </c>
      <c r="G36" t="inlineStr"/>
      <c r="H36" t="inlineStr">
        <is>
          <t>0.6</t>
        </is>
      </c>
    </row>
  </sheetData>
  <pageMargins left="0.75" right="0.75" top="1" bottom="1" header="0.5" footer="0.5"/>
</worksheet>
</file>

<file path=xl/worksheets/sheet288.xml><?xml version="1.0" encoding="utf-8"?>
<worksheet xmlns="http://schemas.openxmlformats.org/spreadsheetml/2006/main">
  <sheetPr>
    <outlinePr summaryBelow="1" summaryRight="1"/>
    <pageSetUpPr/>
  </sheetPr>
  <dimension ref="A1:M18"/>
  <sheetViews>
    <sheetView workbookViewId="0">
      <selection activeCell="A1" sqref="A1"/>
    </sheetView>
  </sheetViews>
  <sheetFormatPr baseColWidth="8" defaultRowHeight="15"/>
  <sheetData>
    <row r="1">
      <c r="A1" s="1" t="inlineStr">
        <is>
          <t>Steel workers —</t>
        </is>
      </c>
      <c r="B1" s="1" t="inlineStr">
        <is>
          <t>Métallurgistes</t>
        </is>
      </c>
      <c r="C1" s="1" t="inlineStr">
        <is>
          <t>Unnamed: 0</t>
        </is>
      </c>
      <c r="D1" s="1" t="inlineStr">
        <is>
          <t>Unnamed: 1</t>
        </is>
      </c>
      <c r="E1" s="1" t="inlineStr">
        <is>
          <t>Unnamed: 2</t>
        </is>
      </c>
      <c r="F1" s="1" t="inlineStr">
        <is>
          <t>864</t>
        </is>
      </c>
      <c r="G1" s="1" t="inlineStr">
        <is>
          <t>853</t>
        </is>
      </c>
      <c r="H1" s="1" t="inlineStr">
        <is>
          <t>183,585</t>
        </is>
      </c>
      <c r="I1" s="1" t="inlineStr">
        <is>
          <t>187,089</t>
        </is>
      </c>
      <c r="J1" s="1" t="inlineStr">
        <is>
          <t>6.2</t>
        </is>
      </c>
      <c r="K1" s="1" t="inlineStr">
        <is>
          <t>ae 1)</t>
        </is>
      </c>
      <c r="L1" s="1" t="inlineStr">
        <is>
          <t>Unnamed: 3</t>
        </is>
      </c>
      <c r="M1" s="1" t="inlineStr">
        <is>
          <t>Unnamed: 4</t>
        </is>
      </c>
    </row>
    <row r="2">
      <c r="A2" t="inlineStr">
        <is>
          <t>Food and Commercial Workers</t>
        </is>
      </c>
      <c r="B2" t="inlineStr"/>
      <c r="C2" t="inlineStr">
        <is>
          <t>—</t>
        </is>
      </c>
      <c r="D2" t="inlineStr">
        <is>
          <t>Travailleurs de ’alimentation et du commerce</t>
        </is>
      </c>
      <c r="E2" t="inlineStr"/>
      <c r="F2" t="inlineStr">
        <is>
          <t>=</t>
        </is>
      </c>
      <c r="G2" t="inlineStr">
        <is>
          <t>164</t>
        </is>
      </c>
      <c r="H2" t="inlineStr">
        <is>
          <t>_</t>
        </is>
      </c>
      <c r="I2" t="inlineStr">
        <is>
          <t>145,177</t>
        </is>
      </c>
      <c r="J2" t="inlineStr">
        <is>
          <t>4.8</t>
        </is>
      </c>
      <c r="K2" t="inlineStr">
        <is>
          <t>-</t>
        </is>
      </c>
      <c r="L2" t="inlineStr"/>
      <c r="M2" t="inlineStr"/>
    </row>
    <row r="3">
      <c r="A3" t="inlineStr">
        <is>
          <t>Auto Workers (CLC)</t>
        </is>
      </c>
      <c r="B3" t="inlineStr">
        <is>
          <t>— Travailleurs de automobile (CTC)</t>
        </is>
      </c>
      <c r="C3" t="inlineStr"/>
      <c r="D3" t="inlineStr"/>
      <c r="E3" t="inlineStr"/>
      <c r="F3" t="inlineStr">
        <is>
          <t>iii</t>
        </is>
      </c>
      <c r="G3" t="inlineStr">
        <is>
          <t>ia</t>
        </is>
      </c>
      <c r="H3" t="inlineStr">
        <is>
          <t>131,330</t>
        </is>
      </c>
      <c r="I3" t="inlineStr">
        <is>
          <t>131,163</t>
        </is>
      </c>
      <c r="J3" t="inlineStr">
        <is>
          <t>4.3</t>
        </is>
      </c>
      <c r="K3" t="inlineStr">
        <is>
          <t>ee Ost</t>
        </is>
      </c>
      <c r="L3" t="inlineStr"/>
      <c r="M3" t="inlineStr"/>
    </row>
    <row r="4">
      <c r="A4" t="inlineStr">
        <is>
          <t>Teamsters (Ind.)</t>
        </is>
      </c>
      <c r="B4" t="inlineStr">
        <is>
          <t>— Camionneurs (Ind.)</t>
        </is>
      </c>
      <c r="C4" t="inlineStr"/>
      <c r="D4" t="inlineStr"/>
      <c r="E4" t="inlineStr"/>
      <c r="F4" t="inlineStr">
        <is>
          <t>33</t>
        </is>
      </c>
      <c r="G4" t="inlineStr">
        <is>
          <t>afi</t>
        </is>
      </c>
      <c r="H4" t="inlineStr">
        <is>
          <t>79,731</t>
        </is>
      </c>
      <c r="I4" t="inlineStr">
        <is>
          <t>87,740</t>
        </is>
      </c>
      <c r="J4" t="inlineStr">
        <is>
          <t>2.9</t>
        </is>
      </c>
      <c r="K4" t="inlineStr">
        <is>
          <t>+ 10.0</t>
        </is>
      </c>
      <c r="L4" t="inlineStr"/>
      <c r="M4" t="inlineStr"/>
    </row>
    <row r="5">
      <c r="A5" t="inlineStr">
        <is>
          <t>Carpenters — Charpentiers</t>
        </is>
      </c>
      <c r="B5" t="inlineStr"/>
      <c r="C5" t="inlineStr"/>
      <c r="D5" t="inlineStr"/>
      <c r="E5" t="inlineStr"/>
      <c r="F5" t="inlineStr">
        <is>
          <t>204</t>
        </is>
      </c>
      <c r="G5" t="inlineStr">
        <is>
          <t>198</t>
        </is>
      </c>
      <c r="H5" t="inlineStr">
        <is>
          <t>80,854</t>
        </is>
      </c>
      <c r="I5" t="inlineStr">
        <is>
          <t>81,452</t>
        </is>
      </c>
      <c r="J5" t="inlineStr">
        <is>
          <t>Pel</t>
        </is>
      </c>
      <c r="K5" t="inlineStr">
        <is>
          <t>+087</t>
        </is>
      </c>
      <c r="L5" t="inlineStr"/>
      <c r="M5" t="inlineStr"/>
    </row>
    <row r="6">
      <c r="A6" t="inlineStr">
        <is>
          <t>Electrical Workers (IBEW)</t>
        </is>
      </c>
      <c r="B6" t="inlineStr">
        <is>
          <t>— Ouvriers en électricité (FIOE)</t>
        </is>
      </c>
      <c r="C6" t="inlineStr"/>
      <c r="D6" t="inlineStr"/>
      <c r="E6" t="inlineStr"/>
      <c r="F6" t="inlineStr">
        <is>
          <t>ala</t>
        </is>
      </c>
      <c r="G6" t="inlineStr">
        <is>
          <t>119</t>
        </is>
      </c>
      <c r="H6" t="inlineStr">
        <is>
          <t>70,611</t>
        </is>
      </c>
      <c r="I6" t="inlineStr">
        <is>
          <t>71,442</t>
        </is>
      </c>
      <c r="J6" t="inlineStr">
        <is>
          <t>2.4</t>
        </is>
      </c>
      <c r="K6" t="inlineStr">
        <is>
          <t>tele</t>
        </is>
      </c>
      <c r="L6" t="inlineStr"/>
      <c r="M6" t="inlineStr"/>
    </row>
    <row r="7">
      <c r="A7" t="inlineStr">
        <is>
          <t>Woodworkers —</t>
        </is>
      </c>
      <c r="B7" t="inlineStr">
        <is>
          <t>Travailleurs du bois</t>
        </is>
      </c>
      <c r="C7" t="inlineStr"/>
      <c r="D7" t="inlineStr"/>
      <c r="E7" t="inlineStr"/>
      <c r="F7" t="inlineStr">
        <is>
          <t>63</t>
        </is>
      </c>
      <c r="G7" t="inlineStr">
        <is>
          <t>62</t>
        </is>
      </c>
      <c r="H7" t="inlineStr">
        <is>
          <t>62,270</t>
        </is>
      </c>
      <c r="I7" t="inlineStr">
        <is>
          <t>62,845</t>
        </is>
      </c>
      <c r="J7" t="inlineStr">
        <is>
          <t>pk</t>
        </is>
      </c>
      <c r="K7" t="inlineStr">
        <is>
          <t>+ 0.9</t>
        </is>
      </c>
      <c r="L7" t="inlineStr"/>
      <c r="M7" t="inlineStr"/>
    </row>
    <row r="8">
      <c r="A8" t="inlineStr">
        <is>
          <t>Machinists — Machinistes</t>
        </is>
      </c>
      <c r="B8" t="inlineStr"/>
      <c r="C8" t="inlineStr"/>
      <c r="D8" t="inlineStr"/>
      <c r="E8" t="inlineStr"/>
      <c r="F8" t="inlineStr">
        <is>
          <t>169</t>
        </is>
      </c>
      <c r="G8" t="inlineStr">
        <is>
          <t>167</t>
        </is>
      </c>
      <c r="H8" t="inlineStr">
        <is>
          <t>Sisooe</t>
        </is>
      </c>
      <c r="I8" t="inlineStr">
        <is>
          <t>61,876</t>
        </is>
      </c>
      <c r="J8" t="inlineStr">
        <is>
          <t>2.0</t>
        </is>
      </c>
      <c r="K8" t="inlineStr">
        <is>
          <t>am es)</t>
        </is>
      </c>
      <c r="L8" t="inlineStr"/>
      <c r="M8" t="inlineStr">
        <is>
          <t>|</t>
        </is>
      </c>
    </row>
    <row r="9">
      <c r="A9" t="inlineStr">
        <is>
          <t>Service Employees</t>
        </is>
      </c>
      <c r="B9" t="inlineStr">
        <is>
          <t>— Employés des services</t>
        </is>
      </c>
      <c r="C9" t="inlineStr"/>
      <c r="D9" t="inlineStr"/>
      <c r="E9" t="inlineStr"/>
      <c r="F9" t="inlineStr">
        <is>
          <t>22</t>
        </is>
      </c>
      <c r="G9" t="inlineStr">
        <is>
          <t>22</t>
        </is>
      </c>
      <c r="H9" t="inlineStr">
        <is>
          <t>57,983</t>
        </is>
      </c>
      <c r="I9" t="inlineStr">
        <is>
          <t>61,010</t>
        </is>
      </c>
      <c r="J9" t="inlineStr">
        <is>
          <t>2.0</t>
        </is>
      </c>
      <c r="K9" t="inlineStr">
        <is>
          <t>am Ss</t>
        </is>
      </c>
      <c r="L9" t="inlineStr"/>
      <c r="M9" t="inlineStr"/>
    </row>
    <row r="10">
      <c r="A10" t="inlineStr">
        <is>
          <t>Laborers — Journaliers</t>
        </is>
      </c>
      <c r="B10" t="inlineStr"/>
      <c r="C10" t="inlineStr"/>
      <c r="D10" t="inlineStr"/>
      <c r="E10" t="inlineStr"/>
      <c r="F10" t="inlineStr">
        <is>
          <t>39</t>
        </is>
      </c>
      <c r="G10" t="inlineStr">
        <is>
          <t>39</t>
        </is>
      </c>
      <c r="H10" t="inlineStr">
        <is>
          <t>51,196</t>
        </is>
      </c>
      <c r="I10" t="inlineStr">
        <is>
          <t>52,980</t>
        </is>
      </c>
      <c r="J10" t="inlineStr">
        <is>
          <t>17</t>
        </is>
      </c>
      <c r="K10" t="inlineStr">
        <is>
          <t>+355</t>
        </is>
      </c>
      <c r="L10" t="inlineStr"/>
      <c r="M10" t="inlineStr"/>
    </row>
    <row r="11">
      <c r="A11" t="inlineStr">
        <is>
          <t>Plumbers — Plombiers</t>
        </is>
      </c>
      <c r="B11" t="inlineStr"/>
      <c r="C11" t="inlineStr"/>
      <c r="D11" t="inlineStr"/>
      <c r="E11" t="inlineStr"/>
      <c r="F11" t="inlineStr">
        <is>
          <t>66</t>
        </is>
      </c>
      <c r="G11" t="inlineStr">
        <is>
          <t>63</t>
        </is>
      </c>
      <c r="H11" t="inlineStr">
        <is>
          <t>40,259</t>
        </is>
      </c>
      <c r="I11" t="inlineStr">
        <is>
          <t>41,136</t>
        </is>
      </c>
      <c r="J11" t="inlineStr">
        <is>
          <t>1.4</t>
        </is>
      </c>
      <c r="K11" t="inlineStr">
        <is>
          <t>ar WD</t>
        </is>
      </c>
      <c r="L11" t="inlineStr"/>
      <c r="M11" t="inlineStr"/>
    </row>
    <row r="12">
      <c r="A12" t="inlineStr">
        <is>
          <t>Musicians — Musiciens</t>
        </is>
      </c>
      <c r="B12" t="inlineStr"/>
      <c r="C12" t="inlineStr"/>
      <c r="D12" t="inlineStr"/>
      <c r="E12" t="inlineStr"/>
      <c r="F12" t="inlineStr">
        <is>
          <t>38</t>
        </is>
      </c>
      <c r="G12" t="inlineStr">
        <is>
          <t>38</t>
        </is>
      </c>
      <c r="H12" t="inlineStr">
        <is>
          <t>34,976</t>
        </is>
      </c>
      <c r="I12" t="inlineStr">
        <is>
          <t>34,716</t>
        </is>
      </c>
      <c r="J12" t="inlineStr">
        <is>
          <t>ell</t>
        </is>
      </c>
      <c r="K12">
        <f> ON</f>
        <v/>
      </c>
      <c r="L12" t="inlineStr"/>
      <c r="M12" t="inlineStr"/>
    </row>
    <row r="13">
      <c r="A13" t="inlineStr">
        <is>
          <t>Operating Engineers</t>
        </is>
      </c>
      <c r="B13" t="inlineStr">
        <is>
          <t>— Opérateurs des machines lourdes</t>
        </is>
      </c>
      <c r="C13" t="inlineStr"/>
      <c r="D13" t="inlineStr"/>
      <c r="E13" t="inlineStr"/>
      <c r="F13" t="inlineStr">
        <is>
          <t>24</t>
        </is>
      </c>
      <c r="G13" t="inlineStr">
        <is>
          <t>24</t>
        </is>
      </c>
      <c r="H13" t="inlineStr">
        <is>
          <t>34,559</t>
        </is>
      </c>
      <c r="I13" t="inlineStr">
        <is>
          <t>34,586</t>
        </is>
      </c>
      <c r="J13" t="inlineStr">
        <is>
          <t>Hdl</t>
        </is>
      </c>
      <c r="K13" t="inlineStr">
        <is>
          <t>+ 0x1</t>
        </is>
      </c>
      <c r="L13" t="inlineStr"/>
      <c r="M13" t="inlineStr"/>
    </row>
    <row r="14">
      <c r="A14" t="inlineStr">
        <is>
          <t>Clothing and Textile Workers</t>
        </is>
      </c>
      <c r="B14" t="inlineStr">
        <is>
          <t>—</t>
        </is>
      </c>
      <c r="C14" t="inlineStr">
        <is>
          <t>Travailleurs du vétement</t>
        </is>
      </c>
      <c r="D14" t="inlineStr">
        <is>
          <t>et du textile</t>
        </is>
      </c>
      <c r="E14" t="inlineStr"/>
      <c r="F14" t="inlineStr">
        <is>
          <t>149</t>
        </is>
      </c>
      <c r="G14" t="inlineStr">
        <is>
          <t>164</t>
        </is>
      </c>
      <c r="H14" t="inlineStr">
        <is>
          <t>30,269</t>
        </is>
      </c>
      <c r="I14" t="inlineStr">
        <is>
          <t>31,935</t>
        </is>
      </c>
      <c r="J14" t="inlineStr">
        <is>
          <t>1h</t>
        </is>
      </c>
      <c r="K14" t="inlineStr">
        <is>
          <t>crs, as!</t>
        </is>
      </c>
      <c r="L14" t="inlineStr"/>
      <c r="M14" t="inlineStr"/>
    </row>
    <row r="15">
      <c r="A15" t="inlineStr">
        <is>
          <t>Hotel and Restaurant</t>
        </is>
      </c>
      <c r="B15" t="inlineStr">
        <is>
          <t>Employees and Bartenders</t>
        </is>
      </c>
      <c r="C15" t="inlineStr"/>
      <c r="D15" t="inlineStr">
        <is>
          <t>— Employés d’hétel, restaurants</t>
        </is>
      </c>
      <c r="E15" t="inlineStr"/>
      <c r="F15" t="inlineStr"/>
      <c r="G15" t="inlineStr"/>
      <c r="H15" t="inlineStr"/>
      <c r="I15" t="inlineStr"/>
      <c r="J15" t="inlineStr"/>
      <c r="K15" t="inlineStr"/>
      <c r="L15" t="inlineStr"/>
      <c r="M15" t="inlineStr"/>
    </row>
    <row r="16">
      <c r="A16" t="inlineStr">
        <is>
          <t>et commis de bars</t>
        </is>
      </c>
      <c r="B16" t="inlineStr"/>
      <c r="C16" t="inlineStr"/>
      <c r="D16" t="inlineStr"/>
      <c r="E16" t="inlineStr"/>
      <c r="F16" t="inlineStr">
        <is>
          <t>21</t>
        </is>
      </c>
      <c r="G16" t="inlineStr">
        <is>
          <t>21</t>
        </is>
      </c>
      <c r="H16" t="inlineStr">
        <is>
          <t>SiR.)</t>
        </is>
      </c>
      <c r="I16" t="inlineStr">
        <is>
          <t>31,897</t>
        </is>
      </c>
      <c r="J16" t="inlineStr">
        <is>
          <t>1.0</t>
        </is>
      </c>
      <c r="K16" t="inlineStr">
        <is>
          <t>am iets}</t>
        </is>
      </c>
      <c r="L16" t="inlineStr"/>
      <c r="M16" t="inlineStr"/>
    </row>
    <row r="17">
      <c r="A17" t="inlineStr">
        <is>
          <t>Retail, Wholesale Union</t>
        </is>
      </c>
      <c r="B17" t="inlineStr">
        <is>
          <t>— Union des employés de gros, de détail</t>
        </is>
      </c>
      <c r="C17" t="inlineStr"/>
      <c r="D17" t="inlineStr"/>
      <c r="E17" t="inlineStr"/>
      <c r="F17" t="inlineStr">
        <is>
          <t>41</t>
        </is>
      </c>
      <c r="G17" t="inlineStr">
        <is>
          <t>39</t>
        </is>
      </c>
      <c r="H17" t="inlineStr">
        <is>
          <t>26,923</t>
        </is>
      </c>
      <c r="I17" t="inlineStr">
        <is>
          <t>27,770</t>
        </is>
      </c>
      <c r="J17" t="inlineStr">
        <is>
          <t>0.9</t>
        </is>
      </c>
      <c r="K17" t="inlineStr">
        <is>
          <t>Te eoull</t>
        </is>
      </c>
      <c r="L17" t="inlineStr"/>
      <c r="M17" t="inlineStr"/>
    </row>
    <row r="18">
      <c r="A18" t="inlineStr">
        <is>
          <t>Sub-total — Total partiel</t>
        </is>
      </c>
      <c r="B18" t="inlineStr"/>
      <c r="C18" t="inlineStr"/>
      <c r="D18" t="inlineStr"/>
      <c r="E18" t="inlineStr"/>
      <c r="F18" t="inlineStr">
        <is>
          <t>1,961</t>
        </is>
      </c>
      <c r="G18" t="inlineStr">
        <is>
          <t>AMS</t>
        </is>
      </c>
      <c r="H18" t="inlineStr">
        <is>
          <t>973,208</t>
        </is>
      </c>
      <c r="I18" t="inlineStr">
        <is>
          <t>1,144,814</t>
        </is>
      </c>
      <c r="J18" t="inlineStr">
        <is>
          <t>Sa</t>
        </is>
      </c>
      <c r="K18" t="inlineStr">
        <is>
          <t>si SOS</t>
        </is>
      </c>
      <c r="L18" t="inlineStr"/>
      <c r="M18" t="inlineStr"/>
    </row>
  </sheetData>
  <pageMargins left="0.75" right="0.75" top="1" bottom="1" header="0.5" footer="0.5"/>
</worksheet>
</file>

<file path=xl/worksheets/sheet289.xml><?xml version="1.0" encoding="utf-8"?>
<worksheet xmlns="http://schemas.openxmlformats.org/spreadsheetml/2006/main">
  <sheetPr>
    <outlinePr summaryBelow="1" summaryRight="1"/>
    <pageSetUpPr/>
  </sheetPr>
  <dimension ref="A1:K19"/>
  <sheetViews>
    <sheetView workbookViewId="0">
      <selection activeCell="A1" sqref="A1"/>
    </sheetView>
  </sheetViews>
  <sheetFormatPr baseColWidth="8" defaultRowHeight="15"/>
  <sheetData>
    <row r="1">
      <c r="A1" s="1" t="inlineStr">
        <is>
          <t>(CTC)</t>
        </is>
      </c>
      <c r="B1" s="1" t="inlineStr">
        <is>
          <t>Unnamed: 0</t>
        </is>
      </c>
      <c r="C1" s="1" t="inlineStr">
        <is>
          <t>Unnamed: 1</t>
        </is>
      </c>
      <c r="D1" s="1" t="inlineStr">
        <is>
          <t>1,473</t>
        </is>
      </c>
      <c r="E1" s="1" t="inlineStr">
        <is>
          <t>1,547</t>
        </is>
      </c>
      <c r="F1" s="1" t="inlineStr">
        <is>
          <t>252,496</t>
        </is>
      </c>
      <c r="G1" s="1" t="inlineStr">
        <is>
          <t>252,040</t>
        </is>
      </c>
      <c r="H1" s="1" t="inlineStr">
        <is>
          <t>8.3</t>
        </is>
      </c>
      <c r="I1" s="1">
        <f> On</f>
        <v/>
      </c>
      <c r="J1" s="1" t="inlineStr">
        <is>
          <t>Unnamed: 2</t>
        </is>
      </c>
      <c r="K1" s="1" t="inlineStr">
        <is>
          <t>Unnamed: 3</t>
        </is>
      </c>
    </row>
    <row r="2">
      <c r="A2" t="inlineStr">
        <is>
          <t>Public Service Alliance (CLC) —</t>
        </is>
      </c>
      <c r="B2" t="inlineStr">
        <is>
          <t>Alliance de la fonction publique (CTC)</t>
        </is>
      </c>
      <c r="C2" t="inlineStr"/>
      <c r="D2" t="inlineStr">
        <is>
          <t>i</t>
        </is>
      </c>
      <c r="E2" t="inlineStr">
        <is>
          <t>7,</t>
        </is>
      </c>
      <c r="F2" t="inlineStr">
        <is>
          <t>(157,256)3</t>
        </is>
      </c>
      <c r="G2" t="inlineStr">
        <is>
          <t>(152,725)3</t>
        </is>
      </c>
      <c r="H2" t="inlineStr">
        <is>
          <t>-</t>
        </is>
      </c>
      <c r="I2" t="inlineStr">
        <is>
          <t>S29</t>
        </is>
      </c>
      <c r="J2" t="inlineStr"/>
      <c r="K2" t="inlineStr"/>
    </row>
    <row r="3">
      <c r="A3" t="inlineStr">
        <is>
          <t>Québec Teaching Congress (Ind.)</t>
        </is>
      </c>
      <c r="B3" t="inlineStr">
        <is>
          <t>— Centrale de l’enseignement du Québec (Ind.)</t>
        </is>
      </c>
      <c r="C3" t="inlineStr"/>
      <c r="D3" t="inlineStr">
        <is>
          <t>100</t>
        </is>
      </c>
      <c r="E3" t="inlineStr">
        <is>
          <t>122</t>
        </is>
      </c>
      <c r="F3" t="inlineStr">
        <is>
          <t>83,749</t>
        </is>
      </c>
      <c r="G3" t="inlineStr">
        <is>
          <t>84,301</t>
        </is>
      </c>
      <c r="H3" t="inlineStr">
        <is>
          <t>2.8</t>
        </is>
      </c>
      <c r="I3" t="inlineStr">
        <is>
          <t>ar (067/</t>
        </is>
      </c>
      <c r="J3" t="inlineStr"/>
      <c r="K3" t="inlineStr">
        <is>
          <t>|</t>
        </is>
      </c>
    </row>
    <row r="4">
      <c r="A4" t="inlineStr">
        <is>
          <t>Social Affairs Federation (CNTU)</t>
        </is>
      </c>
      <c r="B4" t="inlineStr">
        <is>
          <t>— Fédération des affaires sociales (CSN)</t>
        </is>
      </c>
      <c r="C4" t="inlineStr"/>
      <c r="D4" t="inlineStr">
        <is>
          <t>384</t>
        </is>
      </c>
      <c r="E4" t="inlineStr">
        <is>
          <t>414</t>
        </is>
      </c>
      <c r="F4" t="inlineStr">
        <is>
          <t>65,463</t>
        </is>
      </c>
      <c r="G4" t="inlineStr">
        <is>
          <t>67,983</t>
        </is>
      </c>
      <c r="H4" t="inlineStr">
        <is>
          <t>DD</t>
        </is>
      </c>
      <c r="I4" t="inlineStr">
        <is>
          <t>3p Sef}</t>
        </is>
      </c>
      <c r="J4" t="inlineStr"/>
      <c r="K4" t="inlineStr"/>
    </row>
    <row r="5">
      <c r="A5" t="inlineStr">
        <is>
          <t>Ontario Public Service Employees</t>
        </is>
      </c>
      <c r="B5" t="inlineStr">
        <is>
          <t>(Ind.) — Employés de la fonction publique de</t>
        </is>
      </c>
      <c r="C5" t="inlineStr"/>
      <c r="D5" t="inlineStr"/>
      <c r="E5" t="inlineStr"/>
      <c r="F5" t="inlineStr"/>
      <c r="G5" t="inlineStr"/>
      <c r="H5" t="inlineStr"/>
      <c r="I5" t="inlineStr"/>
      <c r="J5" t="inlineStr"/>
      <c r="K5" t="inlineStr"/>
    </row>
    <row r="6">
      <c r="A6" t="inlineStr">
        <is>
          <t>YOntario (Ind.)</t>
        </is>
      </c>
      <c r="B6" t="inlineStr"/>
      <c r="C6" t="inlineStr"/>
      <c r="D6" t="inlineStr">
        <is>
          <t>379</t>
        </is>
      </c>
      <c r="E6" t="inlineStr">
        <is>
          <t>384</t>
        </is>
      </c>
      <c r="F6" t="inlineStr">
        <is>
          <t>66,060</t>
        </is>
      </c>
      <c r="G6" t="inlineStr">
        <is>
          <t>67,290</t>
        </is>
      </c>
      <c r="H6" t="inlineStr">
        <is>
          <t>2.2</t>
        </is>
      </c>
      <c r="I6" t="inlineStr">
        <is>
          <t>ar Le)</t>
        </is>
      </c>
      <c r="J6" t="inlineStr"/>
      <c r="K6" t="inlineStr"/>
    </row>
    <row r="7">
      <c r="A7" t="inlineStr">
        <is>
          <t>Paperworkers (CLC) — Travailleurs du papier (CTC)</t>
        </is>
      </c>
      <c r="B7" t="inlineStr"/>
      <c r="C7" t="inlineStr"/>
      <c r="D7" t="inlineStr">
        <is>
          <t>229</t>
        </is>
      </c>
      <c r="E7" t="inlineStr">
        <is>
          <t>236</t>
        </is>
      </c>
      <c r="F7" t="inlineStr">
        <is>
          <t>57,785</t>
        </is>
      </c>
      <c r="G7" t="inlineStr">
        <is>
          <t>63,675</t>
        </is>
      </c>
      <c r="H7" t="inlineStr">
        <is>
          <t>Dell</t>
        </is>
      </c>
      <c r="I7" t="inlineStr">
        <is>
          <t>+ 10.2</t>
        </is>
      </c>
      <c r="J7" t="inlineStr"/>
      <c r="K7" t="inlineStr"/>
    </row>
    <row r="8">
      <c r="A8" t="inlineStr">
        <is>
          <t>Québec Government Employees</t>
        </is>
      </c>
      <c r="B8" t="inlineStr">
        <is>
          <t>(Ind.) — Fonctionnaires provinciaux du Québec</t>
        </is>
      </c>
      <c r="C8" t="inlineStr"/>
      <c r="D8" t="inlineStr"/>
      <c r="E8" t="inlineStr"/>
      <c r="F8" t="inlineStr"/>
      <c r="G8" t="inlineStr"/>
      <c r="H8" t="inlineStr"/>
      <c r="I8" t="inlineStr"/>
      <c r="J8" t="inlineStr"/>
      <c r="K8" t="inlineStr"/>
    </row>
    <row r="9">
      <c r="A9" t="inlineStr">
        <is>
          <t>(Ind.)</t>
        </is>
      </c>
      <c r="B9" t="inlineStr"/>
      <c r="C9" t="inlineStr"/>
      <c r="D9" t="inlineStr">
        <is>
          <t>191</t>
        </is>
      </c>
      <c r="E9" t="inlineStr">
        <is>
          <t>196</t>
        </is>
      </c>
      <c r="F9" t="inlineStr">
        <is>
          <t>44,387</t>
        </is>
      </c>
      <c r="G9" t="inlineStr">
        <is>
          <t>48,949</t>
        </is>
      </c>
      <c r="H9" t="inlineStr">
        <is>
          <t>16</t>
        </is>
      </c>
      <c r="I9" t="inlineStr">
        <is>
          <t>+10.3</t>
        </is>
      </c>
      <c r="J9" t="inlineStr"/>
      <c r="K9" t="inlineStr"/>
    </row>
    <row r="10">
      <c r="A10" t="inlineStr">
        <is>
          <t>British Columbia Government</t>
        </is>
      </c>
      <c r="B10" t="inlineStr">
        <is>
          <t>Employees (CLC) — Syndicat des fonctionnaires</t>
        </is>
      </c>
      <c r="C10" t="inlineStr"/>
      <c r="D10" t="inlineStr"/>
      <c r="E10" t="inlineStr"/>
      <c r="F10" t="inlineStr"/>
      <c r="G10" t="inlineStr"/>
      <c r="H10" t="inlineStr"/>
      <c r="I10" t="inlineStr"/>
      <c r="J10" t="inlineStr"/>
      <c r="K10" t="inlineStr"/>
    </row>
    <row r="11">
      <c r="A11" t="inlineStr">
        <is>
          <t>provinciaux de la Colombie-Britannique (CTC)</t>
        </is>
      </c>
      <c r="B11" t="inlineStr"/>
      <c r="C11" t="inlineStr"/>
      <c r="D11" t="inlineStr">
        <is>
          <t>26</t>
        </is>
      </c>
      <c r="E11" t="inlineStr">
        <is>
          <t>28</t>
        </is>
      </c>
      <c r="F11" t="inlineStr">
        <is>
          <t>40,626</t>
        </is>
      </c>
      <c r="G11" t="inlineStr">
        <is>
          <t>42,678</t>
        </is>
      </c>
      <c r="H11" t="inlineStr">
        <is>
          <t>1.4</t>
        </is>
      </c>
      <c r="I11" t="inlineStr">
        <is>
          <t>+ 5.1</t>
        </is>
      </c>
      <c r="J11" t="inlineStr"/>
      <c r="K11" t="inlineStr"/>
    </row>
    <row r="12">
      <c r="A12" t="inlineStr">
        <is>
          <t>Alberta Union of Provincial Employees (CLC)</t>
        </is>
      </c>
      <c r="B12" t="inlineStr">
        <is>
          <t>— Syndicat des fonctionnaires pro-</t>
        </is>
      </c>
      <c r="C12" t="inlineStr"/>
      <c r="D12" t="inlineStr"/>
      <c r="E12" t="inlineStr"/>
      <c r="F12" t="inlineStr"/>
      <c r="G12" t="inlineStr"/>
      <c r="H12" t="inlineStr"/>
      <c r="I12" t="inlineStr"/>
      <c r="J12" t="inlineStr"/>
      <c r="K12" t="inlineStr"/>
    </row>
    <row r="13">
      <c r="A13" t="inlineStr">
        <is>
          <t>vinciaux de l’A lberta (CTC)</t>
        </is>
      </c>
      <c r="B13" t="inlineStr"/>
      <c r="C13" t="inlineStr"/>
      <c r="D13" t="inlineStr">
        <is>
          <t>29</t>
        </is>
      </c>
      <c r="E13" t="inlineStr">
        <is>
          <t>29</t>
        </is>
      </c>
      <c r="F13" t="inlineStr">
        <is>
          <t>375293:</t>
        </is>
      </c>
      <c r="G13" t="inlineStr">
        <is>
          <t>38,939</t>
        </is>
      </c>
      <c r="H13" t="inlineStr">
        <is>
          <t>ies</t>
        </is>
      </c>
      <c r="I13" t="inlineStr">
        <is>
          <t>+ 4.4</t>
        </is>
      </c>
      <c r="J13" t="inlineStr"/>
      <c r="K13" t="inlineStr"/>
    </row>
    <row r="14">
      <c r="A14" t="inlineStr">
        <is>
          <t>Railway, Transport and General Workers (CLC)</t>
        </is>
      </c>
      <c r="B14" t="inlineStr">
        <is>
          <t>— Cheminots, employés des trans-</t>
        </is>
      </c>
      <c r="C14" t="inlineStr"/>
      <c r="D14" t="inlineStr"/>
      <c r="E14" t="inlineStr"/>
      <c r="F14" t="inlineStr"/>
      <c r="G14" t="inlineStr"/>
      <c r="H14" t="inlineStr"/>
      <c r="I14" t="inlineStr"/>
      <c r="J14" t="inlineStr"/>
      <c r="K14" t="inlineStr"/>
    </row>
    <row r="15">
      <c r="A15" t="inlineStr">
        <is>
          <t>ports et autres ouvriers (CTC)</t>
        </is>
      </c>
      <c r="B15" t="inlineStr"/>
      <c r="C15" t="inlineStr"/>
      <c r="D15" t="inlineStr">
        <is>
          <t>218</t>
        </is>
      </c>
      <c r="E15" t="inlineStr">
        <is>
          <t>219</t>
        </is>
      </c>
      <c r="F15" t="inlineStr">
        <is>
          <t>35,652</t>
        </is>
      </c>
      <c r="G15" t="inlineStr">
        <is>
          <t>38,821</t>
        </is>
      </c>
      <c r="H15" t="inlineStr">
        <is>
          <t>1.3</t>
        </is>
      </c>
      <c r="I15" t="inlineStr">
        <is>
          <t>+ 89</t>
        </is>
      </c>
      <c r="J15" t="inlineStr"/>
      <c r="K15" t="inlineStr"/>
    </row>
    <row r="16">
      <c r="A16" t="inlineStr">
        <is>
          <t>Ontario Nurses’ (Ind.) — Infirmiéres de l'Ontario (Ind.)</t>
        </is>
      </c>
      <c r="B16" t="inlineStr"/>
      <c r="C16" t="inlineStr"/>
      <c r="D16" t="inlineStr">
        <is>
          <t>203</t>
        </is>
      </c>
      <c r="E16" t="inlineStr">
        <is>
          <t>207</t>
        </is>
      </c>
      <c r="F16" t="inlineStr">
        <is>
          <t>26,086</t>
        </is>
      </c>
      <c r="G16" t="inlineStr">
        <is>
          <t>27,640</t>
        </is>
      </c>
      <c r="H16" t="inlineStr">
        <is>
          <t>0.9</t>
        </is>
      </c>
      <c r="I16" t="inlineStr">
        <is>
          <t>5)</t>
        </is>
      </c>
      <c r="J16" t="inlineStr"/>
      <c r="K16" t="inlineStr"/>
    </row>
    <row r="17">
      <c r="A17" t="inlineStr">
        <is>
          <t>Public Service Employees (CNTU)</t>
        </is>
      </c>
      <c r="B17" t="inlineStr">
        <is>
          <t>— Employés de services publics (CSN)</t>
        </is>
      </c>
      <c r="C17" t="inlineStr"/>
      <c r="D17" t="inlineStr">
        <is>
          <t>284</t>
        </is>
      </c>
      <c r="E17" t="inlineStr">
        <is>
          <t>306</t>
        </is>
      </c>
      <c r="F17" t="inlineStr">
        <is>
          <t>23,012</t>
        </is>
      </c>
      <c r="G17" t="inlineStr">
        <is>
          <t>E236</t>
        </is>
      </c>
      <c r="H17" t="inlineStr">
        <is>
          <t>0.9</t>
        </is>
      </c>
      <c r="I17" t="inlineStr">
        <is>
          <t>+ 18.3</t>
        </is>
      </c>
      <c r="J17" t="inlineStr"/>
      <c r="K17" t="inlineStr"/>
    </row>
    <row r="18">
      <c r="A18" t="inlineStr">
        <is>
          <t>Communication Workers (CLC)</t>
        </is>
      </c>
      <c r="B18" t="inlineStr">
        <is>
          <t>— Travailleurs en communication (CTC)</t>
        </is>
      </c>
      <c r="C18" t="inlineStr"/>
      <c r="D18" t="inlineStr">
        <is>
          <t>50</t>
        </is>
      </c>
      <c r="E18" t="inlineStr">
        <is>
          <t>51</t>
        </is>
      </c>
      <c r="F18" t="inlineStr">
        <is>
          <t>17,296</t>
        </is>
      </c>
      <c r="G18" t="inlineStr">
        <is>
          <t>26,570</t>
        </is>
      </c>
      <c r="H18" t="inlineStr">
        <is>
          <t>0.9</t>
        </is>
      </c>
      <c r="I18" t="inlineStr">
        <is>
          <t>+ 53.6</t>
        </is>
      </c>
      <c r="J18" t="inlineStr"/>
      <c r="K18" t="inlineStr"/>
    </row>
    <row r="19">
      <c r="A19" t="inlineStr">
        <is>
          <t>Sub-total — Total partiel</t>
        </is>
      </c>
      <c r="B19" t="inlineStr"/>
      <c r="C19" t="inlineStr"/>
      <c r="D19" t="inlineStr">
        <is>
          <t>3,583</t>
        </is>
      </c>
      <c r="E19" t="inlineStr">
        <is>
          <t>B50</t>
        </is>
      </c>
      <c r="F19" t="inlineStr">
        <is>
          <t>749,905</t>
        </is>
      </c>
      <c r="G19" t="inlineStr">
        <is>
          <t>786,119</t>
        </is>
      </c>
      <c r="H19" t="inlineStr">
        <is>
          <t>25.9</t>
        </is>
      </c>
      <c r="I19" t="inlineStr">
        <is>
          <t>+ 4.8</t>
        </is>
      </c>
      <c r="J19" t="inlineStr"/>
      <c r="K19"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s="1" t="inlineStr">
        <is>
          <t>a 4.9%. SO</t>
        </is>
      </c>
      <c r="B1" s="1" t="inlineStr">
        <is>
          <t>ONE</t>
        </is>
      </c>
      <c r="C1" s="1" t="inlineStr">
        <is>
          <t>bee.</t>
        </is>
      </c>
      <c r="D1" s="1" t="inlineStr">
        <is>
          <t>Unnamed: 0</t>
        </is>
      </c>
      <c r="E1" s="1" t="inlineStr">
        <is>
          <t>be ee</t>
        </is>
      </c>
      <c r="F1" s="1" t="inlineStr">
        <is>
          <t>Unnamed: 1</t>
        </is>
      </c>
      <c r="G1" s="1" t="inlineStr">
        <is>
          <t>16</t>
        </is>
      </c>
      <c r="H1" s="1" t="inlineStr">
        <is>
          <t>20.8</t>
        </is>
      </c>
      <c r="I1" s="1" t="inlineStr">
        <is>
          <t>13</t>
        </is>
      </c>
      <c r="J1" s="1" t="inlineStr">
        <is>
          <t>19.4</t>
        </is>
      </c>
      <c r="K1" s="1" t="inlineStr">
        <is>
          <t>14</t>
        </is>
      </c>
      <c r="L1" s="1" t="inlineStr">
        <is>
          <t>40.0</t>
        </is>
      </c>
      <c r="M1" s="1" t="inlineStr">
        <is>
          <t>43</t>
        </is>
      </c>
      <c r="N1" s="1" t="inlineStr">
        <is>
          <t>24.0</t>
        </is>
      </c>
    </row>
    <row r="2">
      <c r="A2" t="inlineStr">
        <is>
          <t>one or less</t>
        </is>
      </c>
      <c r="B2" t="inlineStr">
        <is>
          <t>than 1% gain</t>
        </is>
      </c>
      <c r="C2" t="inlineStr"/>
      <c r="D2" t="inlineStr">
        <is>
          <t>or</t>
        </is>
      </c>
      <c r="E2" t="inlineStr">
        <is>
          <t>loss —</t>
        </is>
      </c>
      <c r="F2" t="inlineStr"/>
      <c r="G2" t="inlineStr"/>
      <c r="H2" t="inlineStr"/>
      <c r="I2" t="inlineStr"/>
      <c r="J2" t="inlineStr"/>
      <c r="K2" t="inlineStr"/>
      <c r="L2" t="inlineStr"/>
      <c r="M2" t="inlineStr"/>
      <c r="N2" t="inlineStr"/>
    </row>
    <row r="3">
      <c r="A3" t="inlineStr">
        <is>
          <t>Aucune augmentation</t>
        </is>
      </c>
      <c r="B3" t="inlineStr"/>
      <c r="C3" t="inlineStr">
        <is>
          <t>ou diminution</t>
        </is>
      </c>
      <c r="D3" t="inlineStr"/>
      <c r="E3" t="inlineStr"/>
      <c r="F3" t="inlineStr"/>
      <c r="G3" t="inlineStr"/>
      <c r="H3" t="inlineStr"/>
      <c r="I3" t="inlineStr"/>
      <c r="J3" t="inlineStr"/>
      <c r="K3" t="inlineStr"/>
      <c r="L3" t="inlineStr"/>
      <c r="M3" t="inlineStr"/>
      <c r="N3" t="n">
        <v>12.3</v>
      </c>
    </row>
    <row r="4">
      <c r="A4" t="inlineStr">
        <is>
          <t>de moins dew</t>
        </is>
      </c>
      <c r="B4" t="inlineStr">
        <is>
          <t>ye ers A eee</t>
        </is>
      </c>
      <c r="C4" t="inlineStr"/>
      <c r="D4" t="inlineStr"/>
      <c r="E4" t="inlineStr"/>
      <c r="F4" t="inlineStr"/>
      <c r="G4" t="n">
        <v>6</v>
      </c>
      <c r="H4" t="n">
        <v>7.8</v>
      </c>
      <c r="I4" t="n">
        <v>11</v>
      </c>
      <c r="J4" t="n">
        <v>16.4</v>
      </c>
      <c r="K4" t="n">
        <v>5</v>
      </c>
      <c r="L4" t="n">
        <v>14.3</v>
      </c>
      <c r="M4" t="n">
        <v>22</v>
      </c>
      <c r="N4" t="inlineStr"/>
    </row>
  </sheetData>
  <pageMargins left="0.75" right="0.75" top="1" bottom="1" header="0.5" footer="0.5"/>
</worksheet>
</file>

<file path=xl/worksheets/sheet290.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1,116,361 or 36.8% were</t>
        </is>
      </c>
      <c r="B1" s="1" t="inlineStr">
        <is>
          <t>Unnamed: 0</t>
        </is>
      </c>
      <c r="C1" s="1" t="inlineStr">
        <is>
          <t>in the province of Ontario,</t>
        </is>
      </c>
      <c r="D1" s="1" t="inlineStr">
        <is>
          <t>Unnamed: 1</t>
        </is>
      </c>
      <c r="E1" s="1" t="inlineStr">
        <is>
          <t>3,035,752 membres</t>
        </is>
      </c>
      <c r="F1" s="1" t="inlineStr">
        <is>
          <t>déclaré en 1979,</t>
        </is>
      </c>
      <c r="G1" s="1" t="inlineStr">
        <is>
          <t>1,116,361</t>
        </is>
      </c>
      <c r="H1" s="1" t="inlineStr">
        <is>
          <t>ou 36.8%</t>
        </is>
      </c>
    </row>
    <row r="2">
      <c r="A2" t="inlineStr">
        <is>
          <t>representing a numerical</t>
        </is>
      </c>
      <c r="B2" t="inlineStr"/>
      <c r="C2" t="inlineStr">
        <is>
          <t>gain of 39,980</t>
        </is>
      </c>
      <c r="D2" t="inlineStr">
        <is>
          <t>or 3.7%</t>
        </is>
      </c>
      <c r="E2" t="inlineStr">
        <is>
          <t>étaient des résidents</t>
        </is>
      </c>
      <c r="F2" t="inlineStr">
        <is>
          <t>de l’Ontario ce qui signifie un accrois-</t>
        </is>
      </c>
      <c r="G2" t="inlineStr"/>
      <c r="H2" t="inlineStr"/>
    </row>
    <row r="3">
      <c r="A3" t="inlineStr">
        <is>
          <t>over the corresponding</t>
        </is>
      </c>
      <c r="B3" t="inlineStr"/>
      <c r="C3" t="inlineStr">
        <is>
          <t>figure for</t>
        </is>
      </c>
      <c r="D3" t="inlineStr">
        <is>
          <t>1978. Quebec</t>
        </is>
      </c>
      <c r="E3" t="inlineStr">
        <is>
          <t>sement numérique</t>
        </is>
      </c>
      <c r="F3" t="inlineStr">
        <is>
          <t>de 39,980 ou</t>
        </is>
      </c>
      <c r="G3" t="inlineStr">
        <is>
          <t>3.7% par</t>
        </is>
      </c>
      <c r="H3" t="inlineStr">
        <is>
          <t>rapport au</t>
        </is>
      </c>
    </row>
    <row r="4">
      <c r="A4" t="inlineStr">
        <is>
          <t>came second in the number</t>
        </is>
      </c>
      <c r="B4" t="inlineStr"/>
      <c r="C4" t="inlineStr">
        <is>
          <t>of organized</t>
        </is>
      </c>
      <c r="D4" t="inlineStr">
        <is>
          <t>workers</t>
        </is>
      </c>
      <c r="E4" t="inlineStr">
        <is>
          <t>chiffre correspondant</t>
        </is>
      </c>
      <c r="F4" t="inlineStr">
        <is>
          <t>pour Il’année</t>
        </is>
      </c>
      <c r="G4" t="inlineStr">
        <is>
          <t>1978. Le Québec, pour</t>
        </is>
      </c>
      <c r="H4" t="inlineStr"/>
    </row>
    <row r="5">
      <c r="A5" t="inlineStr">
        <is>
          <t>reported for 1979 with 849,318</t>
        </is>
      </c>
      <c r="B5" t="inlineStr"/>
      <c r="C5" t="inlineStr"/>
      <c r="D5" t="inlineStr">
        <is>
          <t>or 28.0% of the</t>
        </is>
      </c>
      <c r="E5" t="inlineStr">
        <is>
          <t>ce qui est du nombre de syndiqués déclaré en 1979 se classait</t>
        </is>
      </c>
      <c r="F5" t="inlineStr"/>
      <c r="G5" t="inlineStr"/>
      <c r="H5" t="inlineStr"/>
    </row>
  </sheetData>
  <pageMargins left="0.75" right="0.75" top="1" bottom="1" header="0.5" footer="0.5"/>
</worksheet>
</file>

<file path=xl/worksheets/sheet291.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1979, as compared with 23.9% of the total member-</t>
        </is>
      </c>
      <c r="B1" s="1" t="inlineStr">
        <is>
          <t>rations conformément 4 la loi pour 1979, comparativement a</t>
        </is>
      </c>
    </row>
    <row r="2">
      <c r="A2" t="inlineStr">
        <is>
          <t>ship of national unions (Text Table XV). Canadian</t>
        </is>
      </c>
      <c r="B2" t="inlineStr">
        <is>
          <t>23.9 % de Veffectif global des syndicats nationaux (tableau</t>
        </is>
      </c>
    </row>
    <row r="3">
      <c r="A3" t="inlineStr">
        <is>
          <t>workers belonging to national unions were con-</t>
        </is>
      </c>
      <c r="B3" t="inlineStr">
        <is>
          <t>explicatif XV). Les travailleurs canadiens appartenant aux</t>
        </is>
      </c>
    </row>
    <row r="4">
      <c r="A4" t="inlineStr">
        <is>
          <t>centrated chiefly in the province of Quebec, where</t>
        </is>
      </c>
      <c r="B4" t="inlineStr">
        <is>
          <t>syndicats nationaux étaient surtout concentrés dans la pro-</t>
        </is>
      </c>
    </row>
    <row r="5">
      <c r="A5" t="inlineStr">
        <is>
          <t>the number amounted to 445,340 or 46.0% of the</t>
        </is>
      </c>
      <c r="B5" t="inlineStr">
        <is>
          <t>vince de Québec, leur nombre s’élevant 4 445,340 ou 46.0%</t>
        </is>
      </c>
    </row>
    <row r="6">
      <c r="A6" t="inlineStr">
        <is>
          <t>total membership of national labour organizations</t>
        </is>
      </c>
      <c r="B6" t="inlineStr">
        <is>
          <t>de leffectif total des syndicats nationaux 4 travers le pays.</t>
        </is>
      </c>
    </row>
    <row r="7">
      <c r="A7" t="inlineStr">
        <is>
          <t>throughout the country. On the other hand, union</t>
        </is>
      </c>
      <c r="B7" t="inlineStr">
        <is>
          <t>D’autre part, les syndiqués appartenant a des syndicats</t>
        </is>
      </c>
    </row>
    <row r="8">
      <c r="A8" t="inlineStr">
        <is>
          <t>members belonging to international unions in Quebec</t>
        </is>
      </c>
      <c r="B8" t="inlineStr">
        <is>
          <t>internationaux dans la province de Québec constituaient</t>
        </is>
      </c>
    </row>
    <row r="9">
      <c r="A9" t="inlineStr">
        <is>
          <t>constituted 19.9% of the total membership of inter-</t>
        </is>
      </c>
      <c r="B9" t="inlineStr">
        <is>
          <t>19.9% de leffectif des syndicats internationaux au Canada.</t>
        </is>
      </c>
    </row>
    <row r="10">
      <c r="A10" t="inlineStr">
        <is>
          <t>national unions in Canada. As already noted, the</t>
        </is>
      </c>
      <c r="B10" t="inlineStr">
        <is>
          <t>Comme on I’a déja signalé, la Confédération des syndicats</t>
        </is>
      </c>
    </row>
  </sheetData>
  <pageMargins left="0.75" right="0.75" top="1" bottom="1" header="0.5" footer="0.5"/>
</worksheet>
</file>

<file path=xl/worksheets/sheet292.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Newfoundland — Terre-Neuve :</t>
        </is>
      </c>
      <c r="B1" s="1" t="inlineStr">
        <is>
          <t>Unnamed: 0</t>
        </is>
      </c>
      <c r="C1" s="1" t="inlineStr">
        <is>
          <t>395</t>
        </is>
      </c>
      <c r="D1" s="1" t="inlineStr">
        <is>
          <t>379</t>
        </is>
      </c>
      <c r="E1" s="1" t="inlineStr">
        <is>
          <t>22,105</t>
        </is>
      </c>
      <c r="F1" s="1" t="inlineStr">
        <is>
          <t>57,814</t>
        </is>
      </c>
      <c r="G1" s="1" t="inlineStr">
        <is>
          <t>73,460</t>
        </is>
      </c>
      <c r="H1" s="1" t="inlineStr">
        <is>
          <t>2.4</t>
        </is>
      </c>
      <c r="I1" s="1" t="inlineStr">
        <is>
          <t>td</t>
        </is>
      </c>
      <c r="J1" s="1" t="inlineStr">
        <is>
          <t>+ 23238 |</t>
        </is>
      </c>
    </row>
    <row r="2">
      <c r="A2" t="inlineStr">
        <is>
          <t>+ 215.7 Prince Edward Island — Ile-du-Prince-Edouard</t>
        </is>
      </c>
      <c r="B2" t="inlineStr"/>
      <c r="C2" t="inlineStr">
        <is>
          <t>85</t>
        </is>
      </c>
      <c r="D2" t="inlineStr">
        <is>
          <t>83</t>
        </is>
      </c>
      <c r="E2" t="inlineStr">
        <is>
          <t>2,643</t>
        </is>
      </c>
      <c r="F2" t="inlineStr">
        <is>
          <t>8,687</t>
        </is>
      </c>
      <c r="G2" t="inlineStr">
        <is>
          <t>8,345</t>
        </is>
      </c>
      <c r="H2" t="inlineStr">
        <is>
          <t>0.3</t>
        </is>
      </c>
      <c r="I2" t="inlineStr">
        <is>
          <t>See</t>
        </is>
      </c>
      <c r="J2" t="inlineStr"/>
    </row>
    <row r="3">
      <c r="A3" t="inlineStr">
        <is>
          <t>Nova Scotia — Nouvelle-Ecosse</t>
        </is>
      </c>
      <c r="B3" t="inlineStr"/>
      <c r="C3" t="inlineStr">
        <is>
          <t>500</t>
        </is>
      </c>
      <c r="D3" t="inlineStr">
        <is>
          <t>492</t>
        </is>
      </c>
      <c r="E3" t="inlineStr">
        <is>
          <t>47,279</t>
        </is>
      </c>
      <c r="F3" t="inlineStr">
        <is>
          <t>82,515</t>
        </is>
      </c>
      <c r="G3" t="inlineStr">
        <is>
          <t>84,196</t>
        </is>
      </c>
      <c r="H3" t="inlineStr">
        <is>
          <t>2.8</t>
        </is>
      </c>
      <c r="I3" t="inlineStr">
        <is>
          <t>qi 7{0)</t>
        </is>
      </c>
      <c r="J3" t="inlineStr">
        <is>
          <t>+ 78s</t>
        </is>
      </c>
    </row>
    <row r="4">
      <c r="A4" t="inlineStr">
        <is>
          <t>New Brunswick — Nouveau-Brunswick</t>
        </is>
      </c>
      <c r="B4" t="inlineStr"/>
      <c r="C4" t="inlineStr">
        <is>
          <t>499</t>
        </is>
      </c>
      <c r="D4" t="inlineStr">
        <is>
          <t>502</t>
        </is>
      </c>
      <c r="E4" t="inlineStr">
        <is>
          <t>SiR7107,</t>
        </is>
      </c>
      <c r="F4" t="inlineStr">
        <is>
          <t>70,176</t>
        </is>
      </c>
      <c r="G4" t="inlineStr">
        <is>
          <t>71,881</t>
        </is>
      </c>
      <c r="H4" t="inlineStr">
        <is>
          <t>2.4</t>
        </is>
      </c>
      <c r="I4" t="inlineStr">
        <is>
          <t>ar ae</t>
        </is>
      </c>
      <c r="J4" t="inlineStr">
        <is>
          <t>+ 126578</t>
        </is>
      </c>
    </row>
    <row r="5">
      <c r="A5" t="inlineStr">
        <is>
          <t>Québec</t>
        </is>
      </c>
      <c r="B5" t="inlineStr"/>
      <c r="C5" t="inlineStr">
        <is>
          <t>3,660</t>
        </is>
      </c>
      <c r="D5" t="inlineStr">
        <is>
          <t>3,972</t>
        </is>
      </c>
      <c r="E5" t="inlineStr">
        <is>
          <t>353,621</t>
        </is>
      </c>
      <c r="F5" t="inlineStr">
        <is>
          <t>815,882</t>
        </is>
      </c>
      <c r="G5" t="inlineStr">
        <is>
          <t>849,318</t>
        </is>
      </c>
      <c r="H5" t="inlineStr">
        <is>
          <t>28.0</t>
        </is>
      </c>
      <c r="I5" t="inlineStr">
        <is>
          <t>+ 41</t>
        </is>
      </c>
      <c r="J5" t="inlineStr">
        <is>
          <t>+ 140.2 |</t>
        </is>
      </c>
    </row>
    <row r="6">
      <c r="A6" t="inlineStr">
        <is>
          <t>Ontario</t>
        </is>
      </c>
      <c r="B6" t="inlineStr"/>
      <c r="C6" t="inlineStr">
        <is>
          <t>4,121</t>
        </is>
      </c>
      <c r="D6" t="inlineStr">
        <is>
          <t>4,145</t>
        </is>
      </c>
      <c r="E6" t="inlineStr">
        <is>
          <t>647,485</t>
        </is>
      </c>
      <c r="F6" t="inlineStr">
        <is>
          <t>1,076,381</t>
        </is>
      </c>
      <c r="G6" t="inlineStr">
        <is>
          <t>1,116,361</t>
        </is>
      </c>
      <c r="H6" t="inlineStr">
        <is>
          <t>36.8</t>
        </is>
      </c>
      <c r="I6" t="inlineStr">
        <is>
          <t>ae Shi</t>
        </is>
      </c>
      <c r="J6" t="inlineStr">
        <is>
          <t>+ 72.4</t>
        </is>
      </c>
    </row>
    <row r="7">
      <c r="A7" t="inlineStr">
        <is>
          <t>Manitoba</t>
        </is>
      </c>
      <c r="B7" t="inlineStr"/>
      <c r="C7" t="inlineStr">
        <is>
          <t>603</t>
        </is>
      </c>
      <c r="D7" t="inlineStr">
        <is>
          <t>611</t>
        </is>
      </c>
      <c r="E7" t="inlineStr">
        <is>
          <t>70,974</t>
        </is>
      </c>
      <c r="F7" t="inlineStr">
        <is>
          <t>118,942</t>
        </is>
      </c>
      <c r="G7" t="inlineStr">
        <is>
          <t>119,463</t>
        </is>
      </c>
      <c r="H7" t="inlineStr">
        <is>
          <t>329)</t>
        </is>
      </c>
      <c r="I7" t="inlineStr">
        <is>
          <t>+ 0.4</t>
        </is>
      </c>
      <c r="J7" t="inlineStr">
        <is>
          <t>+ 68:31</t>
        </is>
      </c>
    </row>
    <row r="8">
      <c r="A8" t="inlineStr">
        <is>
          <t>Saskatchewan</t>
        </is>
      </c>
      <c r="B8" t="inlineStr"/>
      <c r="C8" t="inlineStr">
        <is>
          <t>505</t>
        </is>
      </c>
      <c r="D8" t="inlineStr">
        <is>
          <t>651</t>
        </is>
      </c>
      <c r="E8" t="inlineStr">
        <is>
          <t>48,147</t>
        </is>
      </c>
      <c r="F8" t="inlineStr">
        <is>
          <t>79,042</t>
        </is>
      </c>
      <c r="G8" t="inlineStr">
        <is>
          <t>91,248</t>
        </is>
      </c>
      <c r="H8" t="inlineStr">
        <is>
          <t>3.0</t>
        </is>
      </c>
      <c r="I8" t="inlineStr">
        <is>
          <t>+ 15.4</t>
        </is>
      </c>
      <c r="J8" t="inlineStr">
        <is>
          <t>+ 895i</t>
        </is>
      </c>
    </row>
    <row r="9">
      <c r="A9" t="inlineStr">
        <is>
          <t>Alberta</t>
        </is>
      </c>
      <c r="B9" t="inlineStr"/>
      <c r="C9" t="inlineStr">
        <is>
          <t>659</t>
        </is>
      </c>
      <c r="D9" t="inlineStr">
        <is>
          <t>749</t>
        </is>
      </c>
      <c r="E9" t="inlineStr">
        <is>
          <t>78,034</t>
        </is>
      </c>
      <c r="F9" t="inlineStr">
        <is>
          <t>186,567</t>
        </is>
      </c>
      <c r="G9" t="inlineStr">
        <is>
          <t>195,774</t>
        </is>
      </c>
      <c r="H9" t="inlineStr">
        <is>
          <t>6.4</t>
        </is>
      </c>
      <c r="I9" t="inlineStr">
        <is>
          <t>+ 4.9</t>
        </is>
      </c>
      <c r="J9" t="inlineStr">
        <is>
          <t>+ 150.9 \4</t>
        </is>
      </c>
    </row>
    <row r="10">
      <c r="A10" t="inlineStr">
        <is>
          <t>British Columbia — Colombie-Britannique</t>
        </is>
      </c>
      <c r="B10" t="inlineStr"/>
      <c r="C10" t="inlineStr">
        <is>
          <t>1,23</t>
        </is>
      </c>
      <c r="D10" t="inlineStr">
        <is>
          <t>1,247</t>
        </is>
      </c>
      <c r="E10" t="inlineStr">
        <is>
          <t>192,502</t>
        </is>
      </c>
      <c r="F10" t="inlineStr">
        <is>
          <t>405,075</t>
        </is>
      </c>
      <c r="G10" t="inlineStr">
        <is>
          <t>418,945</t>
        </is>
      </c>
      <c r="H10" t="inlineStr">
        <is>
          <t>13.8</t>
        </is>
      </c>
      <c r="I10" t="inlineStr">
        <is>
          <t>tae3.4</t>
        </is>
      </c>
      <c r="J10" t="inlineStr">
        <is>
          <t>+ 117.6.</t>
        </is>
      </c>
    </row>
    <row r="11">
      <c r="A11" t="inlineStr">
        <is>
          <t>Yukon</t>
        </is>
      </c>
      <c r="B11" t="inlineStr"/>
      <c r="C11" t="inlineStr">
        <is>
          <t>25</t>
        </is>
      </c>
      <c r="D11" t="inlineStr">
        <is>
          <t>25</t>
        </is>
      </c>
      <c r="E11" t="inlineStr">
        <is>
          <t>1,358</t>
        </is>
      </c>
      <c r="F11" t="inlineStr">
        <is>
          <t>2,620</t>
        </is>
      </c>
      <c r="G11" t="inlineStr">
        <is>
          <t>2,706</t>
        </is>
      </c>
      <c r="H11" t="inlineStr">
        <is>
          <t>0.1</t>
        </is>
      </c>
      <c r="I11" t="inlineStr">
        <is>
          <t>cr Bla}</t>
        </is>
      </c>
      <c r="J11" t="inlineStr">
        <is>
          <t>+ 9933)</t>
        </is>
      </c>
    </row>
    <row r="12">
      <c r="A12" t="inlineStr">
        <is>
          <t>Northwest Territories — Territoires du Nord-Ouest</t>
        </is>
      </c>
      <c r="B12" t="inlineStr"/>
      <c r="C12" t="inlineStr">
        <is>
          <t>50</t>
        </is>
      </c>
      <c r="D12" t="inlineStr">
        <is>
          <t>54</t>
        </is>
      </c>
      <c r="E12" t="inlineStr">
        <is>
          <t>901</t>
        </is>
      </c>
      <c r="F12" t="inlineStr">
        <is>
          <t>3,938</t>
        </is>
      </c>
      <c r="G12" t="inlineStr">
        <is>
          <t>4,055</t>
        </is>
      </c>
      <c r="H12" t="inlineStr">
        <is>
          <t>0.1</t>
        </is>
      </c>
      <c r="I12" t="inlineStr">
        <is>
          <t>Tae)</t>
        </is>
      </c>
      <c r="J12" t="inlineStr">
        <is>
          <t>+ 350.1</t>
        </is>
      </c>
    </row>
    <row r="13">
      <c r="A13" t="inlineStr">
        <is>
          <t>More than one province — Plus d’une province</t>
        </is>
      </c>
      <c r="B13" t="inlineStr"/>
      <c r="C13" t="inlineStr">
        <is>
          <t>~</t>
        </is>
      </c>
      <c r="D13" t="inlineStr">
        <is>
          <t>-</t>
        </is>
      </c>
      <c r="E13" t="inlineStr">
        <is>
          <t>18,149</t>
        </is>
      </c>
      <c r="F13" t="inlineStr"/>
      <c r="G13" t="inlineStr">
        <is>
          <t>1</t>
        </is>
      </c>
      <c r="H13" t="inlineStr">
        <is>
          <t>1 =</t>
        </is>
      </c>
      <c r="I13" t="inlineStr">
        <is>
          <t>=</t>
        </is>
      </c>
      <c r="J13" t="inlineStr">
        <is>
          <t>=</t>
        </is>
      </c>
    </row>
    <row r="14">
      <c r="A14" t="inlineStr">
        <is>
          <t>Canada</t>
        </is>
      </c>
      <c r="B14" t="inlineStr"/>
      <c r="C14" t="inlineStr">
        <is>
          <t>12,333</t>
        </is>
      </c>
      <c r="D14" t="inlineStr">
        <is>
          <t>12,910</t>
        </is>
      </c>
      <c r="E14" t="inlineStr">
        <is>
          <t>1,514,905</t>
        </is>
      </c>
      <c r="F14" t="inlineStr">
        <is>
          <t>2,907,639</t>
        </is>
      </c>
      <c r="G14" t="inlineStr">
        <is>
          <t>3,035,752</t>
        </is>
      </c>
      <c r="H14" t="inlineStr">
        <is>
          <t>100.0</t>
        </is>
      </c>
      <c r="I14" t="inlineStr">
        <is>
          <t>+ 4,4</t>
        </is>
      </c>
      <c r="J14" t="inlineStr">
        <is>
          <t>+ 100.4</t>
        </is>
      </c>
    </row>
  </sheetData>
  <pageMargins left="0.75" right="0.75" top="1" bottom="1" header="0.5" footer="0.5"/>
</worksheet>
</file>

<file path=xl/worksheets/sheet293.xml><?xml version="1.0" encoding="utf-8"?>
<worksheet xmlns="http://schemas.openxmlformats.org/spreadsheetml/2006/main">
  <sheetPr>
    <outlinePr summaryBelow="1" summaryRight="1"/>
    <pageSetUpPr/>
  </sheetPr>
  <dimension ref="A1:M4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1978 1979</t>
        </is>
      </c>
      <c r="E1" s="1" t="inlineStr">
        <is>
          <t>1962</t>
        </is>
      </c>
      <c r="F1" s="1" t="inlineStr">
        <is>
          <t>1978</t>
        </is>
      </c>
      <c r="G1" s="1" t="inlineStr">
        <is>
          <t>Unnamed: 3</t>
        </is>
      </c>
      <c r="H1" s="1" t="inlineStr">
        <is>
          <t>1979</t>
        </is>
      </c>
      <c r="I1" s="1" t="inlineStr">
        <is>
          <t>Unnamed: 4</t>
        </is>
      </c>
      <c r="J1" s="1" t="inlineStr">
        <is>
          <t>Unnamed: 5</t>
        </is>
      </c>
      <c r="K1" s="1" t="inlineStr">
        <is>
          <t>Unnamed: 6</t>
        </is>
      </c>
      <c r="L1" s="1" t="inlineStr">
        <is>
          <t>over</t>
        </is>
      </c>
      <c r="M1" s="1" t="inlineStr">
        <is>
          <t>over.1</t>
        </is>
      </c>
    </row>
    <row r="2">
      <c r="A2" t="inlineStr"/>
      <c r="B2" t="inlineStr"/>
      <c r="C2" t="inlineStr"/>
      <c r="D2" t="inlineStr"/>
      <c r="E2" t="inlineStr"/>
      <c r="F2" t="inlineStr"/>
      <c r="G2" t="inlineStr"/>
      <c r="H2" t="inlineStr"/>
      <c r="I2" t="inlineStr"/>
      <c r="J2" t="inlineStr"/>
      <c r="K2" t="inlineStr"/>
      <c r="L2" t="inlineStr">
        <is>
          <t>1978</t>
        </is>
      </c>
      <c r="M2" t="inlineStr">
        <is>
          <t>1962</t>
        </is>
      </c>
    </row>
    <row r="3">
      <c r="A3" t="inlineStr"/>
      <c r="B3" t="inlineStr"/>
      <c r="C3" t="inlineStr"/>
      <c r="D3" t="inlineStr"/>
      <c r="E3" t="inlineStr"/>
      <c r="F3" t="inlineStr"/>
      <c r="G3" t="inlineStr"/>
      <c r="H3" t="inlineStr"/>
      <c r="I3" t="inlineStr"/>
      <c r="J3" t="inlineStr"/>
      <c r="K3" t="inlineStr"/>
      <c r="L3" t="inlineStr">
        <is>
          <t>1979 par</t>
        </is>
      </c>
      <c r="M3" t="inlineStr">
        <is>
          <t>1979 pa:</t>
        </is>
      </c>
    </row>
    <row r="4">
      <c r="A4" t="inlineStr"/>
      <c r="B4" t="inlineStr"/>
      <c r="C4" t="inlineStr"/>
      <c r="D4" t="inlineStr"/>
      <c r="E4" t="inlineStr"/>
      <c r="F4" t="inlineStr"/>
      <c r="G4" t="inlineStr"/>
      <c r="H4" t="inlineStr"/>
      <c r="I4" t="inlineStr"/>
      <c r="J4" t="inlineStr"/>
      <c r="K4" t="inlineStr"/>
      <c r="L4" t="inlineStr">
        <is>
          <t>rapport</t>
        </is>
      </c>
      <c r="M4" t="inlineStr">
        <is>
          <t>rapport —</t>
        </is>
      </c>
    </row>
    <row r="5">
      <c r="A5" t="inlineStr"/>
      <c r="B5" t="inlineStr"/>
      <c r="C5" t="inlineStr"/>
      <c r="D5" t="inlineStr"/>
      <c r="E5" t="inlineStr"/>
      <c r="F5" t="inlineStr"/>
      <c r="G5" t="inlineStr"/>
      <c r="H5" t="inlineStr"/>
      <c r="I5" t="inlineStr"/>
      <c r="J5" t="inlineStr"/>
      <c r="K5" t="inlineStr"/>
      <c r="L5" t="inlineStr">
        <is>
          <t>41978</t>
        </is>
      </c>
      <c r="M5" t="inlineStr">
        <is>
          <t>a 1962</t>
        </is>
      </c>
    </row>
    <row r="6">
      <c r="A6" t="inlineStr"/>
      <c r="B6" t="inlineStr"/>
      <c r="C6" t="inlineStr"/>
      <c r="D6" t="inlineStr"/>
      <c r="E6" t="inlineStr"/>
      <c r="F6" t="inlineStr"/>
      <c r="G6" t="inlineStr"/>
      <c r="H6" t="inlineStr"/>
      <c r="I6" t="inlineStr"/>
      <c r="J6" t="inlineStr"/>
      <c r="K6" t="inlineStr"/>
      <c r="L6" t="inlineStr"/>
      <c r="M6" t="inlineStr">
        <is>
          <t>:</t>
        </is>
      </c>
    </row>
    <row r="7">
      <c r="A7" t="inlineStr"/>
      <c r="B7" t="inlineStr"/>
      <c r="C7" t="inlineStr"/>
      <c r="D7" t="inlineStr">
        <is>
          <t>number — nombre</t>
        </is>
      </c>
      <c r="E7" t="inlineStr"/>
      <c r="F7" t="inlineStr"/>
      <c r="G7" t="inlineStr"/>
      <c r="H7" t="inlineStr"/>
      <c r="I7" t="inlineStr"/>
      <c r="J7" t="inlineStr">
        <is>
          <t>%</t>
        </is>
      </c>
      <c r="K7" t="inlineStr"/>
      <c r="L7" t="inlineStr"/>
      <c r="M7" t="inlineStr">
        <is>
          <t>|</t>
        </is>
      </c>
    </row>
    <row r="8">
      <c r="A8" t="inlineStr">
        <is>
          <t>ewfoundland — Terre-Neuve :</t>
        </is>
      </c>
      <c r="B8" t="inlineStr"/>
      <c r="C8" t="inlineStr"/>
      <c r="D8" t="inlineStr">
        <is>
          <t>395 379</t>
        </is>
      </c>
      <c r="E8" t="inlineStr">
        <is>
          <t>22,105</t>
        </is>
      </c>
      <c r="F8" t="inlineStr">
        <is>
          <t>57,814</t>
        </is>
      </c>
      <c r="G8" t="inlineStr"/>
      <c r="H8" t="inlineStr">
        <is>
          <t>73,460</t>
        </is>
      </c>
      <c r="I8" t="inlineStr"/>
      <c r="J8" t="inlineStr">
        <is>
          <t>2.4</t>
        </is>
      </c>
      <c r="K8" t="inlineStr"/>
      <c r="L8" t="inlineStr">
        <is>
          <t>td</t>
        </is>
      </c>
      <c r="M8" t="inlineStr">
        <is>
          <t>+ 23238 |</t>
        </is>
      </c>
    </row>
    <row r="9">
      <c r="A9" t="inlineStr">
        <is>
          <t>rince Edward Island — Ile-du-Prince-Edouard</t>
        </is>
      </c>
      <c r="B9" t="inlineStr"/>
      <c r="C9" t="inlineStr"/>
      <c r="D9" t="inlineStr">
        <is>
          <t>85 83</t>
        </is>
      </c>
      <c r="E9" t="inlineStr">
        <is>
          <t>2,643</t>
        </is>
      </c>
      <c r="F9" t="inlineStr">
        <is>
          <t>8,687</t>
        </is>
      </c>
      <c r="G9" t="inlineStr"/>
      <c r="H9" t="inlineStr">
        <is>
          <t>8,345</t>
        </is>
      </c>
      <c r="I9" t="inlineStr"/>
      <c r="J9" t="inlineStr">
        <is>
          <t>0.3</t>
        </is>
      </c>
      <c r="K9" t="inlineStr"/>
      <c r="L9" t="inlineStr">
        <is>
          <t>See</t>
        </is>
      </c>
      <c r="M9" t="inlineStr">
        <is>
          <t>+ 215.7</t>
        </is>
      </c>
    </row>
    <row r="10">
      <c r="A10" t="inlineStr">
        <is>
          <t>ova Scotia — Nouvelle-Ecosse</t>
        </is>
      </c>
      <c r="B10" t="inlineStr"/>
      <c r="C10" t="inlineStr"/>
      <c r="D10" t="inlineStr">
        <is>
          <t>500 492</t>
        </is>
      </c>
      <c r="E10" t="inlineStr">
        <is>
          <t>47,279</t>
        </is>
      </c>
      <c r="F10" t="inlineStr">
        <is>
          <t>82,515</t>
        </is>
      </c>
      <c r="G10" t="inlineStr"/>
      <c r="H10" t="inlineStr">
        <is>
          <t>84,196</t>
        </is>
      </c>
      <c r="I10" t="inlineStr"/>
      <c r="J10" t="inlineStr">
        <is>
          <t>2.8</t>
        </is>
      </c>
      <c r="K10" t="inlineStr"/>
      <c r="L10" t="inlineStr">
        <is>
          <t>qi 7{0)</t>
        </is>
      </c>
      <c r="M10" t="inlineStr">
        <is>
          <t>+ 78s</t>
        </is>
      </c>
    </row>
    <row r="11">
      <c r="A11" t="inlineStr">
        <is>
          <t>ew Brunswick — Nouveau-Brunswick</t>
        </is>
      </c>
      <c r="B11" t="inlineStr"/>
      <c r="C11" t="inlineStr"/>
      <c r="D11" t="inlineStr">
        <is>
          <t>499 502</t>
        </is>
      </c>
      <c r="E11" t="inlineStr">
        <is>
          <t>SiR7107,</t>
        </is>
      </c>
      <c r="F11" t="inlineStr">
        <is>
          <t>70,176</t>
        </is>
      </c>
      <c r="G11" t="inlineStr"/>
      <c r="H11" t="inlineStr">
        <is>
          <t>71,881</t>
        </is>
      </c>
      <c r="I11" t="inlineStr"/>
      <c r="J11" t="inlineStr">
        <is>
          <t>2.4</t>
        </is>
      </c>
      <c r="K11" t="inlineStr"/>
      <c r="L11" t="inlineStr">
        <is>
          <t>ar ae</t>
        </is>
      </c>
      <c r="M11" t="inlineStr">
        <is>
          <t>+ 126578</t>
        </is>
      </c>
    </row>
    <row r="12">
      <c r="A12" t="inlineStr">
        <is>
          <t>uébec</t>
        </is>
      </c>
      <c r="B12" t="inlineStr"/>
      <c r="C12" t="inlineStr"/>
      <c r="D12" t="inlineStr">
        <is>
          <t>3,660 3,972</t>
        </is>
      </c>
      <c r="E12" t="inlineStr">
        <is>
          <t>353,621</t>
        </is>
      </c>
      <c r="F12" t="inlineStr">
        <is>
          <t>815,882</t>
        </is>
      </c>
      <c r="G12" t="inlineStr"/>
      <c r="H12" t="inlineStr">
        <is>
          <t>849,318</t>
        </is>
      </c>
      <c r="I12" t="inlineStr"/>
      <c r="J12" t="inlineStr">
        <is>
          <t>28.0</t>
        </is>
      </c>
      <c r="K12" t="inlineStr"/>
      <c r="L12" t="inlineStr">
        <is>
          <t>+ 41</t>
        </is>
      </c>
      <c r="M12" t="inlineStr">
        <is>
          <t>+ 140.2 |</t>
        </is>
      </c>
    </row>
    <row r="13">
      <c r="A13" t="inlineStr">
        <is>
          <t>ntario</t>
        </is>
      </c>
      <c r="B13" t="inlineStr"/>
      <c r="C13" t="inlineStr"/>
      <c r="D13" t="inlineStr">
        <is>
          <t>4,121 4,145</t>
        </is>
      </c>
      <c r="E13" t="inlineStr">
        <is>
          <t>647,485</t>
        </is>
      </c>
      <c r="F13" t="inlineStr">
        <is>
          <t>1,076,381</t>
        </is>
      </c>
      <c r="G13" t="inlineStr"/>
      <c r="H13" t="inlineStr">
        <is>
          <t>1,116,361</t>
        </is>
      </c>
      <c r="I13" t="inlineStr"/>
      <c r="J13" t="inlineStr">
        <is>
          <t>36.8</t>
        </is>
      </c>
      <c r="K13" t="inlineStr"/>
      <c r="L13" t="inlineStr">
        <is>
          <t>ae Shi</t>
        </is>
      </c>
      <c r="M13" t="inlineStr">
        <is>
          <t>+ 72.4</t>
        </is>
      </c>
    </row>
    <row r="14">
      <c r="A14" t="inlineStr">
        <is>
          <t>anitoba</t>
        </is>
      </c>
      <c r="B14" t="inlineStr"/>
      <c r="C14" t="inlineStr"/>
      <c r="D14" t="inlineStr">
        <is>
          <t>603 611</t>
        </is>
      </c>
      <c r="E14" t="inlineStr">
        <is>
          <t>70,974</t>
        </is>
      </c>
      <c r="F14" t="inlineStr">
        <is>
          <t>118,942</t>
        </is>
      </c>
      <c r="G14" t="inlineStr"/>
      <c r="H14" t="inlineStr">
        <is>
          <t>119,463</t>
        </is>
      </c>
      <c r="I14" t="inlineStr"/>
      <c r="J14" t="inlineStr">
        <is>
          <t>329)</t>
        </is>
      </c>
      <c r="K14" t="inlineStr"/>
      <c r="L14" t="inlineStr">
        <is>
          <t>+ 0.4</t>
        </is>
      </c>
      <c r="M14" t="inlineStr">
        <is>
          <t>+ 68:31</t>
        </is>
      </c>
    </row>
    <row r="15">
      <c r="A15" t="inlineStr">
        <is>
          <t>askatchewan</t>
        </is>
      </c>
      <c r="B15" t="inlineStr"/>
      <c r="C15" t="inlineStr"/>
      <c r="D15" t="inlineStr">
        <is>
          <t>505 651</t>
        </is>
      </c>
      <c r="E15" t="inlineStr">
        <is>
          <t>48,147</t>
        </is>
      </c>
      <c r="F15" t="inlineStr">
        <is>
          <t>79,042</t>
        </is>
      </c>
      <c r="G15" t="inlineStr"/>
      <c r="H15" t="inlineStr">
        <is>
          <t>91,248</t>
        </is>
      </c>
      <c r="I15" t="inlineStr"/>
      <c r="J15" t="inlineStr">
        <is>
          <t>3.0</t>
        </is>
      </c>
      <c r="K15" t="inlineStr"/>
      <c r="L15" t="inlineStr">
        <is>
          <t>+ 15.4</t>
        </is>
      </c>
      <c r="M15" t="inlineStr">
        <is>
          <t>+ 895i</t>
        </is>
      </c>
    </row>
    <row r="16">
      <c r="A16" t="inlineStr">
        <is>
          <t>lberta</t>
        </is>
      </c>
      <c r="B16" t="inlineStr"/>
      <c r="C16" t="inlineStr"/>
      <c r="D16" t="inlineStr">
        <is>
          <t>659 749</t>
        </is>
      </c>
      <c r="E16" t="inlineStr">
        <is>
          <t>78,034</t>
        </is>
      </c>
      <c r="F16" t="inlineStr">
        <is>
          <t>186,567</t>
        </is>
      </c>
      <c r="G16" t="inlineStr"/>
      <c r="H16" t="inlineStr">
        <is>
          <t>195,774</t>
        </is>
      </c>
      <c r="I16" t="inlineStr"/>
      <c r="J16" t="inlineStr">
        <is>
          <t>6.4</t>
        </is>
      </c>
      <c r="K16" t="inlineStr"/>
      <c r="L16" t="inlineStr">
        <is>
          <t>+ 4.9</t>
        </is>
      </c>
      <c r="M16" t="inlineStr">
        <is>
          <t>+ 150.9 \4</t>
        </is>
      </c>
    </row>
    <row r="17">
      <c r="A17" t="inlineStr">
        <is>
          <t>ritish Columbia — Colombie-Britannique</t>
        </is>
      </c>
      <c r="B17" t="inlineStr"/>
      <c r="C17" t="inlineStr"/>
      <c r="D17" t="inlineStr">
        <is>
          <t>1,23 1,247</t>
        </is>
      </c>
      <c r="E17" t="inlineStr">
        <is>
          <t>192,502</t>
        </is>
      </c>
      <c r="F17" t="inlineStr">
        <is>
          <t>405,075</t>
        </is>
      </c>
      <c r="G17" t="inlineStr"/>
      <c r="H17" t="inlineStr">
        <is>
          <t>418,945</t>
        </is>
      </c>
      <c r="I17" t="inlineStr"/>
      <c r="J17" t="inlineStr">
        <is>
          <t>13.8</t>
        </is>
      </c>
      <c r="K17" t="inlineStr"/>
      <c r="L17" t="inlineStr">
        <is>
          <t>tae3.4</t>
        </is>
      </c>
      <c r="M17" t="inlineStr">
        <is>
          <t>+ 117.6.</t>
        </is>
      </c>
    </row>
    <row r="18">
      <c r="A18" t="inlineStr">
        <is>
          <t>ukon</t>
        </is>
      </c>
      <c r="B18" t="inlineStr"/>
      <c r="C18" t="inlineStr"/>
      <c r="D18" t="inlineStr">
        <is>
          <t>25 25</t>
        </is>
      </c>
      <c r="E18" t="inlineStr">
        <is>
          <t>1,358</t>
        </is>
      </c>
      <c r="F18" t="inlineStr">
        <is>
          <t>2,620</t>
        </is>
      </c>
      <c r="G18" t="inlineStr"/>
      <c r="H18" t="inlineStr">
        <is>
          <t>2,706</t>
        </is>
      </c>
      <c r="I18" t="inlineStr"/>
      <c r="J18" t="inlineStr">
        <is>
          <t>0.1</t>
        </is>
      </c>
      <c r="K18" t="inlineStr"/>
      <c r="L18" t="inlineStr">
        <is>
          <t>cr Bla}</t>
        </is>
      </c>
      <c r="M18" t="inlineStr">
        <is>
          <t>+ 9933)</t>
        </is>
      </c>
    </row>
    <row r="19">
      <c r="A19" t="inlineStr">
        <is>
          <t>orthwest Territories — Territoires du Nord-Ouest</t>
        </is>
      </c>
      <c r="B19" t="inlineStr"/>
      <c r="C19" t="inlineStr"/>
      <c r="D19" t="inlineStr">
        <is>
          <t>50 54</t>
        </is>
      </c>
      <c r="E19" t="inlineStr">
        <is>
          <t>901</t>
        </is>
      </c>
      <c r="F19" t="inlineStr">
        <is>
          <t>3,938</t>
        </is>
      </c>
      <c r="G19" t="inlineStr"/>
      <c r="H19" t="inlineStr">
        <is>
          <t>4,055</t>
        </is>
      </c>
      <c r="I19" t="inlineStr"/>
      <c r="J19" t="inlineStr">
        <is>
          <t>0.1</t>
        </is>
      </c>
      <c r="K19" t="inlineStr"/>
      <c r="L19" t="inlineStr">
        <is>
          <t>Tae)</t>
        </is>
      </c>
      <c r="M19" t="inlineStr">
        <is>
          <t>+ 350.1</t>
        </is>
      </c>
    </row>
    <row r="20">
      <c r="A20" t="inlineStr">
        <is>
          <t>ore than one province — Plus d’une province</t>
        </is>
      </c>
      <c r="B20" t="inlineStr"/>
      <c r="C20" t="inlineStr"/>
      <c r="D20" t="inlineStr">
        <is>
          <t>~ -</t>
        </is>
      </c>
      <c r="E20" t="inlineStr">
        <is>
          <t>18,149</t>
        </is>
      </c>
      <c r="F20" t="inlineStr"/>
      <c r="G20" t="n">
        <v>1</v>
      </c>
      <c r="H20" t="inlineStr"/>
      <c r="I20" t="n">
        <v>1</v>
      </c>
      <c r="J20" t="inlineStr">
        <is>
          <t>=</t>
        </is>
      </c>
      <c r="K20" t="inlineStr"/>
      <c r="L20" t="inlineStr">
        <is>
          <t>=</t>
        </is>
      </c>
      <c r="M20" t="inlineStr">
        <is>
          <t>=</t>
        </is>
      </c>
    </row>
    <row r="21">
      <c r="A21" t="inlineStr">
        <is>
          <t>anada</t>
        </is>
      </c>
      <c r="B21" t="inlineStr"/>
      <c r="C21" t="inlineStr"/>
      <c r="D21" t="inlineStr">
        <is>
          <t>12,333 12,910</t>
        </is>
      </c>
      <c r="E21" t="inlineStr">
        <is>
          <t>1,514,905</t>
        </is>
      </c>
      <c r="F21" t="inlineStr">
        <is>
          <t>2,907,639</t>
        </is>
      </c>
      <c r="G21" t="inlineStr"/>
      <c r="H21" t="inlineStr">
        <is>
          <t>3,035,752</t>
        </is>
      </c>
      <c r="I21" t="inlineStr"/>
      <c r="J21" t="inlineStr">
        <is>
          <t>100.0</t>
        </is>
      </c>
      <c r="K21" t="inlineStr"/>
      <c r="L21" t="inlineStr">
        <is>
          <t>+ 4,4</t>
        </is>
      </c>
      <c r="M21" t="inlineStr">
        <is>
          <t>+ 100.4</t>
        </is>
      </c>
    </row>
    <row r="22">
      <c r="A22" t="inlineStr">
        <is>
          <t>Membership allocated according to province in which the members are actually employed.</t>
        </is>
      </c>
      <c r="B22" t="inlineStr"/>
      <c r="C22" t="inlineStr"/>
      <c r="D22" t="inlineStr"/>
      <c r="E22" t="inlineStr"/>
      <c r="F22" t="inlineStr"/>
      <c r="G22" t="inlineStr"/>
      <c r="H22" t="inlineStr"/>
      <c r="I22" t="inlineStr"/>
      <c r="J22" t="inlineStr"/>
      <c r="K22" t="inlineStr"/>
      <c r="L22" t="inlineStr"/>
      <c r="M22" t="inlineStr"/>
    </row>
    <row r="23">
      <c r="A23" t="inlineStr">
        <is>
          <t>Syndiqués répartis suivant la province dans laquelle</t>
        </is>
      </c>
      <c r="B23" t="inlineStr"/>
      <c r="C23" t="inlineStr"/>
      <c r="D23" t="inlineStr">
        <is>
          <t>ils sont effectivement employés.</t>
        </is>
      </c>
      <c r="E23" t="inlineStr"/>
      <c r="F23" t="inlineStr"/>
      <c r="G23" t="inlineStr"/>
      <c r="H23" t="inlineStr"/>
      <c r="I23" t="inlineStr"/>
      <c r="J23" t="inlineStr"/>
      <c r="K23" t="inlineStr"/>
      <c r="L23" t="inlineStr"/>
      <c r="M23" t="inlineStr"/>
    </row>
    <row r="24">
      <c r="A24" t="inlineStr">
        <is>
          <t>EXT TABLE XIV. Provincial Distribution of Membership and Local Union Branches of Reporting International Labour Organizations, 1962, 1978 and 1979</t>
        </is>
      </c>
      <c r="B24" t="inlineStr"/>
      <c r="C24" t="inlineStr"/>
      <c r="D24" t="inlineStr"/>
      <c r="E24" t="inlineStr"/>
      <c r="F24" t="inlineStr"/>
      <c r="G24" t="inlineStr"/>
      <c r="H24" t="inlineStr"/>
      <c r="I24" t="inlineStr"/>
      <c r="J24" t="inlineStr"/>
      <c r="K24" t="inlineStr"/>
      <c r="L24" t="inlineStr"/>
      <c r="M24" t="inlineStr"/>
    </row>
    <row r="25">
      <c r="A25" t="inlineStr">
        <is>
          <t>TABLEAU EXPLICATIF XIV. Répartition provinciale de l’effectif et des syndicats locaux des syndicats ouvriers internationaux déclarants, 1962, 1978 et 1979</t>
        </is>
      </c>
      <c r="B25" t="inlineStr"/>
      <c r="C25" t="inlineStr"/>
      <c r="D25" t="inlineStr"/>
      <c r="E25" t="inlineStr"/>
      <c r="F25" t="inlineStr"/>
      <c r="G25" t="inlineStr"/>
      <c r="H25" t="inlineStr"/>
      <c r="I25" t="inlineStr"/>
      <c r="J25" t="inlineStr"/>
      <c r="K25" t="inlineStr"/>
      <c r="L25" t="inlineStr"/>
      <c r="M25" t="inlineStr"/>
    </row>
    <row r="26">
      <c r="A26" t="inlineStr"/>
      <c r="B26" t="inlineStr"/>
      <c r="C26" t="inlineStr"/>
      <c r="D26" t="inlineStr"/>
      <c r="E26" t="inlineStr"/>
      <c r="F26" t="inlineStr"/>
      <c r="G26" t="inlineStr"/>
      <c r="H26" t="inlineStr"/>
      <c r="I26" t="inlineStr"/>
      <c r="J26" t="inlineStr"/>
      <c r="K26" t="inlineStr"/>
      <c r="L26" t="inlineStr"/>
      <c r="M26" t="inlineStr">
        <is>
          <t>|</t>
        </is>
      </c>
    </row>
    <row r="27">
      <c r="A27" t="inlineStr"/>
      <c r="B27" t="inlineStr"/>
      <c r="C27" t="inlineStr"/>
      <c r="D27" t="inlineStr"/>
      <c r="E27" t="inlineStr"/>
      <c r="F27" t="inlineStr"/>
      <c r="G27" t="inlineStr"/>
      <c r="H27" t="inlineStr"/>
      <c r="I27" t="inlineStr"/>
      <c r="J27" t="inlineStr"/>
      <c r="K27" t="inlineStr"/>
      <c r="L27" t="inlineStr"/>
      <c r="M27" t="inlineStr">
        <is>
          <t>{</t>
        </is>
      </c>
    </row>
    <row r="28">
      <c r="A28" t="inlineStr"/>
      <c r="B28" t="inlineStr"/>
      <c r="C28" t="inlineStr"/>
      <c r="D28" t="inlineStr"/>
      <c r="E28" t="inlineStr"/>
      <c r="F28" t="inlineStr"/>
      <c r="G28" t="inlineStr"/>
      <c r="H28" t="inlineStr"/>
      <c r="I28" t="inlineStr"/>
      <c r="J28" t="inlineStr"/>
      <c r="K28" t="inlineStr"/>
      <c r="L28" t="inlineStr"/>
      <c r="M28" t="inlineStr">
        <is>
          <t>|</t>
        </is>
      </c>
    </row>
    <row r="29">
      <c r="A29" t="inlineStr"/>
      <c r="B29" t="inlineStr"/>
      <c r="C29" t="inlineStr"/>
      <c r="D29" t="inlineStr">
        <is>
          <t>International unions — Syndicats internationaux</t>
        </is>
      </c>
      <c r="E29" t="inlineStr"/>
      <c r="F29" t="inlineStr"/>
      <c r="G29" t="inlineStr"/>
      <c r="H29" t="inlineStr"/>
      <c r="I29" t="inlineStr"/>
      <c r="J29" t="inlineStr"/>
      <c r="K29" t="inlineStr"/>
      <c r="L29" t="inlineStr"/>
      <c r="M29" t="inlineStr"/>
    </row>
    <row r="30">
      <c r="A30" t="inlineStr"/>
      <c r="B30" t="inlineStr"/>
      <c r="C30" t="inlineStr"/>
      <c r="D30" t="inlineStr"/>
      <c r="E30" t="inlineStr"/>
      <c r="F30" t="inlineStr"/>
      <c r="G30" t="inlineStr"/>
      <c r="H30" t="inlineStr"/>
      <c r="I30" t="inlineStr"/>
      <c r="J30" t="inlineStr"/>
      <c r="K30" t="inlineStr"/>
      <c r="L30" t="inlineStr"/>
      <c r="M30" t="inlineStr">
        <is>
          <t>|</t>
        </is>
      </c>
    </row>
    <row r="31">
      <c r="A31" t="inlineStr"/>
      <c r="B31" t="inlineStr"/>
      <c r="C31" t="inlineStr"/>
      <c r="D31" t="inlineStr">
        <is>
          <t>Local branches</t>
        </is>
      </c>
      <c r="E31" t="inlineStr">
        <is>
          <t>Membership</t>
        </is>
      </c>
      <c r="F31" t="inlineStr"/>
      <c r="G31" t="inlineStr"/>
      <c r="H31" t="inlineStr"/>
      <c r="I31" t="inlineStr"/>
      <c r="J31" t="inlineStr"/>
      <c r="K31" t="inlineStr"/>
      <c r="L31" t="inlineStr"/>
      <c r="M31" t="inlineStr"/>
    </row>
    <row r="32">
      <c r="A32" t="inlineStr"/>
      <c r="B32" t="inlineStr"/>
      <c r="C32" t="inlineStr"/>
      <c r="D32" t="inlineStr">
        <is>
          <t>Syndicats locaux</t>
        </is>
      </c>
      <c r="E32" t="inlineStr">
        <is>
          <t>Effectif</t>
        </is>
      </c>
      <c r="F32" t="inlineStr"/>
      <c r="G32" t="inlineStr"/>
      <c r="H32" t="inlineStr"/>
      <c r="I32" t="inlineStr"/>
      <c r="J32" t="inlineStr"/>
      <c r="K32" t="inlineStr"/>
      <c r="L32" t="inlineStr"/>
      <c r="M32" t="inlineStr"/>
    </row>
    <row r="33">
      <c r="A33" t="inlineStr"/>
      <c r="B33" t="inlineStr"/>
      <c r="C33" t="inlineStr"/>
      <c r="D33" t="inlineStr"/>
      <c r="E33" t="inlineStr"/>
      <c r="F33" t="inlineStr"/>
      <c r="G33" t="inlineStr"/>
      <c r="H33" t="inlineStr"/>
      <c r="I33" t="inlineStr"/>
      <c r="J33" t="inlineStr"/>
      <c r="K33" t="inlineStr"/>
      <c r="L33" t="inlineStr">
        <is>
          <t>Percentage change</t>
        </is>
      </c>
      <c r="M33" t="inlineStr"/>
    </row>
    <row r="34">
      <c r="A34" t="inlineStr">
        <is>
          <t>Province</t>
        </is>
      </c>
      <c r="B34" t="inlineStr"/>
      <c r="C34" t="inlineStr"/>
      <c r="D34" t="inlineStr"/>
      <c r="E34" t="inlineStr"/>
      <c r="F34" t="inlineStr"/>
      <c r="G34" t="inlineStr"/>
      <c r="H34" t="inlineStr"/>
      <c r="I34" t="inlineStr"/>
      <c r="J34" t="inlineStr"/>
      <c r="K34" t="inlineStr"/>
      <c r="L34" t="inlineStr"/>
      <c r="M34" t="inlineStr"/>
    </row>
    <row r="35">
      <c r="A35" t="inlineStr"/>
      <c r="B35" t="inlineStr"/>
      <c r="C35" t="inlineStr"/>
      <c r="D35" t="inlineStr"/>
      <c r="E35" t="inlineStr"/>
      <c r="F35" t="inlineStr"/>
      <c r="G35" t="inlineStr"/>
      <c r="H35" t="inlineStr"/>
      <c r="I35" t="inlineStr"/>
      <c r="J35" t="inlineStr"/>
      <c r="K35" t="inlineStr"/>
      <c r="L35" t="inlineStr">
        <is>
          <t>Changement procentuel</t>
        </is>
      </c>
      <c r="M35" t="inlineStr"/>
    </row>
    <row r="36">
      <c r="A36" t="inlineStr"/>
      <c r="B36" t="inlineStr"/>
      <c r="C36" t="inlineStr"/>
      <c r="D36" t="inlineStr">
        <is>
          <t>1978 1979</t>
        </is>
      </c>
      <c r="E36" t="inlineStr">
        <is>
          <t>1962</t>
        </is>
      </c>
      <c r="F36" t="inlineStr">
        <is>
          <t>1978</t>
        </is>
      </c>
      <c r="G36" t="inlineStr"/>
      <c r="H36" t="inlineStr">
        <is>
          <t>1979</t>
        </is>
      </c>
      <c r="I36" t="inlineStr"/>
      <c r="J36" t="inlineStr"/>
      <c r="K36" t="inlineStr"/>
      <c r="L36" t="inlineStr">
        <is>
          <t>ete</t>
        </is>
      </c>
      <c r="M36" t="inlineStr">
        <is>
          <t>a }</t>
        </is>
      </c>
    </row>
    <row r="37">
      <c r="A37" t="inlineStr"/>
      <c r="B37" t="inlineStr"/>
      <c r="C37" t="inlineStr"/>
      <c r="D37" t="inlineStr"/>
      <c r="E37" t="inlineStr"/>
      <c r="F37" t="inlineStr"/>
      <c r="G37" t="inlineStr"/>
      <c r="H37" t="inlineStr"/>
      <c r="I37" t="inlineStr"/>
      <c r="J37" t="inlineStr"/>
      <c r="K37" t="inlineStr"/>
      <c r="L37" t="inlineStr">
        <is>
          <t>1978</t>
        </is>
      </c>
      <c r="M37" t="inlineStr">
        <is>
          <t>1962</t>
        </is>
      </c>
    </row>
    <row r="38">
      <c r="A38" t="inlineStr"/>
      <c r="B38" t="inlineStr"/>
      <c r="C38" t="inlineStr"/>
      <c r="D38" t="inlineStr"/>
      <c r="E38" t="inlineStr"/>
      <c r="F38" t="inlineStr"/>
      <c r="G38" t="inlineStr"/>
      <c r="H38" t="inlineStr"/>
      <c r="I38" t="inlineStr"/>
      <c r="J38" t="inlineStr"/>
      <c r="K38" t="inlineStr"/>
      <c r="L38" t="inlineStr">
        <is>
          <t>1979 par</t>
        </is>
      </c>
      <c r="M38" t="inlineStr">
        <is>
          <t>1979 p</t>
        </is>
      </c>
    </row>
    <row r="39">
      <c r="A39" t="inlineStr"/>
      <c r="B39" t="inlineStr"/>
      <c r="C39" t="inlineStr"/>
      <c r="D39" t="inlineStr"/>
      <c r="E39" t="inlineStr"/>
      <c r="F39" t="inlineStr"/>
      <c r="G39" t="inlineStr"/>
      <c r="H39" t="inlineStr"/>
      <c r="I39" t="inlineStr"/>
      <c r="J39" t="inlineStr"/>
      <c r="K39" t="inlineStr"/>
      <c r="L39" t="inlineStr">
        <is>
          <t>rapport</t>
        </is>
      </c>
      <c r="M39" t="inlineStr">
        <is>
          <t>rappor',</t>
        </is>
      </c>
    </row>
    <row r="40">
      <c r="A40" t="inlineStr"/>
      <c r="B40" t="inlineStr"/>
      <c r="C40" t="inlineStr"/>
      <c r="D40" t="inlineStr"/>
      <c r="E40" t="inlineStr"/>
      <c r="F40" t="inlineStr"/>
      <c r="G40" t="inlineStr"/>
      <c r="H40" t="inlineStr"/>
      <c r="I40" t="inlineStr"/>
      <c r="J40" t="inlineStr"/>
      <c r="K40" t="inlineStr"/>
      <c r="L40" t="inlineStr">
        <is>
          <t>a 1978</t>
        </is>
      </c>
      <c r="M40" t="inlineStr">
        <is>
          <t>a 1962</t>
        </is>
      </c>
    </row>
    <row r="41">
      <c r="A41" t="inlineStr"/>
      <c r="B41" t="inlineStr"/>
      <c r="C41" t="inlineStr"/>
      <c r="D41" t="inlineStr">
        <is>
          <t>number — nombre</t>
        </is>
      </c>
      <c r="E41" t="inlineStr"/>
      <c r="F41" t="inlineStr"/>
      <c r="G41" t="inlineStr"/>
      <c r="H41" t="inlineStr"/>
      <c r="I41" t="inlineStr"/>
      <c r="J41" t="inlineStr"/>
      <c r="K41" t="inlineStr"/>
      <c r="L41" t="inlineStr"/>
      <c r="M41" t="inlineStr"/>
    </row>
    <row r="42">
      <c r="A42" t="inlineStr"/>
      <c r="B42" t="inlineStr"/>
      <c r="C42" t="inlineStr"/>
      <c r="D42" t="inlineStr"/>
      <c r="E42" t="inlineStr"/>
      <c r="F42" t="inlineStr"/>
      <c r="G42" t="inlineStr"/>
      <c r="H42" t="inlineStr"/>
      <c r="I42" t="inlineStr"/>
      <c r="J42" t="inlineStr">
        <is>
          <t>%</t>
        </is>
      </c>
      <c r="K42" t="inlineStr"/>
      <c r="L42" t="inlineStr"/>
      <c r="M42" t="inlineStr"/>
    </row>
    <row r="43">
      <c r="A43" t="inlineStr">
        <is>
          <t>Newfoundland — Terre-Neuve</t>
        </is>
      </c>
      <c r="B43" t="inlineStr">
        <is>
          <t>:</t>
        </is>
      </c>
      <c r="C43" t="inlineStr"/>
      <c r="D43" t="inlineStr">
        <is>
          <t>88 76</t>
        </is>
      </c>
      <c r="E43" t="inlineStr">
        <is>
          <t>17,4</t>
        </is>
      </c>
      <c r="F43" t="inlineStr"/>
      <c r="G43" t="inlineStr"/>
      <c r="H43" t="inlineStr"/>
      <c r="I43" t="inlineStr"/>
      <c r="J43" t="inlineStr"/>
      <c r="K43" t="inlineStr"/>
      <c r="L43" t="inlineStr"/>
      <c r="M43" t="inlineStr"/>
    </row>
    <row r="44">
      <c r="A44" t="inlineStr">
        <is>
          <t>Prince Edward Island ¥ a Nova Scotia : ae — | Nouvelle-Ecosse — Ie-du-Prince-Edouard</t>
        </is>
      </c>
      <c r="B44" t="inlineStr"/>
      <c r="C44" t="inlineStr"/>
      <c r="D44" t="inlineStr">
        <is>
          <t>15 156 157 15</t>
        </is>
      </c>
      <c r="E44" t="inlineStr">
        <is>
          <t>HS, 30,351</t>
        </is>
      </c>
      <c r="F44" t="inlineStr">
        <is>
          <t>| es 39.677</t>
        </is>
      </c>
      <c r="G44" t="inlineStr"/>
      <c r="H44" t="inlineStr">
        <is>
          <t>eee 40.748</t>
        </is>
      </c>
      <c r="I44" t="inlineStr"/>
      <c r="J44" t="inlineStr">
        <is>
          <t>ot 26</t>
        </is>
      </c>
      <c r="K44" t="inlineStr"/>
      <c r="L44" t="inlineStr">
        <is>
          <t>5 NG)</t>
        </is>
      </c>
      <c r="M44" t="inlineStr">
        <is>
          <t>+ 34.3!</t>
        </is>
      </c>
    </row>
  </sheetData>
  <pageMargins left="0.75" right="0.75" top="1" bottom="1" header="0.5" footer="0.5"/>
</worksheet>
</file>

<file path=xl/worksheets/sheet294.xml><?xml version="1.0" encoding="utf-8"?>
<worksheet xmlns="http://schemas.openxmlformats.org/spreadsheetml/2006/main">
  <sheetPr>
    <outlinePr summaryBelow="1" summaryRight="1"/>
    <pageSetUpPr/>
  </sheetPr>
  <dimension ref="A1:L4"/>
  <sheetViews>
    <sheetView workbookViewId="0">
      <selection activeCell="A1" sqref="A1"/>
    </sheetView>
  </sheetViews>
  <sheetFormatPr baseColWidth="8" defaultRowHeight="15"/>
  <sheetData>
    <row r="1">
      <c r="A1" s="1" t="inlineStr">
        <is>
          <t>New Brunswick</t>
        </is>
      </c>
      <c r="B1" s="1" t="inlineStr">
        <is>
          <t>—</t>
        </is>
      </c>
      <c r="C1" s="1" t="inlineStr">
        <is>
          <t>Nouveau-Brunswick</t>
        </is>
      </c>
      <c r="D1" s="1" t="inlineStr">
        <is>
          <t>180</t>
        </is>
      </c>
      <c r="E1" s="1" t="inlineStr">
        <is>
          <t>176</t>
        </is>
      </c>
      <c r="F1" s="1" t="inlineStr">
        <is>
          <t>20,980</t>
        </is>
      </c>
      <c r="G1" s="1" t="inlineStr">
        <is>
          <t>30,683</t>
        </is>
      </c>
      <c r="H1" s="1" t="inlineStr">
        <is>
          <t>30.441</t>
        </is>
      </c>
      <c r="I1" s="1" t="inlineStr">
        <is>
          <t>1.9</t>
        </is>
      </c>
      <c r="J1" s="1" t="inlineStr">
        <is>
          <t>-</t>
        </is>
      </c>
      <c r="K1" s="1" t="inlineStr">
        <is>
          <t>08</t>
        </is>
      </c>
      <c r="L1" s="1" t="inlineStr">
        <is>
          <t>+ 45.1</t>
        </is>
      </c>
    </row>
    <row r="2">
      <c r="A2" t="inlineStr">
        <is>
          <t>OSeaees</t>
        </is>
      </c>
      <c r="B2" t="inlineStr"/>
      <c r="C2" t="inlineStr"/>
      <c r="D2" t="inlineStr">
        <is>
          <t>ee 1,938</t>
        </is>
      </c>
      <c r="E2" t="inlineStr">
        <is>
          <t>795 1,940</t>
        </is>
      </c>
      <c r="F2" t="inlineStr">
        <is>
          <t>195,152 473,219</t>
        </is>
      </c>
      <c r="G2" t="inlineStr">
        <is>
          <t>316,233 685,585</t>
        </is>
      </c>
      <c r="H2" t="inlineStr">
        <is>
          <t>312:704 707,121</t>
        </is>
      </c>
      <c r="I2" t="inlineStr">
        <is>
          <t>19.9 44.9</t>
        </is>
      </c>
      <c r="J2" t="inlineStr">
        <is>
          <t>- 2</t>
        </is>
      </c>
      <c r="K2" t="inlineStr">
        <is>
          <t>11 oo</t>
        </is>
      </c>
      <c r="L2" t="inlineStr">
        <is>
          <t>+ + 49.4 60.2</t>
        </is>
      </c>
    </row>
    <row r="3">
      <c r="A3" t="inlineStr">
        <is>
          <t>Saskatchewa</t>
        </is>
      </c>
      <c r="B3" t="inlineStr"/>
      <c r="C3" t="inlineStr"/>
      <c r="D3" t="inlineStr">
        <is>
          <t>ans</t>
        </is>
      </c>
      <c r="E3" t="inlineStr">
        <is>
          <t>212</t>
        </is>
      </c>
      <c r="F3" t="inlineStr">
        <is>
          <t>53,374</t>
        </is>
      </c>
      <c r="G3" t="inlineStr">
        <is>
          <t>62,655</t>
        </is>
      </c>
      <c r="H3" t="inlineStr">
        <is>
          <t>62,536</t>
        </is>
      </c>
      <c r="I3" t="inlineStr">
        <is>
          <t>4.0</t>
        </is>
      </c>
      <c r="J3" t="inlineStr">
        <is>
          <t>=</t>
        </is>
      </c>
      <c r="K3" t="inlineStr">
        <is>
          <t>0:2</t>
        </is>
      </c>
      <c r="L3" t="inlineStr">
        <is>
          <t>+ 17.2</t>
        </is>
      </c>
    </row>
    <row r="4">
      <c r="A4" t="inlineStr">
        <is>
          <t>Ane</t>
        </is>
      </c>
      <c r="B4" t="inlineStr"/>
      <c r="C4" t="inlineStr"/>
      <c r="D4" t="inlineStr">
        <is>
          <t>ae</t>
        </is>
      </c>
      <c r="E4" t="inlineStr">
        <is>
          <t>167</t>
        </is>
      </c>
      <c r="F4" t="inlineStr">
        <is>
          <t>21,286</t>
        </is>
      </c>
      <c r="G4" t="inlineStr">
        <is>
          <t>32,544</t>
        </is>
      </c>
      <c r="H4" t="inlineStr">
        <is>
          <t>34.833</t>
        </is>
      </c>
      <c r="I4" t="inlineStr">
        <is>
          <t>a:</t>
        </is>
      </c>
      <c r="J4" t="inlineStr">
        <is>
          <t>+</t>
        </is>
      </c>
      <c r="K4" t="inlineStr">
        <is>
          <t>7.0</t>
        </is>
      </c>
      <c r="L4" t="inlineStr">
        <is>
          <t>+ a</t>
        </is>
      </c>
    </row>
  </sheetData>
  <pageMargins left="0.75" right="0.75" top="1" bottom="1" header="0.5" footer="0.5"/>
</worksheet>
</file>

<file path=xl/worksheets/sheet295.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3.</t>
        </is>
      </c>
    </row>
    <row r="2">
      <c r="A2" t="inlineStr">
        <is>
          <t>wfoundland —</t>
        </is>
      </c>
      <c r="B2" t="inlineStr"/>
      <c r="C2" t="inlineStr">
        <is>
          <t>Terre-Neuve</t>
        </is>
      </c>
      <c r="D2" t="inlineStr"/>
      <c r="E2" t="inlineStr">
        <is>
          <t>46,753</t>
        </is>
      </c>
      <c r="F2" t="n">
        <v>3.6</v>
      </c>
      <c r="G2" t="inlineStr">
        <is>
          <t>5</t>
        </is>
      </c>
      <c r="H2" t="inlineStr">
        <is>
          <t>0.2</t>
        </is>
      </c>
      <c r="I2" t="inlineStr">
        <is>
          <t>-</t>
        </is>
      </c>
      <c r="J2" t="inlineStr">
        <is>
          <t>-</t>
        </is>
      </c>
      <c r="K2" t="n">
        <v>409</v>
      </c>
      <c r="L2" t="inlineStr">
        <is>
          <t>0.4</t>
        </is>
      </c>
      <c r="M2" t="inlineStr">
        <is>
          <t>47,167</t>
        </is>
      </c>
      <c r="N2" t="inlineStr"/>
    </row>
    <row r="3">
      <c r="A3" t="inlineStr">
        <is>
          <t>ince Edward</t>
        </is>
      </c>
      <c r="B3" t="inlineStr"/>
      <c r="C3" t="inlineStr">
        <is>
          <t>Island —</t>
        </is>
      </c>
      <c r="D3" t="inlineStr">
        <is>
          <t>Ile-du-Prince-</t>
        </is>
      </c>
      <c r="E3" t="inlineStr"/>
      <c r="F3" t="inlineStr"/>
      <c r="G3" t="inlineStr"/>
      <c r="H3" t="inlineStr"/>
      <c r="I3" t="inlineStr"/>
      <c r="J3" t="inlineStr"/>
      <c r="K3" t="inlineStr"/>
      <c r="L3" t="inlineStr"/>
      <c r="M3" t="inlineStr"/>
      <c r="N3" t="inlineStr"/>
    </row>
    <row r="4">
      <c r="A4" t="inlineStr">
        <is>
          <t>Edouard</t>
        </is>
      </c>
      <c r="B4" t="inlineStr"/>
      <c r="C4" t="inlineStr"/>
      <c r="D4" t="inlineStr"/>
      <c r="E4" t="inlineStr">
        <is>
          <t>1,952</t>
        </is>
      </c>
      <c r="F4" t="n">
        <v>0.1</v>
      </c>
      <c r="G4" t="inlineStr">
        <is>
          <t>=</t>
        </is>
      </c>
      <c r="H4" t="inlineStr">
        <is>
          <t>-</t>
        </is>
      </c>
      <c r="I4" t="inlineStr">
        <is>
          <t>-</t>
        </is>
      </c>
      <c r="J4" t="inlineStr">
        <is>
          <t>-</t>
        </is>
      </c>
      <c r="K4" t="n">
        <v>26</v>
      </c>
      <c r="L4">
        <f>=</f>
        <v/>
      </c>
      <c r="M4" t="inlineStr">
        <is>
          <t>1,978</t>
        </is>
      </c>
      <c r="N4" t="n">
        <v>0</v>
      </c>
    </row>
  </sheetData>
  <pageMargins left="0.75" right="0.75" top="1" bottom="1" header="0.5" footer="0.5"/>
</worksheet>
</file>

<file path=xl/worksheets/sheet296.xml><?xml version="1.0" encoding="utf-8"?>
<worksheet xmlns="http://schemas.openxmlformats.org/spreadsheetml/2006/main">
  <sheetPr>
    <outlinePr summaryBelow="1" summaryRight="1"/>
    <pageSetUpPr/>
  </sheetPr>
  <dimension ref="A1:L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1.6</t>
        </is>
      </c>
      <c r="L1" s="1" t="inlineStr">
        <is>
          <t>40,7</t>
        </is>
      </c>
    </row>
    <row r="2">
      <c r="A2" t="inlineStr">
        <is>
          <t>Nova Scotia —</t>
        </is>
      </c>
      <c r="B2" t="inlineStr">
        <is>
          <t>Nouvelle-Ecosse</t>
        </is>
      </c>
      <c r="C2" t="inlineStr"/>
      <c r="D2" t="inlineStr">
        <is>
          <t>35,196</t>
        </is>
      </c>
      <c r="E2" t="inlineStr">
        <is>
          <t>Pel</t>
        </is>
      </c>
      <c r="F2" t="n">
        <v>42</v>
      </c>
      <c r="G2" t="n">
        <v>1.5</v>
      </c>
      <c r="H2" t="inlineStr">
        <is>
          <t>3,982</t>
        </is>
      </c>
      <c r="I2" t="n">
        <v>2.5</v>
      </c>
      <c r="J2" t="inlineStr">
        <is>
          <t>1,528</t>
        </is>
      </c>
      <c r="K2" t="inlineStr"/>
      <c r="L2" t="inlineStr"/>
    </row>
    <row r="3">
      <c r="A3" t="inlineStr"/>
      <c r="B3" t="inlineStr"/>
      <c r="C3" t="inlineStr"/>
      <c r="D3" t="inlineStr"/>
      <c r="E3" t="inlineStr"/>
      <c r="F3" t="inlineStr"/>
      <c r="G3" t="inlineStr"/>
      <c r="H3" t="inlineStr"/>
      <c r="I3" t="inlineStr"/>
      <c r="J3" t="inlineStr"/>
      <c r="K3" t="inlineStr"/>
      <c r="L3" t="inlineStr">
        <is>
          <t>30,4</t>
        </is>
      </c>
    </row>
    <row r="4">
      <c r="A4" t="inlineStr">
        <is>
          <t>New Brunswick</t>
        </is>
      </c>
      <c r="B4" t="inlineStr"/>
      <c r="C4" t="inlineStr">
        <is>
          <t>— Nouveau-Brunswick</t>
        </is>
      </c>
      <c r="D4" t="inlineStr">
        <is>
          <t>29,420</t>
        </is>
      </c>
      <c r="E4" t="inlineStr">
        <is>
          <t>py)</t>
        </is>
      </c>
      <c r="F4" t="n">
        <v>5</v>
      </c>
      <c r="G4" t="n">
        <v>0.2</v>
      </c>
      <c r="H4" t="inlineStr">
        <is>
          <t>371</t>
        </is>
      </c>
      <c r="I4" t="n">
        <v>0.2</v>
      </c>
      <c r="J4" t="inlineStr">
        <is>
          <t>645</t>
        </is>
      </c>
      <c r="K4" t="n">
        <v>0.7</v>
      </c>
      <c r="L4" t="inlineStr"/>
    </row>
  </sheetData>
  <pageMargins left="0.75" right="0.75" top="1" bottom="1" header="0.5" footer="0.5"/>
</worksheet>
</file>

<file path=xl/worksheets/sheet297.xml><?xml version="1.0" encoding="utf-8"?>
<worksheet xmlns="http://schemas.openxmlformats.org/spreadsheetml/2006/main">
  <sheetPr>
    <outlinePr summaryBelow="1" summaryRight="1"/>
    <pageSetUpPr/>
  </sheetPr>
  <dimension ref="A1:L10"/>
  <sheetViews>
    <sheetView workbookViewId="0">
      <selection activeCell="A1" sqref="A1"/>
    </sheetView>
  </sheetViews>
  <sheetFormatPr baseColWidth="8" defaultRowHeight="15"/>
  <sheetData>
    <row r="1">
      <c r="A1" s="1" t="inlineStr">
        <is>
          <t>Québec</t>
        </is>
      </c>
      <c r="B1" s="1" t="inlineStr">
        <is>
          <t>Unnamed: 0</t>
        </is>
      </c>
      <c r="C1" s="1" t="inlineStr">
        <is>
          <t>276,572</t>
        </is>
      </c>
      <c r="D1" s="1" t="inlineStr">
        <is>
          <t>Dileil</t>
        </is>
      </c>
      <c r="E1" s="1" t="inlineStr">
        <is>
          <t>163</t>
        </is>
      </c>
      <c r="F1" s="1" t="inlineStr">
        <is>
          <t>Sail</t>
        </is>
      </c>
      <c r="G1" s="1" t="inlineStr">
        <is>
          <t>11,503</t>
        </is>
      </c>
      <c r="H1" s="1" t="inlineStr">
        <is>
          <t>7.1</t>
        </is>
      </c>
      <c r="I1" s="1" t="inlineStr">
        <is>
          <t>24,466</t>
        </is>
      </c>
      <c r="J1" s="1" t="inlineStr">
        <is>
          <t>25.2</t>
        </is>
      </c>
      <c r="K1" s="1" t="inlineStr">
        <is>
          <t>312,704</t>
        </is>
      </c>
      <c r="L1" s="1" t="inlineStr">
        <is>
          <t>19.</t>
        </is>
      </c>
    </row>
    <row r="2">
      <c r="A2" t="inlineStr">
        <is>
          <t>Ontario</t>
        </is>
      </c>
      <c r="B2" t="inlineStr"/>
      <c r="C2" t="inlineStr">
        <is>
          <t>530,990</t>
        </is>
      </c>
      <c r="D2" t="inlineStr">
        <is>
          <t>40.5</t>
        </is>
      </c>
      <c r="E2" t="inlineStr">
        <is>
          <t>1,184</t>
        </is>
      </c>
      <c r="F2" t="inlineStr">
        <is>
          <t>41.2</t>
        </is>
      </c>
      <c r="G2" t="inlineStr">
        <is>
          <t>1393538</t>
        </is>
      </c>
      <c r="H2" t="inlineStr">
        <is>
          <t>86.0</t>
        </is>
      </c>
      <c r="I2" t="inlineStr">
        <is>
          <t>35,414</t>
        </is>
      </c>
      <c r="J2" t="inlineStr">
        <is>
          <t>36.5</t>
        </is>
      </c>
      <c r="K2" t="inlineStr">
        <is>
          <t>TOTAL</t>
        </is>
      </c>
      <c r="L2" t="inlineStr">
        <is>
          <t>44.</t>
        </is>
      </c>
    </row>
    <row r="3">
      <c r="A3" t="inlineStr">
        <is>
          <t>Manitoba</t>
        </is>
      </c>
      <c r="B3" t="inlineStr"/>
      <c r="C3" t="inlineStr">
        <is>
          <t>59,457</t>
        </is>
      </c>
      <c r="D3" t="inlineStr">
        <is>
          <t>4.5</t>
        </is>
      </c>
      <c r="E3" t="inlineStr">
        <is>
          <t>80</t>
        </is>
      </c>
      <c r="F3" t="inlineStr">
        <is>
          <t>2.8</t>
        </is>
      </c>
      <c r="G3" t="inlineStr">
        <is>
          <t>166</t>
        </is>
      </c>
      <c r="H3" t="inlineStr">
        <is>
          <t>0.1</t>
        </is>
      </c>
      <c r="I3" t="inlineStr">
        <is>
          <t>2,833</t>
        </is>
      </c>
      <c r="J3" t="inlineStr">
        <is>
          <t>BS)</t>
        </is>
      </c>
      <c r="K3" t="inlineStr">
        <is>
          <t>62,536</t>
        </is>
      </c>
      <c r="L3" t="inlineStr">
        <is>
          <t>4.</t>
        </is>
      </c>
    </row>
    <row r="4">
      <c r="A4" t="inlineStr">
        <is>
          <t>Saskatchewan</t>
        </is>
      </c>
      <c r="B4" t="inlineStr"/>
      <c r="C4" t="inlineStr">
        <is>
          <t>32,638</t>
        </is>
      </c>
      <c r="D4" t="inlineStr">
        <is>
          <t>YS</t>
        </is>
      </c>
      <c r="E4" t="inlineStr">
        <is>
          <t>15</t>
        </is>
      </c>
      <c r="F4" t="inlineStr">
        <is>
          <t>0.5</t>
        </is>
      </c>
      <c r="G4" t="inlineStr">
        <is>
          <t>228</t>
        </is>
      </c>
      <c r="H4" t="inlineStr">
        <is>
          <t>0.1</t>
        </is>
      </c>
      <c r="I4" t="inlineStr">
        <is>
          <t>O52</t>
        </is>
      </c>
      <c r="J4" t="inlineStr">
        <is>
          <t>2.0</t>
        </is>
      </c>
      <c r="K4" t="inlineStr">
        <is>
          <t>34,833</t>
        </is>
      </c>
      <c r="L4" t="inlineStr">
        <is>
          <t>2.1</t>
        </is>
      </c>
    </row>
    <row r="5">
      <c r="A5" t="inlineStr">
        <is>
          <t>Alberta</t>
        </is>
      </c>
      <c r="B5" t="inlineStr"/>
      <c r="C5" t="inlineStr">
        <is>
          <t>94,505</t>
        </is>
      </c>
      <c r="D5" t="inlineStr">
        <is>
          <t>to?</t>
        </is>
      </c>
      <c r="E5" t="inlineStr">
        <is>
          <t>636</t>
        </is>
      </c>
      <c r="F5" t="inlineStr">
        <is>
          <t>Maik</t>
        </is>
      </c>
      <c r="G5" t="inlineStr">
        <is>
          <t>1,385</t>
        </is>
      </c>
      <c r="H5" t="inlineStr">
        <is>
          <t>0.8</t>
        </is>
      </c>
      <c r="I5" t="inlineStr">
        <is>
          <t>7,145</t>
        </is>
      </c>
      <c r="J5" t="inlineStr">
        <is>
          <t>7.4</t>
        </is>
      </c>
      <c r="K5" t="inlineStr">
        <is>
          <t>103,671</t>
        </is>
      </c>
      <c r="L5" t="inlineStr">
        <is>
          <t>6.</t>
        </is>
      </c>
    </row>
    <row r="6">
      <c r="A6" t="inlineStr">
        <is>
          <t>British Columbia — Colombie-Britannique</t>
        </is>
      </c>
      <c r="B6" t="inlineStr"/>
      <c r="C6" t="inlineStr">
        <is>
          <t>202,121</t>
        </is>
      </c>
      <c r="D6" t="inlineStr">
        <is>
          <t>15.4</t>
        </is>
      </c>
      <c r="E6" t="inlineStr">
        <is>
          <t>743</t>
        </is>
      </c>
      <c r="F6" t="inlineStr">
        <is>
          <t>25.8</t>
        </is>
      </c>
      <c r="G6" t="inlineStr">
        <is>
          <t>5)S 195)</t>
        </is>
      </c>
      <c r="H6" t="inlineStr">
        <is>
          <t>3.2</t>
        </is>
      </c>
      <c r="I6" t="inlineStr">
        <is>
          <t>22,600</t>
        </is>
      </c>
      <c r="J6" t="inlineStr">
        <is>
          <t>23:3</t>
        </is>
      </c>
      <c r="K6" t="inlineStr">
        <is>
          <t>230,589</t>
        </is>
      </c>
      <c r="L6" t="inlineStr">
        <is>
          <t>a</t>
        </is>
      </c>
    </row>
    <row r="7">
      <c r="A7" t="inlineStr">
        <is>
          <t>Yukon</t>
        </is>
      </c>
      <c r="B7" t="inlineStr"/>
      <c r="C7" t="inlineStr">
        <is>
          <t>1,151</t>
        </is>
      </c>
      <c r="D7" t="inlineStr">
        <is>
          <t>0.1</t>
        </is>
      </c>
      <c r="E7" t="inlineStr">
        <is>
          <t>=</t>
        </is>
      </c>
      <c r="F7" t="inlineStr">
        <is>
          <t>-</t>
        </is>
      </c>
      <c r="G7" t="inlineStr">
        <is>
          <t>-</t>
        </is>
      </c>
      <c r="H7" t="inlineStr">
        <is>
          <t>=</t>
        </is>
      </c>
      <c r="I7" t="inlineStr">
        <is>
          <t>=</t>
        </is>
      </c>
      <c r="J7" t="inlineStr"/>
      <c r="K7">
        <f> 1,151</f>
        <v/>
      </c>
      <c r="L7" t="inlineStr">
        <is>
          <t>0.)</t>
        </is>
      </c>
    </row>
    <row r="8">
      <c r="A8" t="inlineStr"/>
      <c r="B8" t="inlineStr"/>
      <c r="C8" t="inlineStr"/>
      <c r="D8" t="inlineStr"/>
      <c r="E8" t="inlineStr"/>
      <c r="F8" t="inlineStr"/>
      <c r="G8" t="inlineStr"/>
      <c r="H8" t="inlineStr"/>
      <c r="I8" t="inlineStr"/>
      <c r="J8" t="inlineStr"/>
      <c r="K8" t="inlineStr"/>
      <c r="L8" t="inlineStr">
        <is>
          <t>|</t>
        </is>
      </c>
    </row>
    <row r="9">
      <c r="A9" t="inlineStr">
        <is>
          <t>Northwest Territories</t>
        </is>
      </c>
      <c r="B9" t="inlineStr">
        <is>
          <t>— Territoires du</t>
        </is>
      </c>
      <c r="C9" t="inlineStr"/>
      <c r="D9" t="inlineStr"/>
      <c r="E9" t="inlineStr"/>
      <c r="F9" t="inlineStr"/>
      <c r="G9" t="inlineStr"/>
      <c r="H9" t="inlineStr"/>
      <c r="I9" t="inlineStr"/>
      <c r="J9" t="inlineStr"/>
      <c r="K9" t="inlineStr"/>
      <c r="L9" t="inlineStr"/>
    </row>
    <row r="10">
      <c r="A10" t="inlineStr">
        <is>
          <t>0. Nord-Ouest</t>
        </is>
      </c>
      <c r="B10" t="inlineStr"/>
      <c r="C10" t="inlineStr">
        <is>
          <t>868</t>
        </is>
      </c>
      <c r="D10" t="inlineStr">
        <is>
          <t>0.1</t>
        </is>
      </c>
      <c r="E10" t="inlineStr">
        <is>
          <t>~</t>
        </is>
      </c>
      <c r="F10" t="inlineStr">
        <is>
          <t>-</t>
        </is>
      </c>
      <c r="G10" t="inlineStr">
        <is>
          <t>-</t>
        </is>
      </c>
      <c r="H10" t="inlineStr">
        <is>
          <t>—</t>
        </is>
      </c>
      <c r="I10" t="inlineStr">
        <is>
          <t>—</t>
        </is>
      </c>
      <c r="J10" t="inlineStr"/>
      <c r="K10" t="inlineStr">
        <is>
          <t>- 868</t>
        </is>
      </c>
      <c r="L10" t="inlineStr"/>
    </row>
  </sheetData>
  <pageMargins left="0.75" right="0.75" top="1" bottom="1" header="0.5" footer="0.5"/>
</worksheet>
</file>

<file path=xl/worksheets/sheet298.xml><?xml version="1.0" encoding="utf-8"?>
<worksheet xmlns="http://schemas.openxmlformats.org/spreadsheetml/2006/main">
  <sheetPr>
    <outlinePr summaryBelow="1" summaryRight="1"/>
    <pageSetUpPr/>
  </sheetPr>
  <dimension ref="A1:N17"/>
  <sheetViews>
    <sheetView workbookViewId="0">
      <selection activeCell="A1" sqref="A1"/>
    </sheetView>
  </sheetViews>
  <sheetFormatPr baseColWidth="8" defaultRowHeight="15"/>
  <sheetData>
    <row r="1">
      <c r="A1" s="1" t="inlineStr">
        <is>
          <t>Newfoundland —</t>
        </is>
      </c>
      <c r="B1" s="1" t="inlineStr">
        <is>
          <t>Terre-Neuve</t>
        </is>
      </c>
      <c r="C1" s="1" t="inlineStr">
        <is>
          <t>Unnamed: 0</t>
        </is>
      </c>
      <c r="D1" s="1" t="inlineStr">
        <is>
          <t>21,563</t>
        </is>
      </c>
      <c r="E1" s="1" t="inlineStr">
        <is>
          <t>3.4</t>
        </is>
      </c>
      <c r="F1" s="1" t="inlineStr">
        <is>
          <t>—</t>
        </is>
      </c>
      <c r="G1" s="1" t="inlineStr">
        <is>
          <t>-</t>
        </is>
      </c>
      <c r="H1" s="1" t="inlineStr">
        <is>
          <t>=</t>
        </is>
      </c>
      <c r="I1" s="1" t="inlineStr">
        <is>
          <t>-.1</t>
        </is>
      </c>
      <c r="J1" s="1" t="inlineStr">
        <is>
          <t>3,435</t>
        </is>
      </c>
      <c r="K1" s="1" t="inlineStr">
        <is>
          <t>2p) 1295</t>
        </is>
      </c>
      <c r="L1" s="1" t="inlineStr">
        <is>
          <t>0.3</t>
        </is>
      </c>
      <c r="M1" s="1" t="inlineStr">
        <is>
          <t>26,293</t>
        </is>
      </c>
      <c r="N1" s="1" t="inlineStr">
        <is>
          <t>1</t>
        </is>
      </c>
    </row>
    <row r="2">
      <c r="A2" t="inlineStr">
        <is>
          <t>Prince Edward</t>
        </is>
      </c>
      <c r="B2" t="inlineStr">
        <is>
          <t>Island — lle-du-</t>
        </is>
      </c>
      <c r="C2" t="inlineStr"/>
      <c r="D2" t="inlineStr"/>
      <c r="E2" t="inlineStr"/>
      <c r="F2" t="inlineStr"/>
      <c r="G2" t="inlineStr"/>
      <c r="H2" t="inlineStr"/>
      <c r="I2" t="inlineStr"/>
      <c r="J2" t="inlineStr"/>
      <c r="K2" t="inlineStr"/>
      <c r="L2" t="inlineStr"/>
      <c r="M2" t="inlineStr"/>
      <c r="N2" t="inlineStr"/>
    </row>
    <row r="3">
      <c r="A3" t="inlineStr">
        <is>
          <t>Prince-Edouard</t>
        </is>
      </c>
      <c r="B3" t="inlineStr"/>
      <c r="C3" t="inlineStr"/>
      <c r="D3" t="inlineStr">
        <is>
          <t>5,315</t>
        </is>
      </c>
      <c r="E3" t="inlineStr">
        <is>
          <t>0.8</t>
        </is>
      </c>
      <c r="F3" t="inlineStr">
        <is>
          <t>=</t>
        </is>
      </c>
      <c r="G3" t="inlineStr">
        <is>
          <t>=</t>
        </is>
      </c>
      <c r="H3" t="inlineStr">
        <is>
          <t>-</t>
        </is>
      </c>
      <c r="I3" t="inlineStr">
        <is>
          <t>es</t>
        </is>
      </c>
      <c r="J3" t="inlineStr">
        <is>
          <t>962</t>
        </is>
      </c>
      <c r="K3" t="inlineStr">
        <is>
          <t>0.6 90</t>
        </is>
      </c>
      <c r="L3">
        <f>s</f>
        <v/>
      </c>
      <c r="M3" t="inlineStr">
        <is>
          <t>6,367</t>
        </is>
      </c>
      <c r="N3" t="inlineStr">
        <is>
          <t>0}</t>
        </is>
      </c>
    </row>
    <row r="4">
      <c r="A4" t="inlineStr">
        <is>
          <t>Nova Scotia — Nouvelle-Ecosse</t>
        </is>
      </c>
      <c r="B4" t="inlineStr"/>
      <c r="C4" t="inlineStr"/>
      <c r="D4" t="inlineStr">
        <is>
          <t>30,839</t>
        </is>
      </c>
      <c r="E4" t="inlineStr">
        <is>
          <t>4.9</t>
        </is>
      </c>
      <c r="F4" t="inlineStr">
        <is>
          <t>a</t>
        </is>
      </c>
      <c r="G4" t="inlineStr">
        <is>
          <t>&amp;</t>
        </is>
      </c>
      <c r="H4" t="inlineStr">
        <is>
          <t>=</t>
        </is>
      </c>
      <c r="I4" t="inlineStr">
        <is>
          <t>=</t>
        </is>
      </c>
      <c r="J4" t="inlineStr">
        <is>
          <t>9.323</t>
        </is>
      </c>
      <c r="K4" t="inlineStr">
        <is>
          <t>6.1 3.286</t>
        </is>
      </c>
      <c r="L4" t="inlineStr">
        <is>
          <t>0.7</t>
        </is>
      </c>
      <c r="M4" t="inlineStr">
        <is>
          <t>43,448</t>
        </is>
      </c>
      <c r="N4" t="inlineStr">
        <is>
          <t>a\</t>
        </is>
      </c>
    </row>
    <row r="5">
      <c r="A5" t="inlineStr">
        <is>
          <t>New Brunswick</t>
        </is>
      </c>
      <c r="B5" t="inlineStr">
        <is>
          <t>— Nouveau-Bruns-</t>
        </is>
      </c>
      <c r="C5" t="inlineStr"/>
      <c r="D5" t="inlineStr"/>
      <c r="E5" t="inlineStr"/>
      <c r="F5" t="inlineStr"/>
      <c r="G5" t="inlineStr"/>
      <c r="H5" t="inlineStr"/>
      <c r="I5" t="inlineStr"/>
      <c r="J5" t="inlineStr"/>
      <c r="K5" t="inlineStr"/>
      <c r="L5" t="inlineStr"/>
      <c r="M5" t="inlineStr"/>
      <c r="N5" t="inlineStr">
        <is>
          <t>|</t>
        </is>
      </c>
    </row>
    <row r="6">
      <c r="A6" t="inlineStr">
        <is>
          <t>wick</t>
        </is>
      </c>
      <c r="B6" t="inlineStr"/>
      <c r="C6" t="inlineStr"/>
      <c r="D6" t="inlineStr">
        <is>
          <t>30,710</t>
        </is>
      </c>
      <c r="E6" t="inlineStr">
        <is>
          <t>4.8</t>
        </is>
      </c>
      <c r="F6" t="inlineStr">
        <is>
          <t>-</t>
        </is>
      </c>
      <c r="G6" t="inlineStr">
        <is>
          <t>-</t>
        </is>
      </c>
      <c r="H6" t="inlineStr">
        <is>
          <t>86</t>
        </is>
      </c>
      <c r="I6" t="inlineStr">
        <is>
          <t>aS</t>
        </is>
      </c>
      <c r="J6" t="inlineStr">
        <is>
          <t>$,297</t>
        </is>
      </c>
      <c r="K6" t="inlineStr">
        <is>
          <t>3.4 5,347</t>
        </is>
      </c>
      <c r="L6" t="inlineStr">
        <is>
          <t>Watt</t>
        </is>
      </c>
      <c r="M6" t="inlineStr">
        <is>
          <t>41,440</t>
        </is>
      </c>
      <c r="N6" t="inlineStr">
        <is>
          <t>2}</t>
        </is>
      </c>
    </row>
    <row r="7">
      <c r="A7" t="inlineStr">
        <is>
          <t>Québec</t>
        </is>
      </c>
      <c r="B7" t="inlineStr"/>
      <c r="C7" t="inlineStr"/>
      <c r="D7" t="inlineStr">
        <is>
          <t>103,182</t>
        </is>
      </c>
      <c r="E7" t="inlineStr">
        <is>
          <t>16.2</t>
        </is>
      </c>
      <c r="F7" t="inlineStr">
        <is>
          <t>26,469</t>
        </is>
      </c>
      <c r="G7" t="inlineStr">
        <is>
          <t>100.0</t>
        </is>
      </c>
      <c r="H7" t="inlineStr">
        <is>
          <t>165,105</t>
        </is>
      </c>
      <c r="I7" t="inlineStr">
        <is>
          <t>99.8</t>
        </is>
      </c>
      <c r="J7" t="inlineStr">
        <is>
          <t>25,807</t>
        </is>
      </c>
      <c r="K7" t="inlineStr">
        <is>
          <t>16.8 216,051</t>
        </is>
      </c>
      <c r="L7" t="inlineStr">
        <is>
          <t>45.0</t>
        </is>
      </c>
      <c r="M7" t="inlineStr">
        <is>
          <t>536,614</t>
        </is>
      </c>
      <c r="N7" t="inlineStr">
        <is>
          <t>3€,</t>
        </is>
      </c>
    </row>
    <row r="8">
      <c r="A8" t="inlineStr">
        <is>
          <t>Onttaarrio :</t>
        </is>
      </c>
      <c r="B8" t="inlineStr"/>
      <c r="C8" t="inlineStr"/>
      <c r="D8" t="inlineStr">
        <is>
          <t>185,056</t>
        </is>
      </c>
      <c r="E8" t="inlineStr">
        <is>
          <t>Or!</t>
        </is>
      </c>
      <c r="F8" t="inlineStr">
        <is>
          <t>-</t>
        </is>
      </c>
      <c r="G8" t="inlineStr">
        <is>
          <t>-</t>
        </is>
      </c>
      <c r="H8" t="inlineStr">
        <is>
          <t>302</t>
        </is>
      </c>
      <c r="I8" t="inlineStr">
        <is>
          <t>0.2</t>
        </is>
      </c>
      <c r="J8" t="inlineStr">
        <is>
          <t>70,853</t>
        </is>
      </c>
      <c r="K8" t="inlineStr">
        <is>
          <t>46.0 153,029</t>
        </is>
      </c>
      <c r="L8" t="inlineStr">
        <is>
          <t>319</t>
        </is>
      </c>
      <c r="M8" t="inlineStr">
        <is>
          <t>409,240</t>
        </is>
      </c>
      <c r="N8" t="inlineStr">
        <is>
          <t>28)</t>
        </is>
      </c>
    </row>
    <row r="9">
      <c r="A9" t="inlineStr">
        <is>
          <t>Maanniittoobb a</t>
        </is>
      </c>
      <c r="B9" t="inlineStr"/>
      <c r="C9" t="inlineStr"/>
      <c r="D9" t="inlineStr">
        <is>
          <t>36,298</t>
        </is>
      </c>
      <c r="E9" t="inlineStr">
        <is>
          <t>Siaf/</t>
        </is>
      </c>
      <c r="F9" t="inlineStr">
        <is>
          <t>-</t>
        </is>
      </c>
      <c r="G9" t="inlineStr">
        <is>
          <t>_</t>
        </is>
      </c>
      <c r="H9" t="inlineStr">
        <is>
          <t>=</t>
        </is>
      </c>
      <c r="I9" t="inlineStr">
        <is>
          <t>-</t>
        </is>
      </c>
      <c r="J9" t="inlineStr">
        <is>
          <t>7,097</t>
        </is>
      </c>
      <c r="K9" t="inlineStr">
        <is>
          <t>4.6 13,532</t>
        </is>
      </c>
      <c r="L9" t="inlineStr">
        <is>
          <t>2.8</t>
        </is>
      </c>
      <c r="M9" t="inlineStr">
        <is>
          <t>56,927</t>
        </is>
      </c>
      <c r="N9" t="inlineStr">
        <is>
          <t>:4</t>
        </is>
      </c>
    </row>
    <row r="10">
      <c r="A10" t="inlineStr">
        <is>
          <t>Saskatchewan</t>
        </is>
      </c>
      <c r="B10" t="inlineStr"/>
      <c r="C10" t="inlineStr"/>
      <c r="D10" t="inlineStr">
        <is>
          <t>40,617</t>
        </is>
      </c>
      <c r="E10" t="inlineStr">
        <is>
          <t>6.4</t>
        </is>
      </c>
      <c r="F10" t="inlineStr">
        <is>
          <t>=</t>
        </is>
      </c>
      <c r="G10" t="inlineStr">
        <is>
          <t>=</t>
        </is>
      </c>
      <c r="H10" t="inlineStr">
        <is>
          <t>=</t>
        </is>
      </c>
      <c r="I10" t="inlineStr">
        <is>
          <t>=</t>
        </is>
      </c>
      <c r="J10" t="inlineStr">
        <is>
          <t>4,803</t>
        </is>
      </c>
      <c r="K10" t="inlineStr">
        <is>
          <t>Sa 10,995</t>
        </is>
      </c>
      <c r="L10" t="inlineStr">
        <is>
          <t>2.3</t>
        </is>
      </c>
      <c r="M10" t="inlineStr">
        <is>
          <t>$6,415</t>
        </is>
      </c>
      <c r="N10" t="inlineStr"/>
    </row>
    <row r="11">
      <c r="A11" t="inlineStr">
        <is>
          <t>Albeerrtt a</t>
        </is>
      </c>
      <c r="B11" t="inlineStr"/>
      <c r="C11" t="inlineStr"/>
      <c r="D11" t="inlineStr">
        <is>
          <t>66,560</t>
        </is>
      </c>
      <c r="E11" t="inlineStr">
        <is>
          <t>10.5</t>
        </is>
      </c>
      <c r="F11" t="inlineStr">
        <is>
          <t>-</t>
        </is>
      </c>
      <c r="G11" t="inlineStr">
        <is>
          <t>—</t>
        </is>
      </c>
      <c r="H11" t="inlineStr">
        <is>
          <t>-</t>
        </is>
      </c>
      <c r="I11" t="inlineStr">
        <is>
          <t>-</t>
        </is>
      </c>
      <c r="J11" t="inlineStr">
        <is>
          <t>9,155</t>
        </is>
      </c>
      <c r="K11" t="inlineStr">
        <is>
          <t>Say) 16,388</t>
        </is>
      </c>
      <c r="L11" t="inlineStr">
        <is>
          <t>3.4</t>
        </is>
      </c>
      <c r="M11" t="inlineStr">
        <is>
          <t>92,103</t>
        </is>
      </c>
      <c r="N11" t="inlineStr">
        <is>
          <t>i</t>
        </is>
      </c>
    </row>
    <row r="12">
      <c r="A12" t="inlineStr">
        <is>
          <t>British Columbia</t>
        </is>
      </c>
      <c r="B12" t="inlineStr">
        <is>
          <t>— Colombie-Bri-</t>
        </is>
      </c>
      <c r="C12" t="inlineStr"/>
      <c r="D12" t="inlineStr"/>
      <c r="E12" t="inlineStr"/>
      <c r="F12" t="inlineStr"/>
      <c r="G12" t="inlineStr"/>
      <c r="H12" t="inlineStr"/>
      <c r="I12" t="inlineStr"/>
      <c r="J12" t="inlineStr"/>
      <c r="K12" t="inlineStr"/>
      <c r="L12" t="inlineStr"/>
      <c r="M12" t="inlineStr"/>
      <c r="N12" t="inlineStr"/>
    </row>
    <row r="13">
      <c r="A13" t="inlineStr">
        <is>
          <t>tanniqquuee</t>
        </is>
      </c>
      <c r="B13" t="inlineStr"/>
      <c r="C13" t="inlineStr"/>
      <c r="D13" t="inlineStr">
        <is>
          <t>115,330</t>
        </is>
      </c>
      <c r="E13" t="inlineStr">
        <is>
          <t>18.2</t>
        </is>
      </c>
      <c r="F13" t="inlineStr">
        <is>
          <t>=</t>
        </is>
      </c>
      <c r="G13" t="inlineStr">
        <is>
          <t>=</t>
        </is>
      </c>
      <c r="H13" t="inlineStr">
        <is>
          <t>=</t>
        </is>
      </c>
      <c r="I13" t="inlineStr">
        <is>
          <t>=</t>
        </is>
      </c>
      <c r="J13" t="inlineStr">
        <is>
          <t>13,166</t>
        </is>
      </c>
      <c r="K13" t="inlineStr">
        <is>
          <t>8.6 59,860</t>
        </is>
      </c>
      <c r="L13" t="inlineStr">
        <is>
          <t>12.5</t>
        </is>
      </c>
      <c r="M13" t="inlineStr">
        <is>
          <t>188,356</t>
        </is>
      </c>
      <c r="N13" t="inlineStr">
        <is>
          <t>Lt</t>
        </is>
      </c>
    </row>
    <row r="14">
      <c r="A14" t="inlineStr">
        <is>
          <t>Yukon</t>
        </is>
      </c>
      <c r="B14" t="inlineStr"/>
      <c r="C14" t="inlineStr"/>
      <c r="D14" t="inlineStr">
        <is>
          <t>64</t>
        </is>
      </c>
      <c r="E14" t="inlineStr">
        <is>
          <t>--</t>
        </is>
      </c>
      <c r="F14" t="inlineStr">
        <is>
          <t>=</t>
        </is>
      </c>
      <c r="G14" t="inlineStr">
        <is>
          <t>=</t>
        </is>
      </c>
      <c r="H14" t="inlineStr">
        <is>
          <t>=</t>
        </is>
      </c>
      <c r="I14" t="inlineStr">
        <is>
          <t>=</t>
        </is>
      </c>
      <c r="J14" t="inlineStr">
        <is>
          <t>1,343</t>
        </is>
      </c>
      <c r="K14" t="inlineStr">
        <is>
          <t>0.9 148</t>
        </is>
      </c>
      <c r="L14" t="inlineStr">
        <is>
          <t>ae</t>
        </is>
      </c>
      <c r="M14" t="inlineStr">
        <is>
          <t>1,555</t>
        </is>
      </c>
      <c r="N14" t="inlineStr">
        <is>
          <t>C</t>
        </is>
      </c>
    </row>
    <row r="15">
      <c r="A15" t="inlineStr">
        <is>
          <t>Northwest Territories</t>
        </is>
      </c>
      <c r="B15" t="inlineStr">
        <is>
          <t>— Territoires</t>
        </is>
      </c>
      <c r="C15" t="inlineStr"/>
      <c r="D15" t="inlineStr"/>
      <c r="E15" t="inlineStr"/>
      <c r="F15" t="inlineStr"/>
      <c r="G15" t="inlineStr"/>
      <c r="H15" t="inlineStr"/>
      <c r="I15" t="inlineStr"/>
      <c r="J15" t="inlineStr"/>
      <c r="K15" t="inlineStr"/>
      <c r="L15" t="inlineStr"/>
      <c r="M15" t="inlineStr"/>
      <c r="N15" t="inlineStr"/>
    </row>
    <row r="16">
      <c r="A16" t="inlineStr">
        <is>
          <t>du Nord-Ouest</t>
        </is>
      </c>
      <c r="B16" t="inlineStr"/>
      <c r="C16" t="inlineStr"/>
      <c r="D16" t="inlineStr">
        <is>
          <t>164</t>
        </is>
      </c>
      <c r="E16">
        <f>=</f>
        <v/>
      </c>
      <c r="F16" t="inlineStr">
        <is>
          <t>ss</t>
        </is>
      </c>
      <c r="G16" t="inlineStr">
        <is>
          <t>=</t>
        </is>
      </c>
      <c r="H16" t="inlineStr">
        <is>
          <t>=</t>
        </is>
      </c>
      <c r="I16" t="inlineStr">
        <is>
          <t>=</t>
        </is>
      </c>
      <c r="J16" t="inlineStr">
        <is>
          <t>2.758</t>
        </is>
      </c>
      <c r="K16" t="inlineStr">
        <is>
          <t>| 1.8 265</t>
        </is>
      </c>
      <c r="L16" t="inlineStr">
        <is>
          <t>a5</t>
        </is>
      </c>
      <c r="M16" t="inlineStr">
        <is>
          <t>3,187</t>
        </is>
      </c>
      <c r="N16" t="inlineStr">
        <is>
          <t>(</t>
        </is>
      </c>
    </row>
    <row r="17">
      <c r="A17" t="inlineStr">
        <is>
          <t>Cannaadd a</t>
        </is>
      </c>
      <c r="B17" t="inlineStr"/>
      <c r="C17" t="inlineStr"/>
      <c r="D17" t="inlineStr">
        <is>
          <t>635,698</t>
        </is>
      </c>
      <c r="E17" t="inlineStr">
        <is>
          <t>100.0</t>
        </is>
      </c>
      <c r="F17" t="inlineStr">
        <is>
          <t>26,469</t>
        </is>
      </c>
      <c r="G17" t="inlineStr">
        <is>
          <t>100.0</t>
        </is>
      </c>
      <c r="H17" t="inlineStr">
        <is>
          <t>165,493</t>
        </is>
      </c>
      <c r="I17" t="inlineStr">
        <is>
          <t>100.0</t>
        </is>
      </c>
      <c r="J17" t="inlineStr">
        <is>
          <t>153,999</t>
        </is>
      </c>
      <c r="K17" t="inlineStr">
        <is>
          <t>100.0 480,286</t>
        </is>
      </c>
      <c r="L17" t="inlineStr">
        <is>
          <t>100.0</t>
        </is>
      </c>
      <c r="M17" t="inlineStr">
        <is>
          <t>1,461,945</t>
        </is>
      </c>
      <c r="N17" t="inlineStr">
        <is>
          <t>101)</t>
        </is>
      </c>
    </row>
  </sheetData>
  <pageMargins left="0.75" right="0.75" top="1" bottom="1" header="0.5" footer="0.5"/>
</worksheet>
</file>

<file path=xl/worksheets/sheet299.xml><?xml version="1.0" encoding="utf-8"?>
<worksheet xmlns="http://schemas.openxmlformats.org/spreadsheetml/2006/main">
  <sheetPr>
    <outlinePr summaryBelow="1" summaryRight="1"/>
    <pageSetUpPr/>
  </sheetPr>
  <dimension ref="A1:M3"/>
  <sheetViews>
    <sheetView workbookViewId="0">
      <selection activeCell="A1" sqref="A1"/>
    </sheetView>
  </sheetViews>
  <sheetFormatPr baseColWidth="8" defaultRowHeight="15"/>
  <sheetData>
    <row r="1">
      <c r="A1" s="1" t="inlineStr">
        <is>
          <t>Newfoundland —</t>
        </is>
      </c>
      <c r="B1" s="1" t="inlineStr">
        <is>
          <t>Unnamed: 0</t>
        </is>
      </c>
      <c r="C1" s="1" t="inlineStr">
        <is>
          <t>Terre-Neuve</t>
        </is>
      </c>
      <c r="D1" s="1" t="inlineStr">
        <is>
          <t>74</t>
        </is>
      </c>
      <c r="E1" s="1" t="inlineStr">
        <is>
          <t>2.0</t>
        </is>
      </c>
      <c r="F1" s="1" t="inlineStr">
        <is>
          <t>il</t>
        </is>
      </c>
      <c r="G1" s="1" t="inlineStr">
        <is>
          <t>3.6</t>
        </is>
      </c>
      <c r="H1" s="1" t="inlineStr">
        <is>
          <t>=</t>
        </is>
      </c>
      <c r="I1" s="1">
        <f>.1</f>
        <v/>
      </c>
      <c r="J1" s="1" t="inlineStr">
        <is>
          <t>t</t>
        </is>
      </c>
      <c r="K1" s="1" t="inlineStr">
        <is>
          <t>0.6</t>
        </is>
      </c>
      <c r="L1" s="1" t="inlineStr">
        <is>
          <t>716</t>
        </is>
      </c>
      <c r="M1" s="1" t="inlineStr">
        <is>
          <t>Ls</t>
        </is>
      </c>
    </row>
    <row r="2">
      <c r="A2" t="inlineStr">
        <is>
          <t>Prince Edward</t>
        </is>
      </c>
      <c r="B2" t="inlineStr"/>
      <c r="C2" t="inlineStr">
        <is>
          <t>Island — [le-du-Prince-</t>
        </is>
      </c>
      <c r="D2" t="inlineStr"/>
      <c r="E2" t="inlineStr"/>
      <c r="F2" t="inlineStr"/>
      <c r="G2" t="inlineStr"/>
      <c r="H2" t="inlineStr"/>
      <c r="I2" t="inlineStr"/>
      <c r="J2" t="inlineStr"/>
      <c r="K2" t="inlineStr"/>
      <c r="L2" t="inlineStr"/>
      <c r="M2" t="inlineStr"/>
    </row>
    <row r="3">
      <c r="A3" t="inlineStr">
        <is>
          <t>_ Edouard</t>
        </is>
      </c>
      <c r="B3" t="inlineStr"/>
      <c r="C3" t="inlineStr"/>
      <c r="D3" t="n">
        <v>14</v>
      </c>
      <c r="E3" t="n">
        <v>0.4</v>
      </c>
      <c r="F3" t="inlineStr">
        <is>
          <t>~</t>
        </is>
      </c>
      <c r="G3" t="inlineStr">
        <is>
          <t>-</t>
        </is>
      </c>
      <c r="H3" t="inlineStr">
        <is>
          <t>-</t>
        </is>
      </c>
      <c r="I3" t="inlineStr">
        <is>
          <t>~</t>
        </is>
      </c>
      <c r="J3" t="n">
        <v>1</v>
      </c>
      <c r="K3" t="n">
        <v>0.6</v>
      </c>
      <c r="L3" t="n">
        <v>15</v>
      </c>
      <c r="M3" t="n">
        <v>0.4</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Canada have prepared</t>
        </is>
      </c>
      <c r="B1" s="1" t="inlineStr">
        <is>
          <t>Unnamed: 0</t>
        </is>
      </c>
      <c r="C1" s="1" t="inlineStr">
        <is>
          <t>and tabled</t>
        </is>
      </c>
      <c r="D1" s="1" t="inlineStr">
        <is>
          <t>in Parliament</t>
        </is>
      </c>
      <c r="E1" s="1" t="inlineStr">
        <is>
          <t>an</t>
        </is>
      </c>
      <c r="F1" s="1" t="inlineStr">
        <is>
          <t>Unnamed: 1</t>
        </is>
      </c>
      <c r="G1" s="1" t="inlineStr">
        <is>
          <t>Unnamed: 2</t>
        </is>
      </c>
      <c r="H1" s="1" t="inlineStr">
        <is>
          <t>chef du Canada fassent préparer et déposer au Parlement</t>
        </is>
      </c>
    </row>
    <row r="2">
      <c r="A2" t="inlineStr">
        <is>
          <t>annual report summarizing</t>
        </is>
      </c>
      <c r="B2" t="inlineStr"/>
      <c r="C2" t="inlineStr">
        <is>
          <t>both</t>
        </is>
      </c>
      <c r="D2" t="inlineStr">
        <is>
          <t>the confidential</t>
        </is>
      </c>
      <c r="E2" t="inlineStr">
        <is>
          <t>and</t>
        </is>
      </c>
      <c r="F2" t="inlineStr"/>
      <c r="G2" t="inlineStr"/>
      <c r="H2" t="inlineStr">
        <is>
          <t>un rapport annuel résumant les renseignements confi-</t>
        </is>
      </c>
    </row>
    <row r="3">
      <c r="A3" t="inlineStr">
        <is>
          <t>non-confidential information</t>
        </is>
      </c>
      <c r="B3" t="inlineStr"/>
      <c r="C3" t="inlineStr"/>
      <c r="D3" t="inlineStr">
        <is>
          <t>submitted by corpora-</t>
        </is>
      </c>
      <c r="E3" t="inlineStr"/>
      <c r="F3" t="inlineStr"/>
      <c r="G3" t="inlineStr"/>
      <c r="H3" t="inlineStr">
        <is>
          <t>dentiels et non confidentiels fournis par les corporations</t>
        </is>
      </c>
    </row>
    <row r="4">
      <c r="A4" t="inlineStr">
        <is>
          <t>tions and labour unions. The</t>
        </is>
      </c>
      <c r="B4" t="inlineStr"/>
      <c r="C4" t="inlineStr"/>
      <c r="D4" t="inlineStr">
        <is>
          <t>first report was released</t>
        </is>
      </c>
      <c r="E4" t="inlineStr"/>
      <c r="F4" t="inlineStr"/>
      <c r="G4" t="inlineStr"/>
      <c r="H4" t="inlineStr">
        <is>
          <t>et les syndicats ouvriers. Le premier rapport, publié en</t>
        </is>
      </c>
    </row>
    <row r="5">
      <c r="A5" t="inlineStr">
        <is>
          <t>in July 1965 covering</t>
        </is>
      </c>
      <c r="B5" t="inlineStr"/>
      <c r="C5" t="inlineStr">
        <is>
          <t>fiscal</t>
        </is>
      </c>
      <c r="D5" t="inlineStr">
        <is>
          <t>periods of corporations</t>
        </is>
      </c>
      <c r="E5" t="inlineStr"/>
      <c r="F5" t="inlineStr"/>
      <c r="G5" t="inlineStr"/>
      <c r="H5" t="inlineStr">
        <is>
          <t>juillet 1965, couvrait les exercices financiers des corpora-</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Q20"/>
  <sheetViews>
    <sheetView workbookViewId="0">
      <selection activeCell="A1" sqref="A1"/>
    </sheetView>
  </sheetViews>
  <sheetFormatPr baseColWidth="8" defaultRowHeight="15"/>
  <sheetData>
    <row r="1">
      <c r="A1" s="1" t="inlineStr">
        <is>
          <t>10% to</t>
        </is>
      </c>
      <c r="B1" s="1" t="inlineStr">
        <is>
          <t>14.9%</t>
        </is>
      </c>
      <c r="C1" s="1" t="inlineStr">
        <is>
          <t>loss</t>
        </is>
      </c>
      <c r="D1" s="1" t="inlineStr">
        <is>
          <t>— Diminution</t>
        </is>
      </c>
      <c r="E1" s="1" t="inlineStr">
        <is>
          <t>de</t>
        </is>
      </c>
      <c r="F1" s="1" t="inlineStr">
        <is>
          <t>Unnamed: 0</t>
        </is>
      </c>
      <c r="G1" s="1" t="inlineStr">
        <is>
          <t>Unnamed: 1</t>
        </is>
      </c>
      <c r="H1" s="1" t="inlineStr">
        <is>
          <t>Unnamed: 2</t>
        </is>
      </c>
      <c r="I1" s="1" t="inlineStr">
        <is>
          <t>Unnamed: 3</t>
        </is>
      </c>
      <c r="J1" s="1" t="inlineStr">
        <is>
          <t>Unnamed: 4</t>
        </is>
      </c>
      <c r="K1" s="1" t="inlineStr">
        <is>
          <t>Unnamed: 5</t>
        </is>
      </c>
      <c r="L1" s="1" t="inlineStr">
        <is>
          <t>Unnamed: 6</t>
        </is>
      </c>
      <c r="M1" s="1" t="inlineStr">
        <is>
          <t>Unnamed: 7</t>
        </is>
      </c>
      <c r="N1" s="1" t="inlineStr">
        <is>
          <t>Unnamed: 8</t>
        </is>
      </c>
      <c r="O1" s="1" t="inlineStr">
        <is>
          <t>Unnamed: 9</t>
        </is>
      </c>
      <c r="P1" s="1" t="inlineStr">
        <is>
          <t>Unnamed: 10</t>
        </is>
      </c>
      <c r="Q1" s="1" t="inlineStr">
        <is>
          <t>Unnamed: 11</t>
        </is>
      </c>
    </row>
    <row r="2">
      <c r="A2" t="inlineStr">
        <is>
          <t>THEO ena</t>
        </is>
      </c>
      <c r="B2" t="inlineStr"/>
      <c r="C2" t="inlineStr"/>
      <c r="D2" t="inlineStr">
        <is>
          <t>a ae Wee,</t>
        </is>
      </c>
      <c r="E2" t="inlineStr"/>
      <c r="F2" t="inlineStr"/>
      <c r="G2" t="inlineStr"/>
      <c r="H2" t="inlineStr"/>
      <c r="I2" t="inlineStr">
        <is>
          <t>8</t>
        </is>
      </c>
      <c r="J2" t="inlineStr">
        <is>
          <t>10.4</t>
        </is>
      </c>
      <c r="K2" t="inlineStr">
        <is>
          <t>3</t>
        </is>
      </c>
      <c r="L2" t="inlineStr">
        <is>
          <t>4.5</t>
        </is>
      </c>
      <c r="M2" t="inlineStr"/>
      <c r="N2" t="inlineStr">
        <is>
          <t>:</t>
        </is>
      </c>
      <c r="O2" t="inlineStr">
        <is>
          <t>2</t>
        </is>
      </c>
      <c r="P2" t="inlineStr">
        <is>
          <t>i</t>
        </is>
      </c>
      <c r="Q2" t="inlineStr">
        <is>
          <t>6.1</t>
        </is>
      </c>
    </row>
    <row r="3">
      <c r="A3" t="inlineStr">
        <is>
          <t>15% to</t>
        </is>
      </c>
      <c r="B3" t="inlineStr">
        <is>
          <t>19.9%</t>
        </is>
      </c>
      <c r="C3" t="inlineStr">
        <is>
          <t>loss</t>
        </is>
      </c>
      <c r="D3" t="inlineStr">
        <is>
          <t>— Diminution</t>
        </is>
      </c>
      <c r="E3" t="inlineStr">
        <is>
          <t>de</t>
        </is>
      </c>
      <c r="F3" t="inlineStr"/>
      <c r="G3" t="inlineStr"/>
      <c r="H3" t="inlineStr"/>
      <c r="I3" t="inlineStr"/>
      <c r="J3" t="inlineStr"/>
      <c r="K3" t="inlineStr"/>
      <c r="L3" t="inlineStr"/>
      <c r="M3" t="inlineStr"/>
      <c r="N3" t="inlineStr"/>
      <c r="O3" t="inlineStr"/>
      <c r="P3" t="inlineStr"/>
      <c r="Q3" t="inlineStr">
        <is>
          <t>1.7</t>
        </is>
      </c>
    </row>
    <row r="4">
      <c r="A4" t="inlineStr">
        <is>
          <t>Ne Be</t>
        </is>
      </c>
      <c r="B4" t="inlineStr"/>
      <c r="C4" t="inlineStr"/>
      <c r="D4" t="inlineStr">
        <is>
          <t>ras wags whens ays</t>
        </is>
      </c>
      <c r="E4" t="inlineStr"/>
      <c r="F4" t="inlineStr"/>
      <c r="G4" t="inlineStr"/>
      <c r="H4" t="inlineStr"/>
      <c r="I4" t="inlineStr">
        <is>
          <t>2</t>
        </is>
      </c>
      <c r="J4" t="inlineStr">
        <is>
          <t>2.6</t>
        </is>
      </c>
      <c r="K4" t="inlineStr">
        <is>
          <t>1</t>
        </is>
      </c>
      <c r="L4" t="inlineStr">
        <is>
          <t>1.5</t>
        </is>
      </c>
      <c r="M4" t="inlineStr"/>
      <c r="N4" t="inlineStr">
        <is>
          <t>-</t>
        </is>
      </c>
      <c r="O4" t="inlineStr">
        <is>
          <t>-</t>
        </is>
      </c>
      <c r="P4" t="inlineStr">
        <is>
          <t>3</t>
        </is>
      </c>
      <c r="Q4" t="inlineStr"/>
    </row>
    <row r="5">
      <c r="A5" t="inlineStr">
        <is>
          <t>20% or more</t>
        </is>
      </c>
      <c r="B5" t="inlineStr">
        <is>
          <t>loss</t>
        </is>
      </c>
      <c r="C5" t="inlineStr">
        <is>
          <t>— Diminution de 20 %</t>
        </is>
      </c>
      <c r="D5" t="inlineStr"/>
      <c r="E5" t="inlineStr"/>
      <c r="F5" t="inlineStr"/>
      <c r="G5" t="inlineStr"/>
      <c r="H5" t="inlineStr"/>
      <c r="I5" t="inlineStr"/>
      <c r="J5" t="inlineStr"/>
      <c r="K5" t="inlineStr"/>
      <c r="L5" t="inlineStr"/>
      <c r="M5" t="inlineStr"/>
      <c r="N5" t="inlineStr"/>
      <c r="O5" t="inlineStr"/>
      <c r="P5" t="inlineStr"/>
      <c r="Q5" t="inlineStr"/>
    </row>
    <row r="6">
      <c r="A6" t="inlineStr"/>
      <c r="B6" t="inlineStr"/>
      <c r="C6" t="inlineStr"/>
      <c r="D6" t="inlineStr"/>
      <c r="E6" t="inlineStr"/>
      <c r="F6" t="inlineStr"/>
      <c r="G6" t="inlineStr"/>
      <c r="H6" t="inlineStr"/>
      <c r="I6" t="inlineStr"/>
      <c r="J6" t="inlineStr"/>
      <c r="K6" t="inlineStr"/>
      <c r="L6" t="inlineStr"/>
      <c r="M6" t="inlineStr"/>
      <c r="N6" t="inlineStr">
        <is>
          <t>—</t>
        </is>
      </c>
      <c r="O6" t="inlineStr">
        <is>
          <t>~</t>
        </is>
      </c>
      <c r="P6" t="inlineStr">
        <is>
          <t>8</t>
        </is>
      </c>
      <c r="Q6" t="inlineStr">
        <is>
          <t>4.5</t>
        </is>
      </c>
    </row>
    <row r="7">
      <c r="A7" t="inlineStr">
        <is>
          <t>ee eee</t>
        </is>
      </c>
      <c r="B7" t="inlineStr"/>
      <c r="C7" t="inlineStr"/>
      <c r="D7" t="inlineStr">
        <is>
          <t>nee ee ers</t>
        </is>
      </c>
      <c r="E7" t="inlineStr"/>
      <c r="F7" t="inlineStr"/>
      <c r="G7" t="inlineStr"/>
      <c r="H7" t="inlineStr"/>
      <c r="I7" t="inlineStr">
        <is>
          <t>2</t>
        </is>
      </c>
      <c r="J7" t="inlineStr">
        <is>
          <t>2.6</t>
        </is>
      </c>
      <c r="K7" t="inlineStr">
        <is>
          <t>6</t>
        </is>
      </c>
      <c r="L7" t="inlineStr">
        <is>
          <t>9.0</t>
        </is>
      </c>
      <c r="M7" t="inlineStr"/>
      <c r="N7" t="inlineStr"/>
      <c r="O7" t="inlineStr"/>
      <c r="P7" t="inlineStr"/>
      <c r="Q7" t="inlineStr"/>
    </row>
    <row r="8">
      <c r="A8" t="inlineStr">
        <is>
          <t>AYA he</t>
        </is>
      </c>
      <c r="B8" t="inlineStr">
        <is>
          <t>ee</t>
        </is>
      </c>
      <c r="C8" t="inlineStr"/>
      <c r="D8" t="inlineStr">
        <is>
          <t>ee eens</t>
        </is>
      </c>
      <c r="E8" t="inlineStr"/>
      <c r="F8" t="inlineStr"/>
      <c r="G8" t="inlineStr"/>
      <c r="H8" t="inlineStr"/>
      <c r="I8" t="inlineStr">
        <is>
          <t>ah -</t>
        </is>
      </c>
      <c r="J8" t="inlineStr">
        <is>
          <t>100.0</t>
        </is>
      </c>
      <c r="K8" t="inlineStr">
        <is>
          <t>67</t>
        </is>
      </c>
      <c r="L8" t="inlineStr">
        <is>
          <t>100.0</t>
        </is>
      </c>
      <c r="M8" t="inlineStr"/>
      <c r="N8" t="inlineStr">
        <is>
          <t>35</t>
        </is>
      </c>
      <c r="O8" t="inlineStr">
        <is>
          <t>100.0 [</t>
        </is>
      </c>
      <c r="P8" t="inlineStr">
        <is>
          <t>179</t>
        </is>
      </c>
      <c r="Q8" t="inlineStr">
        <is>
          <t>100.0</t>
        </is>
      </c>
    </row>
    <row r="9">
      <c r="A9" t="inlineStr"/>
      <c r="B9" t="inlineStr"/>
      <c r="C9" t="inlineStr"/>
      <c r="D9" t="inlineStr"/>
      <c r="E9" t="inlineStr"/>
      <c r="F9" t="inlineStr"/>
      <c r="G9" t="inlineStr"/>
      <c r="H9" t="inlineStr">
        <is>
          <t>L</t>
        </is>
      </c>
      <c r="I9" t="inlineStr"/>
      <c r="J9" t="inlineStr"/>
      <c r="K9" t="inlineStr">
        <is>
          <t>ale</t>
        </is>
      </c>
      <c r="L9" t="inlineStr"/>
      <c r="M9" t="inlineStr">
        <is>
          <t>as</t>
        </is>
      </c>
      <c r="N9" t="inlineStr"/>
      <c r="O9" t="inlineStr"/>
      <c r="P9" t="inlineStr"/>
      <c r="Q9" t="inlineStr"/>
    </row>
    <row r="10">
      <c r="A10" t="inlineStr"/>
      <c r="B10" t="inlineStr"/>
      <c r="C10" t="inlineStr"/>
      <c r="D10" t="inlineStr"/>
      <c r="E10" t="inlineStr"/>
      <c r="F10" t="inlineStr"/>
      <c r="G10" t="inlineStr"/>
      <c r="H10" t="inlineStr"/>
      <c r="I10" t="inlineStr"/>
      <c r="J10" t="inlineStr"/>
      <c r="K10" t="inlineStr"/>
      <c r="L10" t="inlineStr">
        <is>
          <t>1962</t>
        </is>
      </c>
      <c r="M10" t="inlineStr">
        <is>
          <t>- 1977</t>
        </is>
      </c>
      <c r="N10" t="inlineStr"/>
      <c r="O10" t="inlineStr"/>
      <c r="P10" t="inlineStr"/>
      <c r="Q10" t="inlineStr"/>
    </row>
    <row r="11">
      <c r="A11" t="inlineStr"/>
      <c r="B11" t="inlineStr"/>
      <c r="C11" t="inlineStr"/>
      <c r="D11" t="inlineStr"/>
      <c r="E11" t="inlineStr"/>
      <c r="F11" t="inlineStr"/>
      <c r="G11" t="inlineStr"/>
      <c r="H11" t="inlineStr">
        <is>
          <t>F</t>
        </is>
      </c>
      <c r="I11" t="inlineStr">
        <is>
          <t>=</t>
        </is>
      </c>
      <c r="J11" t="inlineStr"/>
      <c r="K11" t="inlineStr"/>
      <c r="L11" t="inlineStr"/>
      <c r="M11" t="inlineStr"/>
      <c r="N11" t="inlineStr">
        <is>
          <t>‘ar</t>
        </is>
      </c>
      <c r="O11" t="inlineStr"/>
      <c r="P11" t="inlineStr">
        <is>
          <t>|</t>
        </is>
      </c>
      <c r="Q11" t="inlineStr"/>
    </row>
    <row r="12">
      <c r="A12" t="inlineStr">
        <is>
          <t>30% or</t>
        </is>
      </c>
      <c r="B12" t="inlineStr">
        <is>
          <t>more gain</t>
        </is>
      </c>
      <c r="C12" t="inlineStr">
        <is>
          <t>—</t>
        </is>
      </c>
      <c r="D12" t="inlineStr">
        <is>
          <t>Augmentation</t>
        </is>
      </c>
      <c r="E12" t="inlineStr">
        <is>
          <t>de</t>
        </is>
      </c>
      <c r="F12" t="inlineStr"/>
      <c r="G12" t="inlineStr"/>
      <c r="H12" t="inlineStr"/>
      <c r="I12" t="inlineStr"/>
      <c r="J12" t="inlineStr"/>
      <c r="K12" t="inlineStr"/>
      <c r="L12" t="inlineStr"/>
      <c r="M12" t="inlineStr"/>
      <c r="N12" t="inlineStr"/>
      <c r="O12" t="inlineStr"/>
      <c r="P12" t="inlineStr"/>
      <c r="Q12" t="inlineStr"/>
    </row>
    <row r="13">
      <c r="A13" t="inlineStr">
        <is>
          <t>301% OU PLOS ae eae atoNen tots,e e e</t>
        </is>
      </c>
      <c r="B13" t="inlineStr"/>
      <c r="C13" t="inlineStr"/>
      <c r="D13" t="inlineStr"/>
      <c r="E13" t="inlineStr"/>
      <c r="F13" t="inlineStr"/>
      <c r="G13" t="inlineStr"/>
      <c r="H13" t="inlineStr"/>
      <c r="I13" t="inlineStr">
        <is>
          <t>38</t>
        </is>
      </c>
      <c r="J13" t="inlineStr">
        <is>
          <t>49.3</t>
        </is>
      </c>
      <c r="K13" t="inlineStr">
        <is>
          <t>22,</t>
        </is>
      </c>
      <c r="L13" t="inlineStr">
        <is>
          <t>32.8</t>
        </is>
      </c>
      <c r="M13" t="inlineStr"/>
      <c r="N13" t="inlineStr">
        <is>
          <t>14</t>
        </is>
      </c>
      <c r="O13" t="inlineStr">
        <is>
          <t>40.0</t>
        </is>
      </c>
      <c r="P13" t="inlineStr">
        <is>
          <t>7.4</t>
        </is>
      </c>
      <c r="Q13" t="inlineStr">
        <is>
          <t>41.3</t>
        </is>
      </c>
    </row>
    <row r="14">
      <c r="A14" t="inlineStr">
        <is>
          <t>20% to 29.9% gain</t>
        </is>
      </c>
      <c r="B14" t="inlineStr"/>
      <c r="C14" t="inlineStr"/>
      <c r="D14" t="inlineStr">
        <is>
          <t>— Augmentation</t>
        </is>
      </c>
      <c r="E14" t="inlineStr">
        <is>
          <t>de</t>
        </is>
      </c>
      <c r="F14" t="inlineStr"/>
      <c r="G14" t="inlineStr"/>
      <c r="H14" t="inlineStr"/>
      <c r="I14" t="inlineStr"/>
      <c r="J14" t="inlineStr"/>
      <c r="K14" t="inlineStr"/>
      <c r="L14" t="inlineStr"/>
      <c r="M14" t="inlineStr"/>
      <c r="N14" t="inlineStr"/>
      <c r="O14" t="inlineStr"/>
      <c r="P14" t="inlineStr"/>
      <c r="Q14" t="inlineStr"/>
    </row>
    <row r="15">
      <c r="A15" t="inlineStr">
        <is>
          <t>D1) ray 2D ORT</t>
        </is>
      </c>
      <c r="B15" t="inlineStr"/>
      <c r="C15" t="inlineStr">
        <is>
          <t>ia ec</t>
        </is>
      </c>
      <c r="D15" t="inlineStr">
        <is>
          <t>Me Ma sy.S ete dle</t>
        </is>
      </c>
      <c r="E15" t="inlineStr"/>
      <c r="F15" t="inlineStr"/>
      <c r="G15" t="inlineStr"/>
      <c r="H15" t="inlineStr"/>
      <c r="I15" t="inlineStr">
        <is>
          <t>5</t>
        </is>
      </c>
      <c r="J15" t="inlineStr">
        <is>
          <t>6.5</t>
        </is>
      </c>
      <c r="K15" t="inlineStr">
        <is>
          <t>1</t>
        </is>
      </c>
      <c r="L15" t="inlineStr">
        <is>
          <t>1.5</t>
        </is>
      </c>
      <c r="M15" t="inlineStr"/>
      <c r="N15" t="inlineStr">
        <is>
          <t>-</t>
        </is>
      </c>
      <c r="O15" t="inlineStr">
        <is>
          <t>-</t>
        </is>
      </c>
      <c r="P15" t="inlineStr">
        <is>
          <t>6</t>
        </is>
      </c>
      <c r="Q15" t="inlineStr">
        <is>
          <t>3.4</t>
        </is>
      </c>
    </row>
    <row r="16">
      <c r="A16" t="inlineStr">
        <is>
          <t>15% to 19.9%</t>
        </is>
      </c>
      <c r="B16" t="inlineStr"/>
      <c r="C16" t="inlineStr">
        <is>
          <t>gain</t>
        </is>
      </c>
      <c r="D16" t="inlineStr">
        <is>
          <t>— Augmentation</t>
        </is>
      </c>
      <c r="E16" t="inlineStr">
        <is>
          <t>de</t>
        </is>
      </c>
      <c r="F16" t="inlineStr"/>
      <c r="G16" t="inlineStr"/>
      <c r="H16" t="inlineStr"/>
      <c r="I16" t="inlineStr"/>
      <c r="J16" t="inlineStr"/>
      <c r="K16" t="inlineStr"/>
      <c r="L16" t="inlineStr"/>
      <c r="M16" t="inlineStr"/>
      <c r="N16" t="inlineStr"/>
      <c r="O16" t="inlineStr"/>
      <c r="P16" t="inlineStr"/>
      <c r="Q16" t="inlineStr"/>
    </row>
    <row r="17">
      <c r="A17" t="inlineStr">
        <is>
          <t>1S pa TO Osos mornatees tenw s. ocGy c ite,</t>
        </is>
      </c>
      <c r="B17" t="inlineStr"/>
      <c r="C17" t="inlineStr"/>
      <c r="D17" t="inlineStr"/>
      <c r="E17" t="inlineStr"/>
      <c r="F17" t="inlineStr"/>
      <c r="G17" t="inlineStr"/>
      <c r="H17" t="inlineStr"/>
      <c r="I17" t="inlineStr">
        <is>
          <t>1</t>
        </is>
      </c>
      <c r="J17" t="inlineStr">
        <is>
          <t>1.3</t>
        </is>
      </c>
      <c r="K17" t="inlineStr">
        <is>
          <t>2</t>
        </is>
      </c>
      <c r="L17" t="inlineStr">
        <is>
          <t>3.0</t>
        </is>
      </c>
      <c r="M17" t="inlineStr"/>
      <c r="N17" t="inlineStr">
        <is>
          <t>-</t>
        </is>
      </c>
      <c r="O17" t="inlineStr">
        <is>
          <t>—</t>
        </is>
      </c>
      <c r="P17" t="inlineStr">
        <is>
          <t>3)</t>
        </is>
      </c>
      <c r="Q17" t="inlineStr">
        <is>
          <t>ee</t>
        </is>
      </c>
    </row>
    <row r="18">
      <c r="A18" t="inlineStr">
        <is>
          <t>10% to</t>
        </is>
      </c>
      <c r="B18" t="inlineStr">
        <is>
          <t>14.9%</t>
        </is>
      </c>
      <c r="C18" t="inlineStr">
        <is>
          <t>gain</t>
        </is>
      </c>
      <c r="D18" t="inlineStr">
        <is>
          <t>— Augmentation</t>
        </is>
      </c>
      <c r="E18" t="inlineStr">
        <is>
          <t>de</t>
        </is>
      </c>
      <c r="F18" t="inlineStr"/>
      <c r="G18" t="inlineStr"/>
      <c r="H18" t="inlineStr"/>
      <c r="I18" t="inlineStr"/>
      <c r="J18" t="inlineStr"/>
      <c r="K18" t="inlineStr"/>
      <c r="L18" t="inlineStr"/>
      <c r="M18" t="inlineStr"/>
      <c r="N18" t="inlineStr"/>
      <c r="O18" t="inlineStr"/>
      <c r="P18" t="inlineStr">
        <is>
          <t>2</t>
        </is>
      </c>
      <c r="Q18" t="inlineStr">
        <is>
          <t>1.1</t>
        </is>
      </c>
    </row>
    <row r="19">
      <c r="A19" t="inlineStr">
        <is>
          <t>10 % a 14.9% = ae</t>
        </is>
      </c>
      <c r="B19" t="inlineStr"/>
      <c r="C19" t="inlineStr"/>
      <c r="D19" t="inlineStr">
        <is>
          <t>a2. z SORE UENO</t>
        </is>
      </c>
      <c r="E19" t="inlineStr"/>
      <c r="F19" t="inlineStr"/>
      <c r="G19" t="inlineStr"/>
      <c r="H19" t="inlineStr"/>
      <c r="I19" t="inlineStr">
        <is>
          <t>1</t>
        </is>
      </c>
      <c r="J19" t="inlineStr">
        <is>
          <t>Iv)</t>
        </is>
      </c>
      <c r="K19" t="inlineStr">
        <is>
          <t>-</t>
        </is>
      </c>
      <c r="L19" t="inlineStr">
        <is>
          <t>-</t>
        </is>
      </c>
      <c r="M19" t="inlineStr"/>
      <c r="N19" t="inlineStr">
        <is>
          <t>1</t>
        </is>
      </c>
      <c r="O19" t="inlineStr">
        <is>
          <t>22</t>
        </is>
      </c>
      <c r="P19" t="inlineStr"/>
      <c r="Q19" t="inlineStr"/>
    </row>
    <row r="20">
      <c r="A20" t="inlineStr">
        <is>
          <t>See aes</t>
        </is>
      </c>
      <c r="B20" t="inlineStr"/>
      <c r="C20" t="inlineStr"/>
      <c r="D20" t="inlineStr"/>
      <c r="E20" t="inlineStr"/>
      <c r="F20" t="inlineStr"/>
      <c r="G20" t="inlineStr"/>
      <c r="H20" t="inlineStr"/>
      <c r="I20" t="inlineStr"/>
      <c r="J20" t="inlineStr">
        <is>
          <t>)</t>
        </is>
      </c>
      <c r="K20" t="inlineStr">
        <is>
          <t>Teeor</t>
        </is>
      </c>
      <c r="L20" t="inlineStr"/>
      <c r="M20" t="inlineStr"/>
      <c r="N20" t="inlineStr">
        <is>
          <t>eres</t>
        </is>
      </c>
      <c r="O20" t="inlineStr">
        <is>
          <t>cae</t>
        </is>
      </c>
      <c r="P20" t="inlineStr">
        <is>
          <t>!</t>
        </is>
      </c>
      <c r="Q20" t="inlineStr">
        <is>
          <t>06</t>
        </is>
      </c>
    </row>
  </sheetData>
  <pageMargins left="0.75" right="0.75" top="1" bottom="1" header="0.5" footer="0.5"/>
</worksheet>
</file>

<file path=xl/worksheets/sheet300.xml><?xml version="1.0" encoding="utf-8"?>
<worksheet xmlns="http://schemas.openxmlformats.org/spreadsheetml/2006/main">
  <sheetPr>
    <outlinePr summaryBelow="1" summaryRight="1"/>
    <pageSetUpPr/>
  </sheetPr>
  <dimension ref="A1:L12"/>
  <sheetViews>
    <sheetView workbookViewId="0">
      <selection activeCell="A1" sqref="A1"/>
    </sheetView>
  </sheetViews>
  <sheetFormatPr baseColWidth="8" defaultRowHeight="15"/>
  <sheetData>
    <row r="1">
      <c r="A1" s="1" t="inlineStr">
        <is>
          <t>Nova Scotia — Nouvelle-Ecosse</t>
        </is>
      </c>
      <c r="B1" s="1" t="inlineStr">
        <is>
          <t>Unnamed: 0</t>
        </is>
      </c>
      <c r="C1" s="1" t="inlineStr">
        <is>
          <t>138</t>
        </is>
      </c>
      <c r="D1" s="1" t="inlineStr">
        <is>
          <t>hae)</t>
        </is>
      </c>
      <c r="E1" s="1" t="inlineStr">
        <is>
          <t>1</t>
        </is>
      </c>
      <c r="F1" s="1" t="inlineStr">
        <is>
          <t>3.6</t>
        </is>
      </c>
      <c r="G1" s="1" t="inlineStr">
        <is>
          <t>11</t>
        </is>
      </c>
      <c r="H1" s="1" t="inlineStr">
        <is>
          <t>5.8</t>
        </is>
      </c>
      <c r="I1" s="1" t="inlineStr">
        <is>
          <t>di}</t>
        </is>
      </c>
      <c r="J1" s="1" t="inlineStr">
        <is>
          <t>4.2</t>
        </is>
      </c>
      <c r="K1" s="1" t="inlineStr">
        <is>
          <t>157</t>
        </is>
      </c>
      <c r="L1" s="1" t="inlineStr">
        <is>
          <t>3.8</t>
        </is>
      </c>
    </row>
    <row r="2">
      <c r="A2" t="inlineStr">
        <is>
          <t>New Brunswick — Nouveau-Brunswick</t>
        </is>
      </c>
      <c r="B2" t="inlineStr"/>
      <c r="C2" t="inlineStr">
        <is>
          <t>165</t>
        </is>
      </c>
      <c r="D2" t="inlineStr">
        <is>
          <t>4.4</t>
        </is>
      </c>
      <c r="E2" t="inlineStr">
        <is>
          <t>1</t>
        </is>
      </c>
      <c r="F2" t="inlineStr">
        <is>
          <t>3.6</t>
        </is>
      </c>
      <c r="G2" t="inlineStr">
        <is>
          <t>3</t>
        </is>
      </c>
      <c r="H2" t="inlineStr">
        <is>
          <t>1.6</t>
        </is>
      </c>
      <c r="I2" t="inlineStr">
        <is>
          <t>7</t>
        </is>
      </c>
      <c r="J2" t="inlineStr">
        <is>
          <t>4.2</t>
        </is>
      </c>
      <c r="K2" t="inlineStr">
        <is>
          <t>176</t>
        </is>
      </c>
      <c r="L2" t="inlineStr">
        <is>
          <t>4.2</t>
        </is>
      </c>
    </row>
    <row r="3">
      <c r="A3" t="inlineStr">
        <is>
          <t>Québec</t>
        </is>
      </c>
      <c r="B3" t="inlineStr"/>
      <c r="C3" t="inlineStr">
        <is>
          <t>750</t>
        </is>
      </c>
      <c r="D3" t="inlineStr">
        <is>
          <t>19:9</t>
        </is>
      </c>
      <c r="E3" t="inlineStr">
        <is>
          <t>1</t>
        </is>
      </c>
      <c r="F3" t="inlineStr">
        <is>
          <t>3.6</t>
        </is>
      </c>
      <c r="G3" t="inlineStr">
        <is>
          <t>2A</t>
        </is>
      </c>
      <c r="H3" t="inlineStr">
        <is>
          <t>11.0</t>
        </is>
      </c>
      <c r="I3" t="inlineStr">
        <is>
          <t>23</t>
        </is>
      </c>
      <c r="J3" t="inlineStr">
        <is>
          <t>13.7</t>
        </is>
      </c>
      <c r="K3" t="inlineStr">
        <is>
          <t>795</t>
        </is>
      </c>
      <c r="L3" t="inlineStr">
        <is>
          <t>19.2</t>
        </is>
      </c>
    </row>
    <row r="4">
      <c r="A4" t="inlineStr">
        <is>
          <t>Ontario</t>
        </is>
      </c>
      <c r="B4" t="inlineStr"/>
      <c r="C4" t="inlineStr">
        <is>
          <t>1,715</t>
        </is>
      </c>
      <c r="D4" t="inlineStr">
        <is>
          <t>45.5</t>
        </is>
      </c>
      <c r="E4" t="inlineStr">
        <is>
          <t>14</t>
        </is>
      </c>
      <c r="F4" t="inlineStr">
        <is>
          <t>50.0</t>
        </is>
      </c>
      <c r="G4" t="inlineStr">
        <is>
          <t>130</t>
        </is>
      </c>
      <c r="H4" t="inlineStr">
        <is>
          <t>68.1</t>
        </is>
      </c>
      <c r="I4" t="inlineStr">
        <is>
          <t>81</t>
        </is>
      </c>
      <c r="J4" t="inlineStr">
        <is>
          <t>48.2</t>
        </is>
      </c>
      <c r="K4" t="inlineStr">
        <is>
          <t>1,940</t>
        </is>
      </c>
      <c r="L4" t="inlineStr">
        <is>
          <t>46.7</t>
        </is>
      </c>
    </row>
    <row r="5">
      <c r="A5" t="inlineStr">
        <is>
          <t>‘Manitoba</t>
        </is>
      </c>
      <c r="B5" t="inlineStr"/>
      <c r="C5" t="inlineStr">
        <is>
          <t>202</t>
        </is>
      </c>
      <c r="D5" t="inlineStr">
        <is>
          <t>5.4</t>
        </is>
      </c>
      <c r="E5" t="inlineStr">
        <is>
          <t>2</t>
        </is>
      </c>
      <c r="F5" t="inlineStr">
        <is>
          <t>953</t>
        </is>
      </c>
      <c r="G5" t="inlineStr">
        <is>
          <t>1</t>
        </is>
      </c>
      <c r="H5" t="inlineStr">
        <is>
          <t>0.5</t>
        </is>
      </c>
      <c r="I5" t="inlineStr">
        <is>
          <t>7</t>
        </is>
      </c>
      <c r="J5" t="inlineStr">
        <is>
          <t>4.2</t>
        </is>
      </c>
      <c r="K5" t="inlineStr">
        <is>
          <t>212</t>
        </is>
      </c>
      <c r="L5" t="inlineStr">
        <is>
          <t>oul</t>
        </is>
      </c>
    </row>
    <row r="6">
      <c r="A6" t="inlineStr">
        <is>
          <t>Saskatchewan</t>
        </is>
      </c>
      <c r="B6" t="inlineStr"/>
      <c r="C6" t="inlineStr">
        <is>
          <t>152</t>
        </is>
      </c>
      <c r="D6" t="inlineStr">
        <is>
          <t>4.0</t>
        </is>
      </c>
      <c r="E6" t="inlineStr">
        <is>
          <t>1</t>
        </is>
      </c>
      <c r="F6" t="inlineStr">
        <is>
          <t>3.6</t>
        </is>
      </c>
      <c r="G6" t="inlineStr">
        <is>
          <t>2</t>
        </is>
      </c>
      <c r="H6" t="inlineStr">
        <is>
          <t>1.0</t>
        </is>
      </c>
      <c r="I6" t="inlineStr">
        <is>
          <t>12</t>
        </is>
      </c>
      <c r="J6" t="inlineStr">
        <is>
          <t>{ja</t>
        </is>
      </c>
      <c r="K6" t="inlineStr">
        <is>
          <t>167</t>
        </is>
      </c>
      <c r="L6" t="inlineStr">
        <is>
          <t>4.0</t>
        </is>
      </c>
    </row>
    <row r="7">
      <c r="A7" t="inlineStr">
        <is>
          <t>Alberta</t>
        </is>
      </c>
      <c r="B7" t="inlineStr"/>
      <c r="C7" t="inlineStr">
        <is>
          <t>210</t>
        </is>
      </c>
      <c r="D7" t="inlineStr">
        <is>
          <t>5.6</t>
        </is>
      </c>
      <c r="E7" t="inlineStr">
        <is>
          <t>4</t>
        </is>
      </c>
      <c r="F7" t="inlineStr">
        <is>
          <t>14.3</t>
        </is>
      </c>
      <c r="G7" t="inlineStr">
        <is>
          <t>8</t>
        </is>
      </c>
      <c r="H7" t="inlineStr">
        <is>
          <t>4.2</t>
        </is>
      </c>
      <c r="I7" t="inlineStr">
        <is>
          <t>14</t>
        </is>
      </c>
      <c r="J7" t="inlineStr">
        <is>
          <t>8.3</t>
        </is>
      </c>
      <c r="K7" t="inlineStr">
        <is>
          <t>236</t>
        </is>
      </c>
      <c r="L7" t="inlineStr">
        <is>
          <t>Ss)</t>
        </is>
      </c>
    </row>
    <row r="8">
      <c r="A8" t="inlineStr">
        <is>
          <t>British Columbia — Colombie-Britannique</t>
        </is>
      </c>
      <c r="B8" t="inlineStr"/>
      <c r="C8" t="inlineStr">
        <is>
          <t>327</t>
        </is>
      </c>
      <c r="D8" t="inlineStr">
        <is>
          <t>8.7</t>
        </is>
      </c>
      <c r="E8" t="inlineStr">
        <is>
          <t>3</t>
        </is>
      </c>
      <c r="F8" t="inlineStr">
        <is>
          <t>10.6</t>
        </is>
      </c>
      <c r="G8" t="inlineStr">
        <is>
          <t>15</t>
        </is>
      </c>
      <c r="H8" t="inlineStr">
        <is>
          <t>7.8</t>
        </is>
      </c>
      <c r="I8" t="inlineStr">
        <is>
          <t>15</t>
        </is>
      </c>
      <c r="J8" t="inlineStr">
        <is>
          <t>8.9</t>
        </is>
      </c>
      <c r="K8" t="inlineStr">
        <is>
          <t>360</t>
        </is>
      </c>
      <c r="L8" t="inlineStr">
        <is>
          <t>8.7</t>
        </is>
      </c>
    </row>
    <row r="9">
      <c r="A9" t="inlineStr">
        <is>
          <t>Yukon</t>
        </is>
      </c>
      <c r="B9" t="inlineStr"/>
      <c r="C9" t="inlineStr">
        <is>
          <t>10</t>
        </is>
      </c>
      <c r="D9" t="inlineStr">
        <is>
          <t>0.2</t>
        </is>
      </c>
      <c r="E9" t="inlineStr">
        <is>
          <t>-</t>
        </is>
      </c>
      <c r="F9" t="inlineStr">
        <is>
          <t>-</t>
        </is>
      </c>
      <c r="G9" t="inlineStr">
        <is>
          <t>-</t>
        </is>
      </c>
      <c r="H9" t="inlineStr">
        <is>
          <t>-</t>
        </is>
      </c>
      <c r="I9" t="inlineStr">
        <is>
          <t>-</t>
        </is>
      </c>
      <c r="J9" t="inlineStr">
        <is>
          <t>-</t>
        </is>
      </c>
      <c r="K9" t="inlineStr">
        <is>
          <t>10</t>
        </is>
      </c>
      <c r="L9" t="inlineStr">
        <is>
          <t>0.2</t>
        </is>
      </c>
    </row>
    <row r="10">
      <c r="A10" t="inlineStr">
        <is>
          <t>Newest Territories</t>
        </is>
      </c>
      <c r="B10" t="inlineStr">
        <is>
          <t>— Territoires du</t>
        </is>
      </c>
      <c r="C10" t="inlineStr"/>
      <c r="D10" t="inlineStr"/>
      <c r="E10" t="inlineStr"/>
      <c r="F10" t="inlineStr"/>
      <c r="G10" t="inlineStr"/>
      <c r="H10" t="inlineStr"/>
      <c r="I10" t="inlineStr"/>
      <c r="J10" t="inlineStr"/>
      <c r="K10" t="inlineStr"/>
      <c r="L10" t="inlineStr"/>
    </row>
    <row r="11">
      <c r="A11" t="inlineStr">
        <is>
          <t>_ Nord-Ouest</t>
        </is>
      </c>
      <c r="B11" t="inlineStr"/>
      <c r="C11" t="inlineStr">
        <is>
          <t>if</t>
        </is>
      </c>
      <c r="D11" t="inlineStr">
        <is>
          <t>0.2</t>
        </is>
      </c>
      <c r="E11" t="inlineStr">
        <is>
          <t>~</t>
        </is>
      </c>
      <c r="F11" t="inlineStr">
        <is>
          <t>~</t>
        </is>
      </c>
      <c r="G11" t="inlineStr">
        <is>
          <t>-</t>
        </is>
      </c>
      <c r="H11" t="inlineStr">
        <is>
          <t>-</t>
        </is>
      </c>
      <c r="I11" t="inlineStr">
        <is>
          <t>~</t>
        </is>
      </c>
      <c r="J11" t="inlineStr">
        <is>
          <t>~</t>
        </is>
      </c>
      <c r="K11" t="inlineStr">
        <is>
          <t>7</t>
        </is>
      </c>
      <c r="L11" t="inlineStr">
        <is>
          <t>0.2</t>
        </is>
      </c>
    </row>
    <row r="12">
      <c r="A12" t="inlineStr">
        <is>
          <t>Canada</t>
        </is>
      </c>
      <c r="B12" t="inlineStr"/>
      <c r="C12" t="inlineStr">
        <is>
          <t>3,764</t>
        </is>
      </c>
      <c r="D12" t="inlineStr">
        <is>
          <t>100.0</t>
        </is>
      </c>
      <c r="E12" t="inlineStr">
        <is>
          <t>28</t>
        </is>
      </c>
      <c r="F12" t="inlineStr">
        <is>
          <t>100.0</t>
        </is>
      </c>
      <c r="G12" t="inlineStr">
        <is>
          <t>191</t>
        </is>
      </c>
      <c r="H12" t="inlineStr">
        <is>
          <t>100.0</t>
        </is>
      </c>
      <c r="I12" t="inlineStr">
        <is>
          <t>168</t>
        </is>
      </c>
      <c r="J12" t="inlineStr"/>
      <c r="K12" t="inlineStr">
        <is>
          <t>4,151</t>
        </is>
      </c>
      <c r="L12" t="inlineStr">
        <is>
          <t>100.0</t>
        </is>
      </c>
    </row>
  </sheetData>
  <pageMargins left="0.75" right="0.75" top="1" bottom="1" header="0.5" footer="0.5"/>
</worksheet>
</file>

<file path=xl/worksheets/sheet301.xml><?xml version="1.0" encoding="utf-8"?>
<worksheet xmlns="http://schemas.openxmlformats.org/spreadsheetml/2006/main">
  <sheetPr>
    <outlinePr summaryBelow="1" summaryRight="1"/>
    <pageSetUpPr/>
  </sheetPr>
  <dimension ref="A1:Z18"/>
  <sheetViews>
    <sheetView workbookViewId="0">
      <selection activeCell="A1" sqref="A1"/>
    </sheetView>
  </sheetViews>
  <sheetFormatPr baseColWidth="8" defaultRowHeight="15"/>
  <sheetData>
    <row r="1">
      <c r="A1" s="1" t="inlineStr">
        <is>
          <t>Unnamed: 0</t>
        </is>
      </c>
      <c r="B1" s="1" t="inlineStr">
        <is>
          <t>Unnamed: 1</t>
        </is>
      </c>
      <c r="C1" s="1" t="inlineStr">
        <is>
          <t>No. —</t>
        </is>
      </c>
      <c r="D1" s="1" t="inlineStr">
        <is>
          <t>Unnamed: 2</t>
        </is>
      </c>
      <c r="E1" s="1" t="inlineStr">
        <is>
          <t>nbre</t>
        </is>
      </c>
      <c r="F1" s="1" t="inlineStr">
        <is>
          <t>%</t>
        </is>
      </c>
      <c r="G1" s="1" t="inlineStr">
        <is>
          <t>Unnamed: 3</t>
        </is>
      </c>
      <c r="H1" s="1" t="inlineStr">
        <is>
          <t>No.</t>
        </is>
      </c>
      <c r="I1" s="1" t="inlineStr">
        <is>
          <t>—</t>
        </is>
      </c>
      <c r="J1" s="1" t="inlineStr">
        <is>
          <t>nbre.1</t>
        </is>
      </c>
      <c r="K1" s="1" t="inlineStr">
        <is>
          <t>%.1</t>
        </is>
      </c>
      <c r="L1" s="1" t="inlineStr">
        <is>
          <t>Unnamed: 4</t>
        </is>
      </c>
      <c r="M1" s="1" t="inlineStr">
        <is>
          <t>No. —.1</t>
        </is>
      </c>
      <c r="N1" s="1" t="inlineStr">
        <is>
          <t>nbre.2</t>
        </is>
      </c>
      <c r="O1" s="1" t="inlineStr">
        <is>
          <t>%.2</t>
        </is>
      </c>
      <c r="P1" s="1" t="inlineStr">
        <is>
          <t>Unnamed: 5</t>
        </is>
      </c>
      <c r="Q1" s="1" t="inlineStr">
        <is>
          <t>No. —.2</t>
        </is>
      </c>
      <c r="R1" s="1" t="inlineStr">
        <is>
          <t>Unnamed: 6</t>
        </is>
      </c>
      <c r="S1" s="1" t="inlineStr">
        <is>
          <t>nbre.3</t>
        </is>
      </c>
      <c r="T1" s="1" t="inlineStr">
        <is>
          <t>%.3</t>
        </is>
      </c>
      <c r="U1" s="1" t="inlineStr">
        <is>
          <t>Unnamed: 7</t>
        </is>
      </c>
      <c r="V1" s="1" t="inlineStr">
        <is>
          <t>No. —.3</t>
        </is>
      </c>
      <c r="W1" s="1" t="inlineStr">
        <is>
          <t>Unnamed: 8</t>
        </is>
      </c>
      <c r="X1" s="1" t="inlineStr">
        <is>
          <t>nbre.4</t>
        </is>
      </c>
      <c r="Y1" s="1" t="inlineStr">
        <is>
          <t>%.4</t>
        </is>
      </c>
      <c r="Z1" s="1" t="inlineStr">
        <is>
          <t>No.—nbre %</t>
        </is>
      </c>
    </row>
    <row r="2">
      <c r="A2" t="inlineStr">
        <is>
          <t>Newfoundland — Terre-Neuve</t>
        </is>
      </c>
      <c r="B2" t="inlineStr"/>
      <c r="C2" t="inlineStr">
        <is>
          <t>241</t>
        </is>
      </c>
      <c r="D2" t="inlineStr"/>
      <c r="E2" t="inlineStr"/>
      <c r="F2" t="inlineStr">
        <is>
          <t>Wes</t>
        </is>
      </c>
      <c r="G2" t="inlineStr"/>
      <c r="H2" t="inlineStr">
        <is>
          <t>~</t>
        </is>
      </c>
      <c r="I2" t="inlineStr"/>
      <c r="J2" t="inlineStr"/>
      <c r="K2" t="inlineStr">
        <is>
          <t>-</t>
        </is>
      </c>
      <c r="L2" t="inlineStr"/>
      <c r="M2" t="inlineStr">
        <is>
          <t>-</t>
        </is>
      </c>
      <c r="N2" t="inlineStr"/>
      <c r="O2" t="inlineStr">
        <is>
          <t>-</t>
        </is>
      </c>
      <c r="P2" t="inlineStr"/>
      <c r="Q2" t="inlineStr">
        <is>
          <t>46</t>
        </is>
      </c>
      <c r="R2" t="inlineStr"/>
      <c r="S2" t="inlineStr"/>
      <c r="T2" t="inlineStr">
        <is>
          <t>3.6</t>
        </is>
      </c>
      <c r="U2" t="inlineStr"/>
      <c r="V2" t="inlineStr">
        <is>
          <t>16</t>
        </is>
      </c>
      <c r="W2" t="inlineStr"/>
      <c r="X2" t="inlineStr"/>
      <c r="Y2" t="inlineStr">
        <is>
          <t>0.6</t>
        </is>
      </c>
      <c r="Z2" t="inlineStr">
        <is>
          <t>303 3:5</t>
        </is>
      </c>
    </row>
    <row r="3">
      <c r="A3" t="inlineStr">
        <is>
          <t>Prince Edward Island — fle-du-</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row>
    <row r="4">
      <c r="A4" t="inlineStr">
        <is>
          <t>| Prince-Edouard</t>
        </is>
      </c>
      <c r="B4" t="inlineStr"/>
      <c r="C4" t="inlineStr">
        <is>
          <t>50</t>
        </is>
      </c>
      <c r="D4" t="inlineStr"/>
      <c r="E4" t="inlineStr"/>
      <c r="F4" t="inlineStr">
        <is>
          <t>WS)</t>
        </is>
      </c>
      <c r="G4" t="inlineStr"/>
      <c r="H4" t="inlineStr">
        <is>
          <t>-</t>
        </is>
      </c>
      <c r="I4" t="inlineStr"/>
      <c r="J4" t="inlineStr"/>
      <c r="K4" t="inlineStr">
        <is>
          <t>~</t>
        </is>
      </c>
      <c r="L4" t="inlineStr"/>
      <c r="M4" t="inlineStr">
        <is>
          <t>=</t>
        </is>
      </c>
      <c r="N4" t="inlineStr"/>
      <c r="O4" t="inlineStr">
        <is>
          <t>-</t>
        </is>
      </c>
      <c r="P4" t="inlineStr"/>
      <c r="Q4" t="inlineStr">
        <is>
          <t>lS</t>
        </is>
      </c>
      <c r="R4" t="inlineStr"/>
      <c r="S4" t="inlineStr"/>
      <c r="T4" t="inlineStr">
        <is>
          <t>1.2</t>
        </is>
      </c>
      <c r="U4" t="inlineStr"/>
      <c r="V4" t="inlineStr">
        <is>
          <t>3</t>
        </is>
      </c>
      <c r="W4" t="inlineStr"/>
      <c r="X4" t="inlineStr"/>
      <c r="Y4" t="inlineStr">
        <is>
          <t>0.1</t>
        </is>
      </c>
      <c r="Z4" t="inlineStr">
        <is>
          <t>68 0.8</t>
        </is>
      </c>
    </row>
    <row r="5">
      <c r="A5" t="inlineStr">
        <is>
          <t>Nova Scotia — Nowvelle-E-cosse</t>
        </is>
      </c>
      <c r="B5" t="inlineStr"/>
      <c r="C5" t="inlineStr">
        <is>
          <t>213</t>
        </is>
      </c>
      <c r="D5" t="inlineStr"/>
      <c r="E5" t="inlineStr"/>
      <c r="F5" t="inlineStr">
        <is>
          <t>6.4</t>
        </is>
      </c>
      <c r="G5" t="inlineStr"/>
      <c r="H5" t="inlineStr">
        <is>
          <t>:</t>
        </is>
      </c>
      <c r="I5" t="inlineStr"/>
      <c r="J5" t="inlineStr"/>
      <c r="K5" t="inlineStr">
        <is>
          <t>2</t>
        </is>
      </c>
      <c r="L5" t="inlineStr"/>
      <c r="M5" t="inlineStr">
        <is>
          <t>:</t>
        </is>
      </c>
      <c r="N5" t="inlineStr"/>
      <c r="O5" t="inlineStr">
        <is>
          <t>=</t>
        </is>
      </c>
      <c r="P5" t="inlineStr"/>
      <c r="Q5" t="inlineStr">
        <is>
          <t>91</t>
        </is>
      </c>
      <c r="R5" t="inlineStr"/>
      <c r="S5" t="inlineStr"/>
      <c r="T5" t="inlineStr">
        <is>
          <t>7a</t>
        </is>
      </c>
      <c r="U5" t="inlineStr"/>
      <c r="V5" t="inlineStr">
        <is>
          <t>31</t>
        </is>
      </c>
      <c r="W5" t="inlineStr"/>
      <c r="X5" t="inlineStr"/>
      <c r="Y5" t="inlineStr">
        <is>
          <t>iv:</t>
        </is>
      </c>
      <c r="Z5" t="inlineStr">
        <is>
          <t>335 3.8</t>
        </is>
      </c>
    </row>
    <row r="6">
      <c r="A6" t="inlineStr">
        <is>
          <t>New Brunswick — Nouveau-Bruns-</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row>
    <row r="7">
      <c r="A7" t="inlineStr">
        <is>
          <t>Wick</t>
        </is>
      </c>
      <c r="B7" t="inlineStr"/>
      <c r="C7" t="inlineStr">
        <is>
          <t>230</t>
        </is>
      </c>
      <c r="D7" t="inlineStr"/>
      <c r="E7" t="inlineStr"/>
      <c r="F7" t="inlineStr">
        <is>
          <t>7.0</t>
        </is>
      </c>
      <c r="G7" t="inlineStr"/>
      <c r="H7" t="inlineStr"/>
      <c r="I7" t="inlineStr"/>
      <c r="J7" t="inlineStr"/>
      <c r="K7" t="inlineStr">
        <is>
          <t>-</t>
        </is>
      </c>
      <c r="L7" t="inlineStr"/>
      <c r="M7" t="inlineStr">
        <is>
          <t>3</t>
        </is>
      </c>
      <c r="N7" t="inlineStr"/>
      <c r="O7" t="inlineStr">
        <is>
          <t>0.2</t>
        </is>
      </c>
      <c r="P7" t="inlineStr"/>
      <c r="Q7" t="inlineStr">
        <is>
          <t>64</t>
        </is>
      </c>
      <c r="R7" t="inlineStr"/>
      <c r="S7" t="inlineStr"/>
      <c r="T7" t="inlineStr">
        <is>
          <t>5.0</t>
        </is>
      </c>
      <c r="U7" t="inlineStr"/>
      <c r="V7" t="inlineStr">
        <is>
          <t>29</t>
        </is>
      </c>
      <c r="W7" t="inlineStr"/>
      <c r="X7" t="inlineStr"/>
      <c r="Y7" t="inlineStr">
        <is>
          <t>1.1</t>
        </is>
      </c>
      <c r="Z7" t="inlineStr">
        <is>
          <t>326 3.7</t>
        </is>
      </c>
    </row>
    <row r="8">
      <c r="A8" t="inlineStr">
        <is>
          <t>Québec</t>
        </is>
      </c>
      <c r="B8" t="inlineStr"/>
      <c r="C8" t="inlineStr">
        <is>
          <t>$52</t>
        </is>
      </c>
      <c r="D8" t="inlineStr"/>
      <c r="E8" t="inlineStr"/>
      <c r="F8" t="inlineStr">
        <is>
          <t>16.7</t>
        </is>
      </c>
      <c r="G8" t="inlineStr"/>
      <c r="H8" t="inlineStr">
        <is>
          <t>160</t>
        </is>
      </c>
      <c r="I8" t="inlineStr"/>
      <c r="J8" t="inlineStr"/>
      <c r="K8" t="inlineStr">
        <is>
          <t>100.0</t>
        </is>
      </c>
      <c r="L8" t="inlineStr"/>
      <c r="M8" t="inlineStr">
        <is>
          <t>te ay</t>
        </is>
      </c>
      <c r="N8" t="inlineStr"/>
      <c r="O8" t="inlineStr">
        <is>
          <t>99.6</t>
        </is>
      </c>
      <c r="P8" t="inlineStr"/>
      <c r="Q8" t="inlineStr">
        <is>
          <t>263</t>
        </is>
      </c>
      <c r="R8" t="inlineStr"/>
      <c r="S8" t="inlineStr"/>
      <c r="T8" t="inlineStr">
        <is>
          <t>20.4</t>
        </is>
      </c>
      <c r="U8" t="inlineStr"/>
      <c r="V8" t="inlineStr">
        <is>
          <t>875</t>
        </is>
      </c>
      <c r="W8" t="inlineStr"/>
      <c r="X8" t="inlineStr"/>
      <c r="Y8" t="inlineStr">
        <is>
          <t>32-7</t>
        </is>
      </c>
      <c r="Z8" t="inlineStr">
        <is>
          <t>BL TT 36.3</t>
        </is>
      </c>
    </row>
    <row r="9">
      <c r="A9" t="inlineStr">
        <is>
          <t>Ontario</t>
        </is>
      </c>
      <c r="B9" t="inlineStr"/>
      <c r="C9" t="inlineStr">
        <is>
          <t>985</t>
        </is>
      </c>
      <c r="D9" t="inlineStr"/>
      <c r="E9" t="inlineStr"/>
      <c r="F9" t="inlineStr">
        <is>
          <t>29.8</t>
        </is>
      </c>
      <c r="G9" t="inlineStr"/>
      <c r="H9" t="inlineStr">
        <is>
          <t>-</t>
        </is>
      </c>
      <c r="I9" t="inlineStr"/>
      <c r="J9" t="inlineStr"/>
      <c r="K9" t="inlineStr">
        <is>
          <t>-</t>
        </is>
      </c>
      <c r="L9" t="inlineStr"/>
      <c r="M9" t="inlineStr">
        <is>
          <t>3</t>
        </is>
      </c>
      <c r="N9" t="inlineStr"/>
      <c r="O9" t="inlineStr">
        <is>
          <t>eo:</t>
        </is>
      </c>
      <c r="P9" t="inlineStr"/>
      <c r="Q9" t="inlineStr">
        <is>
          <t>368</t>
        </is>
      </c>
      <c r="R9" t="inlineStr"/>
      <c r="S9" t="inlineStr"/>
      <c r="T9" t="inlineStr">
        <is>
          <t>28.5</t>
        </is>
      </c>
      <c r="U9" t="inlineStr"/>
      <c r="V9" t="inlineStr">
        <is>
          <t>849</t>
        </is>
      </c>
      <c r="W9" t="inlineStr"/>
      <c r="X9" t="inlineStr"/>
      <c r="Y9" t="inlineStr">
        <is>
          <t>31.8</t>
        </is>
      </c>
      <c r="Z9" t="inlineStr">
        <is>
          <t>2,205 Doe</t>
        </is>
      </c>
    </row>
    <row r="10">
      <c r="A10" t="inlineStr">
        <is>
          <t>Manitoba</t>
        </is>
      </c>
      <c r="B10" t="inlineStr"/>
      <c r="C10" t="inlineStr">
        <is>
          <t>213</t>
        </is>
      </c>
      <c r="D10" t="inlineStr"/>
      <c r="E10" t="inlineStr"/>
      <c r="F10" t="inlineStr">
        <is>
          <t>6.4</t>
        </is>
      </c>
      <c r="G10" t="inlineStr"/>
      <c r="H10" t="inlineStr">
        <is>
          <t>:</t>
        </is>
      </c>
      <c r="I10" t="inlineStr"/>
      <c r="J10" t="inlineStr"/>
      <c r="K10" t="inlineStr">
        <is>
          <t>:</t>
        </is>
      </c>
      <c r="L10" t="inlineStr"/>
      <c r="M10" t="inlineStr">
        <is>
          <t>=</t>
        </is>
      </c>
      <c r="N10" t="inlineStr"/>
      <c r="O10" t="inlineStr"/>
      <c r="P10" t="inlineStr"/>
      <c r="Q10" t="inlineStr">
        <is>
          <t>74</t>
        </is>
      </c>
      <c r="R10" t="inlineStr"/>
      <c r="S10" t="inlineStr"/>
      <c r="T10" t="inlineStr">
        <is>
          <t>5.7</t>
        </is>
      </c>
      <c r="U10" t="inlineStr"/>
      <c r="V10" t="inlineStr">
        <is>
          <t>112</t>
        </is>
      </c>
      <c r="W10" t="inlineStr"/>
      <c r="X10" t="inlineStr"/>
      <c r="Y10" t="inlineStr">
        <is>
          <t>4.2</t>
        </is>
      </c>
      <c r="Z10" t="inlineStr">
        <is>
          <t>399 4.5</t>
        </is>
      </c>
    </row>
    <row r="11">
      <c r="A11" t="inlineStr">
        <is>
          <t>Saskatchewan</t>
        </is>
      </c>
      <c r="B11" t="inlineStr"/>
      <c r="C11" t="inlineStr">
        <is>
          <t>247</t>
        </is>
      </c>
      <c r="D11" t="inlineStr"/>
      <c r="E11" t="inlineStr"/>
      <c r="F11" t="inlineStr">
        <is>
          <t>7.5</t>
        </is>
      </c>
      <c r="G11" t="inlineStr"/>
      <c r="H11" t="inlineStr"/>
      <c r="I11" t="inlineStr"/>
      <c r="J11" t="inlineStr"/>
      <c r="K11" t="inlineStr"/>
      <c r="L11" t="inlineStr"/>
      <c r="M11" t="inlineStr"/>
      <c r="N11" t="inlineStr"/>
      <c r="O11" t="inlineStr"/>
      <c r="P11" t="inlineStr"/>
      <c r="Q11" t="inlineStr">
        <is>
          <t>79</t>
        </is>
      </c>
      <c r="R11" t="inlineStr"/>
      <c r="S11" t="inlineStr"/>
      <c r="T11" t="inlineStr">
        <is>
          <t>6.1</t>
        </is>
      </c>
      <c r="U11" t="inlineStr"/>
      <c r="V11" t="inlineStr">
        <is>
          <t>158</t>
        </is>
      </c>
      <c r="W11" t="inlineStr"/>
      <c r="X11" t="inlineStr"/>
      <c r="Y11" t="inlineStr">
        <is>
          <t>5.9</t>
        </is>
      </c>
      <c r="Z11" t="inlineStr">
        <is>
          <t>484 5.5</t>
        </is>
      </c>
    </row>
    <row r="12">
      <c r="A12" t="inlineStr">
        <is>
          <t>Alberta</t>
        </is>
      </c>
      <c r="B12" t="inlineStr"/>
      <c r="C12" t="inlineStr">
        <is>
          <t>184</t>
        </is>
      </c>
      <c r="D12" t="inlineStr"/>
      <c r="E12" t="inlineStr"/>
      <c r="F12" t="inlineStr">
        <is>
          <t>ta</t>
        </is>
      </c>
      <c r="G12" t="inlineStr"/>
      <c r="H12" t="inlineStr"/>
      <c r="I12" t="inlineStr"/>
      <c r="J12" t="inlineStr"/>
      <c r="K12" t="inlineStr">
        <is>
          <t>:</t>
        </is>
      </c>
      <c r="L12" t="inlineStr"/>
      <c r="M12" t="inlineStr"/>
      <c r="N12" t="inlineStr"/>
      <c r="O12" t="inlineStr"/>
      <c r="P12" t="inlineStr"/>
      <c r="Q12" t="inlineStr">
        <is>
          <t>93</t>
        </is>
      </c>
      <c r="R12" t="inlineStr"/>
      <c r="S12" t="inlineStr"/>
      <c r="T12" t="inlineStr">
        <is>
          <t>1</t>
        </is>
      </c>
      <c r="U12" t="inlineStr"/>
      <c r="V12" t="inlineStr">
        <is>
          <t>236</t>
        </is>
      </c>
      <c r="W12" t="inlineStr"/>
      <c r="X12" t="inlineStr"/>
      <c r="Y12" t="inlineStr">
        <is>
          <t>8.8</t>
        </is>
      </c>
      <c r="Z12" t="inlineStr">
        <is>
          <t>513 5.9</t>
        </is>
      </c>
    </row>
    <row r="13">
      <c r="A13" t="inlineStr">
        <is>
          <t>3ritish Columbia — Col ie-Bri-</t>
        </is>
      </c>
      <c r="B13" t="inlineStr"/>
      <c r="C13" t="inlineStr"/>
      <c r="D13" t="inlineStr"/>
      <c r="E13" t="inlineStr"/>
      <c r="F13" t="inlineStr"/>
      <c r="G13" t="inlineStr"/>
      <c r="H13" t="inlineStr"/>
      <c r="I13" t="inlineStr"/>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row>
    <row r="14">
      <c r="A14" t="inlineStr">
        <is>
          <t>ie 0 pg ita eae</t>
        </is>
      </c>
      <c r="B14" t="inlineStr"/>
      <c r="C14" t="inlineStr">
        <is>
          <t>377</t>
        </is>
      </c>
      <c r="D14" t="inlineStr"/>
      <c r="E14" t="inlineStr"/>
      <c r="F14" t="inlineStr">
        <is>
          <t>11.4</t>
        </is>
      </c>
      <c r="G14" t="inlineStr"/>
      <c r="H14" t="inlineStr"/>
      <c r="I14" t="inlineStr"/>
      <c r="J14" t="inlineStr"/>
      <c r="K14" t="inlineStr"/>
      <c r="L14" t="inlineStr"/>
      <c r="M14" t="inlineStr"/>
      <c r="N14" t="inlineStr"/>
      <c r="O14" t="inlineStr"/>
      <c r="P14" t="inlineStr"/>
      <c r="Q14" t="inlineStr">
        <is>
          <t>150</t>
        </is>
      </c>
      <c r="R14" t="inlineStr"/>
      <c r="S14" t="inlineStr"/>
      <c r="T14" t="inlineStr">
        <is>
          <t>11.6</t>
        </is>
      </c>
      <c r="U14" t="inlineStr"/>
      <c r="V14" t="inlineStr">
        <is>
          <t>360</t>
        </is>
      </c>
      <c r="W14" t="inlineStr"/>
      <c r="X14" t="inlineStr"/>
      <c r="Y14" t="inlineStr">
        <is>
          <t>13.5</t>
        </is>
      </c>
      <c r="Z14" t="inlineStr">
        <is>
          <t>887 10.1</t>
        </is>
      </c>
    </row>
    <row r="15">
      <c r="A15" t="inlineStr">
        <is>
          <t>Yukon</t>
        </is>
      </c>
      <c r="B15" t="inlineStr"/>
      <c r="C15" t="inlineStr">
        <is>
          <t>3</t>
        </is>
      </c>
      <c r="D15" t="inlineStr"/>
      <c r="E15" t="inlineStr"/>
      <c r="F15" t="inlineStr">
        <is>
          <t>0.1</t>
        </is>
      </c>
      <c r="G15" t="inlineStr"/>
      <c r="H15" t="inlineStr">
        <is>
          <t>.</t>
        </is>
      </c>
      <c r="I15" t="inlineStr"/>
      <c r="J15" t="inlineStr"/>
      <c r="K15" t="inlineStr">
        <is>
          <t>os</t>
        </is>
      </c>
      <c r="L15" t="inlineStr"/>
      <c r="M15" t="inlineStr">
        <is>
          <t>&lt;</t>
        </is>
      </c>
      <c r="N15" t="inlineStr"/>
      <c r="O15" t="inlineStr"/>
      <c r="P15" t="inlineStr"/>
      <c r="Q15" t="inlineStr">
        <is>
          <t>i</t>
        </is>
      </c>
      <c r="R15" t="inlineStr"/>
      <c r="S15" t="inlineStr"/>
      <c r="T15" t="inlineStr">
        <is>
          <t>0.9</t>
        </is>
      </c>
      <c r="U15" t="inlineStr"/>
      <c r="V15" t="inlineStr">
        <is>
          <t>1</t>
        </is>
      </c>
      <c r="W15" t="inlineStr"/>
      <c r="X15" t="inlineStr"/>
      <c r="Y15" t="inlineStr">
        <is>
          <t>i</t>
        </is>
      </c>
      <c r="Z15" t="inlineStr">
        <is>
          <t>15 0.2</t>
        </is>
      </c>
    </row>
    <row r="16">
      <c r="A16" t="inlineStr">
        <is>
          <t>Northwest Territories — Territoires</t>
        </is>
      </c>
      <c r="B16" t="inlineStr"/>
      <c r="C16" t="inlineStr"/>
      <c r="D16" t="inlineStr"/>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row>
    <row r="17">
      <c r="A17" t="inlineStr">
        <is>
          <t>_ du Nord-Ouest</t>
        </is>
      </c>
      <c r="B17" t="inlineStr"/>
      <c r="C17" t="inlineStr">
        <is>
          <t>8</t>
        </is>
      </c>
      <c r="D17" t="inlineStr"/>
      <c r="E17" t="inlineStr"/>
      <c r="F17" t="inlineStr">
        <is>
          <t>0.3</t>
        </is>
      </c>
      <c r="G17" t="inlineStr"/>
      <c r="H17" t="inlineStr">
        <is>
          <t>-</t>
        </is>
      </c>
      <c r="I17" t="inlineStr"/>
      <c r="J17" t="inlineStr"/>
      <c r="K17" t="inlineStr"/>
      <c r="L17" t="inlineStr"/>
      <c r="M17" t="inlineStr"/>
      <c r="N17" t="inlineStr"/>
      <c r="O17" t="inlineStr"/>
      <c r="P17" t="inlineStr"/>
      <c r="Q17" t="inlineStr">
        <is>
          <t>35</t>
        </is>
      </c>
      <c r="R17" t="inlineStr"/>
      <c r="S17" t="inlineStr"/>
      <c r="T17" t="inlineStr">
        <is>
          <t>2.7</t>
        </is>
      </c>
      <c r="U17" t="inlineStr"/>
      <c r="V17" t="inlineStr">
        <is>
          <t>4</t>
        </is>
      </c>
      <c r="W17" t="inlineStr"/>
      <c r="X17" t="inlineStr"/>
      <c r="Y17" t="inlineStr">
        <is>
          <t>0.1</t>
        </is>
      </c>
      <c r="Z17" t="inlineStr">
        <is>
          <t>47 0.5</t>
        </is>
      </c>
    </row>
    <row r="18">
      <c r="A18" t="inlineStr">
        <is>
          <t>Canada</t>
        </is>
      </c>
      <c r="B18" t="inlineStr"/>
      <c r="C18" t="inlineStr">
        <is>
          <t>3; 303</t>
        </is>
      </c>
      <c r="D18" t="inlineStr"/>
      <c r="E18" t="inlineStr"/>
      <c r="F18" t="inlineStr">
        <is>
          <t>100.0</t>
        </is>
      </c>
      <c r="G18" t="inlineStr"/>
      <c r="H18" t="inlineStr">
        <is>
          <t>160</t>
        </is>
      </c>
      <c r="I18" t="inlineStr"/>
      <c r="J18" t="inlineStr"/>
      <c r="K18" t="inlineStr">
        <is>
          <t>100.0</t>
        </is>
      </c>
      <c r="L18" t="inlineStr"/>
      <c r="M18" t="inlineStr">
        <is>
          <t>1,333</t>
        </is>
      </c>
      <c r="N18" t="inlineStr"/>
      <c r="O18" t="inlineStr">
        <is>
          <t>100.0</t>
        </is>
      </c>
      <c r="P18" t="inlineStr"/>
      <c r="Q18" t="inlineStr">
        <is>
          <t>1,289</t>
        </is>
      </c>
      <c r="R18" t="inlineStr"/>
      <c r="S18" t="inlineStr"/>
      <c r="T18" t="inlineStr">
        <is>
          <t>100.0</t>
        </is>
      </c>
      <c r="U18" t="inlineStr"/>
      <c r="V18" t="inlineStr">
        <is>
          <t>2,674</t>
        </is>
      </c>
      <c r="W18" t="inlineStr"/>
      <c r="X18" t="inlineStr"/>
      <c r="Y18" t="inlineStr">
        <is>
          <t>100.0</t>
        </is>
      </c>
      <c r="Z18" t="inlineStr">
        <is>
          <t>8,759 100.0</t>
        </is>
      </c>
    </row>
  </sheetData>
  <pageMargins left="0.75" right="0.75" top="1" bottom="1" header="0.5" footer="0.5"/>
</worksheet>
</file>

<file path=xl/worksheets/sheet302.xml><?xml version="1.0" encoding="utf-8"?>
<worksheet xmlns="http://schemas.openxmlformats.org/spreadsheetml/2006/main">
  <sheetPr>
    <outlinePr summaryBelow="1" summaryRight="1"/>
    <pageSetUpPr/>
  </sheetPr>
  <dimension ref="A1:M4"/>
  <sheetViews>
    <sheetView workbookViewId="0">
      <selection activeCell="A1" sqref="A1"/>
    </sheetView>
  </sheetViews>
  <sheetFormatPr baseColWidth="8" defaultRowHeight="15"/>
  <sheetData>
    <row r="1">
      <c r="A1" s="1" t="inlineStr">
        <is>
          <t>; aw;</t>
        </is>
      </c>
      <c r="B1" s="1" t="inlineStr">
        <is>
          <t>Unnamed: 0</t>
        </is>
      </c>
      <c r="C1" s="1" t="inlineStr">
        <is>
          <t>Unnamed: 1</t>
        </is>
      </c>
      <c r="D1" s="1" t="inlineStr">
        <is>
          <t>Unnamed: 2</t>
        </is>
      </c>
      <c r="E1" s="1" t="inlineStr">
        <is>
          <t>AFL-CIO/</t>
        </is>
      </c>
      <c r="F1" s="1" t="inlineStr">
        <is>
          <t>AFL-CIO</t>
        </is>
      </c>
      <c r="G1" s="1" t="inlineStr">
        <is>
          <t>GLE</t>
        </is>
      </c>
      <c r="H1" s="1" t="inlineStr">
        <is>
          <t>Unnamed: 3</t>
        </is>
      </c>
      <c r="I1" s="1" t="inlineStr">
        <is>
          <t>CNTU</t>
        </is>
      </c>
      <c r="J1" s="1" t="inlineStr">
        <is>
          <t>PSAC/</t>
        </is>
      </c>
      <c r="K1" s="1" t="inlineStr">
        <is>
          <t>Unaf-</t>
        </is>
      </c>
      <c r="L1" s="1" t="inlineStr">
        <is>
          <t>Member-</t>
        </is>
      </c>
      <c r="M1" s="1" t="inlineStr">
        <is>
          <t>Per</t>
        </is>
      </c>
    </row>
    <row r="2">
      <c r="A2" t="inlineStr">
        <is>
          <t>Zone metropolitaine</t>
        </is>
      </c>
      <c r="B2" t="inlineStr"/>
      <c r="C2" t="inlineStr">
        <is>
          <t>Syndi-</t>
        </is>
      </c>
      <c r="D2" t="inlineStr">
        <is>
          <t>Syndicats</t>
        </is>
      </c>
      <c r="E2" t="inlineStr">
        <is>
          <t>(HUE</t>
        </is>
      </c>
      <c r="F2" t="inlineStr"/>
      <c r="G2" t="inlineStr"/>
      <c r="H2" t="inlineStr"/>
      <c r="I2" t="inlineStr"/>
      <c r="J2" t="inlineStr">
        <is>
          <t>(GILG</t>
        </is>
      </c>
      <c r="K2" t="inlineStr">
        <is>
          <t>filiated</t>
        </is>
      </c>
      <c r="L2" t="inlineStr">
        <is>
          <t>ship</t>
        </is>
      </c>
      <c r="M2" t="inlineStr">
        <is>
          <t>cent</t>
        </is>
      </c>
    </row>
    <row r="3">
      <c r="A3" t="inlineStr"/>
      <c r="B3" t="inlineStr"/>
      <c r="C3" t="inlineStr">
        <is>
          <t>cats</t>
        </is>
      </c>
      <c r="D3" t="inlineStr">
        <is>
          <t>locaux</t>
        </is>
      </c>
      <c r="E3" t="inlineStr"/>
      <c r="F3" t="inlineStr"/>
      <c r="G3" t="inlineStr"/>
      <c r="H3" t="inlineStr">
        <is>
          <t>CSD</t>
        </is>
      </c>
      <c r="I3" t="inlineStr"/>
      <c r="J3" t="inlineStr"/>
      <c r="K3" t="inlineStr"/>
      <c r="L3" t="inlineStr"/>
      <c r="M3" t="inlineStr"/>
    </row>
    <row r="4">
      <c r="A4" t="inlineStr"/>
      <c r="B4" t="inlineStr"/>
      <c r="C4" t="inlineStr">
        <is>
          <t>ouvriers</t>
        </is>
      </c>
      <c r="D4" t="inlineStr"/>
      <c r="E4" t="inlineStr">
        <is>
          <t>FAT-COI/</t>
        </is>
      </c>
      <c r="F4" t="inlineStr">
        <is>
          <t>FAT-COI</t>
        </is>
      </c>
      <c r="G4" t="inlineStr">
        <is>
          <t>Cre</t>
        </is>
      </c>
      <c r="H4" t="inlineStr"/>
      <c r="I4" t="inlineStr">
        <is>
          <t>CSN</t>
        </is>
      </c>
      <c r="J4" t="inlineStr">
        <is>
          <t>L’ARPG/</t>
        </is>
      </c>
      <c r="K4" t="inlineStr">
        <is>
          <t>Non</t>
        </is>
      </c>
      <c r="L4" t="inlineStr">
        <is>
          <t>Effectif</t>
        </is>
      </c>
      <c r="M4" t="inlineStr">
        <is>
          <t>Pour-</t>
        </is>
      </c>
    </row>
  </sheetData>
  <pageMargins left="0.75" right="0.75" top="1" bottom="1" header="0.5" footer="0.5"/>
</worksheet>
</file>

<file path=xl/worksheets/sheet303.xml><?xml version="1.0" encoding="utf-8"?>
<worksheet xmlns="http://schemas.openxmlformats.org/spreadsheetml/2006/main">
  <sheetPr>
    <outlinePr summaryBelow="1" summaryRight="1"/>
    <pageSetUpPr/>
  </sheetPr>
  <dimension ref="A1:S4"/>
  <sheetViews>
    <sheetView workbookViewId="0">
      <selection activeCell="A1" sqref="A1"/>
    </sheetView>
  </sheetViews>
  <sheetFormatPr baseColWidth="8" defaultRowHeight="15"/>
  <sheetData>
    <row r="1">
      <c r="A1" s="1" t="inlineStr">
        <is>
          <t>57,850 Vict - oria, B.C. = — C.-B.</t>
        </is>
      </c>
      <c r="B1" s="1" t="inlineStr">
        <is>
          <t>102 50,588 59</t>
        </is>
      </c>
      <c r="C1" s="1" t="inlineStr">
        <is>
          <t>440 258,204 129</t>
        </is>
      </c>
      <c r="D1" s="1" t="inlineStr">
        <is>
          <t>142,904 8.5 8,452</t>
        </is>
      </c>
      <c r="E1" s="1" t="inlineStr">
        <is>
          <t>703 40</t>
        </is>
      </c>
      <c r="F1" s="1" t="inlineStr">
        <is>
          <t>Unnamed: 0</t>
        </is>
      </c>
      <c r="G1" s="1" t="inlineStr">
        <is>
          <t>17,305</t>
        </is>
      </c>
      <c r="H1" s="1" t="inlineStr">
        <is>
          <t>Unnamed: 1</t>
        </is>
      </c>
      <c r="I1" s="1" t="inlineStr">
        <is>
          <t>=</t>
        </is>
      </c>
      <c r="J1" s="1" t="inlineStr">
        <is>
          <t>Unnamed: 2</t>
        </is>
      </c>
      <c r="K1" s="1">
        <f>.1</f>
        <v/>
      </c>
      <c r="L1" s="1" t="inlineStr">
        <is>
          <t>Unnamed: 3</t>
        </is>
      </c>
      <c r="M1" s="1" t="inlineStr">
        <is>
          <t>6,159 2,662</t>
        </is>
      </c>
      <c r="N1" s="1" t="inlineStr">
        <is>
          <t>Unnamed: 4</t>
        </is>
      </c>
      <c r="O1" s="1" t="inlineStr">
        <is>
          <t>6.729</t>
        </is>
      </c>
      <c r="P1" s="1" t="inlineStr">
        <is>
          <t>Unnamed: 5</t>
        </is>
      </c>
      <c r="Q1" s="1" t="inlineStr">
        <is>
          <t>35,188</t>
        </is>
      </c>
      <c r="R1" s="1" t="inlineStr">
        <is>
          <t>Unnamed: 6</t>
        </is>
      </c>
      <c r="S1" s="1" t="inlineStr">
        <is>
          <t>12</t>
        </is>
      </c>
    </row>
    <row r="2">
      <c r="A2" t="inlineStr">
        <is>
          <t>Sub-total — Total partiel</t>
        </is>
      </c>
      <c r="B2" t="inlineStr"/>
      <c r="C2" t="inlineStr">
        <is>
          <t>1 6,299</t>
        </is>
      </c>
      <c r="D2" t="inlineStr">
        <is>
          <t>978,438</t>
        </is>
      </c>
      <c r="E2" t="inlineStr">
        <is>
          <t>2,785</t>
        </is>
      </c>
      <c r="F2" t="inlineStr"/>
      <c r="G2" t="inlineStr">
        <is>
          <t>553,270</t>
        </is>
      </c>
      <c r="H2" t="inlineStr"/>
      <c r="I2" t="inlineStr">
        <is>
          <t>6,525</t>
        </is>
      </c>
      <c r="J2" t="inlineStr"/>
      <c r="K2" t="inlineStr">
        <is>
          <t>84,085</t>
        </is>
      </c>
      <c r="L2" t="inlineStr"/>
      <c r="M2" t="inlineStr">
        <is>
          <t>112,355</t>
        </is>
      </c>
      <c r="N2" t="inlineStr"/>
      <c r="O2" t="inlineStr">
        <is>
          <t>403,469</t>
        </is>
      </c>
      <c r="P2" t="inlineStr"/>
      <c r="Q2" t="inlineStr">
        <is>
          <t>~—«-2,140,927</t>
        </is>
      </c>
      <c r="R2" t="inlineStr"/>
      <c r="S2" t="inlineStr">
        <is>
          <t>70.5</t>
        </is>
      </c>
    </row>
    <row r="3">
      <c r="A3" t="inlineStr">
        <is>
          <t>Other areas — Autres zones</t>
        </is>
      </c>
      <c r="B3" t="inlineStr"/>
      <c r="C3" t="inlineStr">
        <is>
          <t>6,611</t>
        </is>
      </c>
      <c r="D3" t="inlineStr">
        <is>
          <t>333,185</t>
        </is>
      </c>
      <c r="E3" t="inlineStr">
        <is>
          <t>88</t>
        </is>
      </c>
      <c r="F3" t="inlineStr"/>
      <c r="G3" t="inlineStr">
        <is>
          <t>244,721</t>
        </is>
      </c>
      <c r="H3" t="inlineStr"/>
      <c r="I3" t="inlineStr">
        <is>
          <t>19,944</t>
        </is>
      </c>
      <c r="J3" t="inlineStr"/>
      <c r="K3" t="inlineStr">
        <is>
          <t>81,408</t>
        </is>
      </c>
      <c r="L3" t="inlineStr"/>
      <c r="M3" t="inlineStr">
        <is>
          <t>41,644</t>
        </is>
      </c>
      <c r="N3" t="inlineStr"/>
      <c r="O3" t="inlineStr">
        <is>
          <t>173,835</t>
        </is>
      </c>
      <c r="P3" t="inlineStr"/>
      <c r="Q3" t="inlineStr">
        <is>
          <t>894,825</t>
        </is>
      </c>
      <c r="R3" t="inlineStr"/>
      <c r="S3" t="inlineStr">
        <is>
          <t>29.5</t>
        </is>
      </c>
    </row>
    <row r="4">
      <c r="A4" t="inlineStr">
        <is>
          <t>Canada</t>
        </is>
      </c>
      <c r="B4" t="inlineStr"/>
      <c r="C4" t="inlineStr">
        <is>
          <t>12,910</t>
        </is>
      </c>
      <c r="D4" t="inlineStr">
        <is>
          <t>1,311,623</t>
        </is>
      </c>
      <c r="E4" t="inlineStr">
        <is>
          <t>2,873</t>
        </is>
      </c>
      <c r="F4" t="inlineStr"/>
      <c r="G4" t="inlineStr">
        <is>
          <t>797,991</t>
        </is>
      </c>
      <c r="H4" t="inlineStr"/>
      <c r="I4" t="inlineStr">
        <is>
          <t>26,469</t>
        </is>
      </c>
      <c r="J4" t="inlineStr"/>
      <c r="K4" t="inlineStr">
        <is>
          <t>165,493</t>
        </is>
      </c>
      <c r="L4" t="inlineStr"/>
      <c r="M4" t="inlineStr">
        <is>
          <t>153,999</t>
        </is>
      </c>
      <c r="N4" t="inlineStr"/>
      <c r="O4" t="inlineStr">
        <is>
          <t>577,304</t>
        </is>
      </c>
      <c r="P4" t="inlineStr"/>
      <c r="Q4" t="inlineStr">
        <is>
          <t>3,035,752</t>
        </is>
      </c>
      <c r="R4" t="inlineStr"/>
      <c r="S4" t="inlineStr">
        <is>
          <t>~—-1 00.0</t>
        </is>
      </c>
    </row>
  </sheetData>
  <pageMargins left="0.75" right="0.75" top="1" bottom="1" header="0.5" footer="0.5"/>
</worksheet>
</file>

<file path=xl/worksheets/sheet304.xml><?xml version="1.0" encoding="utf-8"?>
<worksheet xmlns="http://schemas.openxmlformats.org/spreadsheetml/2006/main">
  <sheetPr>
    <outlinePr summaryBelow="1" summaryRight="1"/>
    <pageSetUpPr/>
  </sheetPr>
  <dimension ref="A1:F18"/>
  <sheetViews>
    <sheetView workbookViewId="0">
      <selection activeCell="A1" sqref="A1"/>
    </sheetView>
  </sheetViews>
  <sheetFormatPr baseColWidth="8" defaultRowHeight="15"/>
  <sheetData>
    <row r="1">
      <c r="A1" s="1" t="inlineStr">
        <is>
          <t>1962</t>
        </is>
      </c>
      <c r="B1" s="1" t="inlineStr">
        <is>
          <t>248 884</t>
        </is>
      </c>
      <c r="C1" s="1" t="inlineStr">
        <is>
          <t>16.4</t>
        </is>
      </c>
      <c r="D1" s="1" t="inlineStr">
        <is>
          <t>1962.1</t>
        </is>
      </c>
      <c r="E1" s="1" t="inlineStr">
        <is>
          <t>248 884.1</t>
        </is>
      </c>
      <c r="F1" s="1" t="inlineStr">
        <is>
          <t>16.4.1</t>
        </is>
      </c>
    </row>
    <row r="2">
      <c r="A2" t="n">
        <v>1963</v>
      </c>
      <c r="B2" t="inlineStr">
        <is>
          <t>260,567</t>
        </is>
      </c>
      <c r="C2" t="inlineStr">
        <is>
          <t>16.6</t>
        </is>
      </c>
      <c r="D2" t="n">
        <v>1963</v>
      </c>
      <c r="E2" t="inlineStr">
        <is>
          <t>260,567</t>
        </is>
      </c>
      <c r="F2" t="inlineStr">
        <is>
          <t>16.6</t>
        </is>
      </c>
    </row>
    <row r="3">
      <c r="A3" t="n">
        <v>1964</v>
      </c>
      <c r="B3" t="inlineStr">
        <is>
          <t>276,246</t>
        </is>
      </c>
      <c r="C3" t="inlineStr">
        <is>
          <t>16.7</t>
        </is>
      </c>
      <c r="D3" t="n">
        <v>1964</v>
      </c>
      <c r="E3" t="inlineStr">
        <is>
          <t>276,246</t>
        </is>
      </c>
      <c r="F3" t="inlineStr">
        <is>
          <t>16.7</t>
        </is>
      </c>
    </row>
    <row r="4">
      <c r="A4" t="n">
        <v>1965</v>
      </c>
      <c r="B4" t="inlineStr">
        <is>
          <t>292,056</t>
        </is>
      </c>
      <c r="C4" t="inlineStr">
        <is>
          <t>16.6</t>
        </is>
      </c>
      <c r="D4" t="n">
        <v>1965</v>
      </c>
      <c r="E4" t="inlineStr">
        <is>
          <t>292,056</t>
        </is>
      </c>
      <c r="F4" t="inlineStr">
        <is>
          <t>16.6</t>
        </is>
      </c>
    </row>
    <row r="5">
      <c r="A5" t="n">
        <v>1966</v>
      </c>
      <c r="B5" t="inlineStr">
        <is>
          <t>322,980</t>
        </is>
      </c>
      <c r="C5" t="inlineStr">
        <is>
          <t>17.0</t>
        </is>
      </c>
      <c r="D5" t="n">
        <v>1966</v>
      </c>
      <c r="E5" t="inlineStr">
        <is>
          <t>322,980</t>
        </is>
      </c>
      <c r="F5" t="inlineStr">
        <is>
          <t>17.0</t>
        </is>
      </c>
    </row>
    <row r="6">
      <c r="A6" t="n">
        <v>1967</v>
      </c>
      <c r="B6" t="inlineStr">
        <is>
          <t>407,181</t>
        </is>
      </c>
      <c r="C6" t="inlineStr">
        <is>
          <t>19.8</t>
        </is>
      </c>
      <c r="D6" t="n">
        <v>1967</v>
      </c>
      <c r="E6" t="inlineStr">
        <is>
          <t>407,181</t>
        </is>
      </c>
      <c r="F6" t="inlineStr">
        <is>
          <t>19.8</t>
        </is>
      </c>
    </row>
    <row r="7">
      <c r="A7" t="n">
        <v>1968</v>
      </c>
      <c r="B7" t="inlineStr">
        <is>
          <t>438 543</t>
        </is>
      </c>
      <c r="C7" t="inlineStr">
        <is>
          <t>20.4</t>
        </is>
      </c>
      <c r="D7" t="n">
        <v>1968</v>
      </c>
      <c r="E7" t="inlineStr">
        <is>
          <t>438,543</t>
        </is>
      </c>
      <c r="F7" t="inlineStr">
        <is>
          <t>20.4</t>
        </is>
      </c>
    </row>
    <row r="8">
      <c r="A8" t="n">
        <v>1969</v>
      </c>
      <c r="B8" t="inlineStr">
        <is>
          <t>469 ,235</t>
        </is>
      </c>
      <c r="C8" t="inlineStr">
        <is>
          <t>242</t>
        </is>
      </c>
      <c r="D8" t="n">
        <v>1969</v>
      </c>
      <c r="E8" t="inlineStr">
        <is>
          <t>469 235</t>
        </is>
      </c>
      <c r="F8" t="inlineStr">
        <is>
          <t>yaW e</t>
        </is>
      </c>
    </row>
    <row r="9">
      <c r="A9" t="n">
        <v>1970</v>
      </c>
      <c r="B9" t="inlineStr">
        <is>
          <t>513,203</t>
        </is>
      </c>
      <c r="C9" t="inlineStr">
        <is>
          <t>22.6</t>
        </is>
      </c>
      <c r="D9" t="n">
        <v>1970</v>
      </c>
      <c r="E9" t="inlineStr">
        <is>
          <t>613.203</t>
        </is>
      </c>
      <c r="F9" t="inlineStr">
        <is>
          <t>22.6</t>
        </is>
      </c>
    </row>
    <row r="10">
      <c r="A10" t="n">
        <v>1971</v>
      </c>
      <c r="B10" t="inlineStr">
        <is>
          <t>558,138</t>
        </is>
      </c>
      <c r="C10" t="inlineStr">
        <is>
          <t>SteN i</t>
        </is>
      </c>
      <c r="D10" t="n">
        <v>1971</v>
      </c>
      <c r="E10" t="inlineStr">
        <is>
          <t>558,138</t>
        </is>
      </c>
      <c r="F10" t="inlineStr">
        <is>
          <t>a5</t>
        </is>
      </c>
    </row>
    <row r="11">
      <c r="A11" t="n">
        <v>1972</v>
      </c>
      <c r="B11" t="inlineStr">
        <is>
          <t>575,584</t>
        </is>
      </c>
      <c r="C11" t="inlineStr">
        <is>
          <t>24.2</t>
        </is>
      </c>
      <c r="D11" t="n">
        <v>1972</v>
      </c>
      <c r="E11" t="inlineStr">
        <is>
          <t>575 ,584</t>
        </is>
      </c>
      <c r="F11" t="inlineStr">
        <is>
          <t>24.2</t>
        </is>
      </c>
    </row>
    <row r="12">
      <c r="A12" t="n">
        <v>173</v>
      </c>
      <c r="B12" t="inlineStr">
        <is>
          <t>635,861</t>
        </is>
      </c>
      <c r="C12" t="inlineStr">
        <is>
          <t>24.6</t>
        </is>
      </c>
      <c r="D12" t="n">
        <v>1973</v>
      </c>
      <c r="E12" t="inlineStr">
        <is>
          <t>635,861</t>
        </is>
      </c>
      <c r="F12" t="inlineStr">
        <is>
          <t>24.6</t>
        </is>
      </c>
    </row>
    <row r="13">
      <c r="A13" t="n">
        <v>1974</v>
      </c>
      <c r="B13" t="inlineStr">
        <is>
          <t>676,939</t>
        </is>
      </c>
      <c r="C13" t="inlineStr">
        <is>
          <t>25.2</t>
        </is>
      </c>
      <c r="D13" t="n">
        <v>1974</v>
      </c>
      <c r="E13" t="inlineStr">
        <is>
          <t>676,939</t>
        </is>
      </c>
      <c r="F13" t="inlineStr">
        <is>
          <t>PSs z</t>
        </is>
      </c>
    </row>
    <row r="14">
      <c r="A14" t="n">
        <v>1975</v>
      </c>
      <c r="B14" t="inlineStr">
        <is>
          <t>711,102</t>
        </is>
      </c>
      <c r="C14" t="inlineStr">
        <is>
          <t>26.0</t>
        </is>
      </c>
      <c r="D14" t="n">
        <v>1975</v>
      </c>
      <c r="E14" t="inlineStr">
        <is>
          <t>711.102</t>
        </is>
      </c>
      <c r="F14" t="inlineStr">
        <is>
          <t>26.0</t>
        </is>
      </c>
    </row>
    <row r="15">
      <c r="A15" t="n">
        <v>1976</v>
      </c>
      <c r="B15" t="inlineStr">
        <is>
          <t>750,637</t>
        </is>
      </c>
      <c r="C15" t="inlineStr">
        <is>
          <t>27.0</t>
        </is>
      </c>
      <c r="D15" t="n">
        <v>1976</v>
      </c>
      <c r="E15" t="inlineStr">
        <is>
          <t>750,637</t>
        </is>
      </c>
      <c r="F15" t="inlineStr">
        <is>
          <t>27.0</t>
        </is>
      </c>
    </row>
    <row r="16">
      <c r="A16" t="n">
        <v>1977</v>
      </c>
      <c r="B16" t="inlineStr">
        <is>
          <t>782,282</t>
        </is>
      </c>
      <c r="C16" t="inlineStr">
        <is>
          <t>214,</t>
        </is>
      </c>
      <c r="D16" t="n">
        <v>1977</v>
      </c>
      <c r="E16" t="inlineStr">
        <is>
          <t>782,282</t>
        </is>
      </c>
      <c r="F16" t="inlineStr">
        <is>
          <t>ag Pe</t>
        </is>
      </c>
    </row>
    <row r="17">
      <c r="A17" t="n">
        <v>1978</v>
      </c>
      <c r="B17" t="inlineStr">
        <is>
          <t>835 263</t>
        </is>
      </c>
      <c r="C17" t="inlineStr">
        <is>
          <t>28.7</t>
        </is>
      </c>
      <c r="D17" t="n">
        <v>1978</v>
      </c>
      <c r="E17" t="inlineStr">
        <is>
          <t>835 263</t>
        </is>
      </c>
      <c r="F17" t="inlineStr">
        <is>
          <t>28.7</t>
        </is>
      </c>
    </row>
    <row r="18">
      <c r="A18" t="n">
        <v>1979</v>
      </c>
      <c r="B18" t="inlineStr">
        <is>
          <t>890,365</t>
        </is>
      </c>
      <c r="C18" t="inlineStr">
        <is>
          <t>29.3</t>
        </is>
      </c>
      <c r="D18" t="n">
        <v>1972</v>
      </c>
      <c r="E18" t="inlineStr">
        <is>
          <t>890,365</t>
        </is>
      </c>
      <c r="F18" t="inlineStr">
        <is>
          <t>29D</t>
        </is>
      </c>
    </row>
  </sheetData>
  <pageMargins left="0.75" right="0.75" top="1" bottom="1" header="0.5" footer="0.5"/>
</worksheet>
</file>

<file path=xl/worksheets/sheet305.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sheetData>
    <row r="1">
      <c r="A1" s="1" t="inlineStr">
        <is>
          <t>St. John’s, Nfld. —</t>
        </is>
      </c>
      <c r="B1" s="1" t="inlineStr">
        <is>
          <t>T.-N.</t>
        </is>
      </c>
      <c r="C1" s="1" t="inlineStr">
        <is>
          <t>Unnamed: 0</t>
        </is>
      </c>
      <c r="D1" s="1" t="inlineStr">
        <is>
          <t>26</t>
        </is>
      </c>
      <c r="E1" s="1" t="inlineStr">
        <is>
          <t>33</t>
        </is>
      </c>
      <c r="F1" s="1" t="inlineStr">
        <is>
          <t>10,643</t>
        </is>
      </c>
      <c r="G1" s="1" t="inlineStr">
        <is>
          <t>5</t>
        </is>
      </c>
    </row>
    <row r="2">
      <c r="A2" t="inlineStr">
        <is>
          <t>Halifax, N.S. — N.-E.</t>
        </is>
      </c>
      <c r="B2" t="inlineStr"/>
      <c r="C2" t="inlineStr"/>
      <c r="D2" t="inlineStr">
        <is>
          <t>35</t>
        </is>
      </c>
      <c r="E2" t="inlineStr">
        <is>
          <t>56</t>
        </is>
      </c>
      <c r="F2" t="inlineStr">
        <is>
          <t>19,974</t>
        </is>
      </c>
      <c r="G2" t="inlineStr">
        <is>
          <t>42</t>
        </is>
      </c>
    </row>
    <row r="3">
      <c r="A3" t="inlineStr">
        <is>
          <t>Saint John, N.B.</t>
        </is>
      </c>
      <c r="B3" t="inlineStr"/>
      <c r="C3" t="inlineStr"/>
      <c r="D3" t="inlineStr">
        <is>
          <t>31</t>
        </is>
      </c>
      <c r="E3" t="inlineStr">
        <is>
          <t>49</t>
        </is>
      </c>
      <c r="F3" t="inlineStr">
        <is>
          <t>10,607</t>
        </is>
      </c>
      <c r="G3" t="inlineStr">
        <is>
          <t>2</t>
        </is>
      </c>
    </row>
    <row r="4">
      <c r="A4" t="inlineStr">
        <is>
          <t>Chicoutimi, Qué.</t>
        </is>
      </c>
      <c r="B4" t="inlineStr"/>
      <c r="C4" t="inlineStr"/>
      <c r="D4" t="inlineStr">
        <is>
          <t>8</t>
        </is>
      </c>
      <c r="E4" t="inlineStr">
        <is>
          <t>10</t>
        </is>
      </c>
      <c r="F4" t="inlineStr">
        <is>
          <t>1,485</t>
        </is>
      </c>
      <c r="G4" t="inlineStr">
        <is>
          <t>-</t>
        </is>
      </c>
    </row>
    <row r="5">
      <c r="A5" t="inlineStr">
        <is>
          <t>Québec, Qué.</t>
        </is>
      </c>
      <c r="B5" t="inlineStr"/>
      <c r="C5" t="inlineStr"/>
      <c r="D5" t="inlineStr">
        <is>
          <t>31</t>
        </is>
      </c>
      <c r="E5" t="inlineStr">
        <is>
          <t>59</t>
        </is>
      </c>
      <c r="F5" t="inlineStr">
        <is>
          <t>15,184</t>
        </is>
      </c>
      <c r="G5" t="inlineStr">
        <is>
          <t>=</t>
        </is>
      </c>
    </row>
    <row r="6">
      <c r="A6" t="inlineStr">
        <is>
          <t>Montréal, Qué.</t>
        </is>
      </c>
      <c r="B6" t="inlineStr"/>
      <c r="C6" t="inlineStr"/>
      <c r="D6" t="inlineStr">
        <is>
          <t>56</t>
        </is>
      </c>
      <c r="E6" t="inlineStr">
        <is>
          <t>378</t>
        </is>
      </c>
      <c r="F6" t="inlineStr">
        <is>
          <t>MOD UM</t>
        </is>
      </c>
      <c r="G6" t="inlineStr">
        <is>
          <t>163</t>
        </is>
      </c>
    </row>
    <row r="7">
      <c r="A7" t="inlineStr">
        <is>
          <t>Ottawa, Ont.</t>
        </is>
      </c>
      <c r="B7" t="inlineStr"/>
      <c r="C7" t="inlineStr"/>
      <c r="D7" t="inlineStr">
        <is>
          <t>36</t>
        </is>
      </c>
      <c r="E7" t="inlineStr">
        <is>
          <t>716</t>
        </is>
      </c>
      <c r="F7" t="inlineStr">
        <is>
          <t>B.S</t>
        </is>
      </c>
      <c r="G7" t="inlineStr">
        <is>
          <t>202</t>
        </is>
      </c>
    </row>
    <row r="8">
      <c r="A8" t="inlineStr">
        <is>
          <t>Oshawa, Ont.</t>
        </is>
      </c>
      <c r="B8" t="inlineStr"/>
      <c r="C8" t="inlineStr"/>
      <c r="D8" t="inlineStr">
        <is>
          <t>11</t>
        </is>
      </c>
      <c r="E8" t="inlineStr">
        <is>
          <t>18</t>
        </is>
      </c>
      <c r="F8" t="inlineStr">
        <is>
          <t>2,713</t>
        </is>
      </c>
      <c r="G8" t="inlineStr">
        <is>
          <t>=</t>
        </is>
      </c>
    </row>
    <row r="9">
      <c r="A9" t="inlineStr">
        <is>
          <t>Toronto, Ont.</t>
        </is>
      </c>
      <c r="B9" t="inlineStr"/>
      <c r="C9" t="inlineStr"/>
      <c r="D9" t="inlineStr">
        <is>
          <t>65</t>
        </is>
      </c>
      <c r="E9" t="inlineStr">
        <is>
          <t>518</t>
        </is>
      </c>
      <c r="F9" t="inlineStr">
        <is>
          <t>218,099</t>
        </is>
      </c>
      <c r="G9" t="inlineStr">
        <is>
          <t>7159</t>
        </is>
      </c>
    </row>
    <row r="10">
      <c r="A10" t="inlineStr">
        <is>
          <t>Hamilton, Ont.</t>
        </is>
      </c>
      <c r="B10" t="inlineStr"/>
      <c r="C10" t="inlineStr"/>
      <c r="D10" t="inlineStr">
        <is>
          <t>41</t>
        </is>
      </c>
      <c r="E10" t="inlineStr">
        <is>
          <t>153</t>
        </is>
      </c>
      <c r="F10" t="inlineStr">
        <is>
          <t>48,368</t>
        </is>
      </c>
      <c r="G10" t="inlineStr">
        <is>
          <t>=</t>
        </is>
      </c>
    </row>
    <row r="11">
      <c r="A11" t="inlineStr">
        <is>
          <t>Kitchener, Ont.</t>
        </is>
      </c>
      <c r="B11" t="inlineStr"/>
      <c r="C11" t="inlineStr"/>
      <c r="D11" t="inlineStr">
        <is>
          <t>pe}</t>
        </is>
      </c>
      <c r="E11" t="inlineStr">
        <is>
          <t>97</t>
        </is>
      </c>
      <c r="F11" t="inlineStr">
        <is>
          <t>26,004</t>
        </is>
      </c>
      <c r="G11" t="inlineStr">
        <is>
          <t>10</t>
        </is>
      </c>
    </row>
    <row r="12">
      <c r="A12" t="inlineStr">
        <is>
          <t>Sudbury, Ont.</t>
        </is>
      </c>
      <c r="B12" t="inlineStr"/>
      <c r="C12" t="inlineStr"/>
      <c r="D12" t="inlineStr">
        <is>
          <t>23</t>
        </is>
      </c>
      <c r="E12" t="inlineStr">
        <is>
          <t>38</t>
        </is>
      </c>
      <c r="F12" t="inlineStr">
        <is>
          <t>18,446</t>
        </is>
      </c>
      <c r="G12" t="inlineStr">
        <is>
          <t>te</t>
        </is>
      </c>
    </row>
    <row r="13">
      <c r="A13" t="inlineStr">
        <is>
          <t>London, Ont.</t>
        </is>
      </c>
      <c r="B13" t="inlineStr"/>
      <c r="C13" t="inlineStr"/>
      <c r="D13" t="inlineStr">
        <is>
          <t>3”</t>
        </is>
      </c>
      <c r="E13" t="inlineStr">
        <is>
          <t>719</t>
        </is>
      </c>
      <c r="F13" t="inlineStr">
        <is>
          <t>22,075</t>
        </is>
      </c>
      <c r="G13" t="inlineStr">
        <is>
          <t>74</t>
        </is>
      </c>
    </row>
    <row r="14">
      <c r="A14" t="inlineStr">
        <is>
          <t>Windsor, Ont.</t>
        </is>
      </c>
      <c r="B14" t="inlineStr"/>
      <c r="C14" t="inlineStr"/>
      <c r="D14" t="inlineStr">
        <is>
          <t>a</t>
        </is>
      </c>
      <c r="E14" t="inlineStr">
        <is>
          <t>Sy)</t>
        </is>
      </c>
      <c r="F14" t="inlineStr">
        <is>
          <t>12,044</t>
        </is>
      </c>
      <c r="G14" t="inlineStr">
        <is>
          <t>30</t>
        </is>
      </c>
    </row>
    <row r="15">
      <c r="A15" t="inlineStr">
        <is>
          <t>St. Catharines, Ont.</t>
        </is>
      </c>
      <c r="B15" t="inlineStr"/>
      <c r="C15" t="inlineStr"/>
      <c r="D15" t="inlineStr">
        <is>
          <t>33</t>
        </is>
      </c>
      <c r="E15" t="inlineStr">
        <is>
          <t>120</t>
        </is>
      </c>
      <c r="F15" t="inlineStr">
        <is>
          <t>13,484</t>
        </is>
      </c>
      <c r="G15" t="inlineStr">
        <is>
          <t>=</t>
        </is>
      </c>
    </row>
    <row r="16">
      <c r="A16" t="inlineStr">
        <is>
          <t>Thunder Bay, Ont.</t>
        </is>
      </c>
      <c r="B16" t="inlineStr"/>
      <c r="C16" t="inlineStr"/>
      <c r="D16" t="inlineStr">
        <is>
          <t>35</t>
        </is>
      </c>
      <c r="E16" t="inlineStr">
        <is>
          <t>57</t>
        </is>
      </c>
      <c r="F16" t="inlineStr">
        <is>
          <t>22,649</t>
        </is>
      </c>
      <c r="G16" t="inlineStr">
        <is>
          <t>15</t>
        </is>
      </c>
    </row>
    <row r="17">
      <c r="A17" t="inlineStr">
        <is>
          <t>Winnipeg, Man.</t>
        </is>
      </c>
      <c r="B17" t="inlineStr"/>
      <c r="C17" t="inlineStr"/>
      <c r="D17" t="inlineStr">
        <is>
          <t>47</t>
        </is>
      </c>
      <c r="E17" t="inlineStr">
        <is>
          <t>149</t>
        </is>
      </c>
      <c r="F17" t="inlineStr">
        <is>
          <t>49,335</t>
        </is>
      </c>
      <c r="G17" t="inlineStr">
        <is>
          <t>80</t>
        </is>
      </c>
    </row>
    <row r="18">
      <c r="A18" t="inlineStr">
        <is>
          <t>Regina, Sask.</t>
        </is>
      </c>
      <c r="B18" t="inlineStr"/>
      <c r="C18" t="inlineStr"/>
      <c r="D18" t="inlineStr">
        <is>
          <t>32</t>
        </is>
      </c>
      <c r="E18" t="inlineStr">
        <is>
          <t>44</t>
        </is>
      </c>
      <c r="F18" t="inlineStr">
        <is>
          <t>10,905</t>
        </is>
      </c>
      <c r="G18" t="inlineStr">
        <is>
          <t>15</t>
        </is>
      </c>
    </row>
    <row r="19">
      <c r="A19" t="inlineStr">
        <is>
          <t>Saskatoon, Sask.</t>
        </is>
      </c>
      <c r="B19" t="inlineStr"/>
      <c r="C19" t="inlineStr"/>
      <c r="D19" t="inlineStr">
        <is>
          <t>BM</t>
        </is>
      </c>
      <c r="E19" t="inlineStr">
        <is>
          <t>55</t>
        </is>
      </c>
      <c r="F19" t="inlineStr">
        <is>
          <t>120 Si</t>
        </is>
      </c>
      <c r="G19" t="inlineStr">
        <is>
          <t>-</t>
        </is>
      </c>
    </row>
    <row r="20">
      <c r="A20" t="inlineStr">
        <is>
          <t>Edmonton, Alta. —</t>
        </is>
      </c>
      <c r="B20" t="inlineStr">
        <is>
          <t>Alb.</t>
        </is>
      </c>
      <c r="C20" t="inlineStr"/>
      <c r="D20" t="inlineStr">
        <is>
          <t>41</t>
        </is>
      </c>
      <c r="E20" t="inlineStr">
        <is>
          <t>85</t>
        </is>
      </c>
      <c r="F20" t="inlineStr">
        <is>
          <t>50,339</t>
        </is>
      </c>
      <c r="G20" t="inlineStr">
        <is>
          <t>405</t>
        </is>
      </c>
    </row>
    <row r="21">
      <c r="A21" t="inlineStr">
        <is>
          <t>Calgary, Alta. — Alb.</t>
        </is>
      </c>
      <c r="B21" t="inlineStr"/>
      <c r="C21" t="inlineStr"/>
      <c r="D21" t="inlineStr">
        <is>
          <t>40</t>
        </is>
      </c>
      <c r="E21" t="inlineStr">
        <is>
          <t>82</t>
        </is>
      </c>
      <c r="F21" t="inlineStr">
        <is>
          <t>AM (OTA:</t>
        </is>
      </c>
      <c r="G21" t="inlineStr">
        <is>
          <t>231</t>
        </is>
      </c>
    </row>
    <row r="22">
      <c r="A22" t="inlineStr">
        <is>
          <t>Vancouver, B.C. —</t>
        </is>
      </c>
      <c r="B22" t="inlineStr">
        <is>
          <t>C.-B.</t>
        </is>
      </c>
      <c r="C22" t="inlineStr"/>
      <c r="D22" t="inlineStr">
        <is>
          <t>32</t>
        </is>
      </c>
      <c r="E22" t="inlineStr">
        <is>
          <t>166</t>
        </is>
      </c>
      <c r="F22" t="inlineStr">
        <is>
          <t>142,904</t>
        </is>
      </c>
      <c r="G22" t="inlineStr">
        <is>
          <t>703</t>
        </is>
      </c>
    </row>
    <row r="23">
      <c r="A23" t="inlineStr">
        <is>
          <t>Victoria, B.C. — C.-B.</t>
        </is>
      </c>
      <c r="B23" t="inlineStr"/>
      <c r="C23" t="inlineStr"/>
      <c r="D23" t="inlineStr">
        <is>
          <t>22</t>
        </is>
      </c>
      <c r="E23" t="inlineStr">
        <is>
          <t>29</t>
        </is>
      </c>
      <c r="F23" t="inlineStr">
        <is>
          <t>8,452</t>
        </is>
      </c>
      <c r="G23" t="inlineStr">
        <is>
          <t>40</t>
        </is>
      </c>
    </row>
    <row r="24">
      <c r="A24" t="inlineStr">
        <is>
          <t>Sub-total — Total partiel</t>
        </is>
      </c>
      <c r="B24" t="inlineStr"/>
      <c r="C24" t="inlineStr"/>
      <c r="D24" t="inlineStr">
        <is>
          <t>1</t>
        </is>
      </c>
      <c r="E24" t="inlineStr">
        <is>
          <t>2,403</t>
        </is>
      </c>
      <c r="F24" t="inlineStr">
        <is>
          <t>978,438</t>
        </is>
      </c>
      <c r="G24" t="inlineStr">
        <is>
          <t>DSS)</t>
        </is>
      </c>
    </row>
    <row r="25">
      <c r="A25" t="inlineStr">
        <is>
          <t>Other areas — Autres zones</t>
        </is>
      </c>
      <c r="B25" t="inlineStr"/>
      <c r="C25" t="inlineStr"/>
      <c r="D25" t="inlineStr"/>
      <c r="E25" t="inlineStr">
        <is>
          <t>1,748</t>
        </is>
      </c>
      <c r="F25" t="inlineStr">
        <is>
          <t>Rickey Ech)</t>
        </is>
      </c>
      <c r="G25" t="inlineStr">
        <is>
          <t>88</t>
        </is>
      </c>
    </row>
  </sheetData>
  <pageMargins left="0.75" right="0.75" top="1" bottom="1" header="0.5" footer="0.5"/>
</worksheet>
</file>

<file path=xl/worksheets/sheet306.xml><?xml version="1.0" encoding="utf-8"?>
<worksheet xmlns="http://schemas.openxmlformats.org/spreadsheetml/2006/main">
  <sheetPr>
    <outlinePr summaryBelow="1" summaryRight="1"/>
    <pageSetUpPr/>
  </sheetPr>
  <dimension ref="A1:AS23"/>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Unnamed: 13</t>
        </is>
      </c>
      <c r="O1" s="1" t="inlineStr">
        <is>
          <t>Unnamed: 14</t>
        </is>
      </c>
      <c r="P1" s="1" t="inlineStr">
        <is>
          <t>Unnamed: 15</t>
        </is>
      </c>
      <c r="Q1" s="1" t="inlineStr">
        <is>
          <t>Unnamed: 16</t>
        </is>
      </c>
      <c r="R1" s="1" t="inlineStr">
        <is>
          <t>Unnamed: 17</t>
        </is>
      </c>
      <c r="S1" s="1" t="inlineStr">
        <is>
          <t>Unnamed: 18</t>
        </is>
      </c>
      <c r="T1" s="1" t="inlineStr">
        <is>
          <t>Unnamed: 19</t>
        </is>
      </c>
      <c r="U1" s="1" t="inlineStr">
        <is>
          <t>Unnamed: 20</t>
        </is>
      </c>
      <c r="V1" s="1" t="inlineStr">
        <is>
          <t>Unnamed: 21</t>
        </is>
      </c>
      <c r="W1" s="1" t="inlineStr">
        <is>
          <t>Unnamed: 22</t>
        </is>
      </c>
      <c r="X1" s="1" t="inlineStr">
        <is>
          <t>Unnamed: 23</t>
        </is>
      </c>
      <c r="Y1" s="1" t="inlineStr">
        <is>
          <t>Unnamed: 24</t>
        </is>
      </c>
      <c r="Z1" s="1" t="inlineStr">
        <is>
          <t>Unnamed: 25</t>
        </is>
      </c>
      <c r="AA1" s="1" t="inlineStr">
        <is>
          <t>—</t>
        </is>
      </c>
      <c r="AB1" s="1" t="inlineStr">
        <is>
          <t>Unnamed: 26</t>
        </is>
      </c>
      <c r="AC1" s="1" t="inlineStr">
        <is>
          <t>Unnamed: 27</t>
        </is>
      </c>
      <c r="AD1" s="1" t="inlineStr">
        <is>
          <t>Unnamed: 28</t>
        </is>
      </c>
      <c r="AE1" s="1" t="inlineStr">
        <is>
          <t>Unnamed: 29</t>
        </is>
      </c>
      <c r="AF1" s="1" t="inlineStr">
        <is>
          <t>Unnamed: 30</t>
        </is>
      </c>
      <c r="AG1" s="1" t="inlineStr">
        <is>
          <t>Unnamed: 31</t>
        </is>
      </c>
      <c r="AH1" s="1" t="inlineStr">
        <is>
          <t>Unnamed: 32</t>
        </is>
      </c>
      <c r="AI1" s="1" t="inlineStr">
        <is>
          <t>Unnamed: 33</t>
        </is>
      </c>
      <c r="AJ1" s="1" t="inlineStr">
        <is>
          <t>Unnamed: 34</t>
        </is>
      </c>
      <c r="AK1" s="1" t="inlineStr">
        <is>
          <t>Unnamed: 35</t>
        </is>
      </c>
      <c r="AL1" s="1" t="inlineStr">
        <is>
          <t>Unnamed: 36</t>
        </is>
      </c>
      <c r="AM1" s="1" t="inlineStr">
        <is>
          <t>Unnamed: 37</t>
        </is>
      </c>
      <c r="AN1" s="1" t="inlineStr">
        <is>
          <t>Unnamed: 38</t>
        </is>
      </c>
      <c r="AO1" s="1" t="inlineStr">
        <is>
          <t>Unnamed: 39</t>
        </is>
      </c>
      <c r="AP1" s="1" t="inlineStr">
        <is>
          <t>Unnamed: 40</t>
        </is>
      </c>
      <c r="AQ1" s="1" t="inlineStr">
        <is>
          <t>Unnamed: 41</t>
        </is>
      </c>
      <c r="AR1" s="1" t="inlineStr">
        <is>
          <t>Unnamed: 42</t>
        </is>
      </c>
      <c r="AS1" s="1" t="inlineStr">
        <is>
          <t>Unnamed: 43</t>
        </is>
      </c>
    </row>
    <row r="2">
      <c r="A2" t="inlineStr">
        <is>
          <t>Chicoutimi, - Toronto, 3,726 Sudbury, Ont. - Windsor, 1,011 London, Ont. - Hamilton, 3,945 Kitchener, Ont. $1,139 Ottawa, Ont. 4,136 Oshawa, 428 Quebec, 20,619 Montreal, Que. 8,191 Qué. | 8,252 Ont. 4,365 Ont. 443 Ont. 23535 Ont.</t>
        </is>
      </c>
      <c r="B2" t="inlineStr">
        <is>
          <t>Qué.</t>
        </is>
      </c>
      <c r="C2" t="inlineStr">
        <is>
          <t>6,493 20 26 0.4 15 12 1.3 10 29 63,005 38 165,716 29 14 0.7 9 4</t>
        </is>
      </c>
      <c r="D2" t="inlineStr"/>
      <c r="E2" t="inlineStr"/>
      <c r="F2" t="inlineStr"/>
      <c r="G2" t="inlineStr"/>
      <c r="H2" t="inlineStr">
        <is>
          <t>106 ess) 250 6.5 680 289 fea | 143 45 34 33 30 Sy 13</t>
        </is>
      </c>
      <c r="I2" t="inlineStr"/>
      <c r="J2" t="inlineStr"/>
      <c r="K2" t="inlineStr"/>
      <c r="L2" t="inlineStr"/>
      <c r="M2" t="inlineStr"/>
      <c r="N2" t="inlineStr"/>
      <c r="O2" t="inlineStr"/>
      <c r="P2" t="inlineStr">
        <is>
          <t>1,004 11,839 49,458 79,476 15,559 3,301 3,301 3,918 8,562 3,096 3,654</t>
        </is>
      </c>
      <c r="Q2" t="inlineStr"/>
      <c r="R2" t="inlineStr"/>
      <c r="S2" t="inlineStr"/>
      <c r="T2" t="inlineStr"/>
      <c r="U2" t="inlineStr"/>
      <c r="V2" t="inlineStr"/>
      <c r="W2" t="inlineStr"/>
      <c r="X2" t="inlineStr"/>
      <c r="Y2" t="inlineStr"/>
      <c r="Z2" t="inlineStr"/>
      <c r="AA2" t="inlineStr">
        <is>
          <t>- 2,790 3,307 ~— - _ - - = _ — ~ _ - ~</t>
        </is>
      </c>
      <c r="AB2" t="inlineStr"/>
      <c r="AC2" t="inlineStr"/>
      <c r="AD2" t="inlineStr"/>
      <c r="AE2" t="inlineStr"/>
      <c r="AF2" t="inlineStr">
        <is>
          <t>14 12,454 PAUSE. || 61,812 1,981</t>
        </is>
      </c>
      <c r="AG2" t="inlineStr"/>
      <c r="AH2" t="inlineStr"/>
      <c r="AI2" t="inlineStr"/>
      <c r="AJ2" t="inlineStr"/>
      <c r="AK2" t="inlineStr">
        <is>
          <t>22 OTT 27,947 103,011 12,507 Asie 8,283 4,097 6,822</t>
        </is>
      </c>
      <c r="AL2" t="inlineStr"/>
      <c r="AM2" t="inlineStr"/>
      <c r="AN2" t="inlineStr"/>
      <c r="AO2" t="inlineStr"/>
      <c r="AP2" t="inlineStr"/>
      <c r="AQ2" t="inlineStr"/>
      <c r="AR2" t="inlineStr"/>
      <c r="AS2" t="inlineStr">
        <is>
          <t>0.7 2.9 0.4 10.7 0.9</t>
        </is>
      </c>
    </row>
    <row r="3">
      <c r="A3" t="inlineStr">
        <is>
          <t>St. Catharines, 12,376 Thunder Bay, 712 Winnipeg, Man. 1,308 Edmonton, Alta. ise) Saskatoon, Sask. 9,392 Regina, Sask.</t>
        </is>
      </c>
      <c r="B3" t="inlineStr">
        <is>
          <t>5,282 Ont. 133 Ont. 6,500 —</t>
        </is>
      </c>
      <c r="C3" t="inlineStr">
        <is>
          <t>0.6 12 0.6 18 12 Alb. 0.7 Ag) 2.8 13 12</t>
        </is>
      </c>
      <c r="D3" t="inlineStr"/>
      <c r="E3" t="inlineStr"/>
      <c r="F3" t="inlineStr"/>
      <c r="G3" t="inlineStr"/>
      <c r="H3" t="inlineStr">
        <is>
          <t>60 105 154 64 31 30</t>
        </is>
      </c>
      <c r="I3" t="inlineStr"/>
      <c r="J3" t="inlineStr"/>
      <c r="K3" t="inlineStr"/>
      <c r="L3" t="inlineStr"/>
      <c r="M3" t="inlineStr"/>
      <c r="N3" t="inlineStr"/>
      <c r="O3" t="inlineStr"/>
      <c r="P3" t="inlineStr">
        <is>
          <t>8,200 4,649 17,268 6,770 5,192 7,392</t>
        </is>
      </c>
      <c r="Q3" t="inlineStr"/>
      <c r="R3" t="inlineStr"/>
      <c r="S3" t="inlineStr"/>
      <c r="T3" t="inlineStr"/>
      <c r="U3" t="inlineStr"/>
      <c r="V3" t="inlineStr"/>
      <c r="W3" t="inlineStr"/>
      <c r="X3" t="inlineStr"/>
      <c r="Y3" t="inlineStr"/>
      <c r="Z3" t="inlineStr"/>
      <c r="AA3" t="inlineStr">
        <is>
          <t>- — ~ - - _ - - - _ - -</t>
        </is>
      </c>
      <c r="AB3" t="inlineStr"/>
      <c r="AC3" t="inlineStr"/>
      <c r="AD3" t="inlineStr"/>
      <c r="AE3" t="inlineStr"/>
      <c r="AF3" t="inlineStr">
        <is>
          <t>4,176 5,606 4,205</t>
        </is>
      </c>
      <c r="AG3" t="inlineStr"/>
      <c r="AH3" t="inlineStr"/>
      <c r="AI3" t="inlineStr"/>
      <c r="AJ3" t="inlineStr"/>
      <c r="AK3" t="inlineStr">
        <is>
          <t>5,361 26,660 12,998 10,975</t>
        </is>
      </c>
      <c r="AL3" t="inlineStr"/>
      <c r="AM3" t="inlineStr"/>
      <c r="AN3" t="inlineStr"/>
      <c r="AO3" t="inlineStr"/>
      <c r="AP3" t="inlineStr"/>
      <c r="AQ3" t="inlineStr"/>
      <c r="AR3" t="inlineStr"/>
      <c r="AS3" t="inlineStr"/>
    </row>
    <row r="4">
      <c r="A4" t="inlineStr">
        <is>
          <t>Calgary, 1.1 Alta.</t>
        </is>
      </c>
      <c r="B4" t="inlineStr">
        <is>
          <t>— Alb.</t>
        </is>
      </c>
      <c r="C4" t="inlineStr">
        <is>
          <t>16</t>
        </is>
      </c>
      <c r="D4" t="inlineStr"/>
      <c r="E4" t="inlineStr"/>
      <c r="F4" t="inlineStr"/>
      <c r="G4" t="inlineStr"/>
      <c r="H4" t="inlineStr">
        <is>
          <t>48</t>
        </is>
      </c>
      <c r="I4" t="inlineStr"/>
      <c r="J4" t="inlineStr"/>
      <c r="K4" t="inlineStr"/>
      <c r="L4" t="inlineStr"/>
      <c r="M4" t="inlineStr"/>
      <c r="N4" t="inlineStr"/>
      <c r="O4" t="inlineStr"/>
      <c r="P4" t="inlineStr">
        <is>
          <t>10,504</t>
        </is>
      </c>
      <c r="Q4" t="inlineStr"/>
      <c r="R4" t="inlineStr"/>
      <c r="S4" t="inlineStr"/>
      <c r="T4" t="inlineStr"/>
      <c r="U4" t="inlineStr"/>
      <c r="V4" t="inlineStr"/>
      <c r="W4" t="inlineStr"/>
      <c r="X4" t="inlineStr"/>
      <c r="Y4" t="inlineStr"/>
      <c r="Z4" t="inlineStr"/>
      <c r="AA4">
        <f> _</f>
        <v/>
      </c>
      <c r="AB4" t="inlineStr"/>
      <c r="AC4" t="inlineStr"/>
      <c r="AD4" t="inlineStr"/>
      <c r="AE4" t="inlineStr"/>
      <c r="AF4" t="inlineStr">
        <is>
          <t>4,408</t>
        </is>
      </c>
      <c r="AG4" t="inlineStr"/>
      <c r="AH4" t="inlineStr"/>
      <c r="AI4" t="inlineStr"/>
      <c r="AJ4" t="inlineStr"/>
      <c r="AK4" t="inlineStr">
        <is>
          <t>14,912</t>
        </is>
      </c>
      <c r="AL4" t="inlineStr"/>
      <c r="AM4" t="inlineStr"/>
      <c r="AN4" t="inlineStr"/>
      <c r="AO4" t="inlineStr"/>
      <c r="AP4" t="inlineStr"/>
      <c r="AQ4" t="inlineStr"/>
      <c r="AR4" t="inlineStr"/>
      <c r="AS4" t="inlineStr">
        <is>
          <t>1S</t>
        </is>
      </c>
    </row>
    <row r="5">
      <c r="A5" t="inlineStr">
        <is>
          <t>Vancouver, B.C. 27,516 Victoria, 65,913 B.C.</t>
        </is>
      </c>
      <c r="B5" t="inlineStr">
        <is>
          <t>— — C.-B.</t>
        </is>
      </c>
      <c r="C5" t="inlineStr">
        <is>
          <t>C.-B. 28 16</t>
        </is>
      </c>
      <c r="D5" t="inlineStr"/>
      <c r="E5" t="inlineStr"/>
      <c r="F5" t="inlineStr"/>
      <c r="G5" t="inlineStr"/>
      <c r="H5" t="inlineStr">
        <is>
          <t>204 60</t>
        </is>
      </c>
      <c r="I5" t="inlineStr"/>
      <c r="J5" t="inlineStr"/>
      <c r="K5" t="inlineStr"/>
      <c r="L5" t="inlineStr"/>
      <c r="M5" t="inlineStr"/>
      <c r="N5" t="inlineStr"/>
      <c r="O5" t="inlineStr"/>
      <c r="P5" t="inlineStr">
        <is>
          <t>38,397 5,289</t>
        </is>
      </c>
      <c r="Q5" t="inlineStr"/>
      <c r="R5" t="inlineStr"/>
      <c r="S5" t="inlineStr"/>
      <c r="T5" t="inlineStr"/>
      <c r="U5" t="inlineStr"/>
      <c r="V5" t="inlineStr"/>
      <c r="W5" t="inlineStr"/>
      <c r="X5" t="inlineStr"/>
      <c r="Y5" t="inlineStr"/>
      <c r="Z5" t="inlineStr"/>
      <c r="AA5">
        <f> ~ — -</f>
        <v/>
      </c>
      <c r="AB5" t="inlineStr"/>
      <c r="AC5" t="inlineStr"/>
      <c r="AD5" t="inlineStr"/>
      <c r="AE5" t="inlineStr"/>
      <c r="AF5" t="inlineStr">
        <is>
          <t>6,358</t>
        </is>
      </c>
      <c r="AG5" t="inlineStr"/>
      <c r="AH5" t="inlineStr"/>
      <c r="AI5" t="inlineStr"/>
      <c r="AJ5" t="inlineStr"/>
      <c r="AK5" t="inlineStr">
        <is>
          <t>11,647</t>
        </is>
      </c>
      <c r="AL5" t="inlineStr"/>
      <c r="AM5" t="inlineStr"/>
      <c r="AN5" t="inlineStr"/>
      <c r="AO5" t="inlineStr"/>
      <c r="AP5" t="inlineStr"/>
      <c r="AQ5" t="inlineStr"/>
      <c r="AR5" t="inlineStr"/>
      <c r="AS5" t="inlineStr">
        <is>
          <t>6.8 12</t>
        </is>
      </c>
    </row>
    <row r="6">
      <c r="A6" t="inlineStr">
        <is>
          <t>Sub-total —</t>
        </is>
      </c>
      <c r="B6" t="inlineStr">
        <is>
          <t>Total partiel</t>
        </is>
      </c>
      <c r="C6" t="inlineStr">
        <is>
          <t>1</t>
        </is>
      </c>
      <c r="D6" t="inlineStr"/>
      <c r="E6" t="inlineStr"/>
      <c r="F6" t="inlineStr"/>
      <c r="G6" t="inlineStr"/>
      <c r="H6" t="inlineStr">
        <is>
          <t>2,544</t>
        </is>
      </c>
      <c r="I6" t="inlineStr"/>
      <c r="J6" t="inlineStr"/>
      <c r="K6" t="inlineStr"/>
      <c r="L6" t="inlineStr"/>
      <c r="M6" t="inlineStr"/>
      <c r="N6" t="inlineStr"/>
      <c r="O6" t="inlineStr"/>
      <c r="P6" t="inlineStr">
        <is>
          <t>305,787</t>
        </is>
      </c>
      <c r="Q6" t="inlineStr"/>
      <c r="R6" t="inlineStr"/>
      <c r="S6" t="inlineStr"/>
      <c r="T6" t="inlineStr"/>
      <c r="U6" t="inlineStr"/>
      <c r="V6" t="inlineStr"/>
      <c r="W6" t="inlineStr"/>
      <c r="X6" t="inlineStr"/>
      <c r="Y6" t="inlineStr"/>
      <c r="Z6" t="inlineStr"/>
      <c r="AA6" t="inlineStr">
        <is>
          <t>6,525 84,085</t>
        </is>
      </c>
      <c r="AB6" t="inlineStr"/>
      <c r="AC6" t="inlineStr"/>
      <c r="AD6" t="inlineStr"/>
      <c r="AE6" t="inlineStr"/>
      <c r="AF6" t="inlineStr">
        <is>
          <t>213,823</t>
        </is>
      </c>
      <c r="AG6" t="inlineStr"/>
      <c r="AH6" t="inlineStr"/>
      <c r="AI6" t="inlineStr"/>
      <c r="AJ6" t="inlineStr"/>
      <c r="AK6" t="inlineStr">
        <is>
          <t>610,220</t>
        </is>
      </c>
      <c r="AL6" t="inlineStr"/>
      <c r="AM6" t="inlineStr"/>
      <c r="AN6" t="inlineStr"/>
      <c r="AO6" t="inlineStr"/>
      <c r="AP6" t="inlineStr"/>
      <c r="AQ6" t="inlineStr"/>
      <c r="AR6" t="inlineStr"/>
      <c r="AS6" t="inlineStr">
        <is>
          <t>63.1</t>
        </is>
      </c>
    </row>
    <row r="7">
      <c r="A7" t="inlineStr">
        <is>
          <t>Other areas —</t>
        </is>
      </c>
      <c r="B7" t="inlineStr">
        <is>
          <t>Autres zones</t>
        </is>
      </c>
      <c r="C7" t="inlineStr"/>
      <c r="D7" t="inlineStr"/>
      <c r="E7" t="inlineStr"/>
      <c r="F7" t="inlineStr"/>
      <c r="G7" t="inlineStr"/>
      <c r="H7" t="inlineStr">
        <is>
          <t>3,246</t>
        </is>
      </c>
      <c r="I7" t="inlineStr"/>
      <c r="J7" t="inlineStr"/>
      <c r="K7" t="inlineStr"/>
      <c r="L7" t="inlineStr"/>
      <c r="M7" t="inlineStr"/>
      <c r="N7" t="inlineStr"/>
      <c r="O7" t="inlineStr"/>
      <c r="P7" t="inlineStr">
        <is>
          <t>146,642</t>
        </is>
      </c>
      <c r="Q7" t="inlineStr"/>
      <c r="R7" t="inlineStr"/>
      <c r="S7" t="inlineStr"/>
      <c r="T7" t="inlineStr"/>
      <c r="U7" t="inlineStr"/>
      <c r="V7" t="inlineStr"/>
      <c r="W7" t="inlineStr"/>
      <c r="X7" t="inlineStr"/>
      <c r="Y7" t="inlineStr"/>
      <c r="Z7" t="inlineStr"/>
      <c r="AA7" t="inlineStr">
        <is>
          <t>19,944 81,408</t>
        </is>
      </c>
      <c r="AB7" t="inlineStr"/>
      <c r="AC7" t="inlineStr"/>
      <c r="AD7" t="inlineStr"/>
      <c r="AE7" t="inlineStr"/>
      <c r="AF7" t="inlineStr">
        <is>
          <t>108,563</t>
        </is>
      </c>
      <c r="AG7" t="inlineStr"/>
      <c r="AH7" t="inlineStr"/>
      <c r="AI7" t="inlineStr"/>
      <c r="AJ7" t="inlineStr"/>
      <c r="AK7" t="inlineStr">
        <is>
          <t>356,557</t>
        </is>
      </c>
      <c r="AL7" t="inlineStr"/>
      <c r="AM7" t="inlineStr"/>
      <c r="AN7" t="inlineStr"/>
      <c r="AO7" t="inlineStr"/>
      <c r="AP7" t="inlineStr"/>
      <c r="AQ7" t="inlineStr"/>
      <c r="AR7" t="inlineStr"/>
      <c r="AS7" t="inlineStr">
        <is>
          <t>36.9</t>
        </is>
      </c>
    </row>
    <row r="8">
      <c r="A8" t="inlineStr">
        <is>
          <t>Canada</t>
        </is>
      </c>
      <c r="B8" t="inlineStr"/>
      <c r="C8" t="inlineStr"/>
      <c r="D8" t="inlineStr"/>
      <c r="E8" t="inlineStr"/>
      <c r="F8" t="inlineStr"/>
      <c r="G8" t="inlineStr"/>
      <c r="H8" t="inlineStr">
        <is>
          <t>5,790</t>
        </is>
      </c>
      <c r="I8" t="inlineStr"/>
      <c r="J8" t="inlineStr"/>
      <c r="K8" t="inlineStr"/>
      <c r="L8" t="inlineStr"/>
      <c r="M8" t="inlineStr"/>
      <c r="N8" t="inlineStr"/>
      <c r="O8" t="inlineStr"/>
      <c r="P8" t="inlineStr">
        <is>
          <t>452,429</t>
        </is>
      </c>
      <c r="Q8" t="inlineStr"/>
      <c r="R8" t="inlineStr"/>
      <c r="S8" t="inlineStr"/>
      <c r="T8" t="inlineStr"/>
      <c r="U8" t="inlineStr"/>
      <c r="V8" t="inlineStr"/>
      <c r="W8" t="inlineStr"/>
      <c r="X8" t="inlineStr"/>
      <c r="Y8" t="inlineStr"/>
      <c r="Z8" t="inlineStr"/>
      <c r="AA8" t="inlineStr">
        <is>
          <t>26,469 165,493</t>
        </is>
      </c>
      <c r="AB8" t="inlineStr"/>
      <c r="AC8" t="inlineStr"/>
      <c r="AD8" t="inlineStr"/>
      <c r="AE8" t="inlineStr"/>
      <c r="AF8" t="inlineStr">
        <is>
          <t>322,386</t>
        </is>
      </c>
      <c r="AG8" t="inlineStr"/>
      <c r="AH8" t="inlineStr"/>
      <c r="AI8" t="inlineStr"/>
      <c r="AJ8" t="inlineStr"/>
      <c r="AK8" t="inlineStr">
        <is>
          <t>966,777</t>
        </is>
      </c>
      <c r="AL8" t="inlineStr"/>
      <c r="AM8" t="inlineStr"/>
      <c r="AN8" t="inlineStr"/>
      <c r="AO8" t="inlineStr"/>
      <c r="AP8" t="inlineStr"/>
      <c r="AQ8" t="inlineStr"/>
      <c r="AR8" t="inlineStr"/>
      <c r="AS8" t="inlineStr">
        <is>
          <t>100.0</t>
        </is>
      </c>
    </row>
    <row r="9">
      <c r="A9" t="inlineStr">
        <is>
          <t>1 This column is non-additive.</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row>
    <row r="10">
      <c r="A10" t="inlineStr">
        <is>
          <t>1 Cette colonne n’est pas censée étre additionnée.</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row>
    <row r="11">
      <c r="A11" t="inlineStr">
        <is>
          <t>TEXT TABLE XXIV. Distribution of Membership of Reporting Labour Organizations Composed of Government Employees, by Metropolitan Ar</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row>
    <row r="12">
      <c r="A12" t="inlineStr"/>
      <c r="B12" t="inlineStr"/>
      <c r="C12" t="inlineStr">
        <is>
          <t>and Affiliation, 1979</t>
        </is>
      </c>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row>
    <row r="13">
      <c r="A13" t="inlineStr">
        <is>
          <t>TABLEAU EXPLICATIF XXIV.</t>
        </is>
      </c>
      <c r="B13" t="inlineStr"/>
      <c r="C13" t="inlineStr">
        <is>
          <t>Répartition de l’effectif des syndicats ouvriers déclarants composés de fonctionnaires publics, selon la zone</t>
        </is>
      </c>
      <c r="D13" t="inlineStr"/>
      <c r="E13" t="inlineStr"/>
      <c r="F13" t="inlineStr"/>
      <c r="G13" t="inlineStr"/>
      <c r="H13" t="inlineStr"/>
      <c r="I13" t="inlineStr"/>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row>
    <row r="14">
      <c r="A14" t="inlineStr"/>
      <c r="B14" t="inlineStr"/>
      <c r="C14" t="inlineStr">
        <is>
          <t>métropolitaine et l’affiliation, 1979</t>
        </is>
      </c>
      <c r="D14" t="inlineStr"/>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row>
    <row r="15">
      <c r="A15" t="inlineStr">
        <is>
          <t>nn</t>
        </is>
      </c>
      <c r="B15" t="inlineStr"/>
      <c r="C15" t="inlineStr"/>
      <c r="D15" t="inlineStr"/>
      <c r="E15" t="inlineStr"/>
      <c r="F15" t="inlineStr"/>
      <c r="G15" t="inlineStr"/>
      <c r="H15" t="inlineStr"/>
      <c r="I15" t="inlineStr"/>
      <c r="J15" t="inlineStr"/>
      <c r="K15" t="inlineStr"/>
      <c r="L15" t="inlineStr"/>
      <c r="M15" t="inlineStr"/>
      <c r="N15" t="inlineStr"/>
      <c r="O15" t="inlineStr"/>
      <c r="P15" t="inlineStr"/>
      <c r="Q15" t="inlineStr"/>
      <c r="R15" t="inlineStr"/>
      <c r="S15" t="inlineStr"/>
      <c r="T15" t="inlineStr"/>
      <c r="U15" t="inlineStr"/>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row>
    <row r="16">
      <c r="A16" t="inlineStr"/>
      <c r="B16" t="inlineStr"/>
      <c r="C16" t="inlineStr"/>
      <c r="D16" t="inlineStr"/>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c r="AA16" t="inlineStr">
        <is>
          <t>esses</t>
        </is>
      </c>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row>
    <row r="17">
      <c r="A17" t="inlineStr"/>
      <c r="B17" t="inlineStr"/>
      <c r="C17" t="inlineStr">
        <is>
          <t>Labour</t>
        </is>
      </c>
      <c r="D17" t="inlineStr"/>
      <c r="E17" t="inlineStr"/>
      <c r="F17" t="inlineStr"/>
      <c r="G17" t="inlineStr"/>
      <c r="H17" t="inlineStr">
        <is>
          <t>Local</t>
        </is>
      </c>
      <c r="I17" t="inlineStr"/>
      <c r="J17" t="inlineStr"/>
      <c r="K17" t="inlineStr"/>
      <c r="L17" t="inlineStr"/>
      <c r="M17" t="inlineStr"/>
      <c r="N17" t="inlineStr"/>
      <c r="O17" t="inlineStr"/>
      <c r="P17" t="inlineStr">
        <is>
          <t>Membership</t>
        </is>
      </c>
      <c r="Q17" t="inlineStr"/>
      <c r="R17" t="inlineStr"/>
      <c r="S17" t="inlineStr"/>
      <c r="T17" t="inlineStr"/>
      <c r="U17" t="inlineStr"/>
      <c r="V17" t="inlineStr"/>
      <c r="W17" t="inlineStr"/>
      <c r="X17" t="inlineStr"/>
      <c r="Y17" t="inlineStr"/>
      <c r="Z17" t="inlineStr"/>
      <c r="AA17" t="inlineStr">
        <is>
          <t>— Effectif</t>
        </is>
      </c>
      <c r="AB17" t="inlineStr"/>
      <c r="AC17" t="inlineStr"/>
      <c r="AD17" t="inlineStr"/>
      <c r="AE17" t="inlineStr"/>
      <c r="AF17" t="inlineStr"/>
      <c r="AG17" t="inlineStr"/>
      <c r="AH17" t="inlineStr"/>
      <c r="AI17" t="inlineStr"/>
      <c r="AJ17" t="inlineStr"/>
      <c r="AK17" t="inlineStr">
        <is>
          <t>Total</t>
        </is>
      </c>
      <c r="AL17" t="inlineStr"/>
      <c r="AM17" t="inlineStr"/>
      <c r="AN17" t="inlineStr"/>
      <c r="AO17" t="inlineStr"/>
      <c r="AP17" t="inlineStr"/>
      <c r="AQ17" t="inlineStr"/>
      <c r="AR17" t="inlineStr"/>
      <c r="AS17" t="inlineStr"/>
    </row>
    <row r="18">
      <c r="A18" t="inlineStr">
        <is>
          <t>Metropolitan area</t>
        </is>
      </c>
      <c r="B18" t="inlineStr"/>
      <c r="C18" t="inlineStr">
        <is>
          <t>organizations</t>
        </is>
      </c>
      <c r="D18" t="inlineStr"/>
      <c r="E18" t="inlineStr"/>
      <c r="F18" t="inlineStr"/>
      <c r="G18" t="inlineStr"/>
      <c r="H18" t="inlineStr">
        <is>
          <t>branches</t>
        </is>
      </c>
      <c r="I18" t="inlineStr"/>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row>
    <row r="19">
      <c r="A19" t="inlineStr">
        <is>
          <t>Zone métropolitaine</t>
        </is>
      </c>
      <c r="B19" t="inlineStr"/>
      <c r="C19" t="inlineStr">
        <is>
          <t>Syndicats</t>
        </is>
      </c>
      <c r="D19" t="inlineStr"/>
      <c r="E19" t="inlineStr"/>
      <c r="F19" t="inlineStr"/>
      <c r="G19" t="inlineStr"/>
      <c r="H19" t="inlineStr">
        <is>
          <t>Syndicats</t>
        </is>
      </c>
      <c r="I19" t="inlineStr"/>
      <c r="J19" t="inlineStr"/>
      <c r="K19" t="inlineStr"/>
      <c r="L19" t="inlineStr"/>
      <c r="M19" t="inlineStr"/>
      <c r="N19" t="inlineStr"/>
      <c r="O19" t="inlineStr"/>
      <c r="P19" t="inlineStr">
        <is>
          <t>PSAC/CLC</t>
        </is>
      </c>
      <c r="Q19" t="inlineStr"/>
      <c r="R19" t="inlineStr"/>
      <c r="S19" t="inlineStr"/>
      <c r="T19" t="inlineStr"/>
      <c r="U19" t="inlineStr"/>
      <c r="V19" t="inlineStr"/>
      <c r="W19" t="inlineStr"/>
      <c r="X19" t="inlineStr"/>
      <c r="Y19" t="inlineStr"/>
      <c r="Z19" t="inlineStr"/>
      <c r="AA19" t="inlineStr">
        <is>
          <t>CLE</t>
        </is>
      </c>
      <c r="AB19" t="inlineStr"/>
      <c r="AC19" t="inlineStr"/>
      <c r="AD19" t="inlineStr"/>
      <c r="AE19" t="inlineStr"/>
      <c r="AF19" t="inlineStr">
        <is>
          <t>Unaffiliated</t>
        </is>
      </c>
      <c r="AG19" t="inlineStr"/>
      <c r="AH19" t="inlineStr"/>
      <c r="AI19" t="inlineStr"/>
      <c r="AJ19" t="inlineStr"/>
      <c r="AK19" t="inlineStr">
        <is>
          <t>Membership</t>
        </is>
      </c>
      <c r="AL19" t="inlineStr"/>
      <c r="AM19" t="inlineStr"/>
      <c r="AN19" t="inlineStr"/>
      <c r="AO19" t="inlineStr"/>
      <c r="AP19" t="inlineStr"/>
      <c r="AQ19" t="inlineStr"/>
      <c r="AR19" t="inlineStr"/>
      <c r="AS19" t="inlineStr">
        <is>
          <t>Per cent</t>
        </is>
      </c>
    </row>
    <row r="20">
      <c r="A20" t="inlineStr"/>
      <c r="B20" t="inlineStr"/>
      <c r="C20" t="inlineStr">
        <is>
          <t>ouvriers</t>
        </is>
      </c>
      <c r="D20" t="inlineStr"/>
      <c r="E20" t="inlineStr"/>
      <c r="F20" t="inlineStr"/>
      <c r="G20" t="inlineStr"/>
      <c r="H20" t="inlineStr">
        <is>
          <t>locaux</t>
        </is>
      </c>
      <c r="I20" t="inlineStr"/>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is>
          <t>;</t>
        </is>
      </c>
      <c r="AG20" t="inlineStr"/>
      <c r="AH20" t="inlineStr"/>
      <c r="AI20" t="inlineStr"/>
      <c r="AJ20" t="inlineStr"/>
      <c r="AK20" t="inlineStr"/>
      <c r="AL20" t="inlineStr"/>
      <c r="AM20" t="inlineStr"/>
      <c r="AN20" t="inlineStr"/>
      <c r="AO20" t="inlineStr"/>
      <c r="AP20" t="inlineStr"/>
      <c r="AQ20" t="inlineStr"/>
      <c r="AR20" t="inlineStr"/>
      <c r="AS20" t="inlineStr"/>
    </row>
    <row r="21">
      <c r="A21" t="inlineStr"/>
      <c r="B21" t="inlineStr"/>
      <c r="C21" t="inlineStr"/>
      <c r="D21" t="inlineStr"/>
      <c r="E21" t="inlineStr"/>
      <c r="F21" t="inlineStr"/>
      <c r="G21" t="inlineStr"/>
      <c r="H21" t="inlineStr"/>
      <c r="I21" t="inlineStr"/>
      <c r="J21" t="inlineStr"/>
      <c r="K21" t="inlineStr"/>
      <c r="L21" t="inlineStr"/>
      <c r="M21" t="inlineStr"/>
      <c r="N21" t="inlineStr"/>
      <c r="O21" t="inlineStr"/>
      <c r="P21" t="inlineStr">
        <is>
          <t>L’AFPC/CTC</t>
        </is>
      </c>
      <c r="Q21" t="inlineStr"/>
      <c r="R21" t="inlineStr"/>
      <c r="S21" t="inlineStr"/>
      <c r="T21" t="inlineStr"/>
      <c r="U21" t="inlineStr"/>
      <c r="V21" t="inlineStr"/>
      <c r="W21" t="inlineStr"/>
      <c r="X21" t="inlineStr"/>
      <c r="Y21" t="inlineStr"/>
      <c r="Z21" t="inlineStr"/>
      <c r="AA21" t="inlineStr">
        <is>
          <t>Ele</t>
        </is>
      </c>
      <c r="AB21" t="inlineStr"/>
      <c r="AC21" t="inlineStr"/>
      <c r="AD21" t="inlineStr"/>
      <c r="AE21" t="inlineStr"/>
      <c r="AF21" t="inlineStr">
        <is>
          <t>Non affiliés</t>
        </is>
      </c>
      <c r="AG21" t="inlineStr"/>
      <c r="AH21" t="inlineStr"/>
      <c r="AI21" t="inlineStr"/>
      <c r="AJ21" t="inlineStr"/>
      <c r="AK21" t="inlineStr">
        <is>
          <t>Effectif</t>
        </is>
      </c>
      <c r="AL21" t="inlineStr"/>
      <c r="AM21" t="inlineStr"/>
      <c r="AN21" t="inlineStr"/>
      <c r="AO21" t="inlineStr"/>
      <c r="AP21" t="inlineStr"/>
      <c r="AQ21" t="inlineStr"/>
      <c r="AR21" t="inlineStr"/>
      <c r="AS21" t="inlineStr">
        <is>
          <t>Pourcent</t>
        </is>
      </c>
    </row>
    <row r="22">
      <c r="A22" t="inlineStr"/>
      <c r="B22" t="inlineStr"/>
      <c r="C22" t="inlineStr">
        <is>
          <t>number</t>
        </is>
      </c>
      <c r="D22" t="inlineStr"/>
      <c r="E22" t="inlineStr"/>
      <c r="F22" t="inlineStr"/>
      <c r="G22" t="inlineStr"/>
      <c r="H22" t="inlineStr">
        <is>
          <t>— nombre</t>
        </is>
      </c>
      <c r="I22" t="inlineStr"/>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row>
    <row r="23">
      <c r="A23" t="inlineStr">
        <is>
          <t>St. John’s, Nfld. 76Q 12.7 Oshawa, Ont. 0.4 Toronto, 9.2 Hamilton, 7,632 Ottawa, On 1,453 Mon 9C 6,799 Hal 92S 2a 8u 6h  int John, N.B.  icoutimi, Qué.  ébec, Qué. 26if 2tr 9a 0é  x, N.S. ,a 4l 4, 7  Qué. Ont. 1t Ont. 2. ,</t>
        </is>
      </c>
      <c r="B23" t="inlineStr">
        <is>
          <t>— — 1 N.-E.</t>
        </is>
      </c>
      <c r="C23" t="inlineStr">
        <is>
          <t>T.-N. 24 33,2 1,376 21 26,782 22 17 8,789 23 ea 3,653 15 88 6 07 0. 5 2 .</t>
        </is>
      </c>
      <c r="D23" t="inlineStr"/>
      <c r="E23" t="inlineStr"/>
      <c r="F23" t="inlineStr"/>
      <c r="G23" t="inlineStr"/>
      <c r="H23" t="inlineStr">
        <is>
          <t>66 105 149 187 6.8 189 39 24 15 1.8 70 15</t>
        </is>
      </c>
      <c r="I23" t="inlineStr"/>
      <c r="J23" t="inlineStr"/>
      <c r="K23" t="inlineStr"/>
      <c r="L23" t="inlineStr"/>
      <c r="M23" t="inlineStr"/>
      <c r="N23" t="inlineStr"/>
      <c r="O23" t="inlineStr"/>
      <c r="P23" t="inlineStr">
        <is>
          <t>1,721 6,240 4,882 13,534 43,752 11,145 1,499 966 373 115</t>
        </is>
      </c>
      <c r="Q23" t="inlineStr"/>
      <c r="R23" t="inlineStr"/>
      <c r="S23" t="inlineStr"/>
      <c r="T23" t="inlineStr"/>
      <c r="U23" t="inlineStr"/>
      <c r="V23" t="inlineStr"/>
      <c r="W23" t="inlineStr"/>
      <c r="X23" t="inlineStr"/>
      <c r="Y23" t="inlineStr"/>
      <c r="Z23" t="inlineStr"/>
      <c r="AA23" t="inlineStr">
        <is>
          <t>6,491 2,236 10,989 1,208 310 235 273</t>
        </is>
      </c>
      <c r="AB23" t="inlineStr"/>
      <c r="AC23" t="inlineStr"/>
      <c r="AD23" t="inlineStr"/>
      <c r="AE23" t="inlineStr"/>
      <c r="AF23" t="inlineStr">
        <is>
          <t>691 16,989 23,252 3,121 1,450</t>
        </is>
      </c>
      <c r="AG23" t="inlineStr"/>
      <c r="AH23" t="inlineStr"/>
      <c r="AI23" t="inlineStr"/>
      <c r="AJ23" t="inlineStr"/>
      <c r="AK23" t="inlineStr">
        <is>
          <t>1,335 62,977 45,386 5,828 1,875 7</t>
        </is>
      </c>
      <c r="AL23" t="inlineStr"/>
      <c r="AM23" t="inlineStr"/>
      <c r="AN23" t="inlineStr"/>
      <c r="AO23" t="inlineStr"/>
      <c r="AP23" t="inlineStr"/>
      <c r="AQ23" t="inlineStr"/>
      <c r="AR23" t="inlineStr"/>
      <c r="AS23" t="inlineStr">
        <is>
          <t>.8 5.4 1.2 3 3</t>
        </is>
      </c>
    </row>
  </sheetData>
  <pageMargins left="0.75" right="0.75" top="1" bottom="1" header="0.5" footer="0.5"/>
</worksheet>
</file>

<file path=xl/worksheets/sheet307.xml><?xml version="1.0" encoding="utf-8"?>
<worksheet xmlns="http://schemas.openxmlformats.org/spreadsheetml/2006/main">
  <sheetPr>
    <outlinePr summaryBelow="1" summaryRight="1"/>
    <pageSetUpPr/>
  </sheetPr>
  <dimension ref="A1:G5"/>
  <sheetViews>
    <sheetView workbookViewId="0">
      <selection activeCell="A1" sqref="A1"/>
    </sheetView>
  </sheetViews>
  <sheetFormatPr baseColWidth="8" defaultRowHeight="15"/>
  <sheetData>
    <row r="1">
      <c r="A1" s="1" t="inlineStr">
        <is>
          <t>Kitchener, Ont.</t>
        </is>
      </c>
      <c r="B1" s="1" t="inlineStr">
        <is>
          <t>12 23</t>
        </is>
      </c>
      <c r="C1" s="1" t="inlineStr">
        <is>
          <t>739</t>
        </is>
      </c>
      <c r="D1" s="1" t="inlineStr">
        <is>
          <t>743</t>
        </is>
      </c>
      <c r="E1" s="1" t="inlineStr">
        <is>
          <t>1,007</t>
        </is>
      </c>
      <c r="F1" s="1" t="inlineStr">
        <is>
          <t>2,489</t>
        </is>
      </c>
      <c r="G1" s="1" t="inlineStr">
        <is>
          <t>0.5</t>
        </is>
      </c>
    </row>
    <row r="2">
      <c r="A2" t="inlineStr">
        <is>
          <t>Sudbury, Ont.</t>
        </is>
      </c>
      <c r="B2" t="inlineStr">
        <is>
          <t>12 29</t>
        </is>
      </c>
      <c r="C2" t="inlineStr">
        <is>
          <t>442</t>
        </is>
      </c>
      <c r="D2" t="inlineStr">
        <is>
          <t>259</t>
        </is>
      </c>
      <c r="E2" t="inlineStr">
        <is>
          <t>1,373</t>
        </is>
      </c>
      <c r="F2" t="inlineStr">
        <is>
          <t>2,074</t>
        </is>
      </c>
      <c r="G2" t="n">
        <v>0.4</v>
      </c>
    </row>
    <row r="3">
      <c r="A3" t="inlineStr">
        <is>
          <t>London, Ont.</t>
        </is>
      </c>
      <c r="B3" t="inlineStr">
        <is>
          <t>20 37</t>
        </is>
      </c>
      <c r="C3" t="inlineStr">
        <is>
          <t>1,777</t>
        </is>
      </c>
      <c r="D3" t="inlineStr">
        <is>
          <t>980</t>
        </is>
      </c>
      <c r="E3" t="inlineStr">
        <is>
          <t>4,294</t>
        </is>
      </c>
      <c r="F3" t="inlineStr">
        <is>
          <t>7,051</t>
        </is>
      </c>
      <c r="G3" t="n">
        <v>1.4</v>
      </c>
    </row>
    <row r="4">
      <c r="A4" t="inlineStr">
        <is>
          <t>Windsor, Ont.</t>
        </is>
      </c>
      <c r="B4" t="inlineStr">
        <is>
          <t>17 28</t>
        </is>
      </c>
      <c r="C4" t="inlineStr">
        <is>
          <t>887</t>
        </is>
      </c>
      <c r="D4" t="inlineStr">
        <is>
          <t>556</t>
        </is>
      </c>
      <c r="E4" t="inlineStr">
        <is>
          <t>1,320</t>
        </is>
      </c>
      <c r="F4" t="inlineStr">
        <is>
          <t>2,763</t>
        </is>
      </c>
      <c r="G4" t="n">
        <v>0.6</v>
      </c>
    </row>
    <row r="5">
      <c r="A5" t="inlineStr">
        <is>
          <t>2,979 Thunder Bay, Ont. 0.6 Winnipeg, St. Catharines, Ont. 3.0 Regina, Sask Man.</t>
        </is>
      </c>
      <c r="B5" t="inlineStr">
        <is>
          <t>0 22 21 12 .6 its} 65 29 32 53</t>
        </is>
      </c>
      <c r="C5" t="inlineStr">
        <is>
          <t>815 537 5,097 1,684</t>
        </is>
      </c>
      <c r="D5" t="inlineStr">
        <is>
          <t>601 8,691 7,590 288</t>
        </is>
      </c>
      <c r="E5" t="inlineStr">
        <is>
          <t>1,563 2,269 1,197 323</t>
        </is>
      </c>
      <c r="F5" t="inlineStr">
        <is>
          <t>3,094 14,985 9,597</t>
        </is>
      </c>
      <c r="G5" t="n">
        <v>1.9</v>
      </c>
    </row>
  </sheetData>
  <pageMargins left="0.75" right="0.75" top="1" bottom="1" header="0.5" footer="0.5"/>
</worksheet>
</file>

<file path=xl/worksheets/sheet308.xml><?xml version="1.0" encoding="utf-8"?>
<worksheet xmlns="http://schemas.openxmlformats.org/spreadsheetml/2006/main">
  <sheetPr>
    <outlinePr summaryBelow="1" summaryRight="1"/>
    <pageSetUpPr/>
  </sheetPr>
  <dimension ref="A1:AK4"/>
  <sheetViews>
    <sheetView workbookViewId="0">
      <selection activeCell="A1" sqref="A1"/>
    </sheetView>
  </sheetViews>
  <sheetFormatPr baseColWidth="8" defaultRowHeight="15"/>
  <sheetData>
    <row r="1">
      <c r="A1" s="1" t="inlineStr">
        <is>
          <t>8,561 Da 1,S 4,192 ea Eémonton, 145t 1n  ora BC. .7b 2,  eiver. BC eC R 7, 7Ae 0s</t>
        </is>
      </c>
      <c r="B1" s="1" t="inlineStr">
        <is>
          <t>8 . A Alta. 23C — ,9B</t>
        </is>
      </c>
      <c r="C1" s="1" t="inlineStr">
        <is>
          <t>1,0 83. Alb</t>
        </is>
      </c>
      <c r="D1" s="1" t="inlineStr">
        <is>
          <t>Unnamed: 0</t>
        </is>
      </c>
      <c r="E1" s="1" t="inlineStr">
        <is>
          <t>23 22 4.82 32,91  1 29 0</t>
        </is>
      </c>
      <c r="F1" s="1" t="inlineStr">
        <is>
          <t>Unnamed: 1</t>
        </is>
      </c>
      <c r="G1" s="1" t="inlineStr">
        <is>
          <t>54 70 40 6.7 29</t>
        </is>
      </c>
      <c r="H1" s="1" t="inlineStr">
        <is>
          <t>Unnamed: 2</t>
        </is>
      </c>
      <c r="I1" s="1" t="inlineStr">
        <is>
          <t>Unnamed: 3</t>
        </is>
      </c>
      <c r="J1" s="1" t="inlineStr">
        <is>
          <t>2,137 6,159 2,662</t>
        </is>
      </c>
      <c r="K1" s="1" t="inlineStr">
        <is>
          <t>Unnamed: 4</t>
        </is>
      </c>
      <c r="L1" s="1" t="inlineStr">
        <is>
          <t>Unnamed: 5</t>
        </is>
      </c>
      <c r="M1" s="1" t="inlineStr">
        <is>
          <t>Unnamed: 6</t>
        </is>
      </c>
      <c r="N1" s="1" t="inlineStr">
        <is>
          <t>5,797 16,679 11,923</t>
        </is>
      </c>
      <c r="O1" s="1" t="inlineStr">
        <is>
          <t>Unnamed: 7</t>
        </is>
      </c>
      <c r="P1" s="1" t="inlineStr">
        <is>
          <t>Unnamed: 8</t>
        </is>
      </c>
      <c r="Q1" s="1" t="inlineStr">
        <is>
          <t>Unnamed: 9</t>
        </is>
      </c>
      <c r="R1" s="1" t="inlineStr">
        <is>
          <t>Unnamed: 10</t>
        </is>
      </c>
      <c r="S1" s="1" t="inlineStr">
        <is>
          <t>Unnamed: 11</t>
        </is>
      </c>
      <c r="T1" s="1" t="inlineStr">
        <is>
          <t>Unnamed: 12</t>
        </is>
      </c>
      <c r="U1" s="1" t="inlineStr">
        <is>
          <t>Unnamed: 13</t>
        </is>
      </c>
      <c r="V1" s="1" t="inlineStr">
        <is>
          <t>627 371</t>
        </is>
      </c>
      <c r="W1" s="1" t="inlineStr">
        <is>
          <t>20</t>
        </is>
      </c>
      <c r="X1" s="1" t="inlineStr">
        <is>
          <t>Unnamed: 14</t>
        </is>
      </c>
      <c r="Y1" s="1" t="inlineStr">
        <is>
          <t>Unnamed: 15</t>
        </is>
      </c>
      <c r="Z1" s="1" t="inlineStr">
        <is>
          <t>Unnamed: 16</t>
        </is>
      </c>
      <c r="AA1" s="1" t="inlineStr">
        <is>
          <t>Unnamed: 17</t>
        </is>
      </c>
      <c r="AB1" s="1" t="inlineStr">
        <is>
          <t>Unnamed: 18</t>
        </is>
      </c>
      <c r="AC1" s="1" t="inlineStr">
        <is>
          <t>14,956</t>
        </is>
      </c>
      <c r="AD1" s="1" t="inlineStr">
        <is>
          <t>Unnamed: 19</t>
        </is>
      </c>
      <c r="AE1" s="1" t="inlineStr">
        <is>
          <t>Unnamed: 20</t>
        </is>
      </c>
      <c r="AF1" s="1" t="inlineStr">
        <is>
          <t>Unnamed: 21</t>
        </is>
      </c>
      <c r="AG1" s="1" t="inlineStr">
        <is>
          <t>Unnamed: 22</t>
        </is>
      </c>
      <c r="AH1" s="1" t="inlineStr">
        <is>
          <t>Unnamed: 23</t>
        </is>
      </c>
      <c r="AI1" s="1" t="inlineStr">
        <is>
          <t>Unnamed: 24</t>
        </is>
      </c>
      <c r="AJ1" s="1" t="inlineStr">
        <is>
          <t>Unnamed: 25</t>
        </is>
      </c>
      <c r="AK1" s="1" t="inlineStr">
        <is>
          <t>3.0</t>
        </is>
      </c>
    </row>
    <row r="2">
      <c r="A2" t="inlineStr">
        <is>
          <t>Sub-total —</t>
        </is>
      </c>
      <c r="B2" t="inlineStr">
        <is>
          <t>Total partiel</t>
        </is>
      </c>
      <c r="C2" t="inlineStr"/>
      <c r="D2" t="inlineStr"/>
      <c r="E2" t="n">
        <v>1</v>
      </c>
      <c r="F2" t="inlineStr"/>
      <c r="G2" t="inlineStr">
        <is>
          <t>L352</t>
        </is>
      </c>
      <c r="H2" t="inlineStr"/>
      <c r="I2" t="inlineStr"/>
      <c r="J2" t="inlineStr">
        <is>
          <t>112,355</t>
        </is>
      </c>
      <c r="K2" t="inlineStr"/>
      <c r="L2" t="inlineStr"/>
      <c r="M2" t="inlineStr"/>
      <c r="N2" t="inlineStr">
        <is>
          <t>121,289</t>
        </is>
      </c>
      <c r="O2" t="inlineStr"/>
      <c r="P2" t="inlineStr"/>
      <c r="Q2" t="inlineStr"/>
      <c r="R2" t="inlineStr"/>
      <c r="S2" t="inlineStr"/>
      <c r="T2" t="inlineStr"/>
      <c r="U2" t="inlineStr"/>
      <c r="V2" t="inlineStr">
        <is>
          <t>96,904</t>
        </is>
      </c>
      <c r="W2" t="inlineStr"/>
      <c r="X2" t="inlineStr"/>
      <c r="Y2" t="inlineStr"/>
      <c r="Z2" t="inlineStr"/>
      <c r="AA2" t="inlineStr"/>
      <c r="AB2" t="inlineStr"/>
      <c r="AC2" t="inlineStr">
        <is>
          <t>330,548</t>
        </is>
      </c>
      <c r="AD2" t="inlineStr"/>
      <c r="AE2" t="inlineStr"/>
      <c r="AF2" t="inlineStr"/>
      <c r="AG2" t="inlineStr"/>
      <c r="AH2" t="inlineStr"/>
      <c r="AI2" t="inlineStr"/>
      <c r="AJ2" t="inlineStr"/>
      <c r="AK2" t="n">
        <v>66.8</v>
      </c>
    </row>
    <row r="3">
      <c r="A3" t="inlineStr">
        <is>
          <t>Other areas</t>
        </is>
      </c>
      <c r="B3" t="inlineStr">
        <is>
          <t>— Autres zones</t>
        </is>
      </c>
      <c r="C3" t="inlineStr"/>
      <c r="D3" t="inlineStr"/>
      <c r="E3" t="n">
        <v>35</v>
      </c>
      <c r="F3" t="inlineStr"/>
      <c r="G3" t="inlineStr">
        <is>
          <t>1,617</t>
        </is>
      </c>
      <c r="H3" t="inlineStr"/>
      <c r="I3" t="inlineStr"/>
      <c r="J3" t="inlineStr">
        <is>
          <t>41,644</t>
        </is>
      </c>
      <c r="K3" t="inlineStr"/>
      <c r="L3" t="inlineStr"/>
      <c r="M3" t="inlineStr"/>
      <c r="N3" t="inlineStr">
        <is>
          <t>61,980</t>
        </is>
      </c>
      <c r="O3" t="inlineStr"/>
      <c r="P3" t="inlineStr"/>
      <c r="Q3" t="inlineStr"/>
      <c r="R3" t="inlineStr"/>
      <c r="S3" t="inlineStr"/>
      <c r="T3" t="inlineStr"/>
      <c r="U3" t="inlineStr"/>
      <c r="V3" t="inlineStr">
        <is>
          <t>60,996</t>
        </is>
      </c>
      <c r="W3" t="inlineStr"/>
      <c r="X3" t="inlineStr"/>
      <c r="Y3" t="inlineStr"/>
      <c r="Z3" t="inlineStr"/>
      <c r="AA3" t="inlineStr"/>
      <c r="AB3" t="inlineStr"/>
      <c r="AC3" t="inlineStr">
        <is>
          <t>164,620</t>
        </is>
      </c>
      <c r="AD3" t="inlineStr"/>
      <c r="AE3" t="inlineStr"/>
      <c r="AF3" t="inlineStr"/>
      <c r="AG3" t="inlineStr"/>
      <c r="AH3" t="inlineStr"/>
      <c r="AI3" t="inlineStr"/>
      <c r="AJ3" t="inlineStr"/>
      <c r="AK3" t="n">
        <v>33.2</v>
      </c>
    </row>
    <row r="4">
      <c r="A4" t="inlineStr">
        <is>
          <t>Canada</t>
        </is>
      </c>
      <c r="B4" t="inlineStr"/>
      <c r="C4" t="inlineStr"/>
      <c r="D4" t="inlineStr"/>
      <c r="E4" t="inlineStr"/>
      <c r="F4" t="inlineStr"/>
      <c r="G4" t="inlineStr">
        <is>
          <t>2,969</t>
        </is>
      </c>
      <c r="H4" t="inlineStr"/>
      <c r="I4" t="inlineStr"/>
      <c r="J4" t="inlineStr">
        <is>
          <t>153,999</t>
        </is>
      </c>
      <c r="K4" t="inlineStr"/>
      <c r="L4" t="inlineStr"/>
      <c r="M4" t="inlineStr"/>
      <c r="N4" t="inlineStr">
        <is>
          <t>183,269</t>
        </is>
      </c>
      <c r="O4" t="inlineStr"/>
      <c r="P4" t="inlineStr"/>
      <c r="Q4" t="inlineStr"/>
      <c r="R4" t="inlineStr"/>
      <c r="S4" t="inlineStr"/>
      <c r="T4" t="inlineStr"/>
      <c r="U4" t="inlineStr"/>
      <c r="V4" t="inlineStr">
        <is>
          <t>157,900</t>
        </is>
      </c>
      <c r="W4" t="inlineStr"/>
      <c r="X4" t="inlineStr"/>
      <c r="Y4" t="inlineStr"/>
      <c r="Z4" t="inlineStr"/>
      <c r="AA4" t="inlineStr"/>
      <c r="AB4" t="inlineStr"/>
      <c r="AC4" t="inlineStr">
        <is>
          <t>495,168</t>
        </is>
      </c>
      <c r="AD4" t="inlineStr"/>
      <c r="AE4" t="inlineStr"/>
      <c r="AF4" t="inlineStr"/>
      <c r="AG4" t="inlineStr"/>
      <c r="AH4" t="inlineStr"/>
      <c r="AI4" t="inlineStr"/>
      <c r="AJ4" t="inlineStr"/>
      <c r="AK4" t="n">
        <v>100</v>
      </c>
    </row>
  </sheetData>
  <pageMargins left="0.75" right="0.75" top="1" bottom="1" header="0.5" footer="0.5"/>
</worksheet>
</file>

<file path=xl/worksheets/sheet309.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Type of labour organization</t>
        </is>
      </c>
      <c r="B1" s="1" t="inlineStr">
        <is>
          <t>Unnamed: 0</t>
        </is>
      </c>
      <c r="C1" s="1" t="inlineStr">
        <is>
          <t>Unnamed: 1</t>
        </is>
      </c>
      <c r="D1" s="1" t="inlineStr">
        <is>
          <t>Number</t>
        </is>
      </c>
      <c r="E1" s="1" t="inlineStr">
        <is>
          <t>Male</t>
        </is>
      </c>
      <c r="F1" s="1" t="inlineStr">
        <is>
          <t>Unnamed: 2</t>
        </is>
      </c>
      <c r="G1" s="1" t="inlineStr">
        <is>
          <t>Female</t>
        </is>
      </c>
      <c r="H1" s="1" t="inlineStr">
        <is>
          <t>Unnamed: 3</t>
        </is>
      </c>
      <c r="I1" s="1" t="inlineStr">
        <is>
          <t>Unnamed: 4</t>
        </is>
      </c>
      <c r="J1" s="1" t="inlineStr">
        <is>
          <t>Unnamed: 5</t>
        </is>
      </c>
    </row>
    <row r="2">
      <c r="A2" t="inlineStr"/>
      <c r="B2" t="inlineStr"/>
      <c r="C2" t="inlineStr"/>
      <c r="D2" t="inlineStr">
        <is>
          <t>reporting</t>
        </is>
      </c>
      <c r="E2" t="inlineStr"/>
      <c r="F2" t="inlineStr"/>
      <c r="G2" t="inlineStr"/>
      <c r="H2" t="inlineStr"/>
      <c r="I2" t="inlineStr"/>
      <c r="J2" t="inlineStr"/>
    </row>
    <row r="3">
      <c r="A3" t="inlineStr">
        <is>
          <t>Genre de syndicat ouvrier</t>
        </is>
      </c>
      <c r="B3" t="inlineStr"/>
      <c r="C3" t="inlineStr"/>
      <c r="D3" t="inlineStr">
        <is>
          <t>female</t>
        </is>
      </c>
      <c r="E3" t="inlineStr"/>
      <c r="F3" t="inlineStr"/>
      <c r="G3" t="inlineStr"/>
      <c r="H3" t="inlineStr"/>
      <c r="I3" t="inlineStr"/>
      <c r="J3" t="inlineStr"/>
    </row>
    <row r="4">
      <c r="A4" t="inlineStr"/>
      <c r="B4" t="inlineStr"/>
      <c r="C4" t="inlineStr"/>
      <c r="D4" t="inlineStr">
        <is>
          <t>membership</t>
        </is>
      </c>
      <c r="E4" t="inlineStr"/>
      <c r="F4" t="inlineStr"/>
      <c r="G4" t="inlineStr"/>
      <c r="H4" t="inlineStr"/>
      <c r="I4" t="inlineStr"/>
      <c r="J4" t="inlineStr"/>
    </row>
    <row r="5">
      <c r="A5" t="inlineStr"/>
      <c r="B5" t="inlineStr">
        <is>
          <t>Total</t>
        </is>
      </c>
      <c r="C5" t="inlineStr"/>
      <c r="D5" t="inlineStr"/>
      <c r="E5" t="inlineStr"/>
      <c r="F5" t="inlineStr"/>
      <c r="G5" t="inlineStr"/>
      <c r="H5" t="inlineStr"/>
      <c r="I5" t="inlineStr">
        <is>
          <t>Total</t>
        </is>
      </c>
      <c r="J5" t="inlineStr"/>
    </row>
    <row r="6">
      <c r="A6" t="inlineStr"/>
      <c r="B6" t="inlineStr"/>
      <c r="C6" t="inlineStr"/>
      <c r="D6" t="inlineStr">
        <is>
          <t>Nombre dé-</t>
        </is>
      </c>
      <c r="E6" t="inlineStr">
        <is>
          <t>Hommes</t>
        </is>
      </c>
      <c r="F6" t="inlineStr"/>
      <c r="G6" t="inlineStr">
        <is>
          <t>Femmes</t>
        </is>
      </c>
      <c r="H6" t="inlineStr"/>
      <c r="I6" t="inlineStr"/>
      <c r="J6" t="inlineStr"/>
    </row>
    <row r="7">
      <c r="A7" t="inlineStr"/>
      <c r="B7" t="inlineStr"/>
      <c r="C7" t="inlineStr"/>
      <c r="D7" t="inlineStr">
        <is>
          <t>clarant des</t>
        </is>
      </c>
      <c r="E7" t="inlineStr"/>
      <c r="F7" t="inlineStr"/>
      <c r="G7" t="inlineStr"/>
      <c r="H7" t="inlineStr"/>
      <c r="I7" t="inlineStr"/>
      <c r="J7" t="inlineStr"/>
    </row>
    <row r="8">
      <c r="A8" t="inlineStr"/>
      <c r="B8" t="inlineStr"/>
      <c r="C8" t="inlineStr"/>
      <c r="D8" t="inlineStr">
        <is>
          <t>membres</t>
        </is>
      </c>
      <c r="E8" t="inlineStr"/>
      <c r="F8" t="inlineStr"/>
      <c r="G8" t="inlineStr"/>
      <c r="H8" t="inlineStr"/>
      <c r="I8" t="inlineStr"/>
      <c r="J8" t="inlineStr"/>
    </row>
    <row r="9">
      <c r="A9" t="inlineStr"/>
      <c r="B9" t="inlineStr"/>
      <c r="C9" t="inlineStr"/>
      <c r="D9" t="inlineStr">
        <is>
          <t>féminins</t>
        </is>
      </c>
      <c r="E9" t="inlineStr"/>
      <c r="F9" t="inlineStr"/>
      <c r="G9" t="inlineStr"/>
      <c r="H9" t="inlineStr"/>
      <c r="I9" t="inlineStr"/>
      <c r="J9" t="inlineStr"/>
    </row>
    <row r="10">
      <c r="A10" t="inlineStr"/>
      <c r="B10" t="inlineStr">
        <is>
          <t>No. — nbre</t>
        </is>
      </c>
      <c r="C10" t="inlineStr"/>
      <c r="D10" t="inlineStr"/>
      <c r="E10" t="inlineStr">
        <is>
          <t>No. — nbre</t>
        </is>
      </c>
      <c r="F10" t="inlineStr">
        <is>
          <t>%</t>
        </is>
      </c>
      <c r="G10" t="inlineStr">
        <is>
          <t>No. — nbre</t>
        </is>
      </c>
      <c r="H10" t="inlineStr">
        <is>
          <t>%</t>
        </is>
      </c>
      <c r="I10" t="inlineStr">
        <is>
          <t>No. — nbre</t>
        </is>
      </c>
      <c r="J10" t="inlineStr">
        <is>
          <t>%</t>
        </is>
      </c>
    </row>
    <row r="11">
      <c r="A11" t="inlineStr">
        <is>
          <t>International unions — Syndicats internationaux</t>
        </is>
      </c>
      <c r="B11" t="inlineStr">
        <is>
          <t>4,151</t>
        </is>
      </c>
      <c r="C11" t="inlineStr"/>
      <c r="D11" t="inlineStr">
        <is>
          <t>1,966</t>
        </is>
      </c>
      <c r="E11" t="inlineStr">
        <is>
          <t>1,286,648</t>
        </is>
      </c>
      <c r="F11" t="inlineStr">
        <is>
          <t>60.0</t>
        </is>
      </c>
      <c r="G11" t="inlineStr">
        <is>
          <t>287,159</t>
        </is>
      </c>
      <c r="H11" t="inlineStr">
        <is>
          <t>SP?</t>
        </is>
      </c>
      <c r="I11" t="inlineStr">
        <is>
          <t>1,573,807</t>
        </is>
      </c>
      <c r="J11" t="inlineStr">
        <is>
          <t>$1.8</t>
        </is>
      </c>
    </row>
    <row r="12">
      <c r="A12" t="inlineStr">
        <is>
          <t>National unions — Syndicats nationaux</t>
        </is>
      </c>
      <c r="B12" t="inlineStr">
        <is>
          <t>5,790</t>
        </is>
      </c>
      <c r="C12" t="inlineStr"/>
      <c r="D12" t="inlineStr">
        <is>
          <t>4,447</t>
        </is>
      </c>
      <c r="E12" t="inlineStr">
        <is>
          <t>556,655</t>
        </is>
      </c>
      <c r="F12" t="inlineStr">
        <is>
          <t>25.9</t>
        </is>
      </c>
      <c r="G12" t="inlineStr">
        <is>
          <t>410,122</t>
        </is>
      </c>
      <c r="H12" t="inlineStr">
        <is>
          <t>46.1</t>
        </is>
      </c>
      <c r="I12" t="inlineStr">
        <is>
          <t>966,777</t>
        </is>
      </c>
      <c r="J12" t="inlineStr">
        <is>
          <t>31.9</t>
        </is>
      </c>
    </row>
    <row r="13">
      <c r="A13" t="inlineStr">
        <is>
          <t>Government employees’ organizations — Grou-</t>
        </is>
      </c>
      <c r="B13" t="inlineStr"/>
      <c r="C13" t="inlineStr"/>
      <c r="D13" t="inlineStr"/>
      <c r="E13" t="inlineStr"/>
      <c r="F13" t="inlineStr"/>
      <c r="G13" t="inlineStr"/>
      <c r="H13" t="inlineStr"/>
      <c r="I13" t="inlineStr"/>
      <c r="J13" t="inlineStr"/>
    </row>
    <row r="14">
      <c r="A14" t="inlineStr">
        <is>
          <t>pements de fonctionnaires publics</t>
        </is>
      </c>
      <c r="B14" t="inlineStr">
        <is>
          <t>2,969</t>
        </is>
      </c>
      <c r="C14" t="inlineStr"/>
      <c r="D14" t="inlineStr">
        <is>
          <t>2,591</t>
        </is>
      </c>
      <c r="E14" t="inlineStr">
        <is>
          <t>302,084</t>
        </is>
      </c>
      <c r="F14" t="inlineStr">
        <is>
          <t>14.1</t>
        </is>
      </c>
      <c r="G14" t="inlineStr">
        <is>
          <t>193,084</t>
        </is>
      </c>
      <c r="H14" t="inlineStr">
        <is>
          <t>Ding</t>
        </is>
      </c>
      <c r="I14" t="inlineStr">
        <is>
          <t>495,168</t>
        </is>
      </c>
      <c r="J14" t="inlineStr">
        <is>
          <t>16.3</t>
        </is>
      </c>
    </row>
    <row r="15">
      <c r="A15" t="inlineStr">
        <is>
          <t>Total</t>
        </is>
      </c>
      <c r="B15" t="inlineStr">
        <is>
          <t>12,910</t>
        </is>
      </c>
      <c r="C15" t="inlineStr"/>
      <c r="D15" t="inlineStr">
        <is>
          <t>9,004</t>
        </is>
      </c>
      <c r="E15" t="inlineStr">
        <is>
          <t>2,145,387</t>
        </is>
      </c>
      <c r="F15" t="inlineStr">
        <is>
          <t>100.0</t>
        </is>
      </c>
      <c r="G15" t="inlineStr">
        <is>
          <t>890,365</t>
        </is>
      </c>
      <c r="H15" t="inlineStr">
        <is>
          <t>100.0</t>
        </is>
      </c>
      <c r="I15" t="inlineStr">
        <is>
          <t>3,035,752</t>
        </is>
      </c>
      <c r="J15" t="inlineStr">
        <is>
          <t>100.0</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sheetData>
    <row r="1">
      <c r="A1" s="1" t="inlineStr">
        <is>
          <t>nae 4</t>
        </is>
      </c>
      <c r="B1" s="1" t="inlineStr">
        <is>
          <t>cies</t>
        </is>
      </c>
      <c r="C1" s="1" t="inlineStr">
        <is>
          <t>Unnamed: 0</t>
        </is>
      </c>
      <c r="D1" s="1" t="inlineStr">
        <is>
          <t>ie</t>
        </is>
      </c>
      <c r="E1" s="1" t="inlineStr">
        <is>
          <t>mene</t>
        </is>
      </c>
      <c r="F1" s="1" t="inlineStr">
        <is>
          <t>cee dee</t>
        </is>
      </c>
      <c r="G1" s="1" t="inlineStr">
        <is>
          <t>Unnamed: 1</t>
        </is>
      </c>
      <c r="H1" s="1" t="inlineStr">
        <is>
          <t>Unnamed: 2</t>
        </is>
      </c>
      <c r="I1" s="1" t="inlineStr">
        <is>
          <t>22</t>
        </is>
      </c>
    </row>
    <row r="2">
      <c r="A2" t="inlineStr">
        <is>
          <t>By ea</t>
        </is>
      </c>
      <c r="B2" t="inlineStr"/>
      <c r="C2" t="inlineStr"/>
      <c r="D2" t="inlineStr">
        <is>
          <t>,</t>
        </is>
      </c>
      <c r="E2" t="inlineStr">
        <is>
          <t>ghinkeeslc</t>
        </is>
      </c>
      <c r="F2" t="inlineStr">
        <is>
          <t>She</t>
        </is>
      </c>
      <c r="G2" t="inlineStr"/>
      <c r="H2" t="inlineStr"/>
      <c r="I2" t="n">
        <v>28</v>
      </c>
    </row>
    <row r="3">
      <c r="A3" t="inlineStr"/>
      <c r="B3" t="inlineStr"/>
      <c r="C3" t="inlineStr"/>
      <c r="D3" t="inlineStr"/>
      <c r="E3" t="inlineStr"/>
      <c r="F3" t="inlineStr">
        <is>
          <t>-</t>
        </is>
      </c>
      <c r="G3" t="inlineStr"/>
      <c r="H3" t="inlineStr">
        <is>
          <t>s</t>
        </is>
      </c>
      <c r="I3" t="n">
        <v>1</v>
      </c>
    </row>
  </sheetData>
  <pageMargins left="0.75" right="0.75" top="1" bottom="1" header="0.5" footer="0.5"/>
</worksheet>
</file>

<file path=xl/worksheets/sheet310.xml><?xml version="1.0" encoding="utf-8"?>
<worksheet xmlns="http://schemas.openxmlformats.org/spreadsheetml/2006/main">
  <sheetPr>
    <outlinePr summaryBelow="1" summaryRight="1"/>
    <pageSetUpPr/>
  </sheetPr>
  <dimension ref="A1:D3"/>
  <sheetViews>
    <sheetView workbookViewId="0">
      <selection activeCell="A1" sqref="A1"/>
    </sheetView>
  </sheetViews>
  <sheetFormatPr baseColWidth="8" defaultRowHeight="15"/>
  <sheetData>
    <row r="1">
      <c r="A1" s="1" t="inlineStr">
        <is>
          <t>900 —</t>
        </is>
      </c>
      <c r="B1" s="1" t="inlineStr">
        <is>
          <t>Unnamed: 0</t>
        </is>
      </c>
      <c r="C1" s="1" t="inlineStr">
        <is>
          <t>—</t>
        </is>
      </c>
      <c r="D1" s="1" t="inlineStr">
        <is>
          <t>900</t>
        </is>
      </c>
    </row>
    <row r="2">
      <c r="A2" t="inlineStr"/>
      <c r="B2" t="inlineStr">
        <is>
          <t>All reporting labour organizations</t>
        </is>
      </c>
      <c r="C2" t="inlineStr"/>
      <c r="D2" t="inlineStr"/>
    </row>
    <row r="3">
      <c r="A3" t="inlineStr">
        <is>
          <t>800 —</t>
        </is>
      </c>
      <c r="B3" t="inlineStr">
        <is>
          <t>Tous les syndicats ouvriers déclarants</t>
        </is>
      </c>
      <c r="C3" t="inlineStr">
        <is>
          <t>—</t>
        </is>
      </c>
      <c r="D3" t="inlineStr">
        <is>
          <t>800)</t>
        </is>
      </c>
    </row>
  </sheetData>
  <pageMargins left="0.75" right="0.75" top="1" bottom="1" header="0.5" footer="0.5"/>
</worksheet>
</file>

<file path=xl/worksheets/sheet31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700</t>
        </is>
      </c>
      <c r="B1" s="1" t="inlineStr">
        <is>
          <t>700.1</t>
        </is>
      </c>
    </row>
    <row r="2">
      <c r="A2" t="inlineStr">
        <is>
          <t>600 —</t>
        </is>
      </c>
      <c r="B2" t="n">
        <v>600</v>
      </c>
    </row>
    <row r="3">
      <c r="A3" t="inlineStr">
        <is>
          <t>00) —=</t>
        </is>
      </c>
      <c r="B3" t="n">
        <v>500</v>
      </c>
    </row>
    <row r="4">
      <c r="A4" t="inlineStr">
        <is>
          <t>AQ) ——</t>
        </is>
      </c>
      <c r="B4" t="inlineStr"/>
    </row>
    <row r="5">
      <c r="A5" t="inlineStr"/>
      <c r="B5" t="n">
        <v>400</v>
      </c>
    </row>
    <row r="6">
      <c r="A6" t="inlineStr">
        <is>
          <t>300 —</t>
        </is>
      </c>
      <c r="B6" t="n">
        <v>200</v>
      </c>
    </row>
  </sheetData>
  <pageMargins left="0.75" right="0.75" top="1" bottom="1" header="0.5" footer="0.5"/>
</worksheet>
</file>

<file path=xl/worksheets/sheet312.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0.1 Edouard 83</t>
        </is>
      </c>
      <c r="B1" s="1" t="inlineStr">
        <is>
          <t>60</t>
        </is>
      </c>
      <c r="C1" s="1" t="inlineStr">
        <is>
          <t>2a</t>
        </is>
      </c>
      <c r="D1" s="1" t="inlineStr">
        <is>
          <t>8,345</t>
        </is>
      </c>
      <c r="E1" s="1" t="inlineStr">
        <is>
          <t>3,224</t>
        </is>
      </c>
      <c r="F1" s="1" t="inlineStr">
        <is>
          <t>38.6</t>
        </is>
      </c>
      <c r="G1" s="1" t="inlineStr">
        <is>
          <t>0.4</t>
        </is>
      </c>
      <c r="H1" s="1" t="inlineStr">
        <is>
          <t>Unnamed: 0</t>
        </is>
      </c>
    </row>
    <row r="2">
      <c r="A2" t="inlineStr">
        <is>
          <t>Nova Scotia — Nouvelle-Ecosse 492</t>
        </is>
      </c>
      <c r="B2" t="inlineStr">
        <is>
          <t>293</t>
        </is>
      </c>
      <c r="C2" t="inlineStr">
        <is>
          <t>59.6</t>
        </is>
      </c>
      <c r="D2" t="inlineStr">
        <is>
          <t>84,196</t>
        </is>
      </c>
      <c r="E2" t="inlineStr">
        <is>
          <t>18,760</t>
        </is>
      </c>
      <c r="F2" t="inlineStr">
        <is>
          <t>OES</t>
        </is>
      </c>
      <c r="G2" t="inlineStr">
        <is>
          <t>Dal</t>
        </is>
      </c>
      <c r="H2" t="inlineStr">
        <is>
          <t>0.6</t>
        </is>
      </c>
    </row>
    <row r="3">
      <c r="A3" t="inlineStr">
        <is>
          <t>New Brunswick — Nouveau-Brunswick 502</t>
        </is>
      </c>
      <c r="B3" t="inlineStr">
        <is>
          <t>304</t>
        </is>
      </c>
      <c r="C3" t="inlineStr">
        <is>
          <t>60.6</t>
        </is>
      </c>
      <c r="D3" t="inlineStr">
        <is>
          <t>71,881</t>
        </is>
      </c>
      <c r="E3" t="inlineStr">
        <is>
          <t>15,987</t>
        </is>
      </c>
      <c r="F3" t="inlineStr">
        <is>
          <t>Pipi!</t>
        </is>
      </c>
      <c r="G3" t="inlineStr">
        <is>
          <t>193)</t>
        </is>
      </c>
      <c r="H3" t="inlineStr">
        <is>
          <t>0.5</t>
        </is>
      </c>
    </row>
    <row r="4">
      <c r="A4" t="inlineStr">
        <is>
          <t>Québec 3,972</t>
        </is>
      </c>
      <c r="B4" t="inlineStr">
        <is>
          <t>2,587</t>
        </is>
      </c>
      <c r="C4" t="inlineStr">
        <is>
          <t>65.1</t>
        </is>
      </c>
      <c r="D4" t="inlineStr">
        <is>
          <t>849,318</t>
        </is>
      </c>
      <c r="E4" t="inlineStr">
        <is>
          <t>282,875</t>
        </is>
      </c>
      <c r="F4" t="inlineStr">
        <is>
          <t>33813)</t>
        </is>
      </c>
      <c r="G4" t="inlineStr">
        <is>
          <t>31.8</t>
        </is>
      </c>
      <c r="H4" t="inlineStr">
        <is>
          <t>9.3</t>
        </is>
      </c>
    </row>
    <row r="5">
      <c r="A5" t="inlineStr">
        <is>
          <t>Ontario 4,145</t>
        </is>
      </c>
      <c r="B5" t="inlineStr">
        <is>
          <t>2,953</t>
        </is>
      </c>
      <c r="C5" t="inlineStr">
        <is>
          <t>IPN?</t>
        </is>
      </c>
      <c r="D5" t="inlineStr">
        <is>
          <t>1,116,361</t>
        </is>
      </c>
      <c r="E5" t="inlineStr">
        <is>
          <t>306,842</t>
        </is>
      </c>
      <c r="F5" t="inlineStr">
        <is>
          <t>PES</t>
        </is>
      </c>
      <c r="G5" t="inlineStr">
        <is>
          <t>34.5</t>
        </is>
      </c>
      <c r="H5" t="inlineStr">
        <is>
          <t>10.1</t>
        </is>
      </c>
    </row>
    <row r="6">
      <c r="A6" t="inlineStr">
        <is>
          <t>Manitoba 611</t>
        </is>
      </c>
      <c r="B6" t="inlineStr">
        <is>
          <t>458</t>
        </is>
      </c>
      <c r="C6" t="inlineStr">
        <is>
          <t>75.0</t>
        </is>
      </c>
      <c r="D6" t="inlineStr">
        <is>
          <t>119,463</t>
        </is>
      </c>
      <c r="E6" t="inlineStr">
        <is>
          <t>39,865</t>
        </is>
      </c>
      <c r="F6" t="inlineStr">
        <is>
          <t>33.4</t>
        </is>
      </c>
      <c r="G6" t="inlineStr">
        <is>
          <t>4.5</t>
        </is>
      </c>
      <c r="H6" t="inlineStr">
        <is>
          <t>133</t>
        </is>
      </c>
    </row>
    <row r="7">
      <c r="A7" t="inlineStr">
        <is>
          <t>Saskatchewan 651</t>
        </is>
      </c>
      <c r="B7" t="inlineStr">
        <is>
          <t>507</t>
        </is>
      </c>
      <c r="C7" t="inlineStr">
        <is>
          <t>77.9</t>
        </is>
      </c>
      <c r="D7" t="inlineStr">
        <is>
          <t>91,248</t>
        </is>
      </c>
      <c r="E7" t="inlineStr">
        <is>
          <t>33,613</t>
        </is>
      </c>
      <c r="F7" t="inlineStr">
        <is>
          <t>36.8</t>
        </is>
      </c>
      <c r="G7" t="inlineStr">
        <is>
          <t>3.8</t>
        </is>
      </c>
      <c r="H7" t="inlineStr">
        <is>
          <t>(Lai</t>
        </is>
      </c>
    </row>
    <row r="8">
      <c r="A8" t="inlineStr">
        <is>
          <t>Alberta 749</t>
        </is>
      </c>
      <c r="B8" t="inlineStr">
        <is>
          <t>S16)</t>
        </is>
      </c>
      <c r="C8" t="inlineStr">
        <is>
          <t>76.8</t>
        </is>
      </c>
      <c r="D8" t="inlineStr">
        <is>
          <t>195,774</t>
        </is>
      </c>
      <c r="E8" t="inlineStr">
        <is>
          <t>59,816</t>
        </is>
      </c>
      <c r="F8" t="inlineStr">
        <is>
          <t>30.6</t>
        </is>
      </c>
      <c r="G8" t="inlineStr">
        <is>
          <t>6.7</t>
        </is>
      </c>
      <c r="H8" t="inlineStr">
        <is>
          <t>2.0</t>
        </is>
      </c>
    </row>
    <row r="9">
      <c r="A9" t="inlineStr">
        <is>
          <t>British Columbia — Colombie-Britan-</t>
        </is>
      </c>
      <c r="B9" t="inlineStr"/>
      <c r="C9" t="inlineStr"/>
      <c r="D9" t="inlineStr"/>
      <c r="E9" t="inlineStr"/>
      <c r="F9" t="inlineStr"/>
      <c r="G9" t="inlineStr"/>
      <c r="H9" t="inlineStr"/>
    </row>
    <row r="10">
      <c r="A10" t="inlineStr">
        <is>
          <t>nique 1,247</t>
        </is>
      </c>
      <c r="B10" t="inlineStr">
        <is>
          <t>939</t>
        </is>
      </c>
      <c r="C10" t="inlineStr">
        <is>
          <t>TES</t>
        </is>
      </c>
      <c r="D10" t="inlineStr">
        <is>
          <t>418,945</t>
        </is>
      </c>
      <c r="E10" t="inlineStr">
        <is>
          <t>112,500</t>
        </is>
      </c>
      <c r="F10" t="inlineStr">
        <is>
          <t>26.9</t>
        </is>
      </c>
      <c r="G10" t="inlineStr">
        <is>
          <t>12.6</t>
        </is>
      </c>
      <c r="H10" t="inlineStr">
        <is>
          <t>Sul</t>
        </is>
      </c>
    </row>
    <row r="11">
      <c r="A11" t="inlineStr">
        <is>
          <t>Yukon DS</t>
        </is>
      </c>
      <c r="B11" t="inlineStr">
        <is>
          <t>17</t>
        </is>
      </c>
      <c r="C11" t="inlineStr">
        <is>
          <t>68.0</t>
        </is>
      </c>
      <c r="D11" t="inlineStr">
        <is>
          <t>2,706</t>
        </is>
      </c>
      <c r="E11" t="inlineStr">
        <is>
          <t>785</t>
        </is>
      </c>
      <c r="F11" t="inlineStr">
        <is>
          <t>29.0</t>
        </is>
      </c>
      <c r="G11" t="inlineStr">
        <is>
          <t>0.1</t>
        </is>
      </c>
      <c r="H11" t="inlineStr">
        <is>
          <t>--</t>
        </is>
      </c>
    </row>
    <row r="12">
      <c r="A12" t="inlineStr">
        <is>
          <t>Northwest Territories — Territoires du</t>
        </is>
      </c>
      <c r="B12" t="inlineStr"/>
      <c r="C12" t="inlineStr"/>
      <c r="D12" t="inlineStr"/>
      <c r="E12" t="inlineStr"/>
      <c r="F12" t="inlineStr"/>
      <c r="G12" t="inlineStr"/>
      <c r="H12" t="inlineStr"/>
    </row>
    <row r="13">
      <c r="A13" t="inlineStr">
        <is>
          <t>Nord-Ouest 54</t>
        </is>
      </c>
      <c r="B13" t="inlineStr">
        <is>
          <t>43</t>
        </is>
      </c>
      <c r="C13" t="inlineStr">
        <is>
          <t>79.6</t>
        </is>
      </c>
      <c r="D13" t="inlineStr">
        <is>
          <t>4,055</t>
        </is>
      </c>
      <c r="E13" t="inlineStr">
        <is>
          <t>1,360</t>
        </is>
      </c>
      <c r="F13" t="inlineStr">
        <is>
          <t>33.5</t>
        </is>
      </c>
      <c r="G13" t="inlineStr">
        <is>
          <t>0.1</t>
        </is>
      </c>
      <c r="H13" t="inlineStr">
        <is>
          <t>--</t>
        </is>
      </c>
    </row>
    <row r="14">
      <c r="A14" t="inlineStr">
        <is>
          <t>Canada 12,910</t>
        </is>
      </c>
      <c r="B14" t="inlineStr">
        <is>
          <t>9,004</t>
        </is>
      </c>
      <c r="C14" t="inlineStr">
        <is>
          <t>69.7</t>
        </is>
      </c>
      <c r="D14" t="inlineStr">
        <is>
          <t>3,035,752</t>
        </is>
      </c>
      <c r="E14" t="inlineStr">
        <is>
          <t>890,365</t>
        </is>
      </c>
      <c r="F14" t="inlineStr">
        <is>
          <t>29.3</t>
        </is>
      </c>
      <c r="G14" t="inlineStr">
        <is>
          <t>100.0</t>
        </is>
      </c>
      <c r="H14" t="inlineStr">
        <is>
          <t>29.3</t>
        </is>
      </c>
    </row>
  </sheetData>
  <pageMargins left="0.75" right="0.75" top="1" bottom="1" header="0.5" footer="0.5"/>
</worksheet>
</file>

<file path=xl/worksheets/sheet313.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sheetData>
    <row r="1">
      <c r="A1" s="1" t="inlineStr">
        <is>
          <t>Unnamed: 0</t>
        </is>
      </c>
      <c r="B1" s="1" t="inlineStr">
        <is>
          <t>Unnamed: 1</t>
        </is>
      </c>
      <c r="C1" s="1" t="inlineStr">
        <is>
          <t>women locals</t>
        </is>
      </c>
      <c r="D1" s="1" t="inlineStr">
        <is>
          <t>Unnamed: 2</t>
        </is>
      </c>
      <c r="E1" s="1" t="inlineStr">
        <is>
          <t>Unnamed: 3</t>
        </is>
      </c>
      <c r="F1" s="1" t="inlineStr">
        <is>
          <t>members</t>
        </is>
      </c>
      <c r="G1" s="1" t="inlineStr">
        <is>
          <t>members.1</t>
        </is>
      </c>
      <c r="H1" s="1" t="inlineStr">
        <is>
          <t>members.2</t>
        </is>
      </c>
    </row>
    <row r="2">
      <c r="A2" t="inlineStr"/>
      <c r="B2" t="inlineStr"/>
      <c r="C2" t="inlineStr">
        <is>
          <t>members reporting</t>
        </is>
      </c>
      <c r="D2" t="inlineStr"/>
      <c r="E2" t="inlineStr"/>
      <c r="F2" t="inlineStr">
        <is>
          <t>of regional</t>
        </is>
      </c>
      <c r="G2" t="inlineStr">
        <is>
          <t>of total</t>
        </is>
      </c>
      <c r="H2" t="inlineStr">
        <is>
          <t>of total</t>
        </is>
      </c>
    </row>
    <row r="3">
      <c r="A3" t="inlineStr"/>
      <c r="B3" t="inlineStr"/>
      <c r="C3" t="inlineStr">
        <is>
          <t>women</t>
        </is>
      </c>
      <c r="D3" t="inlineStr"/>
      <c r="E3" t="inlineStr"/>
      <c r="F3" t="inlineStr">
        <is>
          <t>membership</t>
        </is>
      </c>
      <c r="G3" t="inlineStr">
        <is>
          <t>women</t>
        </is>
      </c>
      <c r="H3" t="inlineStr">
        <is>
          <t>union</t>
        </is>
      </c>
    </row>
    <row r="4">
      <c r="A4" t="inlineStr">
        <is>
          <t>Province</t>
        </is>
      </c>
      <c r="B4" t="inlineStr"/>
      <c r="C4" t="inlineStr">
        <is>
          <t>members</t>
        </is>
      </c>
      <c r="D4" t="inlineStr"/>
      <c r="E4" t="inlineStr"/>
      <c r="F4" t="inlineStr"/>
      <c r="G4" t="inlineStr">
        <is>
          <t>membership</t>
        </is>
      </c>
      <c r="H4" t="inlineStr">
        <is>
          <t>membership</t>
        </is>
      </c>
    </row>
    <row r="5">
      <c r="A5" t="inlineStr"/>
      <c r="B5" t="inlineStr">
        <is>
          <t>Total</t>
        </is>
      </c>
      <c r="C5" t="inlineStr"/>
      <c r="D5" t="inlineStr">
        <is>
          <t>Total</t>
        </is>
      </c>
      <c r="E5" t="inlineStr"/>
      <c r="F5" t="inlineStr"/>
      <c r="G5" t="inlineStr"/>
      <c r="H5" t="inlineStr"/>
    </row>
    <row r="6">
      <c r="A6" t="inlineStr"/>
      <c r="B6" t="inlineStr"/>
      <c r="C6" t="inlineStr">
        <is>
          <t>Pourcentage Syndicats Pourcentage</t>
        </is>
      </c>
      <c r="D6" t="inlineStr"/>
      <c r="E6" t="inlineStr">
        <is>
          <t>Membres</t>
        </is>
      </c>
      <c r="F6" t="inlineStr">
        <is>
          <t>Pourcentage</t>
        </is>
      </c>
      <c r="G6" t="inlineStr">
        <is>
          <t>Pourcentage</t>
        </is>
      </c>
      <c r="H6" t="inlineStr"/>
    </row>
    <row r="7">
      <c r="A7" t="inlineStr"/>
      <c r="B7" t="inlineStr"/>
      <c r="C7" t="inlineStr">
        <is>
          <t>es locaux de syndicats</t>
        </is>
      </c>
      <c r="D7" t="inlineStr"/>
      <c r="E7" t="inlineStr">
        <is>
          <t>féminins</t>
        </is>
      </c>
      <c r="F7" t="inlineStr">
        <is>
          <t>de membres</t>
        </is>
      </c>
      <c r="G7" t="inlineStr">
        <is>
          <t>de membres</t>
        </is>
      </c>
      <c r="H7" t="inlineStr">
        <is>
          <t>de membr</t>
        </is>
      </c>
    </row>
    <row r="8">
      <c r="A8" t="inlineStr"/>
      <c r="B8" t="inlineStr"/>
      <c r="C8" t="inlineStr">
        <is>
          <t>déclarants locaux</t>
        </is>
      </c>
      <c r="D8" t="inlineStr"/>
      <c r="E8" t="inlineStr"/>
      <c r="F8" t="inlineStr">
        <is>
          <t>féminins</t>
        </is>
      </c>
      <c r="G8" t="inlineStr">
        <is>
          <t>féminins</t>
        </is>
      </c>
      <c r="H8" t="inlineStr">
        <is>
          <t>féminins</t>
        </is>
      </c>
    </row>
    <row r="9">
      <c r="A9" t="inlineStr"/>
      <c r="B9" t="inlineStr"/>
      <c r="C9" t="inlineStr">
        <is>
          <t>des membres régionaux</t>
        </is>
      </c>
      <c r="D9" t="inlineStr"/>
      <c r="E9" t="inlineStr"/>
      <c r="F9" t="inlineStr">
        <is>
          <t>dans</t>
        </is>
      </c>
      <c r="G9" t="inlineStr">
        <is>
          <t>dans</t>
        </is>
      </c>
      <c r="H9" t="inlineStr">
        <is>
          <t>dans</t>
        </is>
      </c>
    </row>
    <row r="10">
      <c r="A10" t="inlineStr"/>
      <c r="B10" t="inlineStr"/>
      <c r="C10" t="inlineStr">
        <is>
          <t>féminins déclarants</t>
        </is>
      </c>
      <c r="D10" t="inlineStr"/>
      <c r="E10" t="inlineStr"/>
      <c r="F10" t="inlineStr">
        <is>
          <t>Veffectif</t>
        </is>
      </c>
      <c r="G10" t="inlineStr">
        <is>
          <t>Peffectif</t>
        </is>
      </c>
      <c r="H10" t="inlineStr">
        <is>
          <t>Veffectif</t>
        </is>
      </c>
    </row>
    <row r="11">
      <c r="A11" t="inlineStr"/>
      <c r="B11" t="inlineStr"/>
      <c r="C11" t="inlineStr">
        <is>
          <t>des membres</t>
        </is>
      </c>
      <c r="D11" t="inlineStr"/>
      <c r="E11" t="inlineStr"/>
      <c r="F11" t="inlineStr">
        <is>
          <t>régional</t>
        </is>
      </c>
      <c r="G11" t="inlineStr">
        <is>
          <t>féminin</t>
        </is>
      </c>
      <c r="H11" t="inlineStr">
        <is>
          <t>global</t>
        </is>
      </c>
    </row>
  </sheetData>
  <pageMargins left="0.75" right="0.75" top="1" bottom="1" header="0.5" footer="0.5"/>
</worksheet>
</file>

<file path=xl/worksheets/sheet314.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s="1" t="inlineStr">
        <is>
          <t>Unnamed: 0</t>
        </is>
      </c>
      <c r="B1" s="1" t="inlineStr">
        <is>
          <t>Unnamed: 1</t>
        </is>
      </c>
      <c r="C1" s="1" t="inlineStr">
        <is>
          <t>reporting</t>
        </is>
      </c>
      <c r="D1" s="1" t="inlineStr">
        <is>
          <t>of regional</t>
        </is>
      </c>
      <c r="E1" s="1" t="inlineStr">
        <is>
          <t>Unnamed: 2</t>
        </is>
      </c>
      <c r="F1" s="1" t="inlineStr">
        <is>
          <t>members</t>
        </is>
      </c>
      <c r="G1" s="1" t="inlineStr">
        <is>
          <t>women</t>
        </is>
      </c>
      <c r="H1" s="1" t="inlineStr">
        <is>
          <t>women.1</t>
        </is>
      </c>
      <c r="I1" s="1" t="inlineStr">
        <is>
          <t>women.2</t>
        </is>
      </c>
    </row>
    <row r="2">
      <c r="A2" t="inlineStr"/>
      <c r="B2" t="inlineStr"/>
      <c r="C2" t="inlineStr">
        <is>
          <t>women</t>
        </is>
      </c>
      <c r="D2" t="inlineStr">
        <is>
          <t>locals</t>
        </is>
      </c>
      <c r="E2" t="inlineStr"/>
      <c r="F2" t="inlineStr"/>
      <c r="G2" t="inlineStr">
        <is>
          <t>members</t>
        </is>
      </c>
      <c r="H2" t="inlineStr">
        <is>
          <t>members</t>
        </is>
      </c>
      <c r="I2" t="inlineStr">
        <is>
          <t>members</t>
        </is>
      </c>
    </row>
    <row r="3">
      <c r="A3" t="inlineStr"/>
      <c r="B3" t="inlineStr"/>
      <c r="C3" t="inlineStr">
        <is>
          <t>members</t>
        </is>
      </c>
      <c r="D3" t="inlineStr">
        <is>
          <t>reporting</t>
        </is>
      </c>
      <c r="E3" t="inlineStr"/>
      <c r="F3" t="inlineStr"/>
      <c r="G3" t="inlineStr">
        <is>
          <t>of regional</t>
        </is>
      </c>
      <c r="H3" t="inlineStr">
        <is>
          <t>of total</t>
        </is>
      </c>
      <c r="I3" t="inlineStr">
        <is>
          <t>of total</t>
        </is>
      </c>
    </row>
    <row r="4">
      <c r="A4" t="inlineStr">
        <is>
          <t>:</t>
        </is>
      </c>
      <c r="B4" t="inlineStr"/>
      <c r="C4" t="inlineStr"/>
      <c r="D4" t="inlineStr">
        <is>
          <t>women</t>
        </is>
      </c>
      <c r="E4" t="inlineStr"/>
      <c r="F4" t="inlineStr"/>
      <c r="G4" t="inlineStr">
        <is>
          <t>membership</t>
        </is>
      </c>
      <c r="H4" t="inlineStr">
        <is>
          <t>women</t>
        </is>
      </c>
      <c r="I4" t="inlineStr">
        <is>
          <t>union</t>
        </is>
      </c>
    </row>
    <row r="5">
      <c r="A5" t="inlineStr">
        <is>
          <t>Province</t>
        </is>
      </c>
      <c r="B5" t="inlineStr"/>
      <c r="C5" t="inlineStr"/>
      <c r="D5" t="inlineStr">
        <is>
          <t>members</t>
        </is>
      </c>
      <c r="E5" t="inlineStr"/>
      <c r="F5" t="inlineStr"/>
      <c r="G5" t="inlineStr"/>
      <c r="H5" t="inlineStr">
        <is>
          <t>membership</t>
        </is>
      </c>
      <c r="I5" t="inlineStr">
        <is>
          <t>membership</t>
        </is>
      </c>
    </row>
    <row r="6">
      <c r="A6" t="inlineStr"/>
      <c r="B6" t="inlineStr">
        <is>
          <t>Total</t>
        </is>
      </c>
      <c r="C6" t="inlineStr"/>
      <c r="D6" t="inlineStr"/>
      <c r="E6" t="inlineStr">
        <is>
          <t>Total</t>
        </is>
      </c>
      <c r="F6" t="inlineStr"/>
      <c r="G6" t="inlineStr"/>
      <c r="H6" t="inlineStr"/>
      <c r="I6" t="inlineStr"/>
    </row>
    <row r="7">
      <c r="A7" t="inlineStr"/>
      <c r="B7" t="inlineStr"/>
      <c r="C7" t="inlineStr">
        <is>
          <t>Syndicats</t>
        </is>
      </c>
      <c r="D7" t="inlineStr">
        <is>
          <t>Pourcentage</t>
        </is>
      </c>
      <c r="E7" t="inlineStr"/>
      <c r="F7" t="inlineStr">
        <is>
          <t>Membres</t>
        </is>
      </c>
      <c r="G7" t="inlineStr">
        <is>
          <t>Pourcentage</t>
        </is>
      </c>
      <c r="H7" t="inlineStr">
        <is>
          <t>Pourcentage</t>
        </is>
      </c>
      <c r="I7" t="inlineStr">
        <is>
          <t>Pourcentage</t>
        </is>
      </c>
    </row>
    <row r="8">
      <c r="A8" t="inlineStr"/>
      <c r="B8" t="inlineStr"/>
      <c r="C8" t="inlineStr">
        <is>
          <t>locaux</t>
        </is>
      </c>
      <c r="D8" t="inlineStr">
        <is>
          <t>de syndicats</t>
        </is>
      </c>
      <c r="E8" t="inlineStr"/>
      <c r="F8" t="inlineStr">
        <is>
          <t>féminins</t>
        </is>
      </c>
      <c r="G8" t="inlineStr">
        <is>
          <t>de membres</t>
        </is>
      </c>
      <c r="H8" t="inlineStr">
        <is>
          <t>de membres</t>
        </is>
      </c>
      <c r="I8" t="inlineStr">
        <is>
          <t>de membres</t>
        </is>
      </c>
    </row>
    <row r="9">
      <c r="A9" t="inlineStr"/>
      <c r="B9" t="inlineStr"/>
      <c r="C9" t="inlineStr">
        <is>
          <t>déclarants</t>
        </is>
      </c>
      <c r="D9" t="inlineStr">
        <is>
          <t>locaux</t>
        </is>
      </c>
      <c r="E9" t="inlineStr"/>
      <c r="F9" t="inlineStr"/>
      <c r="G9" t="inlineStr">
        <is>
          <t>féminins</t>
        </is>
      </c>
      <c r="H9" t="inlineStr">
        <is>
          <t>féminins</t>
        </is>
      </c>
      <c r="I9" t="inlineStr">
        <is>
          <t>féminins</t>
        </is>
      </c>
    </row>
    <row r="10">
      <c r="A10" t="inlineStr"/>
      <c r="B10" t="inlineStr"/>
      <c r="C10" t="inlineStr">
        <is>
          <t>des membres</t>
        </is>
      </c>
      <c r="D10" t="inlineStr">
        <is>
          <t>régionaux</t>
        </is>
      </c>
      <c r="E10" t="inlineStr"/>
      <c r="F10" t="inlineStr"/>
      <c r="G10" t="inlineStr">
        <is>
          <t>dans</t>
        </is>
      </c>
      <c r="H10" t="inlineStr">
        <is>
          <t>dans</t>
        </is>
      </c>
      <c r="I10" t="inlineStr">
        <is>
          <t>dans</t>
        </is>
      </c>
    </row>
    <row r="11">
      <c r="A11" t="inlineStr"/>
      <c r="B11" t="inlineStr"/>
      <c r="C11" t="inlineStr">
        <is>
          <t>feminins</t>
        </is>
      </c>
      <c r="D11" t="inlineStr">
        <is>
          <t>declarants</t>
        </is>
      </c>
      <c r="E11" t="inlineStr"/>
      <c r="F11" t="inlineStr"/>
      <c r="G11" t="inlineStr">
        <is>
          <t>Yeffectif</t>
        </is>
      </c>
      <c r="H11" t="inlineStr">
        <is>
          <t>leffectif</t>
        </is>
      </c>
      <c r="I11" t="inlineStr">
        <is>
          <t>Leffectif</t>
        </is>
      </c>
    </row>
  </sheetData>
  <pageMargins left="0.75" right="0.75" top="1" bottom="1" header="0.5" footer="0.5"/>
</worksheet>
</file>

<file path=xl/worksheets/sheet315.xml><?xml version="1.0" encoding="utf-8"?>
<worksheet xmlns="http://schemas.openxmlformats.org/spreadsheetml/2006/main">
  <sheetPr>
    <outlinePr summaryBelow="1" summaryRight="1"/>
    <pageSetUpPr/>
  </sheetPr>
  <dimension ref="A1:K2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Locals</t>
        </is>
      </c>
      <c r="F1" s="1" t="inlineStr">
        <is>
          <t>Per cent</t>
        </is>
      </c>
      <c r="G1" s="1" t="inlineStr">
        <is>
          <t>Unnamed: 4</t>
        </is>
      </c>
      <c r="H1" s="1" t="inlineStr">
        <is>
          <t>Women</t>
        </is>
      </c>
      <c r="I1" s="1" t="inlineStr">
        <is>
          <t>Per cent.1</t>
        </is>
      </c>
      <c r="J1" s="1" t="inlineStr">
        <is>
          <t>Per cent.2</t>
        </is>
      </c>
      <c r="K1" s="1" t="inlineStr">
        <is>
          <t>Per cent.3</t>
        </is>
      </c>
    </row>
    <row r="2">
      <c r="A2" t="inlineStr"/>
      <c r="B2" t="inlineStr"/>
      <c r="C2" t="inlineStr"/>
      <c r="D2" t="inlineStr"/>
      <c r="E2" t="inlineStr">
        <is>
          <t>reporting</t>
        </is>
      </c>
      <c r="F2" t="inlineStr">
        <is>
          <t>of regional</t>
        </is>
      </c>
      <c r="G2" t="inlineStr"/>
      <c r="H2" t="inlineStr">
        <is>
          <t>members</t>
        </is>
      </c>
      <c r="I2" t="inlineStr">
        <is>
          <t>women</t>
        </is>
      </c>
      <c r="J2" t="inlineStr">
        <is>
          <t>women</t>
        </is>
      </c>
      <c r="K2" t="inlineStr">
        <is>
          <t>women</t>
        </is>
      </c>
    </row>
    <row r="3">
      <c r="A3" t="inlineStr"/>
      <c r="B3" t="inlineStr"/>
      <c r="C3" t="inlineStr"/>
      <c r="D3" t="inlineStr"/>
      <c r="E3" t="inlineStr">
        <is>
          <t>women</t>
        </is>
      </c>
      <c r="F3" t="inlineStr">
        <is>
          <t>locals</t>
        </is>
      </c>
      <c r="G3" t="inlineStr"/>
      <c r="H3" t="inlineStr"/>
      <c r="I3" t="inlineStr">
        <is>
          <t>members</t>
        </is>
      </c>
      <c r="J3" t="inlineStr">
        <is>
          <t>members</t>
        </is>
      </c>
      <c r="K3" t="inlineStr">
        <is>
          <t>members</t>
        </is>
      </c>
    </row>
    <row r="4">
      <c r="A4" t="inlineStr"/>
      <c r="B4" t="inlineStr"/>
      <c r="C4" t="inlineStr"/>
      <c r="D4" t="inlineStr"/>
      <c r="E4" t="inlineStr">
        <is>
          <t>members</t>
        </is>
      </c>
      <c r="F4" t="inlineStr">
        <is>
          <t>reporting</t>
        </is>
      </c>
      <c r="G4" t="inlineStr"/>
      <c r="H4" t="inlineStr"/>
      <c r="I4" t="inlineStr">
        <is>
          <t>of regional</t>
        </is>
      </c>
      <c r="J4" t="inlineStr">
        <is>
          <t>of total</t>
        </is>
      </c>
      <c r="K4" t="inlineStr">
        <is>
          <t>of total</t>
        </is>
      </c>
    </row>
    <row r="5">
      <c r="A5" t="inlineStr">
        <is>
          <t>:</t>
        </is>
      </c>
      <c r="B5" t="inlineStr"/>
      <c r="C5" t="inlineStr"/>
      <c r="D5" t="inlineStr"/>
      <c r="E5" t="inlineStr"/>
      <c r="F5" t="inlineStr">
        <is>
          <t>women</t>
        </is>
      </c>
      <c r="G5" t="inlineStr"/>
      <c r="H5" t="inlineStr"/>
      <c r="I5" t="inlineStr">
        <is>
          <t>membership</t>
        </is>
      </c>
      <c r="J5" t="inlineStr">
        <is>
          <t>women</t>
        </is>
      </c>
      <c r="K5" t="inlineStr">
        <is>
          <t>union</t>
        </is>
      </c>
    </row>
    <row r="6">
      <c r="A6" t="inlineStr">
        <is>
          <t>Province</t>
        </is>
      </c>
      <c r="B6" t="inlineStr"/>
      <c r="C6" t="inlineStr"/>
      <c r="D6" t="inlineStr"/>
      <c r="E6" t="inlineStr"/>
      <c r="F6" t="inlineStr">
        <is>
          <t>members</t>
        </is>
      </c>
      <c r="G6" t="inlineStr"/>
      <c r="H6" t="inlineStr"/>
      <c r="I6" t="inlineStr"/>
      <c r="J6" t="inlineStr">
        <is>
          <t>membership</t>
        </is>
      </c>
      <c r="K6" t="inlineStr">
        <is>
          <t>members</t>
        </is>
      </c>
    </row>
    <row r="7">
      <c r="A7" t="inlineStr"/>
      <c r="B7" t="inlineStr"/>
      <c r="C7" t="inlineStr"/>
      <c r="D7" t="inlineStr">
        <is>
          <t>Total</t>
        </is>
      </c>
      <c r="E7" t="inlineStr"/>
      <c r="F7" t="inlineStr"/>
      <c r="G7" t="inlineStr">
        <is>
          <t>Total</t>
        </is>
      </c>
      <c r="H7" t="inlineStr"/>
      <c r="I7" t="inlineStr"/>
      <c r="J7" t="inlineStr"/>
      <c r="K7" t="inlineStr"/>
    </row>
    <row r="8">
      <c r="A8" t="inlineStr"/>
      <c r="B8" t="inlineStr"/>
      <c r="C8" t="inlineStr"/>
      <c r="D8" t="inlineStr"/>
      <c r="E8" t="inlineStr">
        <is>
          <t>Syndicats</t>
        </is>
      </c>
      <c r="F8" t="inlineStr">
        <is>
          <t>Pourcentage</t>
        </is>
      </c>
      <c r="G8" t="inlineStr"/>
      <c r="H8" t="inlineStr">
        <is>
          <t>Membres</t>
        </is>
      </c>
      <c r="I8" t="inlineStr">
        <is>
          <t>Pourcentage</t>
        </is>
      </c>
      <c r="J8" t="inlineStr">
        <is>
          <t>Pourcentage</t>
        </is>
      </c>
      <c r="K8" t="inlineStr">
        <is>
          <t>Pourcent</t>
        </is>
      </c>
    </row>
    <row r="9">
      <c r="A9" t="inlineStr"/>
      <c r="B9" t="inlineStr"/>
      <c r="C9" t="inlineStr"/>
      <c r="D9" t="inlineStr"/>
      <c r="E9" t="inlineStr">
        <is>
          <t>locaux</t>
        </is>
      </c>
      <c r="F9" t="inlineStr">
        <is>
          <t>de syndicats</t>
        </is>
      </c>
      <c r="G9" t="inlineStr"/>
      <c r="H9" t="inlineStr">
        <is>
          <t>féminins</t>
        </is>
      </c>
      <c r="I9" t="inlineStr">
        <is>
          <t>de membres</t>
        </is>
      </c>
      <c r="J9" t="inlineStr">
        <is>
          <t>de membres</t>
        </is>
      </c>
      <c r="K9" t="inlineStr">
        <is>
          <t>de membr</t>
        </is>
      </c>
    </row>
    <row r="10">
      <c r="A10" t="inlineStr"/>
      <c r="B10" t="inlineStr"/>
      <c r="C10" t="inlineStr"/>
      <c r="D10" t="inlineStr"/>
      <c r="E10" t="inlineStr">
        <is>
          <t>déclarants</t>
        </is>
      </c>
      <c r="F10" t="inlineStr">
        <is>
          <t>locaux</t>
        </is>
      </c>
      <c r="G10" t="inlineStr"/>
      <c r="H10" t="inlineStr"/>
      <c r="I10" t="inlineStr">
        <is>
          <t>féminins</t>
        </is>
      </c>
      <c r="J10" t="inlineStr">
        <is>
          <t>féminins</t>
        </is>
      </c>
      <c r="K10" t="inlineStr">
        <is>
          <t>féminins</t>
        </is>
      </c>
    </row>
    <row r="11">
      <c r="A11" t="inlineStr"/>
      <c r="B11" t="inlineStr"/>
      <c r="C11" t="inlineStr"/>
      <c r="D11" t="inlineStr"/>
      <c r="E11" t="inlineStr">
        <is>
          <t>des membres</t>
        </is>
      </c>
      <c r="F11" t="inlineStr">
        <is>
          <t>régionaux</t>
        </is>
      </c>
      <c r="G11" t="inlineStr"/>
      <c r="H11" t="inlineStr"/>
      <c r="I11" t="inlineStr">
        <is>
          <t>dans</t>
        </is>
      </c>
      <c r="J11" t="inlineStr">
        <is>
          <t>dans</t>
        </is>
      </c>
      <c r="K11" t="inlineStr">
        <is>
          <t>dans</t>
        </is>
      </c>
    </row>
    <row r="12">
      <c r="A12" t="inlineStr"/>
      <c r="B12" t="inlineStr"/>
      <c r="C12" t="inlineStr"/>
      <c r="D12" t="inlineStr"/>
      <c r="E12" t="inlineStr">
        <is>
          <t>feminins</t>
        </is>
      </c>
      <c r="F12" t="inlineStr">
        <is>
          <t>declarants</t>
        </is>
      </c>
      <c r="G12" t="inlineStr"/>
      <c r="H12" t="inlineStr"/>
      <c r="I12" t="inlineStr">
        <is>
          <t>Yeffectif</t>
        </is>
      </c>
      <c r="J12" t="inlineStr">
        <is>
          <t>leffectif</t>
        </is>
      </c>
      <c r="K12" t="inlineStr">
        <is>
          <t>Leffectif</t>
        </is>
      </c>
    </row>
    <row r="13">
      <c r="A13" t="inlineStr"/>
      <c r="B13" t="inlineStr"/>
      <c r="C13" t="inlineStr"/>
      <c r="D13" t="inlineStr"/>
      <c r="E13" t="inlineStr"/>
      <c r="F13" t="inlineStr">
        <is>
          <t>des membres</t>
        </is>
      </c>
      <c r="G13" t="inlineStr"/>
      <c r="H13" t="inlineStr"/>
      <c r="I13" t="inlineStr">
        <is>
          <t>régional</t>
        </is>
      </c>
      <c r="J13" t="inlineStr">
        <is>
          <t>féminin</t>
        </is>
      </c>
      <c r="K13" t="inlineStr">
        <is>
          <t>global</t>
        </is>
      </c>
    </row>
    <row r="14">
      <c r="A14" t="inlineStr"/>
      <c r="B14" t="inlineStr"/>
      <c r="C14" t="inlineStr"/>
      <c r="D14" t="inlineStr"/>
      <c r="E14" t="inlineStr"/>
      <c r="F14" t="inlineStr">
        <is>
          <t>feminins</t>
        </is>
      </c>
      <c r="G14" t="inlineStr"/>
      <c r="H14" t="inlineStr"/>
      <c r="I14" t="inlineStr"/>
      <c r="J14" t="inlineStr"/>
      <c r="K14" t="inlineStr"/>
    </row>
    <row r="15">
      <c r="A15" t="inlineStr">
        <is>
          <t>Newfoundland —</t>
        </is>
      </c>
      <c r="B15" t="inlineStr">
        <is>
          <t>Terre-Neuve</t>
        </is>
      </c>
      <c r="C15" t="inlineStr"/>
      <c r="D15" t="inlineStr">
        <is>
          <t>76</t>
        </is>
      </c>
      <c r="E15" t="inlineStr">
        <is>
          <t>20</t>
        </is>
      </c>
      <c r="F15" t="inlineStr">
        <is>
          <t>26.3</t>
        </is>
      </c>
      <c r="G15" t="inlineStr">
        <is>
          <t>47,167</t>
        </is>
      </c>
      <c r="H15" t="inlineStr">
        <is>
          <t>5,638</t>
        </is>
      </c>
      <c r="I15" t="inlineStr">
        <is>
          <t>12.0</t>
        </is>
      </c>
      <c r="J15" t="inlineStr">
        <is>
          <t>2.0</t>
        </is>
      </c>
      <c r="K15" t="inlineStr">
        <is>
          <t>0.4</t>
        </is>
      </c>
    </row>
    <row r="16">
      <c r="A16" t="inlineStr">
        <is>
          <t>Prince Edward</t>
        </is>
      </c>
      <c r="B16" t="inlineStr">
        <is>
          <t>Island — Ile-du-Prince-</t>
        </is>
      </c>
      <c r="C16" t="inlineStr"/>
      <c r="D16" t="inlineStr"/>
      <c r="E16" t="inlineStr"/>
      <c r="F16" t="inlineStr"/>
      <c r="G16" t="inlineStr"/>
      <c r="H16" t="inlineStr"/>
      <c r="I16" t="inlineStr"/>
      <c r="J16" t="inlineStr"/>
      <c r="K16" t="inlineStr"/>
    </row>
    <row r="17">
      <c r="A17" t="inlineStr">
        <is>
          <t>eet — Nouvelle-Ecoss</t>
        </is>
      </c>
      <c r="B17" t="inlineStr"/>
      <c r="C17" t="inlineStr"/>
      <c r="D17" t="inlineStr">
        <is>
          <t>2</t>
        </is>
      </c>
      <c r="E17" t="inlineStr">
        <is>
          <t>;</t>
        </is>
      </c>
      <c r="F17" t="inlineStr">
        <is>
          <t>ee</t>
        </is>
      </c>
      <c r="G17" t="inlineStr">
        <is>
          <t>alte</t>
        </is>
      </c>
      <c r="H17" t="inlineStr">
        <is>
          <t>alla</t>
        </is>
      </c>
      <c r="I17" t="inlineStr">
        <is>
          <t>Ne</t>
        </is>
      </c>
      <c r="J17" t="inlineStr">
        <is>
          <t>ot</t>
        </is>
      </c>
      <c r="K17" t="inlineStr">
        <is>
          <t>aa</t>
        </is>
      </c>
    </row>
    <row r="18">
      <c r="A18" t="inlineStr">
        <is>
          <t>QNueéwb eBcr unss wick — Ni outsatee unswiyci ck</t>
        </is>
      </c>
      <c r="B18" t="inlineStr"/>
      <c r="C18" t="inlineStr"/>
      <c r="D18" t="inlineStr">
        <is>
          <t>o17e6</t>
        </is>
      </c>
      <c r="E18" t="inlineStr">
        <is>
          <t>‘4f5</t>
        </is>
      </c>
      <c r="F18" t="inlineStr">
        <is>
          <t>Z25o.6</t>
        </is>
      </c>
      <c r="G18" t="inlineStr">
        <is>
          <t>n30a,4e41</t>
        </is>
      </c>
      <c r="H18" t="inlineStr">
        <is>
          <t>a2i,n6e08e</t>
        </is>
      </c>
      <c r="I18" t="inlineStr">
        <is>
          <t>ee8.:6</t>
        </is>
      </c>
      <c r="J18" t="inlineStr">
        <is>
          <t>0w.e9</t>
        </is>
      </c>
      <c r="K18" t="inlineStr">
        <is>
          <t>0U.e2</t>
        </is>
      </c>
    </row>
    <row r="19">
      <c r="A19" t="inlineStr">
        <is>
          <t>eH</t>
        </is>
      </c>
      <c r="B19" t="inlineStr"/>
      <c r="C19" t="inlineStr"/>
      <c r="D19" t="inlineStr">
        <is>
          <t>795</t>
        </is>
      </c>
      <c r="E19" t="inlineStr">
        <is>
          <t>358</t>
        </is>
      </c>
      <c r="F19" t="inlineStr">
        <is>
          <t>45.0</t>
        </is>
      </c>
      <c r="G19" t="inlineStr">
        <is>
          <t>312,704</t>
        </is>
      </c>
      <c r="H19" t="inlineStr">
        <is>
          <t>73,377</t>
        </is>
      </c>
      <c r="I19" t="inlineStr">
        <is>
          <t>MBS</t>
        </is>
      </c>
      <c r="J19" t="inlineStr">
        <is>
          <t>25.6</t>
        </is>
      </c>
      <c r="K19" t="inlineStr">
        <is>
          <t>4.7</t>
        </is>
      </c>
    </row>
    <row r="20">
      <c r="A20" t="inlineStr">
        <is>
          <t>Wess</t>
        </is>
      </c>
      <c r="B20" t="inlineStr"/>
      <c r="C20" t="inlineStr"/>
      <c r="D20" t="inlineStr">
        <is>
          <t>1,940</t>
        </is>
      </c>
      <c r="E20" t="inlineStr">
        <is>
          <t>1,083</t>
        </is>
      </c>
      <c r="F20" t="inlineStr">
        <is>
          <t>55.8</t>
        </is>
      </c>
      <c r="G20" t="inlineStr">
        <is>
          <t>707,121</t>
        </is>
      </c>
      <c r="H20" t="inlineStr">
        <is>
          <t>138,152</t>
        </is>
      </c>
      <c r="I20" t="inlineStr">
        <is>
          <t>19.5</t>
        </is>
      </c>
      <c r="J20" t="inlineStr">
        <is>
          <t>48.1</t>
        </is>
      </c>
      <c r="K20" t="inlineStr">
        <is>
          <t>8.8</t>
        </is>
      </c>
    </row>
    <row r="21">
      <c r="A21" t="inlineStr">
        <is>
          <t>Scene</t>
        </is>
      </c>
      <c r="B21" t="inlineStr"/>
      <c r="C21" t="inlineStr"/>
      <c r="D21" t="inlineStr">
        <is>
          <t>a</t>
        </is>
      </c>
      <c r="E21" t="inlineStr">
        <is>
          <t>99</t>
        </is>
      </c>
      <c r="F21" t="inlineStr">
        <is>
          <t>46.7</t>
        </is>
      </c>
      <c r="G21" t="inlineStr">
        <is>
          <t>62,536</t>
        </is>
      </c>
      <c r="H21" t="inlineStr">
        <is>
          <t>12,636</t>
        </is>
      </c>
      <c r="I21" t="inlineStr">
        <is>
          <t>20.2</t>
        </is>
      </c>
      <c r="J21" t="inlineStr">
        <is>
          <t>4.4</t>
        </is>
      </c>
      <c r="K21" t="inlineStr">
        <is>
          <t>0.8</t>
        </is>
      </c>
    </row>
    <row r="22">
      <c r="A22" t="inlineStr">
        <is>
          <t>Alberts</t>
        </is>
      </c>
      <c r="B22" t="inlineStr"/>
      <c r="C22" t="inlineStr"/>
      <c r="D22" t="inlineStr">
        <is>
          <t>ie</t>
        </is>
      </c>
      <c r="E22" t="inlineStr"/>
      <c r="F22" t="inlineStr">
        <is>
          <t>re</t>
        </is>
      </c>
      <c r="G22" t="inlineStr">
        <is>
          <t>34,833</t>
        </is>
      </c>
      <c r="H22" t="inlineStr">
        <is>
          <t>6,927</t>
        </is>
      </c>
      <c r="I22" t="inlineStr">
        <is>
          <t>19.9</t>
        </is>
      </c>
      <c r="J22" t="inlineStr">
        <is>
          <t>2.4</t>
        </is>
      </c>
      <c r="K22" t="inlineStr">
        <is>
          <t>0.4</t>
        </is>
      </c>
    </row>
    <row r="23">
      <c r="A23" t="inlineStr">
        <is>
          <t>British Columbia</t>
        </is>
      </c>
      <c r="B23" t="inlineStr">
        <is>
          <t>— Colombie-Britan-</t>
        </is>
      </c>
      <c r="C23" t="inlineStr"/>
      <c r="D23" t="inlineStr"/>
      <c r="E23" t="inlineStr"/>
      <c r="F23" t="inlineStr"/>
      <c r="G23" t="inlineStr">
        <is>
          <t>ape</t>
        </is>
      </c>
      <c r="H23" t="inlineStr">
        <is>
          <t>ibaa</t>
        </is>
      </c>
      <c r="I23" t="inlineStr">
        <is>
          <t>he</t>
        </is>
      </c>
      <c r="J23" t="inlineStr">
        <is>
          <t>3:2</t>
        </is>
      </c>
      <c r="K23" t="inlineStr">
        <is>
          <t>oe</t>
        </is>
      </c>
    </row>
    <row r="24">
      <c r="A24" t="inlineStr">
        <is>
          <t>oan</t>
        </is>
      </c>
      <c r="B24" t="inlineStr"/>
      <c r="C24" t="inlineStr"/>
      <c r="D24" t="inlineStr">
        <is>
          <t>ee</t>
        </is>
      </c>
      <c r="E24" t="inlineStr">
        <is>
          <t>pt</t>
        </is>
      </c>
      <c r="F24" t="inlineStr">
        <is>
          <t>ee</t>
        </is>
      </c>
      <c r="G24" t="inlineStr">
        <is>
          <t>230,589</t>
        </is>
      </c>
      <c r="H24" t="inlineStr">
        <is>
          <t>31,908</t>
        </is>
      </c>
      <c r="I24" t="inlineStr">
        <is>
          <t>13.8</t>
        </is>
      </c>
      <c r="J24" t="inlineStr">
        <is>
          <t>11</t>
        </is>
      </c>
      <c r="K24" t="inlineStr">
        <is>
          <t>2.0</t>
        </is>
      </c>
    </row>
    <row r="25">
      <c r="A25" t="inlineStr">
        <is>
          <t>Northwest Territories</t>
        </is>
      </c>
      <c r="B25" t="inlineStr">
        <is>
          <t>— Territoires du</t>
        </is>
      </c>
      <c r="C25" t="inlineStr"/>
      <c r="D25" t="inlineStr"/>
      <c r="E25" t="inlineStr"/>
      <c r="F25" t="inlineStr">
        <is>
          <t>0</t>
        </is>
      </c>
      <c r="G25" t="inlineStr">
        <is>
          <t>1,151</t>
        </is>
      </c>
      <c r="H25" t="inlineStr">
        <is>
          <t>78</t>
        </is>
      </c>
      <c r="I25" t="inlineStr">
        <is>
          <t>6.8</t>
        </is>
      </c>
      <c r="J25" t="inlineStr">
        <is>
          <t>oo</t>
        </is>
      </c>
      <c r="K25">
        <f>=</f>
        <v/>
      </c>
    </row>
    <row r="26">
      <c r="A26" t="inlineStr">
        <is>
          <t>Nord-Ouest</t>
        </is>
      </c>
      <c r="B26" t="inlineStr"/>
      <c r="C26" t="inlineStr"/>
      <c r="D26" t="inlineStr">
        <is>
          <t>7</t>
        </is>
      </c>
      <c r="E26" t="inlineStr">
        <is>
          <t>5</t>
        </is>
      </c>
      <c r="F26" t="inlineStr">
        <is>
          <t>71.4</t>
        </is>
      </c>
      <c r="G26" t="inlineStr">
        <is>
          <t>868</t>
        </is>
      </c>
      <c r="H26" t="inlineStr">
        <is>
          <t>64</t>
        </is>
      </c>
      <c r="I26" t="inlineStr">
        <is>
          <t>7.4</t>
        </is>
      </c>
      <c r="J26" t="inlineStr">
        <is>
          <t>ae</t>
        </is>
      </c>
      <c r="K26" t="inlineStr">
        <is>
          <t>eS</t>
        </is>
      </c>
    </row>
    <row r="27">
      <c r="A27" t="inlineStr">
        <is>
          <t>oer</t>
        </is>
      </c>
      <c r="B27" t="inlineStr"/>
      <c r="C27" t="inlineStr"/>
      <c r="D27" t="inlineStr">
        <is>
          <t>4,151</t>
        </is>
      </c>
      <c r="E27" t="inlineStr">
        <is>
          <t>1,966</t>
        </is>
      </c>
      <c r="F27" t="inlineStr">
        <is>
          <t>47.4</t>
        </is>
      </c>
      <c r="G27" t="inlineStr">
        <is>
          <t>1,573,807</t>
        </is>
      </c>
      <c r="H27" t="inlineStr">
        <is>
          <t>—-287,159</t>
        </is>
      </c>
      <c r="I27" t="inlineStr">
        <is>
          <t>18.2</t>
        </is>
      </c>
      <c r="J27" t="inlineStr">
        <is>
          <t>100.0</t>
        </is>
      </c>
      <c r="K27" t="inlineStr">
        <is>
          <t>18.2</t>
        </is>
      </c>
    </row>
  </sheetData>
  <pageMargins left="0.75" right="0.75" top="1" bottom="1" header="0.5" footer="0.5"/>
</worksheet>
</file>

<file path=xl/worksheets/sheet316.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Newfoundland — Terre-Neuve</t>
        </is>
      </c>
      <c r="B1" s="1" t="inlineStr">
        <is>
          <t>Unnamed: 0</t>
        </is>
      </c>
      <c r="C1" s="1" t="inlineStr">
        <is>
          <t>233</t>
        </is>
      </c>
      <c r="D1" s="1" t="inlineStr">
        <is>
          <t>208</t>
        </is>
      </c>
      <c r="E1" s="1" t="inlineStr">
        <is>
          <t>89.3</t>
        </is>
      </c>
      <c r="F1" s="1" t="inlineStr">
        <is>
          <t>17,556</t>
        </is>
      </c>
      <c r="G1" s="1" t="inlineStr">
        <is>
          <t>6,651</t>
        </is>
      </c>
      <c r="H1" s="1" t="inlineStr">
        <is>
          <t>37.9</t>
        </is>
      </c>
      <c r="I1" s="1" t="inlineStr">
        <is>
          <t>3.4</t>
        </is>
      </c>
      <c r="J1" s="1" t="inlineStr">
        <is>
          <t>1,3</t>
        </is>
      </c>
    </row>
    <row r="2">
      <c r="A2" t="inlineStr">
        <is>
          <t>Prince Edward Island — Ile-du-Prince-</t>
        </is>
      </c>
      <c r="B2" t="inlineStr"/>
      <c r="C2" t="inlineStr"/>
      <c r="D2" t="inlineStr"/>
      <c r="E2" t="inlineStr"/>
      <c r="F2" t="inlineStr"/>
      <c r="G2" t="inlineStr"/>
      <c r="H2" t="inlineStr"/>
      <c r="I2" t="inlineStr"/>
      <c r="J2" t="inlineStr"/>
    </row>
    <row r="3">
      <c r="A3" t="inlineStr">
        <is>
          <t>Edouard I</t>
        </is>
      </c>
      <c r="B3" t="inlineStr"/>
      <c r="C3" t="inlineStr">
        <is>
          <t>44</t>
        </is>
      </c>
      <c r="D3" t="inlineStr">
        <is>
          <t>37</t>
        </is>
      </c>
      <c r="E3" t="n">
        <v>84.09999999999999</v>
      </c>
      <c r="F3" t="inlineStr">
        <is>
          <t>4,408</t>
        </is>
      </c>
      <c r="G3" t="inlineStr">
        <is>
          <t>2,027</t>
        </is>
      </c>
      <c r="H3" t="inlineStr">
        <is>
          <t>46.0</t>
        </is>
      </c>
      <c r="I3" t="n">
        <v>1</v>
      </c>
      <c r="J3" t="inlineStr">
        <is>
          <t>0.4</t>
        </is>
      </c>
    </row>
    <row r="4">
      <c r="A4" t="inlineStr">
        <is>
          <t>Nova Scotia — Nouvelle-Ecosse</t>
        </is>
      </c>
      <c r="B4" t="inlineStr"/>
      <c r="C4" t="inlineStr">
        <is>
          <t>154</t>
        </is>
      </c>
      <c r="D4" t="inlineStr">
        <is>
          <t>122</t>
        </is>
      </c>
      <c r="E4" t="n">
        <v>79.2</v>
      </c>
      <c r="F4" t="inlineStr">
        <is>
          <t>21,024</t>
        </is>
      </c>
      <c r="G4" t="inlineStr">
        <is>
          <t>8,152</t>
        </is>
      </c>
      <c r="H4" t="inlineStr">
        <is>
          <t>38.8</t>
        </is>
      </c>
      <c r="I4" t="n">
        <v>4.2</v>
      </c>
      <c r="J4" t="inlineStr">
        <is>
          <t>1.6</t>
        </is>
      </c>
    </row>
    <row r="5">
      <c r="A5" t="inlineStr">
        <is>
          <t>New Brunswick — Nouveau-Brunswick</t>
        </is>
      </c>
      <c r="B5" t="inlineStr"/>
      <c r="C5" t="inlineStr">
        <is>
          <t>106</t>
        </is>
      </c>
      <c r="D5" t="inlineStr">
        <is>
          <t>80</t>
        </is>
      </c>
      <c r="E5" t="n">
        <v>75.5</v>
      </c>
      <c r="F5" t="inlineStr">
        <is>
          <t>BESS</t>
        </is>
      </c>
      <c r="G5" t="inlineStr">
        <is>
          <t>4,195</t>
        </is>
      </c>
      <c r="H5" t="inlineStr">
        <is>
          <t>Jie</t>
        </is>
      </c>
      <c r="I5" t="n">
        <v>2.2</v>
      </c>
      <c r="J5" t="inlineStr">
        <is>
          <t>0.8</t>
        </is>
      </c>
    </row>
    <row r="6">
      <c r="A6" t="inlineStr">
        <is>
          <t>Québec</t>
        </is>
      </c>
      <c r="B6" t="inlineStr"/>
      <c r="C6" t="inlineStr">
        <is>
          <t>604</t>
        </is>
      </c>
      <c r="D6" t="inlineStr">
        <is>
          <t>494</t>
        </is>
      </c>
      <c r="E6" t="n">
        <v>81.8</v>
      </c>
      <c r="F6" t="inlineStr">
        <is>
          <t>91,274</t>
        </is>
      </c>
      <c r="G6" t="inlineStr">
        <is>
          <t>32,081</t>
        </is>
      </c>
      <c r="H6" t="inlineStr">
        <is>
          <t>35.1</t>
        </is>
      </c>
      <c r="I6" t="n">
        <v>16.6</v>
      </c>
      <c r="J6" t="inlineStr">
        <is>
          <t>6.5</t>
        </is>
      </c>
    </row>
    <row r="7">
      <c r="A7" t="inlineStr">
        <is>
          <t>Ontario</t>
        </is>
      </c>
      <c r="B7" t="inlineStr"/>
      <c r="C7" t="inlineStr">
        <is>
          <t>1,030</t>
        </is>
      </c>
      <c r="D7" t="inlineStr">
        <is>
          <t>936</t>
        </is>
      </c>
      <c r="E7" t="n">
        <v>90.90000000000001</v>
      </c>
      <c r="F7" t="inlineStr">
        <is>
          <t>178,458</t>
        </is>
      </c>
      <c r="G7" t="inlineStr">
        <is>
          <t>69,162</t>
        </is>
      </c>
      <c r="H7" t="inlineStr">
        <is>
          <t>38.8</t>
        </is>
      </c>
      <c r="I7" t="n">
        <v>35.8</v>
      </c>
      <c r="J7" t="inlineStr">
        <is>
          <t>14.0</t>
        </is>
      </c>
    </row>
    <row r="8">
      <c r="A8" t="inlineStr">
        <is>
          <t>Manitoba</t>
        </is>
      </c>
      <c r="B8" t="inlineStr"/>
      <c r="C8" t="inlineStr">
        <is>
          <t>179</t>
        </is>
      </c>
      <c r="D8" t="inlineStr">
        <is>
          <t>159</t>
        </is>
      </c>
      <c r="E8" t="n">
        <v>88.8</v>
      </c>
      <c r="F8" t="inlineStr">
        <is>
          <t>24,204</t>
        </is>
      </c>
      <c r="G8" t="inlineStr">
        <is>
          <t>9,176</t>
        </is>
      </c>
      <c r="H8" t="inlineStr">
        <is>
          <t>37.9</t>
        </is>
      </c>
      <c r="I8" t="n">
        <v>4.8</v>
      </c>
      <c r="J8" t="inlineStr">
        <is>
          <t>1.9</t>
        </is>
      </c>
    </row>
    <row r="9">
      <c r="A9" t="inlineStr">
        <is>
          <t>Saskatchewan</t>
        </is>
      </c>
      <c r="B9" t="inlineStr"/>
      <c r="C9" t="inlineStr">
        <is>
          <t>134</t>
        </is>
      </c>
      <c r="D9" t="inlineStr">
        <is>
          <t>113</t>
        </is>
      </c>
      <c r="E9" t="n">
        <v>84.3</v>
      </c>
      <c r="F9" t="inlineStr">
        <is>
          <t>23,729</t>
        </is>
      </c>
      <c r="G9" t="inlineStr">
        <is>
          <t>8,336</t>
        </is>
      </c>
      <c r="H9" t="inlineStr">
        <is>
          <t>35.1</t>
        </is>
      </c>
      <c r="I9" t="n">
        <v>4.3</v>
      </c>
      <c r="J9" t="inlineStr">
        <is>
          <t>ue</t>
        </is>
      </c>
    </row>
    <row r="10">
      <c r="A10" t="inlineStr">
        <is>
          <t>Alberta</t>
        </is>
      </c>
      <c r="B10" t="inlineStr"/>
      <c r="C10" t="inlineStr">
        <is>
          <t>161</t>
        </is>
      </c>
      <c r="D10" t="inlineStr">
        <is>
          <t>152</t>
        </is>
      </c>
      <c r="E10" t="n">
        <v>94.40000000000001</v>
      </c>
      <c r="F10" t="inlineStr">
        <is>
          <t>54,698</t>
        </is>
      </c>
      <c r="G10" t="inlineStr">
        <is>
          <t>26,937</t>
        </is>
      </c>
      <c r="H10" t="inlineStr">
        <is>
          <t>49.2</t>
        </is>
      </c>
      <c r="I10" t="n">
        <v>14</v>
      </c>
      <c r="J10" t="inlineStr">
        <is>
          <t>5.4</t>
        </is>
      </c>
    </row>
    <row r="11">
      <c r="A11" t="inlineStr">
        <is>
          <t>British Columbia — Colombie-Britan-</t>
        </is>
      </c>
      <c r="B11" t="inlineStr"/>
      <c r="C11" t="inlineStr"/>
      <c r="D11" t="inlineStr"/>
      <c r="E11" t="inlineStr"/>
      <c r="F11" t="inlineStr"/>
      <c r="G11" t="inlineStr"/>
      <c r="H11" t="inlineStr"/>
      <c r="I11" t="inlineStr"/>
      <c r="J11" t="inlineStr"/>
    </row>
    <row r="12">
      <c r="A12" t="inlineStr">
        <is>
          <t>nique</t>
        </is>
      </c>
      <c r="B12" t="inlineStr"/>
      <c r="C12" t="inlineStr">
        <is>
          <t>267</t>
        </is>
      </c>
      <c r="D12" t="inlineStr">
        <is>
          <t>243</t>
        </is>
      </c>
      <c r="E12" t="n">
        <v>91</v>
      </c>
      <c r="F12" t="inlineStr">
        <is>
          <t>63,985</t>
        </is>
      </c>
      <c r="G12" t="inlineStr">
        <is>
          <t>24,378</t>
        </is>
      </c>
      <c r="H12" t="inlineStr">
        <is>
          <t>38.1</t>
        </is>
      </c>
      <c r="I12" t="n">
        <v>12.6</v>
      </c>
      <c r="J12" t="inlineStr">
        <is>
          <t>4.9</t>
        </is>
      </c>
    </row>
    <row r="13">
      <c r="A13" t="inlineStr">
        <is>
          <t>Yukon</t>
        </is>
      </c>
      <c r="B13" t="inlineStr"/>
      <c r="C13" t="inlineStr">
        <is>
          <t>14</t>
        </is>
      </c>
      <c r="D13" t="inlineStr">
        <is>
          <t>12</t>
        </is>
      </c>
      <c r="E13" t="n">
        <v>85.7</v>
      </c>
      <c r="F13" t="inlineStr">
        <is>
          <t>1,534</t>
        </is>
      </c>
      <c r="G13" t="inlineStr">
        <is>
          <t>705</t>
        </is>
      </c>
      <c r="H13" t="inlineStr">
        <is>
          <t>46.0</t>
        </is>
      </c>
      <c r="I13" t="n">
        <v>0.4</v>
      </c>
      <c r="J13" t="inlineStr">
        <is>
          <t>0.1</t>
        </is>
      </c>
    </row>
    <row r="14">
      <c r="A14" t="inlineStr">
        <is>
          <t>Northwest Territories — Territoires du</t>
        </is>
      </c>
      <c r="B14" t="inlineStr"/>
      <c r="C14" t="inlineStr"/>
      <c r="D14" t="inlineStr"/>
      <c r="E14" t="inlineStr"/>
      <c r="F14" t="inlineStr"/>
      <c r="G14" t="inlineStr"/>
      <c r="H14" t="inlineStr"/>
      <c r="I14" t="inlineStr"/>
      <c r="J14" t="inlineStr"/>
    </row>
    <row r="15">
      <c r="A15" t="inlineStr">
        <is>
          <t>Nord-Ouest</t>
        </is>
      </c>
      <c r="B15" t="inlineStr"/>
      <c r="C15" t="inlineStr">
        <is>
          <t>43</t>
        </is>
      </c>
      <c r="D15" t="inlineStr">
        <is>
          <t>35</t>
        </is>
      </c>
      <c r="E15" t="n">
        <v>81.40000000000001</v>
      </c>
      <c r="F15" t="inlineStr">
        <is>
          <t>3,047</t>
        </is>
      </c>
      <c r="G15" t="inlineStr">
        <is>
          <t>1,284</t>
        </is>
      </c>
      <c r="H15" t="inlineStr">
        <is>
          <t>42.1</t>
        </is>
      </c>
      <c r="I15" t="n">
        <v>0.7</v>
      </c>
      <c r="J15" t="inlineStr">
        <is>
          <t>0.3</t>
        </is>
      </c>
    </row>
    <row r="16">
      <c r="A16" t="inlineStr">
        <is>
          <t>Canada</t>
        </is>
      </c>
      <c r="B16" t="inlineStr"/>
      <c r="C16" t="inlineStr">
        <is>
          <t>2,969</t>
        </is>
      </c>
      <c r="D16" t="inlineStr">
        <is>
          <t>2,591</t>
        </is>
      </c>
      <c r="E16" t="n">
        <v>87.3</v>
      </c>
      <c r="F16" t="inlineStr">
        <is>
          <t>495,168</t>
        </is>
      </c>
      <c r="G16" t="inlineStr">
        <is>
          <t>193,084</t>
        </is>
      </c>
      <c r="H16" t="inlineStr">
        <is>
          <t>39.0</t>
        </is>
      </c>
      <c r="I16" t="n">
        <v>100</v>
      </c>
      <c r="J16" t="inlineStr">
        <is>
          <t>39.0</t>
        </is>
      </c>
    </row>
  </sheetData>
  <pageMargins left="0.75" right="0.75" top="1" bottom="1" header="0.5" footer="0.5"/>
</worksheet>
</file>

<file path=xl/worksheets/sheet317.xml><?xml version="1.0" encoding="utf-8"?>
<worksheet xmlns="http://schemas.openxmlformats.org/spreadsheetml/2006/main">
  <sheetPr>
    <outlinePr summaryBelow="1" summaryRight="1"/>
    <pageSetUpPr/>
  </sheetPr>
  <dimension ref="A1:H8"/>
  <sheetViews>
    <sheetView workbookViewId="0">
      <selection activeCell="A1" sqref="A1"/>
    </sheetView>
  </sheetViews>
  <sheetFormatPr baseColWidth="8" defaultRowHeight="15"/>
  <sheetData>
    <row r="1">
      <c r="A1" s="1" t="inlineStr">
        <is>
          <t>of total Province members</t>
        </is>
      </c>
      <c r="B1" s="1" t="inlineStr">
        <is>
          <t>reporting women</t>
        </is>
      </c>
      <c r="C1" s="1" t="inlineStr">
        <is>
          <t>Unnamed: 0</t>
        </is>
      </c>
      <c r="D1" s="1" t="inlineStr">
        <is>
          <t>of regional membership</t>
        </is>
      </c>
      <c r="E1" s="1" t="inlineStr">
        <is>
          <t>Unnamed: 1</t>
        </is>
      </c>
      <c r="F1" s="1" t="inlineStr">
        <is>
          <t>of total women</t>
        </is>
      </c>
      <c r="G1" s="1" t="inlineStr">
        <is>
          <t>Unnamed: 2</t>
        </is>
      </c>
      <c r="H1" s="1" t="inlineStr">
        <is>
          <t>union</t>
        </is>
      </c>
    </row>
    <row r="2">
      <c r="A2" t="inlineStr"/>
      <c r="B2" t="inlineStr">
        <is>
          <t>members</t>
        </is>
      </c>
      <c r="C2" t="inlineStr"/>
      <c r="D2" t="inlineStr"/>
      <c r="E2" t="inlineStr"/>
      <c r="F2" t="inlineStr">
        <is>
          <t>membership</t>
        </is>
      </c>
      <c r="G2" t="inlineStr"/>
      <c r="H2" t="inlineStr">
        <is>
          <t>membership</t>
        </is>
      </c>
    </row>
    <row r="3">
      <c r="A3" t="inlineStr">
        <is>
          <t>Total</t>
        </is>
      </c>
      <c r="B3" t="inlineStr"/>
      <c r="C3" t="inlineStr"/>
      <c r="D3" t="inlineStr">
        <is>
          <t>Total</t>
        </is>
      </c>
      <c r="E3" t="inlineStr"/>
      <c r="F3" t="inlineStr"/>
      <c r="G3" t="inlineStr"/>
      <c r="H3" t="inlineStr"/>
    </row>
    <row r="4">
      <c r="A4" t="inlineStr">
        <is>
          <t>Syndicats</t>
        </is>
      </c>
      <c r="B4" t="inlineStr">
        <is>
          <t>Pourcentage</t>
        </is>
      </c>
      <c r="C4" t="inlineStr"/>
      <c r="D4" t="inlineStr">
        <is>
          <t>Membres Pourcentage</t>
        </is>
      </c>
      <c r="E4" t="inlineStr"/>
      <c r="F4" t="inlineStr">
        <is>
          <t>Pourcentage</t>
        </is>
      </c>
      <c r="G4" t="inlineStr"/>
      <c r="H4" t="inlineStr">
        <is>
          <t>Pourcentage</t>
        </is>
      </c>
    </row>
    <row r="5">
      <c r="A5" t="inlineStr">
        <is>
          <t>locaux</t>
        </is>
      </c>
      <c r="B5" t="inlineStr">
        <is>
          <t>des syndicats</t>
        </is>
      </c>
      <c r="C5" t="inlineStr"/>
      <c r="D5" t="inlineStr">
        <is>
          <t>féminins de membres</t>
        </is>
      </c>
      <c r="E5" t="inlineStr"/>
      <c r="F5" t="inlineStr">
        <is>
          <t>de membres</t>
        </is>
      </c>
      <c r="G5" t="inlineStr"/>
      <c r="H5" t="inlineStr">
        <is>
          <t>de membres</t>
        </is>
      </c>
    </row>
    <row r="6">
      <c r="A6" t="inlineStr">
        <is>
          <t>déclarants</t>
        </is>
      </c>
      <c r="B6" t="inlineStr">
        <is>
          <t>locaux</t>
        </is>
      </c>
      <c r="C6" t="inlineStr"/>
      <c r="D6" t="inlineStr">
        <is>
          <t>féminins</t>
        </is>
      </c>
      <c r="E6" t="inlineStr"/>
      <c r="F6" t="inlineStr">
        <is>
          <t>féminins</t>
        </is>
      </c>
      <c r="G6" t="inlineStr"/>
      <c r="H6" t="inlineStr">
        <is>
          <t>féminins</t>
        </is>
      </c>
    </row>
    <row r="7">
      <c r="A7" t="inlineStr">
        <is>
          <t>des membres</t>
        </is>
      </c>
      <c r="B7" t="inlineStr">
        <is>
          <t>régionaux</t>
        </is>
      </c>
      <c r="C7" t="inlineStr"/>
      <c r="D7" t="inlineStr">
        <is>
          <t>dans</t>
        </is>
      </c>
      <c r="E7" t="inlineStr"/>
      <c r="F7" t="inlineStr">
        <is>
          <t>dans</t>
        </is>
      </c>
      <c r="G7" t="inlineStr"/>
      <c r="H7" t="inlineStr">
        <is>
          <t>dans</t>
        </is>
      </c>
    </row>
    <row r="8">
      <c r="A8" t="inlineStr">
        <is>
          <t>féminins</t>
        </is>
      </c>
      <c r="B8" t="inlineStr">
        <is>
          <t>deéclarants</t>
        </is>
      </c>
      <c r="C8" t="inlineStr"/>
      <c r="D8" t="inlineStr">
        <is>
          <t>Peffectif</t>
        </is>
      </c>
      <c r="E8" t="inlineStr"/>
      <c r="F8" t="inlineStr">
        <is>
          <t>Peffectif</t>
        </is>
      </c>
      <c r="G8" t="inlineStr"/>
      <c r="H8" t="inlineStr">
        <is>
          <t>Veffectif</t>
        </is>
      </c>
    </row>
  </sheetData>
  <pageMargins left="0.75" right="0.75" top="1" bottom="1" header="0.5" footer="0.5"/>
</worksheet>
</file>

<file path=xl/worksheets/sheet318.xml><?xml version="1.0" encoding="utf-8"?>
<worksheet xmlns="http://schemas.openxmlformats.org/spreadsheetml/2006/main">
  <sheetPr>
    <outlinePr summaryBelow="1" summaryRight="1"/>
    <pageSetUpPr/>
  </sheetPr>
  <dimension ref="A1:K26"/>
  <sheetViews>
    <sheetView workbookViewId="0">
      <selection activeCell="A1" sqref="A1"/>
    </sheetView>
  </sheetViews>
  <sheetFormatPr baseColWidth="8" defaultRowHeight="15"/>
  <sheetData>
    <row r="1">
      <c r="A1" s="1" t="inlineStr">
        <is>
          <t>St. John’s, Nfld. —</t>
        </is>
      </c>
      <c r="B1" s="1" t="inlineStr">
        <is>
          <t>J.-N.</t>
        </is>
      </c>
      <c r="C1" s="1" t="inlineStr">
        <is>
          <t>Unnamed: 0</t>
        </is>
      </c>
      <c r="D1" s="1" t="inlineStr">
        <is>
          <t>130</t>
        </is>
      </c>
      <c r="E1" s="1" t="inlineStr">
        <is>
          <t>91</t>
        </is>
      </c>
      <c r="F1" s="1" t="inlineStr">
        <is>
          <t>70.0</t>
        </is>
      </c>
      <c r="G1" s="1" t="inlineStr">
        <is>
          <t>24,056</t>
        </is>
      </c>
      <c r="H1" s="1" t="inlineStr">
        <is>
          <t>6,167</t>
        </is>
      </c>
      <c r="I1" s="1" t="inlineStr">
        <is>
          <t>25.6</t>
        </is>
      </c>
      <c r="J1" s="1" t="inlineStr">
        <is>
          <t>0.7</t>
        </is>
      </c>
      <c r="K1" s="1" t="inlineStr">
        <is>
          <t>0.2</t>
        </is>
      </c>
    </row>
    <row r="2">
      <c r="A2" t="inlineStr">
        <is>
          <t>Halifax, N.S. — N.-E.</t>
        </is>
      </c>
      <c r="B2" t="inlineStr"/>
      <c r="C2" t="inlineStr"/>
      <c r="D2" t="inlineStr">
        <is>
          <t>173</t>
        </is>
      </c>
      <c r="E2" t="inlineStr">
        <is>
          <t>110</t>
        </is>
      </c>
      <c r="F2" t="inlineStr">
        <is>
          <t>63.6</t>
        </is>
      </c>
      <c r="G2" t="inlineStr">
        <is>
          <t>44,283</t>
        </is>
      </c>
      <c r="H2" t="inlineStr">
        <is>
          <t>10,405</t>
        </is>
      </c>
      <c r="I2" t="inlineStr">
        <is>
          <t>PES</t>
        </is>
      </c>
      <c r="J2" t="inlineStr">
        <is>
          <t>le</t>
        </is>
      </c>
      <c r="K2" t="inlineStr">
        <is>
          <t>0.3</t>
        </is>
      </c>
    </row>
    <row r="3">
      <c r="A3" t="inlineStr">
        <is>
          <t>Saint John, N.B.</t>
        </is>
      </c>
      <c r="B3" t="inlineStr"/>
      <c r="C3" t="inlineStr"/>
      <c r="D3" t="inlineStr">
        <is>
          <t>108</t>
        </is>
      </c>
      <c r="E3" t="inlineStr">
        <is>
          <t>60</t>
        </is>
      </c>
      <c r="F3" t="inlineStr">
        <is>
          <t>55.6</t>
        </is>
      </c>
      <c r="G3" t="inlineStr">
        <is>
          <t>18,808</t>
        </is>
      </c>
      <c r="H3" t="inlineStr">
        <is>
          <t>3,405</t>
        </is>
      </c>
      <c r="I3" t="inlineStr">
        <is>
          <t>18.1</t>
        </is>
      </c>
      <c r="J3" t="inlineStr">
        <is>
          <t>0.4</t>
        </is>
      </c>
      <c r="K3" t="inlineStr">
        <is>
          <t>0.1 |</t>
        </is>
      </c>
    </row>
    <row r="4">
      <c r="A4" t="inlineStr">
        <is>
          <t>Chicoutimi, Qué.</t>
        </is>
      </c>
      <c r="B4" t="inlineStr"/>
      <c r="C4" t="inlineStr"/>
      <c r="D4" t="inlineStr">
        <is>
          <t>131</t>
        </is>
      </c>
      <c r="E4" t="inlineStr">
        <is>
          <t>83</t>
        </is>
      </c>
      <c r="F4" t="inlineStr">
        <is>
          <t>63.4</t>
        </is>
      </c>
      <c r="G4" t="inlineStr">
        <is>
          <t>24,976</t>
        </is>
      </c>
      <c r="H4" t="inlineStr">
        <is>
          <t>7,167</t>
        </is>
      </c>
      <c r="I4" t="inlineStr">
        <is>
          <t>28.7</t>
        </is>
      </c>
      <c r="J4" t="inlineStr">
        <is>
          <t>0.8</t>
        </is>
      </c>
      <c r="K4" t="inlineStr">
        <is>
          <t>0.2 |</t>
        </is>
      </c>
    </row>
    <row r="5">
      <c r="A5" t="inlineStr">
        <is>
          <t>Québec, Qué.</t>
        </is>
      </c>
      <c r="B5" t="inlineStr"/>
      <c r="C5" t="inlineStr"/>
      <c r="D5" t="inlineStr">
        <is>
          <t>414</t>
        </is>
      </c>
      <c r="E5" t="inlineStr">
        <is>
          <t>288</t>
        </is>
      </c>
      <c r="F5" t="inlineStr">
        <is>
          <t>69.6</t>
        </is>
      </c>
      <c r="G5" t="inlineStr">
        <is>
          <t>107,795</t>
        </is>
      </c>
      <c r="H5" t="inlineStr">
        <is>
          <t>42,902</t>
        </is>
      </c>
      <c r="I5" t="inlineStr">
        <is>
          <t>39.8</t>
        </is>
      </c>
      <c r="J5" t="inlineStr">
        <is>
          <t>4.8</t>
        </is>
      </c>
      <c r="K5" t="inlineStr">
        <is>
          <t>1.4</t>
        </is>
      </c>
    </row>
    <row r="6">
      <c r="A6" t="inlineStr">
        <is>
          <t>Montréal, Qué.</t>
        </is>
      </c>
      <c r="B6" t="inlineStr"/>
      <c r="C6" t="inlineStr"/>
      <c r="D6" t="inlineStr">
        <is>
          <t>1,207</t>
        </is>
      </c>
      <c r="E6" t="inlineStr">
        <is>
          <t>825</t>
        </is>
      </c>
      <c r="F6" t="inlineStr">
        <is>
          <t>68.4</t>
        </is>
      </c>
      <c r="G6" t="inlineStr">
        <is>
          <t>433,542</t>
        </is>
      </c>
      <c r="H6" t="inlineStr">
        <is>
          <t>145,270</t>
        </is>
      </c>
      <c r="I6" t="inlineStr">
        <is>
          <t>33.5</t>
        </is>
      </c>
      <c r="J6" t="inlineStr">
        <is>
          <t>16.3</t>
        </is>
      </c>
      <c r="K6" t="inlineStr">
        <is>
          <t>4.8</t>
        </is>
      </c>
    </row>
    <row r="7">
      <c r="A7" t="inlineStr">
        <is>
          <t>Ottawa, Ont.</t>
        </is>
      </c>
      <c r="B7" t="inlineStr"/>
      <c r="C7" t="inlineStr"/>
      <c r="D7" t="inlineStr">
        <is>
          <t>408</t>
        </is>
      </c>
      <c r="E7" t="inlineStr">
        <is>
          <t>319</t>
        </is>
      </c>
      <c r="F7" t="inlineStr">
        <is>
          <t>78.2</t>
        </is>
      </c>
      <c r="G7" t="inlineStr">
        <is>
          <t>116,857</t>
        </is>
      </c>
      <c r="H7" t="inlineStr">
        <is>
          <t>38,634</t>
        </is>
      </c>
      <c r="I7" t="inlineStr">
        <is>
          <t>33.1</t>
        </is>
      </c>
      <c r="J7" t="inlineStr">
        <is>
          <t>4.3</t>
        </is>
      </c>
      <c r="K7" t="inlineStr">
        <is>
          <t>3}</t>
        </is>
      </c>
    </row>
    <row r="8">
      <c r="A8" t="inlineStr">
        <is>
          <t>Oshawa, Ont.</t>
        </is>
      </c>
      <c r="B8" t="inlineStr"/>
      <c r="C8" t="inlineStr"/>
      <c r="D8" t="inlineStr">
        <is>
          <t>46</t>
        </is>
      </c>
      <c r="E8" t="inlineStr">
        <is>
          <t>34</t>
        </is>
      </c>
      <c r="F8" t="inlineStr">
        <is>
          <t>1.329</t>
        </is>
      </c>
      <c r="G8" t="inlineStr">
        <is>
          <t>26,219</t>
        </is>
      </c>
      <c r="H8" t="inlineStr">
        <is>
          <t>4,507</t>
        </is>
      </c>
      <c r="I8" t="inlineStr">
        <is>
          <t>17.2</t>
        </is>
      </c>
      <c r="J8" t="inlineStr">
        <is>
          <t>0.5</t>
        </is>
      </c>
      <c r="K8" t="inlineStr">
        <is>
          <t>02a</t>
        </is>
      </c>
    </row>
    <row r="9">
      <c r="A9" t="inlineStr">
        <is>
          <t>Toronto, Ont.</t>
        </is>
      </c>
      <c r="B9" t="inlineStr"/>
      <c r="C9" t="inlineStr"/>
      <c r="D9" t="inlineStr">
        <is>
          <t>994</t>
        </is>
      </c>
      <c r="E9" t="inlineStr">
        <is>
          <t>754</t>
        </is>
      </c>
      <c r="F9" t="inlineStr">
        <is>
          <t>USS)</t>
        </is>
      </c>
      <c r="G9" t="inlineStr">
        <is>
          <t>427,496</t>
        </is>
      </c>
      <c r="H9" t="inlineStr">
        <is>
          <t>126,806</t>
        </is>
      </c>
      <c r="I9" t="inlineStr">
        <is>
          <t>2957</t>
        </is>
      </c>
      <c r="J9" t="inlineStr">
        <is>
          <t>14.3</t>
        </is>
      </c>
      <c r="K9" t="inlineStr">
        <is>
          <t>4.27)</t>
        </is>
      </c>
    </row>
    <row r="10">
      <c r="A10" t="inlineStr">
        <is>
          <t>Hamilton, Ont.</t>
        </is>
      </c>
      <c r="B10" t="inlineStr"/>
      <c r="C10" t="inlineStr"/>
      <c r="D10" t="inlineStr">
        <is>
          <t>245</t>
        </is>
      </c>
      <c r="E10" t="inlineStr">
        <is>
          <t>156</t>
        </is>
      </c>
      <c r="F10" t="inlineStr">
        <is>
          <t>63.7</t>
        </is>
      </c>
      <c r="G10" t="inlineStr">
        <is>
          <t>76,982</t>
        </is>
      </c>
      <c r="H10" t="inlineStr">
        <is>
          <t>15,458</t>
        </is>
      </c>
      <c r="I10" t="inlineStr">
        <is>
          <t>20.1</t>
        </is>
      </c>
      <c r="J10" t="inlineStr">
        <is>
          <t>1.7</t>
        </is>
      </c>
      <c r="K10" t="inlineStr">
        <is>
          <t>0.5 |</t>
        </is>
      </c>
    </row>
    <row r="11">
      <c r="A11" t="inlineStr">
        <is>
          <t>Kitchener, Ont.</t>
        </is>
      </c>
      <c r="B11" t="inlineStr"/>
      <c r="C11" t="inlineStr"/>
      <c r="D11" t="inlineStr">
        <is>
          <t>150</t>
        </is>
      </c>
      <c r="E11" t="inlineStr">
        <is>
          <t>110</t>
        </is>
      </c>
      <c r="F11" t="inlineStr">
        <is>
          <t>(33</t>
        </is>
      </c>
      <c r="G11" t="inlineStr">
        <is>
          <t>39,215</t>
        </is>
      </c>
      <c r="H11" t="inlineStr">
        <is>
          <t>11,601</t>
        </is>
      </c>
      <c r="I11" t="inlineStr">
        <is>
          <t>29.6</t>
        </is>
      </c>
      <c r="J11" t="inlineStr">
        <is>
          <t>1.3</t>
        </is>
      </c>
      <c r="K11" t="inlineStr">
        <is>
          <t>0.4</t>
        </is>
      </c>
    </row>
    <row r="12">
      <c r="A12" t="inlineStr">
        <is>
          <t>Sudbury, Ont.</t>
        </is>
      </c>
      <c r="B12" t="inlineStr"/>
      <c r="C12" t="inlineStr"/>
      <c r="D12" t="inlineStr">
        <is>
          <t>99</t>
        </is>
      </c>
      <c r="E12" t="inlineStr">
        <is>
          <t>67</t>
        </is>
      </c>
      <c r="F12" t="inlineStr">
        <is>
          <t>67.7</t>
        </is>
      </c>
      <c r="G12" t="inlineStr">
        <is>
          <t>24,993</t>
        </is>
      </c>
      <c r="H12" t="inlineStr">
        <is>
          <t>3,961</t>
        </is>
      </c>
      <c r="I12" t="inlineStr">
        <is>
          <t>15.8</t>
        </is>
      </c>
      <c r="J12" t="inlineStr">
        <is>
          <t>0.5</t>
        </is>
      </c>
      <c r="K12" t="inlineStr">
        <is>
          <t>0.1</t>
        </is>
      </c>
    </row>
    <row r="13">
      <c r="A13" t="inlineStr">
        <is>
          <t>London, Ont.</t>
        </is>
      </c>
      <c r="B13" t="inlineStr"/>
      <c r="C13" t="inlineStr"/>
      <c r="D13" t="inlineStr">
        <is>
          <t>161</t>
        </is>
      </c>
      <c r="E13" t="inlineStr">
        <is>
          <t>115</t>
        </is>
      </c>
      <c r="F13" t="inlineStr">
        <is>
          <t>71.4</t>
        </is>
      </c>
      <c r="G13" t="inlineStr">
        <is>
          <t>47,702</t>
        </is>
      </c>
      <c r="H13" t="inlineStr">
        <is>
          <t>16,122</t>
        </is>
      </c>
      <c r="I13" t="inlineStr">
        <is>
          <t>33.8</t>
        </is>
      </c>
      <c r="J13" t="inlineStr">
        <is>
          <t>1.8</t>
        </is>
      </c>
      <c r="K13" t="inlineStr">
        <is>
          <t>0.5</t>
        </is>
      </c>
    </row>
    <row r="14">
      <c r="A14" t="inlineStr">
        <is>
          <t>Windsor, Ont.</t>
        </is>
      </c>
      <c r="B14" t="inlineStr"/>
      <c r="C14" t="inlineStr"/>
      <c r="D14" t="inlineStr">
        <is>
          <t>114</t>
        </is>
      </c>
      <c r="E14" t="inlineStr">
        <is>
          <t>86</t>
        </is>
      </c>
      <c r="F14" t="inlineStr">
        <is>
          <t>715.4</t>
        </is>
      </c>
      <c r="G14" t="inlineStr">
        <is>
          <t>45,799</t>
        </is>
      </c>
      <c r="H14" t="inlineStr">
        <is>
          <t>10,087</t>
        </is>
      </c>
      <c r="I14" t="inlineStr">
        <is>
          <t>22.0</t>
        </is>
      </c>
      <c r="J14" t="inlineStr">
        <is>
          <t>lei</t>
        </is>
      </c>
      <c r="K14" t="inlineStr">
        <is>
          <t>0S</t>
        </is>
      </c>
    </row>
    <row r="15">
      <c r="A15" t="inlineStr">
        <is>
          <t>St. Catharines, Ont.</t>
        </is>
      </c>
      <c r="B15" t="inlineStr"/>
      <c r="C15" t="inlineStr"/>
      <c r="D15" t="inlineStr">
        <is>
          <t>212</t>
        </is>
      </c>
      <c r="E15" t="inlineStr">
        <is>
          <t>1383</t>
        </is>
      </c>
      <c r="F15" t="inlineStr">
        <is>
          <t>62.7</t>
        </is>
      </c>
      <c r="G15" t="inlineStr">
        <is>
          <t>43,052</t>
        </is>
      </c>
      <c r="H15" t="inlineStr">
        <is>
          <t>7,494</t>
        </is>
      </c>
      <c r="I15" t="inlineStr">
        <is>
          <t>17.4</t>
        </is>
      </c>
      <c r="J15" t="inlineStr">
        <is>
          <t>0.8</t>
        </is>
      </c>
      <c r="K15" t="inlineStr">
        <is>
          <t>0.3</t>
        </is>
      </c>
    </row>
    <row r="16">
      <c r="A16" t="inlineStr">
        <is>
          <t>Thunder Bay, Ont.</t>
        </is>
      </c>
      <c r="B16" t="inlineStr"/>
      <c r="C16" t="inlineStr"/>
      <c r="D16" t="inlineStr">
        <is>
          <t>120</t>
        </is>
      </c>
      <c r="E16" t="inlineStr">
        <is>
          <t>77</t>
        </is>
      </c>
      <c r="F16" t="inlineStr">
        <is>
          <t>64.2</t>
        </is>
      </c>
      <c r="G16" t="inlineStr">
        <is>
          <t>32,698</t>
        </is>
      </c>
      <c r="H16" t="inlineStr">
        <is>
          <t>6,647</t>
        </is>
      </c>
      <c r="I16" t="inlineStr">
        <is>
          <t>20.3</t>
        </is>
      </c>
      <c r="J16" t="inlineStr">
        <is>
          <t>0.8</t>
        </is>
      </c>
      <c r="K16" t="inlineStr">
        <is>
          <t>On</t>
        </is>
      </c>
    </row>
    <row r="17">
      <c r="A17" t="inlineStr">
        <is>
          <t>Winnipeg, Man.</t>
        </is>
      </c>
      <c r="B17" t="inlineStr"/>
      <c r="C17" t="inlineStr"/>
      <c r="D17" t="inlineStr">
        <is>
          <t>319</t>
        </is>
      </c>
      <c r="E17" t="inlineStr">
        <is>
          <t>226</t>
        </is>
      </c>
      <c r="F17" t="inlineStr">
        <is>
          <t>70.8</t>
        </is>
      </c>
      <c r="G17" t="inlineStr">
        <is>
          <t>93,834</t>
        </is>
      </c>
      <c r="H17" t="inlineStr">
        <is>
          <t>31,383</t>
        </is>
      </c>
      <c r="I17" t="inlineStr">
        <is>
          <t>33.4</t>
        </is>
      </c>
      <c r="J17" t="inlineStr">
        <is>
          <t>35</t>
        </is>
      </c>
      <c r="K17" t="inlineStr">
        <is>
          <t>1.0</t>
        </is>
      </c>
    </row>
    <row r="18">
      <c r="A18" t="inlineStr">
        <is>
          <t>Regina, Sask.</t>
        </is>
      </c>
      <c r="B18" t="inlineStr"/>
      <c r="C18" t="inlineStr"/>
      <c r="D18" t="inlineStr">
        <is>
          <t>227</t>
        </is>
      </c>
      <c r="E18" t="inlineStr">
        <is>
          <t>197</t>
        </is>
      </c>
      <c r="F18" t="inlineStr">
        <is>
          <t>86.8</t>
        </is>
      </c>
      <c r="G18" t="inlineStr">
        <is>
          <t>34,630</t>
        </is>
      </c>
      <c r="H18" t="inlineStr">
        <is>
          <t>13,430</t>
        </is>
      </c>
      <c r="I18" t="inlineStr">
        <is>
          <t>38.8</t>
        </is>
      </c>
      <c r="J18" t="inlineStr">
        <is>
          <t>IES</t>
        </is>
      </c>
      <c r="K18" t="inlineStr">
        <is>
          <t>0.4</t>
        </is>
      </c>
    </row>
    <row r="19">
      <c r="A19" t="inlineStr">
        <is>
          <t>Saskatoon, Sask.</t>
        </is>
      </c>
      <c r="B19" t="inlineStr"/>
      <c r="C19" t="inlineStr"/>
      <c r="D19" t="inlineStr">
        <is>
          <t>110</t>
        </is>
      </c>
      <c r="E19" t="inlineStr">
        <is>
          <t>73</t>
        </is>
      </c>
      <c r="F19" t="inlineStr">
        <is>
          <t>66.4</t>
        </is>
      </c>
      <c r="G19" t="inlineStr">
        <is>
          <t>22,145</t>
        </is>
      </c>
      <c r="H19" t="inlineStr">
        <is>
          <t>7,811</t>
        </is>
      </c>
      <c r="I19" t="inlineStr">
        <is>
          <t>33}</t>
        </is>
      </c>
      <c r="J19" t="inlineStr">
        <is>
          <t>0.9</t>
        </is>
      </c>
      <c r="K19" t="inlineStr">
        <is>
          <t>0.3</t>
        </is>
      </c>
    </row>
    <row r="20">
      <c r="A20" t="inlineStr">
        <is>
          <t>Edmonton, Alta. —</t>
        </is>
      </c>
      <c r="B20" t="inlineStr">
        <is>
          <t>Alb.</t>
        </is>
      </c>
      <c r="C20" t="inlineStr"/>
      <c r="D20" t="inlineStr">
        <is>
          <t>203</t>
        </is>
      </c>
      <c r="E20" t="inlineStr">
        <is>
          <t>148</t>
        </is>
      </c>
      <c r="F20" t="inlineStr">
        <is>
          <t>72.9</t>
        </is>
      </c>
      <c r="G20" t="inlineStr">
        <is>
          <t>94,987</t>
        </is>
      </c>
      <c r="H20" t="inlineStr">
        <is>
          <t>28,556</t>
        </is>
      </c>
      <c r="I20" t="inlineStr">
        <is>
          <t>30.1</t>
        </is>
      </c>
      <c r="J20" t="inlineStr">
        <is>
          <t>3a</t>
        </is>
      </c>
      <c r="K20" t="inlineStr">
        <is>
          <t>0.9</t>
        </is>
      </c>
    </row>
    <row r="21">
      <c r="A21" t="inlineStr">
        <is>
          <t>Calgary, Alta. — Alb.</t>
        </is>
      </c>
      <c r="B21" t="inlineStr"/>
      <c r="C21" t="inlineStr"/>
      <c r="D21" t="inlineStr">
        <is>
          <t>159</t>
        </is>
      </c>
      <c r="E21" t="inlineStr">
        <is>
          <t>108</t>
        </is>
      </c>
      <c r="F21" t="inlineStr">
        <is>
          <t>67.9</t>
        </is>
      </c>
      <c r="G21" t="inlineStr">
        <is>
          <t>67,466</t>
        </is>
      </c>
      <c r="H21" t="inlineStr">
        <is>
          <t>16,956</t>
        </is>
      </c>
      <c r="I21" t="inlineStr">
        <is>
          <t>25.1</t>
        </is>
      </c>
      <c r="J21" t="inlineStr">
        <is>
          <t>1.9</t>
        </is>
      </c>
      <c r="K21" t="inlineStr">
        <is>
          <t>0.6</t>
        </is>
      </c>
    </row>
    <row r="22">
      <c r="A22" t="inlineStr">
        <is>
          <t>Vancouver, B.C. —</t>
        </is>
      </c>
      <c r="B22" t="inlineStr">
        <is>
          <t>C.-B.</t>
        </is>
      </c>
      <c r="C22" t="inlineStr"/>
      <c r="D22" t="inlineStr">
        <is>
          <t>440</t>
        </is>
      </c>
      <c r="E22" t="inlineStr">
        <is>
          <t>330</t>
        </is>
      </c>
      <c r="F22" t="inlineStr">
        <is>
          <t>75.0</t>
        </is>
      </c>
      <c r="G22" t="inlineStr">
        <is>
          <t>258,204</t>
        </is>
      </c>
      <c r="H22" t="inlineStr">
        <is>
          <t>68,769</t>
        </is>
      </c>
      <c r="I22" t="inlineStr">
        <is>
          <t>26.6</t>
        </is>
      </c>
      <c r="J22" t="inlineStr">
        <is>
          <t>el</t>
        </is>
      </c>
      <c r="K22" t="inlineStr">
        <is>
          <t>Oi</t>
        </is>
      </c>
    </row>
    <row r="23">
      <c r="A23" t="inlineStr">
        <is>
          <t>Victoria, B.C. — C.-B.</t>
        </is>
      </c>
      <c r="B23" t="inlineStr"/>
      <c r="C23" t="inlineStr"/>
      <c r="D23" t="inlineStr">
        <is>
          <t>129</t>
        </is>
      </c>
      <c r="E23" t="inlineStr">
        <is>
          <t>100</t>
        </is>
      </c>
      <c r="F23" t="inlineStr">
        <is>
          <t>77.5</t>
        </is>
      </c>
      <c r="G23" t="inlineStr">
        <is>
          <t>35,188</t>
        </is>
      </c>
      <c r="H23" t="inlineStr">
        <is>
          <t>14,054</t>
        </is>
      </c>
      <c r="I23" t="inlineStr">
        <is>
          <t>39.9</t>
        </is>
      </c>
      <c r="J23" t="inlineStr">
        <is>
          <t>1.6</t>
        </is>
      </c>
      <c r="K23" t="inlineStr">
        <is>
          <t>0.5</t>
        </is>
      </c>
    </row>
    <row r="24">
      <c r="A24" t="inlineStr">
        <is>
          <t>Sub-total — Total partiel</t>
        </is>
      </c>
      <c r="B24" t="inlineStr"/>
      <c r="C24" t="inlineStr"/>
      <c r="D24" t="inlineStr">
        <is>
          <t>6,299</t>
        </is>
      </c>
      <c r="E24" t="inlineStr">
        <is>
          <t>4,490</t>
        </is>
      </c>
      <c r="F24" t="inlineStr">
        <is>
          <t>71.3</t>
        </is>
      </c>
      <c r="G24" t="inlineStr">
        <is>
          <t>2,140,927</t>
        </is>
      </c>
      <c r="H24" t="inlineStr">
        <is>
          <t>637,592</t>
        </is>
      </c>
      <c r="I24" t="inlineStr">
        <is>
          <t>29.8</t>
        </is>
      </c>
      <c r="J24" t="inlineStr">
        <is>
          <t>71.6</t>
        </is>
      </c>
      <c r="K24" t="inlineStr">
        <is>
          <t>210mm</t>
        </is>
      </c>
    </row>
    <row r="25">
      <c r="A25" t="inlineStr">
        <is>
          <t>Other areas — Autres zones</t>
        </is>
      </c>
      <c r="B25" t="inlineStr"/>
      <c r="C25" t="inlineStr"/>
      <c r="D25" t="inlineStr">
        <is>
          <t>6,611</t>
        </is>
      </c>
      <c r="E25" t="inlineStr">
        <is>
          <t>4,514</t>
        </is>
      </c>
      <c r="F25" t="inlineStr">
        <is>
          <t>68.3</t>
        </is>
      </c>
      <c r="G25" t="inlineStr">
        <is>
          <t>894,825</t>
        </is>
      </c>
      <c r="H25" t="inlineStr">
        <is>
          <t>DISYOI F i}</t>
        </is>
      </c>
      <c r="I25" t="inlineStr">
        <is>
          <t>28.2</t>
        </is>
      </c>
      <c r="J25" t="inlineStr">
        <is>
          <t>28.4</t>
        </is>
      </c>
      <c r="K25" t="inlineStr">
        <is>
          <t>8.3</t>
        </is>
      </c>
    </row>
    <row r="26">
      <c r="A26" t="inlineStr">
        <is>
          <t>Canada</t>
        </is>
      </c>
      <c r="B26" t="inlineStr"/>
      <c r="C26" t="inlineStr"/>
      <c r="D26" t="inlineStr">
        <is>
          <t>12,910</t>
        </is>
      </c>
      <c r="E26" t="inlineStr">
        <is>
          <t>9,004</t>
        </is>
      </c>
      <c r="F26" t="inlineStr">
        <is>
          <t>69.7</t>
        </is>
      </c>
      <c r="G26" t="inlineStr">
        <is>
          <t>3,035,752</t>
        </is>
      </c>
      <c r="H26" t="inlineStr">
        <is>
          <t>890,365</t>
        </is>
      </c>
      <c r="I26" t="inlineStr">
        <is>
          <t>29.3</t>
        </is>
      </c>
      <c r="J26" t="inlineStr">
        <is>
          <t>100.0</t>
        </is>
      </c>
      <c r="K26" t="inlineStr">
        <is>
          <t>29.3</t>
        </is>
      </c>
    </row>
  </sheetData>
  <pageMargins left="0.75" right="0.75" top="1" bottom="1" header="0.5" footer="0.5"/>
</worksheet>
</file>

<file path=xl/worksheets/sheet319.xml><?xml version="1.0" encoding="utf-8"?>
<worksheet xmlns="http://schemas.openxmlformats.org/spreadsheetml/2006/main">
  <sheetPr>
    <outlinePr summaryBelow="1" summaryRight="1"/>
    <pageSetUpPr/>
  </sheetPr>
  <dimension ref="A1:K18"/>
  <sheetViews>
    <sheetView workbookViewId="0">
      <selection activeCell="A1" sqref="A1"/>
    </sheetView>
  </sheetViews>
  <sheetFormatPr baseColWidth="8" defaultRowHeight="15"/>
  <sheetData>
    <row r="1">
      <c r="A1" s="1" t="inlineStr">
        <is>
          <t>St. John’s, Nfld. —</t>
        </is>
      </c>
      <c r="B1" s="1" t="inlineStr">
        <is>
          <t>T.-N.</t>
        </is>
      </c>
      <c r="C1" s="1" t="inlineStr">
        <is>
          <t>Unnamed: 0</t>
        </is>
      </c>
      <c r="D1" s="1" t="inlineStr">
        <is>
          <t>33</t>
        </is>
      </c>
      <c r="E1" s="1" t="inlineStr">
        <is>
          <t>8 24.2</t>
        </is>
      </c>
      <c r="F1" s="1" t="inlineStr">
        <is>
          <t>11,057</t>
        </is>
      </c>
      <c r="G1" s="1" t="inlineStr">
        <is>
          <t>83</t>
        </is>
      </c>
      <c r="H1" s="1" t="inlineStr">
        <is>
          <t>6</t>
        </is>
      </c>
      <c r="I1" s="1" t="inlineStr">
        <is>
          <t>Unnamed: 1</t>
        </is>
      </c>
      <c r="J1" s="1" t="inlineStr">
        <is>
          <t>0.1</t>
        </is>
      </c>
      <c r="K1" s="1" t="inlineStr">
        <is>
          <t>Unnamed: 2</t>
        </is>
      </c>
    </row>
    <row r="2">
      <c r="A2" t="inlineStr">
        <is>
          <t>Halifax, N.S. — N-E.</t>
        </is>
      </c>
      <c r="B2" t="inlineStr"/>
      <c r="C2" t="inlineStr"/>
      <c r="D2" t="inlineStr">
        <is>
          <t>56</t>
        </is>
      </c>
      <c r="E2" t="inlineStr">
        <is>
          <t>18 SDA</t>
        </is>
      </c>
      <c r="F2" t="inlineStr">
        <is>
          <t>21,514</t>
        </is>
      </c>
      <c r="G2" t="inlineStr">
        <is>
          <t>aria</t>
        </is>
      </c>
      <c r="H2" t="inlineStr">
        <is>
          <t>ve</t>
        </is>
      </c>
      <c r="I2" t="inlineStr">
        <is>
          <t>09</t>
        </is>
      </c>
      <c r="J2" t="inlineStr">
        <is>
          <t>0.2</t>
        </is>
      </c>
      <c r="K2" t="inlineStr"/>
    </row>
    <row r="3">
      <c r="A3" t="inlineStr">
        <is>
          <t>Saint John, N.B.</t>
        </is>
      </c>
      <c r="B3" t="inlineStr"/>
      <c r="C3" t="inlineStr"/>
      <c r="D3" t="inlineStr">
        <is>
          <t>49</t>
        </is>
      </c>
      <c r="E3" t="inlineStr">
        <is>
          <t>16 327</t>
        </is>
      </c>
      <c r="F3" t="inlineStr">
        <is>
          <t>10,980</t>
        </is>
      </c>
      <c r="G3" t="inlineStr">
        <is>
          <t>1,032</t>
        </is>
      </c>
      <c r="H3" t="inlineStr">
        <is>
          <t>9.4</t>
        </is>
      </c>
      <c r="I3" t="inlineStr">
        <is>
          <t>0.4</t>
        </is>
      </c>
      <c r="J3" t="inlineStr">
        <is>
          <t>On</t>
        </is>
      </c>
      <c r="K3" t="inlineStr"/>
    </row>
    <row r="4">
      <c r="A4" t="inlineStr">
        <is>
          <t>Chicoutimi, Qué.</t>
        </is>
      </c>
      <c r="B4" t="inlineStr"/>
      <c r="C4" t="inlineStr"/>
      <c r="D4" t="inlineStr">
        <is>
          <t>10</t>
        </is>
      </c>
      <c r="E4" t="inlineStr">
        <is>
          <t>3 30.0</t>
        </is>
      </c>
      <c r="F4" t="inlineStr">
        <is>
          <t>613</t>
        </is>
      </c>
      <c r="G4" t="inlineStr">
        <is>
          <t>"52</t>
        </is>
      </c>
      <c r="H4" t="inlineStr">
        <is>
          <t>3.4</t>
        </is>
      </c>
      <c r="I4" t="inlineStr">
        <is>
          <t>ee</t>
        </is>
      </c>
      <c r="J4" t="inlineStr">
        <is>
          <t>a</t>
        </is>
      </c>
      <c r="K4" t="inlineStr"/>
    </row>
    <row r="5">
      <c r="A5" t="inlineStr">
        <is>
          <t>Quebec, Que.</t>
        </is>
      </c>
      <c r="B5" t="inlineStr"/>
      <c r="C5" t="inlineStr"/>
      <c r="D5" t="inlineStr">
        <is>
          <t>59</t>
        </is>
      </c>
      <c r="E5" t="inlineStr">
        <is>
          <t>19 32.2</t>
        </is>
      </c>
      <c r="F5" t="inlineStr">
        <is>
          <t>18,008</t>
        </is>
      </c>
      <c r="G5" t="inlineStr">
        <is>
          <t>3373</t>
        </is>
      </c>
      <c r="H5" t="inlineStr">
        <is>
          <t>18.7</t>
        </is>
      </c>
      <c r="I5" t="inlineStr">
        <is>
          <t>1.2</t>
        </is>
      </c>
      <c r="J5" t="inlineStr">
        <is>
          <t>ie</t>
        </is>
      </c>
      <c r="K5" t="inlineStr"/>
    </row>
    <row r="6">
      <c r="A6" t="inlineStr">
        <is>
          <t>Montreal, Que.</t>
        </is>
      </c>
      <c r="B6" t="inlineStr"/>
      <c r="C6" t="inlineStr"/>
      <c r="D6" t="inlineStr">
        <is>
          <t>378</t>
        </is>
      </c>
      <c r="E6" t="inlineStr">
        <is>
          <t>188 49.7</t>
        </is>
      </c>
      <c r="F6" t="inlineStr">
        <is>
          <t>233,969</t>
        </is>
      </c>
      <c r="G6" t="inlineStr">
        <is>
          <t>61,293</t>
        </is>
      </c>
      <c r="H6" t="inlineStr">
        <is>
          <t>26.2</t>
        </is>
      </c>
      <c r="I6" t="inlineStr">
        <is>
          <t>21.3</t>
        </is>
      </c>
      <c r="J6" t="inlineStr">
        <is>
          <t>3.9</t>
        </is>
      </c>
      <c r="K6" t="inlineStr"/>
    </row>
    <row r="7">
      <c r="A7" t="inlineStr">
        <is>
          <t>Ottawa, Ont.</t>
        </is>
      </c>
      <c r="B7" t="inlineStr"/>
      <c r="C7" t="inlineStr"/>
      <c r="D7" t="inlineStr">
        <is>
          <t>76</t>
        </is>
      </c>
      <c r="E7" t="inlineStr">
        <is>
          <t>29 38.2</t>
        </is>
      </c>
      <c r="F7" t="inlineStr">
        <is>
          <t>25,933</t>
        </is>
      </c>
      <c r="G7" t="inlineStr">
        <is>
          <t>3,595</t>
        </is>
      </c>
      <c r="H7" t="inlineStr">
        <is>
          <t>13.9</t>
        </is>
      </c>
      <c r="I7" t="inlineStr">
        <is>
          <t>1.2</t>
        </is>
      </c>
      <c r="J7" t="inlineStr">
        <is>
          <t>0.2</t>
        </is>
      </c>
      <c r="K7" t="inlineStr"/>
    </row>
    <row r="8">
      <c r="A8" t="inlineStr">
        <is>
          <t>Oshawa, Ont.</t>
        </is>
      </c>
      <c r="B8" t="inlineStr"/>
      <c r="C8" t="inlineStr"/>
      <c r="D8" t="inlineStr">
        <is>
          <t>18</t>
        </is>
      </c>
      <c r="E8" t="inlineStr">
        <is>
          <t>8 44.4</t>
        </is>
      </c>
      <c r="F8" t="inlineStr">
        <is>
          <t>20,247</t>
        </is>
      </c>
      <c r="G8" t="inlineStr">
        <is>
          <t>1,162</t>
        </is>
      </c>
      <c r="H8" t="inlineStr">
        <is>
          <t>Sell</t>
        </is>
      </c>
      <c r="I8" t="inlineStr">
        <is>
          <t>0.4</t>
        </is>
      </c>
      <c r="J8" t="inlineStr">
        <is>
          <t>0.1</t>
        </is>
      </c>
      <c r="K8" t="inlineStr"/>
    </row>
    <row r="9">
      <c r="A9" t="inlineStr">
        <is>
          <t>Toronto, Ont.</t>
        </is>
      </c>
      <c r="B9" t="inlineStr"/>
      <c r="C9" t="inlineStr"/>
      <c r="D9" t="inlineStr">
        <is>
          <t>518</t>
        </is>
      </c>
      <c r="E9" t="inlineStr">
        <is>
          <t>333 64.3</t>
        </is>
      </c>
      <c r="F9" t="inlineStr">
        <is>
          <t>279,099</t>
        </is>
      </c>
      <c r="G9" t="inlineStr">
        <is>
          <t>64,787</t>
        </is>
      </c>
      <c r="H9" t="inlineStr">
        <is>
          <t>NN)</t>
        </is>
      </c>
      <c r="I9" t="inlineStr">
        <is>
          <t>22.6</t>
        </is>
      </c>
      <c r="J9" t="inlineStr">
        <is>
          <t>4.1</t>
        </is>
      </c>
      <c r="K9" t="inlineStr"/>
    </row>
    <row r="10">
      <c r="A10" t="inlineStr">
        <is>
          <t>Hamilton, Ont.</t>
        </is>
      </c>
      <c r="B10" t="inlineStr"/>
      <c r="C10" t="inlineStr"/>
      <c r="D10" t="inlineStr">
        <is>
          <t>153</t>
        </is>
      </c>
      <c r="E10" t="inlineStr">
        <is>
          <t>714 48.4</t>
        </is>
      </c>
      <c r="F10" t="inlineStr">
        <is>
          <t>58,647</t>
        </is>
      </c>
      <c r="G10" t="inlineStr">
        <is>
          <t>5,850</t>
        </is>
      </c>
      <c r="H10" t="inlineStr">
        <is>
          <t>10.0</t>
        </is>
      </c>
      <c r="I10" t="inlineStr">
        <is>
          <t>2.0</t>
        </is>
      </c>
      <c r="J10" t="inlineStr">
        <is>
          <t>0.4</t>
        </is>
      </c>
      <c r="K10" t="inlineStr">
        <is>
          <t>|</t>
        </is>
      </c>
    </row>
    <row r="11">
      <c r="A11" t="inlineStr">
        <is>
          <t>Kitchener, Ont.</t>
        </is>
      </c>
      <c r="B11" t="inlineStr"/>
      <c r="C11" t="inlineStr"/>
      <c r="D11" t="inlineStr">
        <is>
          <t>97</t>
        </is>
      </c>
      <c r="E11" t="inlineStr">
        <is>
          <t>66 68.0</t>
        </is>
      </c>
      <c r="F11" t="inlineStr">
        <is>
          <t>29,904</t>
        </is>
      </c>
      <c r="G11" t="inlineStr">
        <is>
          <t>8,485</t>
        </is>
      </c>
      <c r="H11" t="inlineStr">
        <is>
          <t>28.4</t>
        </is>
      </c>
      <c r="I11" t="inlineStr">
        <is>
          <t>3.0</t>
        </is>
      </c>
      <c r="J11" t="inlineStr">
        <is>
          <t>05</t>
        </is>
      </c>
      <c r="K11" t="inlineStr">
        <is>
          <t>|</t>
        </is>
      </c>
    </row>
    <row r="12">
      <c r="A12" t="inlineStr">
        <is>
          <t>Sudbury, Ont.</t>
        </is>
      </c>
      <c r="B12" t="inlineStr"/>
      <c r="C12" t="inlineStr"/>
      <c r="D12" t="inlineStr">
        <is>
          <t>38</t>
        </is>
      </c>
      <c r="E12" t="inlineStr">
        <is>
          <t>14 36.8</t>
        </is>
      </c>
      <c r="F12" t="inlineStr">
        <is>
          <t>18,607</t>
        </is>
      </c>
      <c r="G12" t="inlineStr">
        <is>
          <t>648</t>
        </is>
      </c>
      <c r="H12" t="inlineStr">
        <is>
          <t>3.5</t>
        </is>
      </c>
      <c r="I12" t="inlineStr">
        <is>
          <t>0.2</t>
        </is>
      </c>
      <c r="J12" t="inlineStr">
        <is>
          <t>--</t>
        </is>
      </c>
      <c r="K12" t="inlineStr">
        <is>
          <t>|</t>
        </is>
      </c>
    </row>
    <row r="13">
      <c r="A13" t="inlineStr">
        <is>
          <t>London, Ont.</t>
        </is>
      </c>
      <c r="B13" t="inlineStr"/>
      <c r="C13" t="inlineStr"/>
      <c r="D13" t="inlineStr">
        <is>
          <t>79</t>
        </is>
      </c>
      <c r="E13" t="inlineStr">
        <is>
          <t>45 57.0</t>
        </is>
      </c>
      <c r="F13" t="inlineStr">
        <is>
          <t>32,368</t>
        </is>
      </c>
      <c r="G13" t="inlineStr">
        <is>
          <t>9,276</t>
        </is>
      </c>
      <c r="H13" t="inlineStr">
        <is>
          <t>28.7</t>
        </is>
      </c>
      <c r="I13" t="inlineStr">
        <is>
          <t>29</t>
        </is>
      </c>
      <c r="J13" t="inlineStr">
        <is>
          <t>0.6</t>
        </is>
      </c>
      <c r="K13" t="inlineStr"/>
    </row>
    <row r="14">
      <c r="A14" t="inlineStr">
        <is>
          <t>Windsor, Ont.</t>
        </is>
      </c>
      <c r="B14" t="inlineStr"/>
      <c r="C14" t="inlineStr"/>
      <c r="D14" t="inlineStr">
        <is>
          <t>52</t>
        </is>
      </c>
      <c r="E14" t="inlineStr">
        <is>
          <t>30 S77</t>
        </is>
      </c>
      <c r="F14" t="inlineStr">
        <is>
          <t>37,754</t>
        </is>
      </c>
      <c r="G14" t="inlineStr">
        <is>
          <t>6,613</t>
        </is>
      </c>
      <c r="H14" t="inlineStr">
        <is>
          <t>17.5</t>
        </is>
      </c>
      <c r="I14" t="inlineStr">
        <is>
          <t>Bes)</t>
        </is>
      </c>
      <c r="J14" t="inlineStr">
        <is>
          <t>0.4</t>
        </is>
      </c>
      <c r="K14" t="inlineStr"/>
    </row>
    <row r="15">
      <c r="A15" t="inlineStr">
        <is>
          <t>St. Catharines, Ont.</t>
        </is>
      </c>
      <c r="B15" t="inlineStr"/>
      <c r="C15" t="inlineStr"/>
      <c r="D15" t="inlineStr">
        <is>
          <t>120</t>
        </is>
      </c>
      <c r="E15" t="inlineStr">
        <is>
          <t>56 46.7</t>
        </is>
      </c>
      <c r="F15" t="inlineStr">
        <is>
          <t>27,697</t>
        </is>
      </c>
      <c r="G15" t="inlineStr">
        <is>
          <t>2-680</t>
        </is>
      </c>
      <c r="H15" t="inlineStr">
        <is>
          <t>9.7</t>
        </is>
      </c>
      <c r="I15" t="inlineStr">
        <is>
          <t>09</t>
        </is>
      </c>
      <c r="J15" t="inlineStr">
        <is>
          <t>0.2</t>
        </is>
      </c>
      <c r="K15" t="inlineStr"/>
    </row>
    <row r="16">
      <c r="A16" t="inlineStr">
        <is>
          <t>Thunder Bay, Ont.</t>
        </is>
      </c>
      <c r="B16" t="inlineStr"/>
      <c r="C16" t="inlineStr"/>
      <c r="D16" t="inlineStr">
        <is>
          <t>57</t>
        </is>
      </c>
      <c r="E16" t="inlineStr">
        <is>
          <t>29 50.9</t>
        </is>
      </c>
      <c r="F16" t="inlineStr">
        <is>
          <t>24,243</t>
        </is>
      </c>
      <c r="G16" t="inlineStr">
        <is>
          <t>3,931</t>
        </is>
      </c>
      <c r="H16" t="inlineStr">
        <is>
          <t>16.2</t>
        </is>
      </c>
      <c r="I16" t="inlineStr">
        <is>
          <t>1.4</t>
        </is>
      </c>
      <c r="J16" t="inlineStr">
        <is>
          <t>0.3</t>
        </is>
      </c>
      <c r="K16" t="inlineStr"/>
    </row>
    <row r="17">
      <c r="A17" t="inlineStr">
        <is>
          <t>Winnipeg, Man.</t>
        </is>
      </c>
      <c r="B17" t="inlineStr"/>
      <c r="C17" t="inlineStr"/>
      <c r="D17" t="inlineStr">
        <is>
          <t>149</t>
        </is>
      </c>
      <c r="E17" t="inlineStr">
        <is>
          <t>16 51.0</t>
        </is>
      </c>
      <c r="F17" t="inlineStr">
        <is>
          <t>52,189</t>
        </is>
      </c>
      <c r="G17" t="inlineStr">
        <is>
          <t>11,729</t>
        </is>
      </c>
      <c r="H17" t="inlineStr">
        <is>
          <t>22.5</t>
        </is>
      </c>
      <c r="I17" t="inlineStr">
        <is>
          <t>4.1</t>
        </is>
      </c>
      <c r="J17" t="inlineStr">
        <is>
          <t>0.7</t>
        </is>
      </c>
      <c r="K17" t="inlineStr"/>
    </row>
    <row r="18">
      <c r="A18" t="inlineStr">
        <is>
          <t>SRaesgiknaat,a onS’as k.S aat</t>
        </is>
      </c>
      <c r="B18" t="inlineStr"/>
      <c r="C18" t="inlineStr"/>
      <c r="D18" t="inlineStr">
        <is>
          <t>5e5e</t>
        </is>
      </c>
      <c r="E18" t="inlineStr">
        <is>
          <t>21 0.1 26 47.3 47.7</t>
        </is>
      </c>
      <c r="F18" t="inlineStr">
        <is>
          <t>12,035 12,407</t>
        </is>
      </c>
      <c r="G18" t="inlineStr">
        <is>
          <t>1,298 3,624</t>
        </is>
      </c>
      <c r="H18" t="inlineStr">
        <is>
          <t>10.8 29.2</t>
        </is>
      </c>
      <c r="I18" t="inlineStr">
        <is>
          <t>0.5 13</t>
        </is>
      </c>
      <c r="J18" t="inlineStr">
        <is>
          <t>0.2</t>
        </is>
      </c>
      <c r="K18" t="inlineStr"/>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I33"/>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1977</t>
        </is>
      </c>
      <c r="H1" s="1" t="inlineStr">
        <is>
          <t>Unnamed: 6</t>
        </is>
      </c>
      <c r="I1" s="1" t="inlineStr">
        <is>
          <t>1977 OUT</t>
        </is>
      </c>
    </row>
    <row r="2">
      <c r="A2" t="inlineStr"/>
      <c r="B2" t="inlineStr"/>
      <c r="C2" t="inlineStr"/>
      <c r="D2" t="inlineStr"/>
      <c r="E2" t="inlineStr"/>
      <c r="F2" t="inlineStr"/>
      <c r="G2" t="inlineStr"/>
      <c r="H2" t="inlineStr"/>
      <c r="I2" t="inlineStr">
        <is>
          <t>over over</t>
        </is>
      </c>
    </row>
    <row r="3">
      <c r="A3" t="inlineStr"/>
      <c r="B3" t="inlineStr"/>
      <c r="C3" t="inlineStr"/>
      <c r="D3" t="inlineStr"/>
      <c r="E3" t="inlineStr"/>
      <c r="F3" t="inlineStr"/>
      <c r="G3" t="inlineStr"/>
      <c r="H3" t="inlineStr"/>
      <c r="I3" t="inlineStr">
        <is>
          <t>1976 1962</t>
        </is>
      </c>
    </row>
    <row r="4">
      <c r="A4" t="inlineStr"/>
      <c r="B4" t="inlineStr"/>
      <c r="C4" t="inlineStr"/>
      <c r="D4" t="inlineStr"/>
      <c r="E4" t="inlineStr"/>
      <c r="F4" t="inlineStr"/>
      <c r="G4" t="inlineStr"/>
      <c r="H4" t="inlineStr"/>
      <c r="I4" t="inlineStr">
        <is>
          <t>1977 par 1977 par</t>
        </is>
      </c>
    </row>
    <row r="5">
      <c r="A5" t="inlineStr"/>
      <c r="B5" t="inlineStr"/>
      <c r="C5" t="inlineStr"/>
      <c r="D5" t="inlineStr"/>
      <c r="E5" t="inlineStr"/>
      <c r="F5" t="inlineStr"/>
      <c r="G5" t="inlineStr"/>
      <c r="H5" t="inlineStr"/>
      <c r="I5" t="inlineStr">
        <is>
          <t>tapport rapport</t>
        </is>
      </c>
    </row>
    <row r="6">
      <c r="A6" t="inlineStr"/>
      <c r="B6" t="inlineStr"/>
      <c r="C6" t="inlineStr"/>
      <c r="D6" t="inlineStr"/>
      <c r="E6" t="inlineStr"/>
      <c r="F6" t="inlineStr"/>
      <c r="G6" t="inlineStr"/>
      <c r="H6" t="inlineStr"/>
      <c r="I6" t="inlineStr">
        <is>
          <t>a 1976 a 1962</t>
        </is>
      </c>
    </row>
    <row r="7">
      <c r="A7" t="inlineStr"/>
      <c r="B7" t="inlineStr"/>
      <c r="C7" t="inlineStr"/>
      <c r="D7" t="inlineStr"/>
      <c r="E7" t="inlineStr">
        <is>
          <t>number — nombre</t>
        </is>
      </c>
      <c r="F7" t="inlineStr"/>
      <c r="G7" t="inlineStr">
        <is>
          <t>%</t>
        </is>
      </c>
      <c r="H7" t="inlineStr"/>
      <c r="I7" t="inlineStr"/>
    </row>
    <row r="8">
      <c r="A8" t="inlineStr">
        <is>
          <t>|</t>
        </is>
      </c>
      <c r="B8" t="inlineStr">
        <is>
          <t>International unions — Syndicats internationaux... .</t>
        </is>
      </c>
      <c r="C8" t="inlineStr"/>
      <c r="D8" t="inlineStr"/>
      <c r="E8" t="inlineStr">
        <is>
          <t>4,438 4,282</t>
        </is>
      </c>
      <c r="F8" t="inlineStr"/>
      <c r="G8" t="inlineStr">
        <is>
          <t>4,265 35.0</t>
        </is>
      </c>
      <c r="H8" t="inlineStr"/>
      <c r="I8" t="inlineStr">
        <is>
          <t>ei O4</t>
        </is>
      </c>
    </row>
    <row r="9">
      <c r="A9" t="inlineStr"/>
      <c r="B9" t="inlineStr">
        <is>
          <t>National unions — Syndicats nationaux .........</t>
        </is>
      </c>
      <c r="C9" t="inlineStr"/>
      <c r="D9" t="inlineStr"/>
      <c r="E9" t="inlineStr">
        <is>
          <t>1,590 4,222</t>
        </is>
      </c>
      <c r="F9" t="inlineStr"/>
      <c r="G9" t="inlineStr">
        <is>
          <t>4,688 38.5</t>
        </is>
      </c>
      <c r="H9" t="inlineStr"/>
      <c r="I9" t="inlineStr">
        <is>
          <t>FO)</t>
        </is>
      </c>
    </row>
    <row r="10">
      <c r="A10" t="inlineStr">
        <is>
          <t>|</t>
        </is>
      </c>
      <c r="B10" t="inlineStr">
        <is>
          <t>Government employees’ organizations — Groupements</t>
        </is>
      </c>
      <c r="C10" t="inlineStr"/>
      <c r="D10" t="inlineStr"/>
      <c r="E10" t="inlineStr"/>
      <c r="F10" t="inlineStr"/>
      <c r="G10" t="inlineStr"/>
      <c r="H10" t="inlineStr"/>
      <c r="I10" t="inlineStr"/>
    </row>
    <row r="11">
      <c r="A11" t="inlineStr">
        <is>
          <t>|</t>
        </is>
      </c>
      <c r="B11" t="inlineStr">
        <is>
          <t>mevonctionmaires publics *.7). 0.3 ek</t>
        </is>
      </c>
      <c r="C11" t="inlineStr"/>
      <c r="D11" t="inlineStr"/>
      <c r="E11" t="inlineStr">
        <is>
          <t>1,498 2,939</t>
        </is>
      </c>
      <c r="F11" t="inlineStr"/>
      <c r="G11" t="inlineStr">
        <is>
          <t>2,964 24.4</t>
        </is>
      </c>
      <c r="H11" t="inlineStr"/>
      <c r="I11" t="inlineStr">
        <is>
          <t>TNA EO</t>
        </is>
      </c>
    </row>
    <row r="12">
      <c r="A12" t="inlineStr"/>
      <c r="B12" t="inlineStr">
        <is>
          <t>Directly chartered locals — Syndicats locaux a charte</t>
        </is>
      </c>
      <c r="C12" t="inlineStr"/>
      <c r="D12" t="inlineStr"/>
      <c r="E12" t="inlineStr"/>
      <c r="F12" t="inlineStr"/>
      <c r="G12" t="inlineStr"/>
      <c r="H12" t="inlineStr"/>
      <c r="I12" t="inlineStr"/>
    </row>
    <row r="13">
      <c r="A13" t="inlineStr">
        <is>
          <t>|</t>
        </is>
      </c>
      <c r="B13" t="inlineStr">
        <is>
          <t>khs es od ao ae ee</t>
        </is>
      </c>
      <c r="C13" t="inlineStr"/>
      <c r="D13" t="inlineStr"/>
      <c r="E13" t="inlineStr">
        <is>
          <t>295 254</t>
        </is>
      </c>
      <c r="F13" t="inlineStr"/>
      <c r="G13" t="inlineStr">
        <is>
          <t>254 Dee4|</t>
        </is>
      </c>
      <c r="H13" t="inlineStr"/>
      <c r="I13" t="inlineStr">
        <is>
          <t>-</t>
        </is>
      </c>
    </row>
    <row r="14">
      <c r="A14" t="inlineStr">
        <is>
          <t>|</t>
        </is>
      </c>
      <c r="B14" t="inlineStr">
        <is>
          <t>Canadian Labour Congress — Congrés du Travail du</t>
        </is>
      </c>
      <c r="C14" t="inlineStr"/>
      <c r="D14" t="inlineStr"/>
      <c r="E14" t="inlineStr"/>
      <c r="F14" t="inlineStr"/>
      <c r="G14" t="inlineStr"/>
      <c r="H14" t="inlineStr"/>
      <c r="I14" t="inlineStr"/>
    </row>
    <row r="15">
      <c r="A15" t="inlineStr"/>
      <c r="B15" t="inlineStr">
        <is>
          <t>CAPREGEY |”, R Ss e oes o0 r  e</t>
        </is>
      </c>
      <c r="C15" t="inlineStr"/>
      <c r="D15" t="inlineStr"/>
      <c r="E15" t="inlineStr">
        <is>
          <t>180 114</t>
        </is>
      </c>
      <c r="F15" t="inlineStr"/>
      <c r="G15" t="inlineStr">
        <is>
          <t>105 0.9</t>
        </is>
      </c>
      <c r="H15" t="inlineStr"/>
      <c r="I15" t="inlineStr">
        <is>
          <t>TAG)</t>
        </is>
      </c>
    </row>
    <row r="16">
      <c r="A16" t="inlineStr"/>
      <c r="B16" t="inlineStr">
        <is>
          <t>Centrale des syndicats démocratiques .........</t>
        </is>
      </c>
      <c r="C16" t="inlineStr"/>
      <c r="D16" t="inlineStr"/>
      <c r="E16">
        <f> 137</f>
        <v/>
      </c>
      <c r="F16" t="inlineStr"/>
      <c r="G16" t="inlineStr">
        <is>
          <t>145 1.2</t>
        </is>
      </c>
      <c r="H16" t="inlineStr"/>
      <c r="I16" t="inlineStr">
        <is>
          <t>+£5.85</t>
        </is>
      </c>
    </row>
    <row r="17">
      <c r="A17" t="inlineStr"/>
      <c r="B17" t="inlineStr">
        <is>
          <t>Confederation of National Trade Unions — Confédé-</t>
        </is>
      </c>
      <c r="C17" t="inlineStr"/>
      <c r="D17" t="inlineStr"/>
      <c r="E17" t="inlineStr"/>
      <c r="F17" t="inlineStr"/>
      <c r="G17" t="inlineStr"/>
      <c r="H17" t="inlineStr"/>
      <c r="I17" t="inlineStr"/>
    </row>
    <row r="18">
      <c r="A18" t="inlineStr"/>
      <c r="B18" t="inlineStr">
        <is>
          <t>tation des syndicats nationaux ............</t>
        </is>
      </c>
      <c r="C18" t="inlineStr"/>
      <c r="D18" t="inlineStr"/>
      <c r="E18" t="inlineStr">
        <is>
          <t>115 3)</t>
        </is>
      </c>
      <c r="F18" t="inlineStr"/>
      <c r="G18" t="inlineStr">
        <is>
          <t>4 5</t>
        </is>
      </c>
      <c r="H18" t="inlineStr"/>
      <c r="I18" t="inlineStr">
        <is>
          <t>aP 388,</t>
        </is>
      </c>
    </row>
    <row r="19">
      <c r="A19" t="inlineStr"/>
      <c r="B19" t="inlineStr">
        <is>
          <t>UL) UL eng opted ae ees eee</t>
        </is>
      </c>
      <c r="C19" t="inlineStr"/>
      <c r="D19" t="inlineStr"/>
      <c r="E19" t="inlineStr">
        <is>
          <t>7,821 11,697</t>
        </is>
      </c>
      <c r="F19" t="inlineStr"/>
      <c r="G19" t="inlineStr">
        <is>
          <t>12,171 | 100.0</t>
        </is>
      </c>
      <c r="H19" t="inlineStr"/>
      <c r="I19" t="inlineStr">
        <is>
          <t>ap Gul</t>
        </is>
      </c>
    </row>
    <row r="20">
      <c r="A20" t="inlineStr"/>
      <c r="B20" t="inlineStr"/>
      <c r="C20" t="inlineStr"/>
      <c r="D20" t="inlineStr"/>
      <c r="E20" t="inlineStr">
        <is>
          <t>—————E— ae 3</t>
        </is>
      </c>
      <c r="F20" t="inlineStr"/>
      <c r="G20" t="inlineStr"/>
      <c r="H20" t="inlineStr">
        <is>
          <t>at</t>
        </is>
      </c>
      <c r="I20" t="inlineStr"/>
    </row>
    <row r="21">
      <c r="A21" t="inlineStr"/>
      <c r="B21" t="inlineStr"/>
      <c r="C21" t="inlineStr"/>
      <c r="D21" t="inlineStr"/>
      <c r="E21" t="inlineStr"/>
      <c r="F21" t="inlineStr">
        <is>
          <t>Membership in Canada</t>
        </is>
      </c>
      <c r="G21" t="inlineStr"/>
      <c r="H21" t="inlineStr"/>
      <c r="I21" t="inlineStr"/>
    </row>
    <row r="22">
      <c r="A22" t="inlineStr"/>
      <c r="B22" t="inlineStr"/>
      <c r="C22" t="inlineStr"/>
      <c r="D22" t="inlineStr"/>
      <c r="E22" t="inlineStr"/>
      <c r="F22" t="inlineStr"/>
      <c r="G22" t="inlineStr">
        <is>
          <t>Effectif au Canada</t>
        </is>
      </c>
      <c r="H22" t="inlineStr"/>
      <c r="I22" t="inlineStr"/>
    </row>
    <row r="23">
      <c r="A23" t="inlineStr"/>
      <c r="B23" t="inlineStr"/>
      <c r="C23" t="inlineStr"/>
      <c r="D23" t="inlineStr"/>
      <c r="E23" t="inlineStr">
        <is>
          <t>il a</t>
        </is>
      </c>
      <c r="F23" t="inlineStr"/>
      <c r="G23" t="inlineStr"/>
      <c r="H23" t="inlineStr"/>
      <c r="I23" t="inlineStr">
        <is>
          <t>Percentage</t>
        </is>
      </c>
    </row>
    <row r="24">
      <c r="A24" t="inlineStr"/>
      <c r="B24" t="inlineStr"/>
      <c r="C24" t="inlineStr"/>
      <c r="D24" t="inlineStr"/>
      <c r="E24" t="inlineStr"/>
      <c r="F24" t="inlineStr"/>
      <c r="G24" t="inlineStr"/>
      <c r="H24" t="inlineStr"/>
      <c r="I24" t="inlineStr">
        <is>
          <t>change</t>
        </is>
      </c>
    </row>
    <row r="25">
      <c r="A25" t="inlineStr"/>
      <c r="B25" t="inlineStr"/>
      <c r="C25" t="inlineStr"/>
      <c r="D25" t="inlineStr"/>
      <c r="E25" t="inlineStr"/>
      <c r="F25" t="inlineStr"/>
      <c r="G25" t="inlineStr"/>
      <c r="H25" t="inlineStr"/>
      <c r="I25" t="inlineStr">
        <is>
          <t>Changement</t>
        </is>
      </c>
    </row>
    <row r="26">
      <c r="A26" t="inlineStr">
        <is>
          <t>|</t>
        </is>
      </c>
      <c r="B26" t="inlineStr"/>
      <c r="C26" t="inlineStr"/>
      <c r="D26" t="inlineStr"/>
      <c r="E26" t="inlineStr"/>
      <c r="F26" t="inlineStr"/>
      <c r="G26" t="inlineStr"/>
      <c r="H26" t="inlineStr"/>
      <c r="I26" t="inlineStr"/>
    </row>
    <row r="27">
      <c r="A27" t="inlineStr"/>
      <c r="B27" t="inlineStr"/>
      <c r="C27" t="inlineStr"/>
      <c r="D27" t="inlineStr"/>
      <c r="E27" t="inlineStr"/>
      <c r="F27" t="inlineStr"/>
      <c r="G27" t="inlineStr"/>
      <c r="H27" t="inlineStr">
        <is>
          <t>ae</t>
        </is>
      </c>
      <c r="I27" t="inlineStr">
        <is>
          <t>procentuel</t>
        </is>
      </c>
    </row>
    <row r="28">
      <c r="A28" t="inlineStr"/>
      <c r="B28" t="inlineStr"/>
      <c r="C28" t="inlineStr"/>
      <c r="D28" t="inlineStr"/>
      <c r="E28" t="inlineStr">
        <is>
          <t>1962 1976</t>
        </is>
      </c>
      <c r="F28" t="inlineStr"/>
      <c r="G28" t="inlineStr">
        <is>
          <t>1977</t>
        </is>
      </c>
      <c r="H28" t="inlineStr"/>
      <c r="I28" t="inlineStr">
        <is>
          <t>1977 1977</t>
        </is>
      </c>
    </row>
    <row r="29">
      <c r="A29" t="inlineStr"/>
      <c r="B29" t="inlineStr"/>
      <c r="C29" t="inlineStr"/>
      <c r="D29" t="inlineStr"/>
      <c r="E29" t="inlineStr"/>
      <c r="F29" t="inlineStr"/>
      <c r="G29" t="inlineStr"/>
      <c r="H29" t="inlineStr"/>
      <c r="I29" t="inlineStr">
        <is>
          <t>over over</t>
        </is>
      </c>
    </row>
    <row r="30">
      <c r="A30" t="inlineStr"/>
      <c r="B30" t="inlineStr"/>
      <c r="C30" t="inlineStr"/>
      <c r="D30" t="inlineStr"/>
      <c r="E30" t="inlineStr"/>
      <c r="F30" t="inlineStr"/>
      <c r="G30" t="inlineStr"/>
      <c r="H30" t="inlineStr"/>
      <c r="I30" t="inlineStr">
        <is>
          <t>1976 1962</t>
        </is>
      </c>
    </row>
    <row r="31">
      <c r="A31" t="inlineStr">
        <is>
          <t>|</t>
        </is>
      </c>
      <c r="B31" t="inlineStr"/>
      <c r="C31" t="inlineStr"/>
      <c r="D31" t="inlineStr"/>
      <c r="E31" t="inlineStr"/>
      <c r="F31" t="inlineStr"/>
      <c r="G31" t="inlineStr"/>
      <c r="H31" t="inlineStr"/>
      <c r="I31" t="inlineStr">
        <is>
          <t>1977 par 1977 par</t>
        </is>
      </c>
    </row>
    <row r="32">
      <c r="A32" t="inlineStr"/>
      <c r="B32" t="inlineStr"/>
      <c r="C32" t="inlineStr"/>
      <c r="D32" t="inlineStr"/>
      <c r="E32" t="inlineStr"/>
      <c r="F32" t="inlineStr"/>
      <c r="G32" t="inlineStr"/>
      <c r="H32" t="inlineStr"/>
      <c r="I32" t="inlineStr">
        <is>
          <t>rapport rapport</t>
        </is>
      </c>
    </row>
    <row r="33">
      <c r="A33" t="inlineStr">
        <is>
          <t>}</t>
        </is>
      </c>
      <c r="B33" t="inlineStr"/>
      <c r="C33" t="inlineStr"/>
      <c r="D33" t="inlineStr"/>
      <c r="E33" t="inlineStr"/>
      <c r="F33" t="inlineStr"/>
      <c r="G33" t="inlineStr"/>
      <c r="H33" t="inlineStr"/>
      <c r="I33" t="inlineStr">
        <is>
          <t>a 1976 a 1962</t>
        </is>
      </c>
    </row>
  </sheetData>
  <pageMargins left="0.75" right="0.75" top="1" bottom="1" header="0.5" footer="0.5"/>
</worksheet>
</file>

<file path=xl/worksheets/sheet320.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 of</t>
        </is>
      </c>
      <c r="E1" s="1" t="inlineStr">
        <is>
          <t>Unnamed: 2</t>
        </is>
      </c>
      <c r="F1" s="1" t="inlineStr">
        <is>
          <t>Women</t>
        </is>
      </c>
      <c r="G1" s="1" t="inlineStr">
        <is>
          <t>Per cent</t>
        </is>
      </c>
      <c r="H1" s="1" t="inlineStr">
        <is>
          <t>Per cent.1</t>
        </is>
      </c>
      <c r="I1" s="1" t="inlineStr">
        <is>
          <t>Per cent.2</t>
        </is>
      </c>
    </row>
    <row r="2">
      <c r="A2" t="inlineStr"/>
      <c r="B2" t="inlineStr"/>
      <c r="C2" t="inlineStr">
        <is>
          <t>reporting</t>
        </is>
      </c>
      <c r="D2" t="inlineStr">
        <is>
          <t>metropolitan</t>
        </is>
      </c>
      <c r="E2" t="inlineStr"/>
      <c r="F2" t="inlineStr">
        <is>
          <t>members</t>
        </is>
      </c>
      <c r="G2" t="inlineStr">
        <is>
          <t>women</t>
        </is>
      </c>
      <c r="H2" t="inlineStr">
        <is>
          <t>women</t>
        </is>
      </c>
      <c r="I2" t="inlineStr">
        <is>
          <t>women</t>
        </is>
      </c>
    </row>
    <row r="3">
      <c r="A3" t="inlineStr"/>
      <c r="B3" t="inlineStr"/>
      <c r="C3" t="inlineStr">
        <is>
          <t>women</t>
        </is>
      </c>
      <c r="D3" t="inlineStr">
        <is>
          <t>locals</t>
        </is>
      </c>
      <c r="E3" t="inlineStr"/>
      <c r="F3" t="inlineStr"/>
      <c r="G3" t="inlineStr">
        <is>
          <t>members of</t>
        </is>
      </c>
      <c r="H3" t="inlineStr">
        <is>
          <t>members</t>
        </is>
      </c>
      <c r="I3" t="inlineStr">
        <is>
          <t>members</t>
        </is>
      </c>
    </row>
    <row r="4">
      <c r="A4" t="inlineStr"/>
      <c r="B4" t="inlineStr"/>
      <c r="C4" t="inlineStr">
        <is>
          <t>members</t>
        </is>
      </c>
      <c r="D4" t="inlineStr">
        <is>
          <t>reporting</t>
        </is>
      </c>
      <c r="E4" t="inlineStr"/>
      <c r="F4" t="inlineStr"/>
      <c r="G4" t="inlineStr">
        <is>
          <t>metropolitan</t>
        </is>
      </c>
      <c r="H4" t="inlineStr">
        <is>
          <t>of total</t>
        </is>
      </c>
      <c r="I4" t="inlineStr">
        <is>
          <t>of total</t>
        </is>
      </c>
    </row>
    <row r="5">
      <c r="A5" t="inlineStr">
        <is>
          <t>.</t>
        </is>
      </c>
      <c r="B5" t="inlineStr"/>
      <c r="C5" t="inlineStr"/>
      <c r="D5" t="inlineStr">
        <is>
          <t>women</t>
        </is>
      </c>
      <c r="E5" t="inlineStr"/>
      <c r="F5" t="inlineStr"/>
      <c r="G5" t="inlineStr">
        <is>
          <t>membership</t>
        </is>
      </c>
      <c r="H5" t="inlineStr">
        <is>
          <t>women</t>
        </is>
      </c>
      <c r="I5" t="inlineStr">
        <is>
          <t>union</t>
        </is>
      </c>
    </row>
    <row r="6">
      <c r="A6" t="inlineStr">
        <is>
          <t>Metropolitan area</t>
        </is>
      </c>
      <c r="B6" t="inlineStr"/>
      <c r="C6" t="inlineStr"/>
      <c r="D6" t="inlineStr">
        <is>
          <t>members</t>
        </is>
      </c>
      <c r="E6" t="inlineStr"/>
      <c r="F6" t="inlineStr"/>
      <c r="G6" t="inlineStr"/>
      <c r="H6" t="inlineStr">
        <is>
          <t>membership</t>
        </is>
      </c>
      <c r="I6" t="inlineStr">
        <is>
          <t>members</t>
        </is>
      </c>
    </row>
    <row r="7">
      <c r="A7" t="inlineStr"/>
      <c r="B7" t="inlineStr"/>
      <c r="C7" t="inlineStr"/>
      <c r="D7" t="inlineStr"/>
      <c r="E7" t="inlineStr">
        <is>
          <t>Total</t>
        </is>
      </c>
      <c r="F7" t="inlineStr"/>
      <c r="G7" t="inlineStr"/>
      <c r="H7" t="inlineStr"/>
      <c r="I7" t="inlineStr"/>
    </row>
    <row r="8">
      <c r="A8" t="inlineStr">
        <is>
          <t>Zone métropolitaine</t>
        </is>
      </c>
      <c r="B8" t="inlineStr">
        <is>
          <t>a</t>
        </is>
      </c>
      <c r="C8" t="inlineStr">
        <is>
          <t>Syndicats</t>
        </is>
      </c>
      <c r="D8" t="inlineStr">
        <is>
          <t>Pourcentage</t>
        </is>
      </c>
      <c r="E8" t="inlineStr"/>
      <c r="F8" t="inlineStr">
        <is>
          <t>Membres</t>
        </is>
      </c>
      <c r="G8" t="inlineStr">
        <is>
          <t>Pourcentage</t>
        </is>
      </c>
      <c r="H8" t="inlineStr">
        <is>
          <t>Pourcentage</t>
        </is>
      </c>
      <c r="I8" t="inlineStr">
        <is>
          <t>Pourcent</t>
        </is>
      </c>
    </row>
    <row r="9">
      <c r="A9" t="inlineStr"/>
      <c r="B9" t="inlineStr"/>
      <c r="C9" t="inlineStr">
        <is>
          <t>locaux</t>
        </is>
      </c>
      <c r="D9" t="inlineStr">
        <is>
          <t>de syndicats</t>
        </is>
      </c>
      <c r="E9" t="inlineStr"/>
      <c r="F9" t="inlineStr">
        <is>
          <t>féminins</t>
        </is>
      </c>
      <c r="G9" t="inlineStr">
        <is>
          <t>de membres</t>
        </is>
      </c>
      <c r="H9" t="inlineStr">
        <is>
          <t>de membres</t>
        </is>
      </c>
      <c r="I9" t="inlineStr">
        <is>
          <t>de memt</t>
        </is>
      </c>
    </row>
    <row r="10">
      <c r="A10" t="inlineStr"/>
      <c r="B10" t="inlineStr"/>
      <c r="C10" t="inlineStr">
        <is>
          <t>déclarants</t>
        </is>
      </c>
      <c r="D10" t="inlineStr">
        <is>
          <t>locaux</t>
        </is>
      </c>
      <c r="E10" t="inlineStr"/>
      <c r="F10" t="inlineStr"/>
      <c r="G10" t="inlineStr">
        <is>
          <t>féminins</t>
        </is>
      </c>
      <c r="H10" t="inlineStr">
        <is>
          <t>féminins</t>
        </is>
      </c>
      <c r="I10" t="inlineStr">
        <is>
          <t>féminins</t>
        </is>
      </c>
    </row>
    <row r="11">
      <c r="A11" t="inlineStr"/>
      <c r="B11" t="inlineStr"/>
      <c r="C11" t="inlineStr">
        <is>
          <t>des membres</t>
        </is>
      </c>
      <c r="D11" t="inlineStr">
        <is>
          <t>métropolitains</t>
        </is>
      </c>
      <c r="E11" t="inlineStr"/>
      <c r="F11" t="inlineStr"/>
      <c r="G11" t="inlineStr">
        <is>
          <t>dans</t>
        </is>
      </c>
      <c r="H11" t="inlineStr">
        <is>
          <t>dans</t>
        </is>
      </c>
      <c r="I11" t="inlineStr">
        <is>
          <t>dans</t>
        </is>
      </c>
    </row>
    <row r="12">
      <c r="A12" t="inlineStr"/>
      <c r="B12" t="inlineStr"/>
      <c r="C12" t="inlineStr">
        <is>
          <t>féminins</t>
        </is>
      </c>
      <c r="D12" t="inlineStr">
        <is>
          <t>déclarants</t>
        </is>
      </c>
      <c r="E12" t="inlineStr"/>
      <c r="F12" t="inlineStr"/>
      <c r="G12" t="inlineStr">
        <is>
          <t>Peffectif</t>
        </is>
      </c>
      <c r="H12" t="inlineStr">
        <is>
          <t>Peffectif</t>
        </is>
      </c>
      <c r="I12" t="inlineStr">
        <is>
          <t>Veffectif</t>
        </is>
      </c>
    </row>
    <row r="13">
      <c r="A13" t="inlineStr"/>
      <c r="B13" t="inlineStr"/>
      <c r="C13" t="inlineStr"/>
      <c r="D13" t="inlineStr">
        <is>
          <t>des membres</t>
        </is>
      </c>
      <c r="E13" t="inlineStr"/>
      <c r="F13" t="inlineStr"/>
      <c r="G13" t="inlineStr">
        <is>
          <t>métropolitain</t>
        </is>
      </c>
      <c r="H13" t="inlineStr">
        <is>
          <t>féminin</t>
        </is>
      </c>
      <c r="I13" t="inlineStr">
        <is>
          <t>global</t>
        </is>
      </c>
    </row>
  </sheetData>
  <pageMargins left="0.75" right="0.75" top="1" bottom="1" header="0.5" footer="0.5"/>
</worksheet>
</file>

<file path=xl/worksheets/sheet32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 of</t>
        </is>
      </c>
      <c r="E1" s="1" t="inlineStr">
        <is>
          <t>Unnamed: 2</t>
        </is>
      </c>
      <c r="F1" s="1" t="inlineStr">
        <is>
          <t>Women</t>
        </is>
      </c>
      <c r="G1" s="1" t="inlineStr">
        <is>
          <t>Per cent</t>
        </is>
      </c>
      <c r="H1" s="1" t="inlineStr">
        <is>
          <t>Per cent.1</t>
        </is>
      </c>
      <c r="I1" s="1" t="inlineStr">
        <is>
          <t>Per cent |</t>
        </is>
      </c>
    </row>
    <row r="2">
      <c r="A2" t="inlineStr"/>
      <c r="B2" t="inlineStr"/>
      <c r="C2" t="inlineStr">
        <is>
          <t>reporting</t>
        </is>
      </c>
      <c r="D2" t="inlineStr">
        <is>
          <t>metropolitan</t>
        </is>
      </c>
      <c r="E2" t="inlineStr"/>
      <c r="F2" t="inlineStr">
        <is>
          <t>members</t>
        </is>
      </c>
      <c r="G2" t="inlineStr">
        <is>
          <t>women</t>
        </is>
      </c>
      <c r="H2" t="inlineStr">
        <is>
          <t>women</t>
        </is>
      </c>
      <c r="I2" t="inlineStr">
        <is>
          <t>women ,</t>
        </is>
      </c>
    </row>
    <row r="3">
      <c r="A3" t="inlineStr"/>
      <c r="B3" t="inlineStr"/>
      <c r="C3" t="inlineStr">
        <is>
          <t>women</t>
        </is>
      </c>
      <c r="D3" t="inlineStr">
        <is>
          <t>locals</t>
        </is>
      </c>
      <c r="E3" t="inlineStr"/>
      <c r="F3" t="inlineStr"/>
      <c r="G3" t="inlineStr">
        <is>
          <t>members of</t>
        </is>
      </c>
      <c r="H3" t="inlineStr">
        <is>
          <t>members</t>
        </is>
      </c>
      <c r="I3" t="inlineStr">
        <is>
          <t>membe: |</t>
        </is>
      </c>
    </row>
    <row r="4">
      <c r="A4" t="inlineStr"/>
      <c r="B4" t="inlineStr"/>
      <c r="C4" t="inlineStr">
        <is>
          <t>members</t>
        </is>
      </c>
      <c r="D4" t="inlineStr">
        <is>
          <t>reporting</t>
        </is>
      </c>
      <c r="E4" t="inlineStr"/>
      <c r="F4" t="inlineStr"/>
      <c r="G4" t="inlineStr">
        <is>
          <t>metropolitan</t>
        </is>
      </c>
      <c r="H4" t="inlineStr">
        <is>
          <t>of total</t>
        </is>
      </c>
      <c r="I4" t="inlineStr">
        <is>
          <t>of total |</t>
        </is>
      </c>
    </row>
    <row r="5">
      <c r="A5" t="inlineStr">
        <is>
          <t>Metropolitan area</t>
        </is>
      </c>
      <c r="B5" t="inlineStr"/>
      <c r="C5" t="inlineStr"/>
      <c r="D5" t="inlineStr">
        <is>
          <t>women</t>
        </is>
      </c>
      <c r="E5" t="inlineStr"/>
      <c r="F5" t="inlineStr"/>
      <c r="G5" t="inlineStr">
        <is>
          <t>membership</t>
        </is>
      </c>
      <c r="H5" t="inlineStr">
        <is>
          <t>women</t>
        </is>
      </c>
      <c r="I5" t="inlineStr">
        <is>
          <t>union</t>
        </is>
      </c>
    </row>
    <row r="6">
      <c r="A6" t="inlineStr"/>
      <c r="B6" t="inlineStr"/>
      <c r="C6" t="inlineStr"/>
      <c r="D6" t="inlineStr">
        <is>
          <t>members</t>
        </is>
      </c>
      <c r="E6" t="inlineStr"/>
      <c r="F6" t="inlineStr"/>
      <c r="G6" t="inlineStr"/>
      <c r="H6" t="inlineStr">
        <is>
          <t>membership</t>
        </is>
      </c>
      <c r="I6" t="inlineStr">
        <is>
          <t>membe: |</t>
        </is>
      </c>
    </row>
    <row r="7">
      <c r="A7" t="inlineStr">
        <is>
          <t>Zone métropolitaine</t>
        </is>
      </c>
      <c r="B7" t="inlineStr">
        <is>
          <t>oo)</t>
        </is>
      </c>
      <c r="C7" t="inlineStr">
        <is>
          <t>3</t>
        </is>
      </c>
      <c r="D7" t="inlineStr"/>
      <c r="E7" t="inlineStr">
        <is>
          <t>Total</t>
        </is>
      </c>
      <c r="F7" t="inlineStr"/>
      <c r="G7" t="inlineStr"/>
      <c r="H7" t="inlineStr"/>
      <c r="I7" t="inlineStr">
        <is>
          <t>!</t>
        </is>
      </c>
    </row>
    <row r="8">
      <c r="A8" t="inlineStr"/>
      <c r="B8" t="inlineStr"/>
      <c r="C8" t="inlineStr">
        <is>
          <t>Syndicats</t>
        </is>
      </c>
      <c r="D8" t="inlineStr">
        <is>
          <t>Pourcentage</t>
        </is>
      </c>
      <c r="E8" t="inlineStr"/>
      <c r="F8" t="inlineStr">
        <is>
          <t>Membres</t>
        </is>
      </c>
      <c r="G8" t="inlineStr">
        <is>
          <t>Pourcentage</t>
        </is>
      </c>
      <c r="H8" t="inlineStr">
        <is>
          <t>Pourcentage</t>
        </is>
      </c>
      <c r="I8" t="inlineStr">
        <is>
          <t>Pourcer |</t>
        </is>
      </c>
    </row>
    <row r="9">
      <c r="A9" t="inlineStr"/>
      <c r="B9" t="inlineStr"/>
      <c r="C9" t="inlineStr">
        <is>
          <t>locaux</t>
        </is>
      </c>
      <c r="D9" t="inlineStr">
        <is>
          <t>de syndicats</t>
        </is>
      </c>
      <c r="E9" t="inlineStr"/>
      <c r="F9" t="inlineStr">
        <is>
          <t>féminins</t>
        </is>
      </c>
      <c r="G9" t="inlineStr">
        <is>
          <t>de membres</t>
        </is>
      </c>
      <c r="H9" t="inlineStr">
        <is>
          <t>de membres</t>
        </is>
      </c>
      <c r="I9" t="inlineStr">
        <is>
          <t>de mer |</t>
        </is>
      </c>
    </row>
    <row r="10">
      <c r="A10" t="inlineStr"/>
      <c r="B10" t="inlineStr"/>
      <c r="C10" t="inlineStr">
        <is>
          <t>déclarants</t>
        </is>
      </c>
      <c r="D10" t="inlineStr">
        <is>
          <t>locaux</t>
        </is>
      </c>
      <c r="E10" t="inlineStr"/>
      <c r="F10" t="inlineStr"/>
      <c r="G10" t="inlineStr">
        <is>
          <t>féminins</t>
        </is>
      </c>
      <c r="H10" t="inlineStr">
        <is>
          <t>féminins</t>
        </is>
      </c>
      <c r="I10" t="inlineStr">
        <is>
          <t>féminin |</t>
        </is>
      </c>
    </row>
    <row r="11">
      <c r="A11" t="inlineStr"/>
      <c r="B11" t="inlineStr"/>
      <c r="C11" t="inlineStr">
        <is>
          <t>des membres</t>
        </is>
      </c>
      <c r="D11" t="inlineStr">
        <is>
          <t>métropolitains</t>
        </is>
      </c>
      <c r="E11" t="inlineStr"/>
      <c r="F11" t="inlineStr"/>
      <c r="G11" t="inlineStr">
        <is>
          <t>dans</t>
        </is>
      </c>
      <c r="H11" t="inlineStr">
        <is>
          <t>dans</t>
        </is>
      </c>
      <c r="I11" t="inlineStr">
        <is>
          <t>dans</t>
        </is>
      </c>
    </row>
    <row r="12">
      <c r="A12" t="inlineStr"/>
      <c r="B12" t="inlineStr"/>
      <c r="C12" t="inlineStr">
        <is>
          <t>féminins</t>
        </is>
      </c>
      <c r="D12" t="inlineStr">
        <is>
          <t>déclarants</t>
        </is>
      </c>
      <c r="E12" t="inlineStr"/>
      <c r="F12" t="inlineStr"/>
      <c r="G12" t="inlineStr">
        <is>
          <t>Veffectif</t>
        </is>
      </c>
      <c r="H12" t="inlineStr">
        <is>
          <t>Veffectif</t>
        </is>
      </c>
      <c r="I12" t="inlineStr">
        <is>
          <t>Veffecti |</t>
        </is>
      </c>
    </row>
  </sheetData>
  <pageMargins left="0.75" right="0.75" top="1" bottom="1" header="0.5" footer="0.5"/>
</worksheet>
</file>

<file path=xl/worksheets/sheet322.xml><?xml version="1.0" encoding="utf-8"?>
<worksheet xmlns="http://schemas.openxmlformats.org/spreadsheetml/2006/main">
  <sheetPr>
    <outlinePr summaryBelow="1" summaryRight="1"/>
    <pageSetUpPr/>
  </sheetPr>
  <dimension ref="A1:U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Unnamed: 13</t>
        </is>
      </c>
      <c r="O1" s="1" t="inlineStr">
        <is>
          <t>Unnamed: 14</t>
        </is>
      </c>
      <c r="P1" s="1" t="inlineStr">
        <is>
          <t>Unnamed: 15</t>
        </is>
      </c>
      <c r="Q1" s="1" t="inlineStr">
        <is>
          <t>Unnamed: 16</t>
        </is>
      </c>
      <c r="R1" s="1" t="inlineStr">
        <is>
          <t>Unnamed: 17</t>
        </is>
      </c>
      <c r="S1" s="1" t="inlineStr">
        <is>
          <t>3,624 29.2</t>
        </is>
      </c>
      <c r="T1" s="1" t="inlineStr">
        <is>
          <t>13</t>
        </is>
      </c>
      <c r="U1" s="1" t="inlineStr">
        <is>
          <t>Unnamed: 18</t>
        </is>
      </c>
    </row>
    <row r="2">
      <c r="A2" t="inlineStr">
        <is>
          <t>Calgary, Edmonton, 10.7 Vancouver, B.C, 16.9 Vic 28/399 toria, 11.3Alta, B.C. —C B.</t>
        </is>
      </c>
      <c r="B2" t="inlineStr">
        <is>
          <t>0.2 Alta. —</t>
        </is>
      </c>
      <c r="C2" t="inlineStr">
        <is>
          <t>— Alb. 1.6 —</t>
        </is>
      </c>
      <c r="D2" t="inlineStr">
        <is>
          <t>Alb. C.-B.</t>
        </is>
      </c>
      <c r="E2" t="inlineStr"/>
      <c r="F2" t="inlineStr"/>
      <c r="G2" t="inlineStr"/>
      <c r="H2" t="inlineStr">
        <is>
          <t>85 0.3 166 2.0 82 9.9 29</t>
        </is>
      </c>
      <c r="I2" t="inlineStr">
        <is>
          <t>39 89 | 37 1.8 1]</t>
        </is>
      </c>
      <c r="J2" t="inlineStr"/>
      <c r="K2" t="inlineStr">
        <is>
          <t>45.9 45.1 53.6 37.9</t>
        </is>
      </c>
      <c r="L2" t="inlineStr"/>
      <c r="M2" t="inlineStr"/>
      <c r="N2" t="inlineStr"/>
      <c r="O2" t="inlineStr">
        <is>
          <t>51,092 168,308 43.993 8.585</t>
        </is>
      </c>
      <c r="P2" t="inlineStr"/>
      <c r="Q2" t="inlineStr"/>
      <c r="R2" t="inlineStr"/>
      <c r="S2" t="inlineStr">
        <is>
          <t>5.784 4711 300 3.5</t>
        </is>
      </c>
      <c r="T2" t="n">
        <v>0.1</v>
      </c>
      <c r="U2" t="inlineStr">
        <is>
          <t>0.4 “2</t>
        </is>
      </c>
    </row>
    <row r="3">
      <c r="A3" t="inlineStr">
        <is>
          <t>Sub-total —</t>
        </is>
      </c>
      <c r="B3" t="inlineStr">
        <is>
          <t>Total partiel</t>
        </is>
      </c>
      <c r="C3" t="inlineStr"/>
      <c r="D3" t="inlineStr"/>
      <c r="E3" t="inlineStr"/>
      <c r="F3" t="inlineStr"/>
      <c r="G3" t="inlineStr"/>
      <c r="H3" t="inlineStr">
        <is>
          <t>2,403</t>
        </is>
      </c>
      <c r="I3" t="inlineStr">
        <is>
          <t>L235</t>
        </is>
      </c>
      <c r="J3" t="inlineStr"/>
      <c r="K3" t="inlineStr">
        <is>
          <t>51.4</t>
        </is>
      </c>
      <c r="L3" t="inlineStr"/>
      <c r="M3" t="inlineStr"/>
      <c r="N3" t="inlineStr"/>
      <c r="O3" t="inlineStr">
        <is>
          <t>1,200,159</t>
        </is>
      </c>
      <c r="P3" t="inlineStr"/>
      <c r="Q3" t="inlineStr"/>
      <c r="R3" t="inlineStr"/>
      <c r="S3" t="inlineStr">
        <is>
          <t>232,165 19.3</t>
        </is>
      </c>
      <c r="T3" t="n">
        <v>80.8</v>
      </c>
      <c r="U3" t="inlineStr">
        <is>
          <t>14.8</t>
        </is>
      </c>
    </row>
    <row r="4">
      <c r="A4" t="inlineStr">
        <is>
          <t>ia —</t>
        </is>
      </c>
      <c r="B4" t="inlineStr">
        <is>
          <t>Autres zones</t>
        </is>
      </c>
      <c r="C4" t="inlineStr"/>
      <c r="D4" t="inlineStr"/>
      <c r="E4" t="inlineStr"/>
      <c r="F4" t="inlineStr"/>
      <c r="G4" t="inlineStr"/>
      <c r="H4" t="inlineStr">
        <is>
          <t>1,748</t>
        </is>
      </c>
      <c r="I4" t="inlineStr">
        <is>
          <t>731</t>
        </is>
      </c>
      <c r="J4" t="inlineStr"/>
      <c r="K4" t="inlineStr">
        <is>
          <t>41.8</t>
        </is>
      </c>
      <c r="L4" t="inlineStr"/>
      <c r="M4" t="inlineStr"/>
      <c r="N4" t="inlineStr"/>
      <c r="O4" t="inlineStr">
        <is>
          <t>373,648</t>
        </is>
      </c>
      <c r="P4" t="inlineStr"/>
      <c r="Q4" t="inlineStr"/>
      <c r="R4" t="inlineStr"/>
      <c r="S4" t="inlineStr">
        <is>
          <t>54,994 14.7</t>
        </is>
      </c>
      <c r="T4" t="n">
        <v>19.2</v>
      </c>
      <c r="U4" t="inlineStr">
        <is>
          <t>3.5</t>
        </is>
      </c>
    </row>
    <row r="5">
      <c r="A5" t="inlineStr">
        <is>
          <t>anada</t>
        </is>
      </c>
      <c r="B5" t="inlineStr"/>
      <c r="C5" t="inlineStr"/>
      <c r="D5" t="inlineStr"/>
      <c r="E5" t="inlineStr"/>
      <c r="F5" t="inlineStr"/>
      <c r="G5" t="inlineStr"/>
      <c r="H5" t="inlineStr">
        <is>
          <t>4,151</t>
        </is>
      </c>
      <c r="I5" t="inlineStr">
        <is>
          <t>1,966</t>
        </is>
      </c>
      <c r="J5" t="inlineStr"/>
      <c r="K5" t="inlineStr">
        <is>
          <t>47.4</t>
        </is>
      </c>
      <c r="L5" t="inlineStr"/>
      <c r="M5" t="inlineStr"/>
      <c r="N5" t="inlineStr"/>
      <c r="O5" t="inlineStr">
        <is>
          <t>1,573,807</t>
        </is>
      </c>
      <c r="P5" t="inlineStr"/>
      <c r="Q5" t="inlineStr"/>
      <c r="R5" t="inlineStr"/>
      <c r="S5" t="inlineStr">
        <is>
          <t>287,159 18.2</t>
        </is>
      </c>
      <c r="T5" t="n">
        <v>100</v>
      </c>
      <c r="U5" t="inlineStr">
        <is>
          <t>18.2</t>
        </is>
      </c>
    </row>
  </sheetData>
  <pageMargins left="0.75" right="0.75" top="1" bottom="1" header="0.5" footer="0.5"/>
</worksheet>
</file>

<file path=xl/worksheets/sheet323.xml><?xml version="1.0" encoding="utf-8"?>
<worksheet xmlns="http://schemas.openxmlformats.org/spreadsheetml/2006/main">
  <sheetPr>
    <outlinePr summaryBelow="1" summaryRight="1"/>
    <pageSetUpPr/>
  </sheetPr>
  <dimension ref="A1:P14"/>
  <sheetViews>
    <sheetView workbookViewId="0">
      <selection activeCell="A1" sqref="A1"/>
    </sheetView>
  </sheetViews>
  <sheetFormatPr baseColWidth="8" defaultRowHeight="15"/>
  <sheetData>
    <row r="1">
      <c r="A1" s="1" t="inlineStr">
        <is>
          <t>uebec, Qué. : fontréal, Qué.</t>
        </is>
      </c>
      <c r="B1" s="1" t="inlineStr">
        <is>
          <t>105 149</t>
        </is>
      </c>
      <c r="C1" s="1" t="inlineStr">
        <is>
          <t>Unnamed: 0</t>
        </is>
      </c>
      <c r="D1" s="1" t="inlineStr">
        <is>
          <t>97 131</t>
        </is>
      </c>
      <c r="E1" s="1" t="inlineStr">
        <is>
          <t>Unnamed: 1</t>
        </is>
      </c>
      <c r="F1" s="1" t="inlineStr">
        <is>
          <t>92.4 87.9</t>
        </is>
      </c>
      <c r="G1" s="1" t="inlineStr">
        <is>
          <t>Unnamed: 2</t>
        </is>
      </c>
      <c r="H1" s="1" t="inlineStr">
        <is>
          <t>26,782 33,857</t>
        </is>
      </c>
      <c r="I1" s="1" t="inlineStr">
        <is>
          <t>Unnamed: 3</t>
        </is>
      </c>
      <c r="J1" s="1" t="inlineStr">
        <is>
          <t>11,850 12,118</t>
        </is>
      </c>
      <c r="K1" s="1" t="inlineStr">
        <is>
          <t>Unnamed: 4</t>
        </is>
      </c>
      <c r="L1" s="1" t="inlineStr">
        <is>
          <t>44.2 35.8</t>
        </is>
      </c>
      <c r="M1" s="1" t="inlineStr">
        <is>
          <t>Unnamed: 5</t>
        </is>
      </c>
      <c r="N1" s="1" t="inlineStr">
        <is>
          <t>6.1 6.3</t>
        </is>
      </c>
      <c r="O1" s="1" t="inlineStr">
        <is>
          <t>Unnamed: 6</t>
        </is>
      </c>
      <c r="P1" s="1" t="inlineStr">
        <is>
          <t>2.4</t>
        </is>
      </c>
    </row>
    <row r="2">
      <c r="A2" t="inlineStr">
        <is>
          <t>‘ttawa, Ont</t>
        </is>
      </c>
      <c r="B2" t="inlineStr">
        <is>
          <t>189</t>
        </is>
      </c>
      <c r="C2" t="inlineStr"/>
      <c r="D2" t="n">
        <v>172</v>
      </c>
      <c r="E2" t="inlineStr"/>
      <c r="F2" t="inlineStr">
        <is>
          <t>91.0</t>
        </is>
      </c>
      <c r="G2" t="inlineStr"/>
      <c r="H2" t="inlineStr">
        <is>
          <t>62,977</t>
        </is>
      </c>
      <c r="I2" t="inlineStr"/>
      <c r="J2" t="inlineStr">
        <is>
          <t>20,733</t>
        </is>
      </c>
      <c r="K2" t="inlineStr"/>
      <c r="L2" t="inlineStr">
        <is>
          <t>32:9</t>
        </is>
      </c>
      <c r="M2" t="inlineStr"/>
      <c r="N2" t="inlineStr">
        <is>
          <t>10.7</t>
        </is>
      </c>
      <c r="O2" t="inlineStr"/>
      <c r="P2" t="inlineStr">
        <is>
          <t>4.2</t>
        </is>
      </c>
    </row>
    <row r="3">
      <c r="A3" t="inlineStr">
        <is>
          <t>Ishawa, Ont</t>
        </is>
      </c>
      <c r="B3" t="inlineStr">
        <is>
          <t>15</t>
        </is>
      </c>
      <c r="C3" t="inlineStr"/>
      <c r="D3" t="n">
        <v>14</v>
      </c>
      <c r="E3" t="inlineStr"/>
      <c r="F3" t="inlineStr">
        <is>
          <t>93.3</t>
        </is>
      </c>
      <c r="G3" t="inlineStr"/>
      <c r="H3" t="inlineStr">
        <is>
          <t>1,875</t>
        </is>
      </c>
      <c r="I3" t="inlineStr"/>
      <c r="J3" t="inlineStr">
        <is>
          <t>1,082</t>
        </is>
      </c>
      <c r="K3" t="inlineStr"/>
      <c r="L3" t="inlineStr">
        <is>
          <t>57.7</t>
        </is>
      </c>
      <c r="M3" t="inlineStr"/>
      <c r="N3" t="inlineStr">
        <is>
          <t>0.6</t>
        </is>
      </c>
      <c r="O3" t="inlineStr"/>
      <c r="P3" t="inlineStr">
        <is>
          <t>0.2</t>
        </is>
      </c>
    </row>
    <row r="4">
      <c r="A4" t="inlineStr">
        <is>
          <t>‘oronto, Ont</t>
        </is>
      </c>
      <c r="B4" t="inlineStr">
        <is>
          <t>187</t>
        </is>
      </c>
      <c r="C4" t="inlineStr"/>
      <c r="D4" t="n">
        <v>177</v>
      </c>
      <c r="E4" t="inlineStr"/>
      <c r="F4" t="inlineStr">
        <is>
          <t>94.7</t>
        </is>
      </c>
      <c r="G4" t="inlineStr"/>
      <c r="H4" t="inlineStr">
        <is>
          <t>45,386</t>
        </is>
      </c>
      <c r="I4" t="inlineStr"/>
      <c r="J4" t="inlineStr">
        <is>
          <t>19,512</t>
        </is>
      </c>
      <c r="K4" t="inlineStr"/>
      <c r="L4" t="inlineStr">
        <is>
          <t>42.9</t>
        </is>
      </c>
      <c r="M4" t="inlineStr"/>
      <c r="N4" t="inlineStr">
        <is>
          <t>10.1</t>
        </is>
      </c>
      <c r="O4" t="inlineStr"/>
      <c r="P4" t="inlineStr">
        <is>
          <t>3.9</t>
        </is>
      </c>
    </row>
    <row r="5">
      <c r="A5" t="inlineStr">
        <is>
          <t>-amilton Ont</t>
        </is>
      </c>
      <c r="B5" t="inlineStr">
        <is>
          <t>39</t>
        </is>
      </c>
      <c r="C5" t="inlineStr"/>
      <c r="D5" t="n">
        <v>38</v>
      </c>
      <c r="E5" t="inlineStr"/>
      <c r="F5" t="inlineStr">
        <is>
          <t>97.4</t>
        </is>
      </c>
      <c r="G5" t="inlineStr"/>
      <c r="H5" t="inlineStr">
        <is>
          <t>5,828</t>
        </is>
      </c>
      <c r="I5" t="inlineStr"/>
      <c r="J5" t="inlineStr">
        <is>
          <t>2,346</t>
        </is>
      </c>
      <c r="K5" t="inlineStr"/>
      <c r="L5" t="inlineStr">
        <is>
          <t>40.3</t>
        </is>
      </c>
      <c r="M5" t="inlineStr"/>
      <c r="N5" t="inlineStr"/>
      <c r="O5" t="inlineStr"/>
      <c r="P5" t="inlineStr">
        <is>
          <t>ii</t>
        </is>
      </c>
    </row>
    <row r="6">
      <c r="A6" t="inlineStr">
        <is>
          <t>itchener, Ont.</t>
        </is>
      </c>
      <c r="B6" t="inlineStr">
        <is>
          <t>23</t>
        </is>
      </c>
      <c r="C6" t="inlineStr"/>
      <c r="D6" t="n">
        <v>23</v>
      </c>
      <c r="E6" t="inlineStr"/>
      <c r="F6" t="inlineStr">
        <is>
          <t>100.0</t>
        </is>
      </c>
      <c r="G6" t="inlineStr"/>
      <c r="H6" t="inlineStr">
        <is>
          <t>2,489</t>
        </is>
      </c>
      <c r="I6" t="inlineStr"/>
      <c r="J6" t="inlineStr">
        <is>
          <t>855</t>
        </is>
      </c>
      <c r="K6" t="inlineStr"/>
      <c r="L6" t="inlineStr">
        <is>
          <t>+o</t>
        </is>
      </c>
      <c r="M6" t="inlineStr"/>
      <c r="N6" t="inlineStr">
        <is>
          <t>Me</t>
        </is>
      </c>
      <c r="O6" t="inlineStr"/>
      <c r="P6" t="inlineStr">
        <is>
          <t>Se</t>
        </is>
      </c>
    </row>
    <row r="7">
      <c r="A7" t="inlineStr">
        <is>
          <t>udbury, Ont.</t>
        </is>
      </c>
      <c r="B7" t="inlineStr">
        <is>
          <t>29</t>
        </is>
      </c>
      <c r="C7" t="inlineStr"/>
      <c r="D7" t="n">
        <v>27</v>
      </c>
      <c r="E7" t="inlineStr"/>
      <c r="F7" t="inlineStr">
        <is>
          <t>93.1</t>
        </is>
      </c>
      <c r="G7" t="inlineStr"/>
      <c r="H7" t="inlineStr">
        <is>
          <t>2,074</t>
        </is>
      </c>
      <c r="I7" t="inlineStr"/>
      <c r="J7" t="inlineStr">
        <is>
          <t>901</t>
        </is>
      </c>
      <c r="K7" t="inlineStr"/>
      <c r="L7" t="inlineStr">
        <is>
          <t>of</t>
        </is>
      </c>
      <c r="M7" t="inlineStr"/>
      <c r="N7" t="inlineStr">
        <is>
          <t>2</t>
        </is>
      </c>
      <c r="O7" t="inlineStr"/>
      <c r="P7" t="inlineStr">
        <is>
          <t>0.2</t>
        </is>
      </c>
    </row>
    <row r="8">
      <c r="A8" t="inlineStr">
        <is>
          <t>ondon, Ont.</t>
        </is>
      </c>
      <c r="B8" t="inlineStr">
        <is>
          <t>37</t>
        </is>
      </c>
      <c r="C8" t="inlineStr"/>
      <c r="D8" t="n">
        <v>35</v>
      </c>
      <c r="E8" t="inlineStr"/>
      <c r="F8" t="inlineStr">
        <is>
          <t>94.6</t>
        </is>
      </c>
      <c r="G8" t="inlineStr"/>
      <c r="H8" t="inlineStr">
        <is>
          <t>7,051</t>
        </is>
      </c>
      <c r="I8" t="inlineStr"/>
      <c r="J8" t="inlineStr">
        <is>
          <t>2,992</t>
        </is>
      </c>
      <c r="K8" t="inlineStr"/>
      <c r="L8" t="inlineStr">
        <is>
          <t>42.4</t>
        </is>
      </c>
      <c r="M8" t="inlineStr"/>
      <c r="N8" t="inlineStr">
        <is>
          <t>1.6</t>
        </is>
      </c>
      <c r="O8" t="inlineStr"/>
      <c r="P8" t="inlineStr">
        <is>
          <t>:</t>
        </is>
      </c>
    </row>
    <row r="9">
      <c r="A9" t="inlineStr">
        <is>
          <t>“indsor, Ont.</t>
        </is>
      </c>
      <c r="B9" t="inlineStr">
        <is>
          <t>28</t>
        </is>
      </c>
      <c r="C9" t="inlineStr"/>
      <c r="D9" t="n">
        <v>26</v>
      </c>
      <c r="E9" t="inlineStr"/>
      <c r="F9" t="inlineStr">
        <is>
          <t>92.9</t>
        </is>
      </c>
      <c r="G9" t="inlineStr"/>
      <c r="H9" t="inlineStr">
        <is>
          <t>2,763</t>
        </is>
      </c>
      <c r="I9" t="inlineStr"/>
      <c r="J9" t="inlineStr">
        <is>
          <t>1,040</t>
        </is>
      </c>
      <c r="K9" t="inlineStr"/>
      <c r="L9" t="inlineStr">
        <is>
          <t>37.6</t>
        </is>
      </c>
      <c r="M9" t="inlineStr"/>
      <c r="N9" t="inlineStr">
        <is>
          <t>0.5</t>
        </is>
      </c>
      <c r="O9" t="inlineStr"/>
      <c r="P9" t="inlineStr">
        <is>
          <t>0.2</t>
        </is>
      </c>
    </row>
    <row r="10">
      <c r="A10" t="inlineStr">
        <is>
          <t>ehunsders B,ay,  OOnntt .</t>
        </is>
      </c>
      <c r="B10" t="inlineStr">
        <is>
          <t>a33</t>
        </is>
      </c>
      <c r="C10" t="inlineStr"/>
      <c r="D10" t="n">
        <v>0.3</v>
      </c>
      <c r="E10" t="inlineStr"/>
      <c r="F10" t="inlineStr">
        <is>
          <t>9A0e.9</t>
        </is>
      </c>
      <c r="G10" t="inlineStr"/>
      <c r="H10" t="inlineStr">
        <is>
          <t>350 94</t>
        </is>
      </c>
      <c r="I10" t="inlineStr"/>
      <c r="J10" t="inlineStr">
        <is>
          <t>1,5 404</t>
        </is>
      </c>
      <c r="K10" t="inlineStr"/>
      <c r="L10" t="inlineStr">
        <is>
          <t>45.. 4</t>
        </is>
      </c>
      <c r="M10" t="inlineStr"/>
      <c r="N10" t="inlineStr">
        <is>
          <t>a0.:7</t>
        </is>
      </c>
      <c r="O10" t="inlineStr"/>
      <c r="P10" t="inlineStr">
        <is>
          <t>0a. 3</t>
        </is>
      </c>
    </row>
    <row r="11">
      <c r="A11" t="inlineStr">
        <is>
          <t>jinnipeg, Man.</t>
        </is>
      </c>
      <c r="B11" t="inlineStr">
        <is>
          <t>65</t>
        </is>
      </c>
      <c r="C11" t="inlineStr"/>
      <c r="D11" t="n">
        <v>60</v>
      </c>
      <c r="E11" t="inlineStr"/>
      <c r="F11" t="inlineStr">
        <is>
          <t>92.3</t>
        </is>
      </c>
      <c r="G11" t="inlineStr"/>
      <c r="H11" t="inlineStr">
        <is>
          <t>14,985</t>
        </is>
      </c>
      <c r="I11" t="inlineStr"/>
      <c r="J11" t="inlineStr">
        <is>
          <t>5,698</t>
        </is>
      </c>
      <c r="K11" t="inlineStr"/>
      <c r="L11" t="inlineStr">
        <is>
          <t>38.0</t>
        </is>
      </c>
      <c r="M11" t="inlineStr"/>
      <c r="N11" t="inlineStr">
        <is>
          <t>:</t>
        </is>
      </c>
      <c r="O11" t="inlineStr"/>
      <c r="P11" t="inlineStr">
        <is>
          <t>11</t>
        </is>
      </c>
    </row>
    <row r="12">
      <c r="A12" t="inlineStr">
        <is>
          <t>leging, Sask.</t>
        </is>
      </c>
      <c r="B12" t="inlineStr">
        <is>
          <t>29</t>
        </is>
      </c>
      <c r="C12" t="inlineStr"/>
      <c r="D12" t="n">
        <v>27</v>
      </c>
      <c r="E12" t="inlineStr"/>
      <c r="F12" t="inlineStr">
        <is>
          <t>9311</t>
        </is>
      </c>
      <c r="G12" t="inlineStr"/>
      <c r="H12" t="inlineStr">
        <is>
          <t>9,597</t>
        </is>
      </c>
      <c r="I12" t="inlineStr"/>
      <c r="J12" t="inlineStr">
        <is>
          <t>3/503</t>
        </is>
      </c>
      <c r="K12" t="inlineStr"/>
      <c r="L12" t="inlineStr">
        <is>
          <t>36.5</t>
        </is>
      </c>
      <c r="M12" t="inlineStr"/>
      <c r="N12" t="inlineStr">
        <is>
          <t>18</t>
        </is>
      </c>
      <c r="O12" t="inlineStr"/>
      <c r="P12" t="inlineStr">
        <is>
          <t>0.7</t>
        </is>
      </c>
    </row>
    <row r="13">
      <c r="A13" t="inlineStr">
        <is>
          <t>askatoon, Sask</t>
        </is>
      </c>
      <c r="B13" t="inlineStr">
        <is>
          <t>24</t>
        </is>
      </c>
      <c r="C13" t="inlineStr"/>
      <c r="D13" t="n">
        <v>21</v>
      </c>
      <c r="E13" t="inlineStr"/>
      <c r="F13" t="inlineStr">
        <is>
          <t>87.5</t>
        </is>
      </c>
      <c r="G13" t="inlineStr"/>
      <c r="H13" t="inlineStr">
        <is>
          <t>3,238</t>
        </is>
      </c>
      <c r="I13" t="inlineStr"/>
      <c r="J13" t="inlineStr">
        <is>
          <t>pid?</t>
        </is>
      </c>
      <c r="K13" t="inlineStr"/>
      <c r="L13" t="inlineStr">
        <is>
          <t>34.5</t>
        </is>
      </c>
      <c r="M13" t="inlineStr"/>
      <c r="N13" t="inlineStr">
        <is>
          <t>oe</t>
        </is>
      </c>
      <c r="O13" t="inlineStr"/>
      <c r="P13" t="inlineStr">
        <is>
          <t>ve</t>
        </is>
      </c>
    </row>
    <row r="14">
      <c r="A14" t="inlineStr">
        <is>
          <t>d Alta, —</t>
        </is>
      </c>
      <c r="B14" t="inlineStr">
        <is>
          <t>54</t>
        </is>
      </c>
      <c r="C14" t="inlineStr"/>
      <c r="D14" t="n">
        <v>52</v>
      </c>
      <c r="E14" t="inlineStr"/>
      <c r="F14" t="inlineStr">
        <is>
          <t>96.3</t>
        </is>
      </c>
      <c r="G14" t="inlineStr"/>
      <c r="H14" t="inlineStr">
        <is>
          <t>32,920</t>
        </is>
      </c>
      <c r="I14" t="inlineStr"/>
      <c r="J14" t="inlineStr">
        <is>
          <t>A</t>
        </is>
      </c>
      <c r="K14" t="inlineStr"/>
      <c r="L14" t="inlineStr">
        <is>
          <t>:</t>
        </is>
      </c>
      <c r="M14" t="inlineStr"/>
      <c r="N14" t="inlineStr">
        <is>
          <t>:</t>
        </is>
      </c>
      <c r="O14" t="inlineStr"/>
      <c r="P14" t="inlineStr">
        <is>
          <t>:</t>
        </is>
      </c>
    </row>
  </sheetData>
  <pageMargins left="0.75" right="0.75" top="1" bottom="1" header="0.5" footer="0.5"/>
</worksheet>
</file>

<file path=xl/worksheets/sheet324.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Locals</t>
        </is>
      </c>
      <c r="E1" s="1" t="inlineStr">
        <is>
          <t>Per cent of</t>
        </is>
      </c>
      <c r="F1" s="1" t="inlineStr">
        <is>
          <t>Unnamed: 3</t>
        </is>
      </c>
      <c r="G1" s="1" t="inlineStr">
        <is>
          <t>Women</t>
        </is>
      </c>
      <c r="H1" s="1" t="inlineStr">
        <is>
          <t>Per cent</t>
        </is>
      </c>
      <c r="I1" s="1" t="inlineStr">
        <is>
          <t>Per cent.1</t>
        </is>
      </c>
      <c r="J1" s="1" t="inlineStr">
        <is>
          <t>Per cent.2</t>
        </is>
      </c>
    </row>
    <row r="2">
      <c r="A2" t="inlineStr"/>
      <c r="B2" t="inlineStr"/>
      <c r="C2" t="inlineStr"/>
      <c r="D2" t="inlineStr">
        <is>
          <t>reporting</t>
        </is>
      </c>
      <c r="E2" t="inlineStr">
        <is>
          <t>metropolitan</t>
        </is>
      </c>
      <c r="F2" t="inlineStr"/>
      <c r="G2" t="inlineStr">
        <is>
          <t>members</t>
        </is>
      </c>
      <c r="H2" t="inlineStr">
        <is>
          <t>women</t>
        </is>
      </c>
      <c r="I2" t="inlineStr">
        <is>
          <t>women</t>
        </is>
      </c>
      <c r="J2" t="inlineStr">
        <is>
          <t>women</t>
        </is>
      </c>
    </row>
    <row r="3">
      <c r="A3" t="inlineStr"/>
      <c r="B3" t="inlineStr"/>
      <c r="C3" t="inlineStr"/>
      <c r="D3" t="inlineStr">
        <is>
          <t>women</t>
        </is>
      </c>
      <c r="E3" t="inlineStr">
        <is>
          <t>locals</t>
        </is>
      </c>
      <c r="F3" t="inlineStr"/>
      <c r="G3" t="inlineStr"/>
      <c r="H3" t="inlineStr">
        <is>
          <t>members of</t>
        </is>
      </c>
      <c r="I3" t="inlineStr">
        <is>
          <t>members</t>
        </is>
      </c>
      <c r="J3" t="inlineStr">
        <is>
          <t>members</t>
        </is>
      </c>
    </row>
    <row r="4">
      <c r="A4" t="inlineStr"/>
      <c r="B4" t="inlineStr"/>
      <c r="C4" t="inlineStr"/>
      <c r="D4" t="inlineStr">
        <is>
          <t>members</t>
        </is>
      </c>
      <c r="E4" t="inlineStr">
        <is>
          <t>reporting</t>
        </is>
      </c>
      <c r="F4" t="inlineStr"/>
      <c r="G4" t="inlineStr"/>
      <c r="H4" t="inlineStr">
        <is>
          <t>metropolitan</t>
        </is>
      </c>
      <c r="I4" t="inlineStr">
        <is>
          <t>of total</t>
        </is>
      </c>
      <c r="J4" t="inlineStr">
        <is>
          <t>of total</t>
        </is>
      </c>
    </row>
    <row r="5">
      <c r="A5" t="inlineStr">
        <is>
          <t>| :</t>
        </is>
      </c>
      <c r="B5" t="inlineStr"/>
      <c r="C5" t="inlineStr"/>
      <c r="D5" t="inlineStr"/>
      <c r="E5" t="inlineStr">
        <is>
          <t>women</t>
        </is>
      </c>
      <c r="F5" t="inlineStr"/>
      <c r="G5" t="inlineStr"/>
      <c r="H5" t="inlineStr">
        <is>
          <t>membership</t>
        </is>
      </c>
      <c r="I5" t="inlineStr">
        <is>
          <t>women</t>
        </is>
      </c>
      <c r="J5" t="inlineStr">
        <is>
          <t>union</t>
        </is>
      </c>
    </row>
    <row r="6">
      <c r="A6" t="inlineStr">
        <is>
          <t>fetropolitan area</t>
        </is>
      </c>
      <c r="B6" t="inlineStr"/>
      <c r="C6" t="inlineStr"/>
      <c r="D6" t="inlineStr"/>
      <c r="E6" t="inlineStr">
        <is>
          <t>members</t>
        </is>
      </c>
      <c r="F6" t="inlineStr"/>
      <c r="G6" t="inlineStr"/>
      <c r="H6" t="inlineStr"/>
      <c r="I6" t="inlineStr">
        <is>
          <t>membership</t>
        </is>
      </c>
      <c r="J6" t="inlineStr">
        <is>
          <t>membership</t>
        </is>
      </c>
    </row>
    <row r="7">
      <c r="A7" t="inlineStr">
        <is>
          <t>, ‘</t>
        </is>
      </c>
      <c r="B7" t="inlineStr">
        <is>
          <t>eae</t>
        </is>
      </c>
      <c r="C7" t="inlineStr">
        <is>
          <t>Total</t>
        </is>
      </c>
      <c r="D7" t="inlineStr"/>
      <c r="E7" t="inlineStr"/>
      <c r="F7" t="inlineStr">
        <is>
          <t>Total</t>
        </is>
      </c>
      <c r="G7" t="inlineStr"/>
      <c r="H7" t="inlineStr"/>
      <c r="I7" t="inlineStr"/>
      <c r="J7" t="inlineStr"/>
    </row>
    <row r="8">
      <c r="A8" t="inlineStr">
        <is>
          <t>eee, (OPouitaine</t>
        </is>
      </c>
      <c r="B8" t="inlineStr"/>
      <c r="C8" t="inlineStr"/>
      <c r="D8" t="inlineStr">
        <is>
          <t>Syndicats</t>
        </is>
      </c>
      <c r="E8" t="inlineStr">
        <is>
          <t>Pourcentage</t>
        </is>
      </c>
      <c r="F8" t="inlineStr"/>
      <c r="G8" t="inlineStr">
        <is>
          <t>Membres</t>
        </is>
      </c>
      <c r="H8" t="inlineStr">
        <is>
          <t>Pourcentage</t>
        </is>
      </c>
      <c r="I8" t="inlineStr">
        <is>
          <t>Pourcentage</t>
        </is>
      </c>
      <c r="J8" t="inlineStr">
        <is>
          <t>Pourcentage</t>
        </is>
      </c>
    </row>
    <row r="9">
      <c r="A9" t="inlineStr"/>
      <c r="B9" t="inlineStr"/>
      <c r="C9" t="inlineStr"/>
      <c r="D9" t="inlineStr">
        <is>
          <t>locaux</t>
        </is>
      </c>
      <c r="E9" t="inlineStr">
        <is>
          <t>de syndicats</t>
        </is>
      </c>
      <c r="F9" t="inlineStr"/>
      <c r="G9" t="inlineStr">
        <is>
          <t>féminins</t>
        </is>
      </c>
      <c r="H9" t="inlineStr">
        <is>
          <t>de membres</t>
        </is>
      </c>
      <c r="I9" t="inlineStr">
        <is>
          <t>de membres</t>
        </is>
      </c>
      <c r="J9" t="inlineStr">
        <is>
          <t>de membres</t>
        </is>
      </c>
    </row>
    <row r="10">
      <c r="A10" t="inlineStr"/>
      <c r="B10" t="inlineStr"/>
      <c r="C10" t="inlineStr"/>
      <c r="D10" t="inlineStr">
        <is>
          <t>déclarants</t>
        </is>
      </c>
      <c r="E10" t="inlineStr">
        <is>
          <t>locaux</t>
        </is>
      </c>
      <c r="F10" t="inlineStr"/>
      <c r="G10" t="inlineStr"/>
      <c r="H10" t="inlineStr">
        <is>
          <t>féminins</t>
        </is>
      </c>
      <c r="I10" t="inlineStr">
        <is>
          <t>féminins</t>
        </is>
      </c>
      <c r="J10" t="inlineStr">
        <is>
          <t>oe</t>
        </is>
      </c>
    </row>
  </sheetData>
  <pageMargins left="0.75" right="0.75" top="1" bottom="1" header="0.5" footer="0.5"/>
</worksheet>
</file>

<file path=xl/worksheets/sheet325.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sheetData>
    <row r="1">
      <c r="A1" s="1" t="inlineStr">
        <is>
          <t>0.2 6,493 Chicoutimi, Qué. 76.6 ‘Saint John, N.B. 2 31.6 106 1,938 35 21.3 26 70 36</t>
        </is>
      </c>
      <c r="B1" s="1" t="inlineStr">
        <is>
          <t>O7 66.0 S4  .3</t>
        </is>
      </c>
      <c r="C1" s="1" t="inlineStr">
        <is>
          <t>9,116</t>
        </is>
      </c>
      <c r="D1" s="1" t="inlineStr">
        <is>
          <t>,053</t>
        </is>
      </c>
      <c r="E1" s="1" t="inlineStr">
        <is>
          <t>Unnamed: 0</t>
        </is>
      </c>
      <c r="F1" s="1" t="inlineStr">
        <is>
          <t>Unnamed: 1</t>
        </is>
      </c>
      <c r="G1" s="1" t="inlineStr">
        <is>
          <t>Unnamed: 2</t>
        </is>
      </c>
      <c r="H1" s="1" t="inlineStr">
        <is>
          <t>Unnamed: 3</t>
        </is>
      </c>
      <c r="I1" s="1" t="inlineStr">
        <is>
          <t>0.5</t>
        </is>
      </c>
      <c r="J1" s="1" t="inlineStr">
        <is>
          <t>Unnamed: 4</t>
        </is>
      </c>
      <c r="K1" s="1" t="inlineStr">
        <is>
          <t>Unnamed: 5</t>
        </is>
      </c>
      <c r="L1" s="1" t="inlineStr">
        <is>
          <t>Unnamed: 6</t>
        </is>
      </c>
      <c r="M1" s="1" t="inlineStr">
        <is>
          <t>Unnamed: 7</t>
        </is>
      </c>
      <c r="N1" s="1" t="inlineStr">
        <is>
          <t>0.2</t>
        </is>
      </c>
    </row>
    <row r="2">
      <c r="A2" t="inlineStr">
        <is>
          <t>Québec, Que. 6,693 250 30.3 L72</t>
        </is>
      </c>
      <c r="B2" t="inlineStr">
        <is>
          <t>1.6 68.8</t>
        </is>
      </c>
      <c r="C2" t="inlineStr">
        <is>
          <t>22,077</t>
        </is>
      </c>
      <c r="D2" t="inlineStr"/>
      <c r="E2" t="inlineStr"/>
      <c r="F2" t="inlineStr"/>
      <c r="G2" t="inlineStr"/>
      <c r="H2" t="inlineStr"/>
      <c r="I2" t="inlineStr"/>
      <c r="J2" t="inlineStr"/>
      <c r="K2" t="inlineStr"/>
      <c r="L2" t="inlineStr"/>
      <c r="M2" t="inlineStr"/>
      <c r="N2" t="inlineStr">
        <is>
          <t>0.7</t>
        </is>
      </c>
    </row>
    <row r="3">
      <c r="A3" t="inlineStr">
        <is>
          <t>Montréal, 165,716 Ottaw 4,097 Toronto, 27,94O 103,011 Hamilton 7,2K oa? Winnipeg, 26,660 Regina 12,998 Saskatoon 6,822 Sudb 12,376 Thunde 3,8W 4,312 London, On 2,434 St. Cathar 6it 7s 5i  hawa, Ont. 4n 2c  dsor, Ont.  hener, Ont. 2u 7a ,r 1, 1, 2y 3r 3 , 6, , ,9S 4, 1 O 8O 2 5a 8, 4in 842Ba 2 O 5nt 2O 6s , 4.M 63Q  k.  nt. ,n 6e  y, Ont. 2t 5a ,u 62S 9 . ,n 2t .s ,. 9a  n. 0é 5t 1, 6 4  sk. 0. 0. 5 7 5  Ont. 154 0.3 105 27,679 6 7? 289 43.4 143 a4 48 30 3529 45 0.6 60 0.93 3p) 1.3 41.3 53 oye? 13 30  4 8 0 0 . 3.4 149 506 0.6 244 LES 118 48 oat 26 9 10.4 44 30 0.6 35 2h 0.6 26 .9 18 3251 00  2 0 .1 0 0</t>
        </is>
      </c>
      <c r="B3" t="inlineStr">
        <is>
          <t>74.4 78 159 0.2 81.3 80.0 60.0 96.8 0.9 83.9 85.7 0.2 77.8 88.2 4.8 70.0 0.2 84.4  2.3 4 3.0 .2 4.  5</t>
        </is>
      </c>
      <c r="C3" t="inlineStr">
        <is>
          <t>12,507 6,500 5,361 5,282 8,283</t>
        </is>
      </c>
      <c r="D3" t="inlineStr">
        <is>
          <t>14,306 3,070</t>
        </is>
      </c>
      <c r="E3" t="inlineStr">
        <is>
          <t>3 12</t>
        </is>
      </c>
      <c r="F3" t="inlineStr"/>
      <c r="G3" t="inlineStr">
        <is>
          <t>9 8.1 3321 46.5 31.0 5233 66.4 47.2</t>
        </is>
      </c>
      <c r="H3" t="inlineStr"/>
      <c r="I3" t="inlineStr">
        <is>
          <t>6.7 0.7</t>
        </is>
      </c>
      <c r="J3" t="inlineStr"/>
      <c r="K3" t="inlineStr"/>
      <c r="L3" t="inlineStr"/>
      <c r="M3" t="inlineStr"/>
      <c r="N3" t="inlineStr">
        <is>
          <t>2.9 0.4 1.4 .3 .4 .8</t>
        </is>
      </c>
    </row>
  </sheetData>
  <pageMargins left="0.75" right="0.75" top="1" bottom="1" header="0.5" footer="0.5"/>
</worksheet>
</file>

<file path=xl/worksheets/sheet326.xml><?xml version="1.0" encoding="utf-8"?>
<worksheet xmlns="http://schemas.openxmlformats.org/spreadsheetml/2006/main">
  <sheetPr>
    <outlinePr summaryBelow="1" summaryRight="1"/>
    <pageSetUpPr/>
  </sheetPr>
  <dimension ref="A1:C21"/>
  <sheetViews>
    <sheetView workbookViewId="0">
      <selection activeCell="A1" sqref="A1"/>
    </sheetView>
  </sheetViews>
  <sheetFormatPr baseColWidth="8" defaultRowHeight="15"/>
  <sheetData>
    <row r="1">
      <c r="A1" s="1" t="inlineStr">
        <is>
          <t>Genre de syndicat ouvrier Syndicats</t>
        </is>
      </c>
      <c r="B1" s="1" t="inlineStr">
        <is>
          <t>Membres des</t>
        </is>
      </c>
      <c r="C1" s="1" t="inlineStr">
        <is>
          <t>Membres féminins des conseils</t>
        </is>
      </c>
    </row>
    <row r="2">
      <c r="A2" t="inlineStr">
        <is>
          <t>ouvriers</t>
        </is>
      </c>
      <c r="B2" t="inlineStr">
        <is>
          <t>conseils</t>
        </is>
      </c>
      <c r="C2" t="inlineStr">
        <is>
          <t>exécutifs</t>
        </is>
      </c>
    </row>
    <row r="3">
      <c r="A3" t="inlineStr"/>
      <c r="B3" t="inlineStr">
        <is>
          <t>exécutifs!</t>
        </is>
      </c>
      <c r="C3" t="inlineStr"/>
    </row>
    <row r="4">
      <c r="A4" t="inlineStr">
        <is>
          <t>number — nombre</t>
        </is>
      </c>
      <c r="B4" t="inlineStr"/>
      <c r="C4" t="inlineStr">
        <is>
          <t>%</t>
        </is>
      </c>
    </row>
    <row r="5">
      <c r="A5" t="inlineStr">
        <is>
          <t>International unions! — Syn-</t>
        </is>
      </c>
      <c r="B5" t="inlineStr"/>
      <c r="C5" t="inlineStr"/>
    </row>
    <row r="6">
      <c r="A6" t="inlineStr">
        <is>
          <t>dicats internationaux! 71</t>
        </is>
      </c>
      <c r="B6" t="inlineStr">
        <is>
          <t>108</t>
        </is>
      </c>
      <c r="C6" t="inlineStr">
        <is>
          <t>2 1.9</t>
        </is>
      </c>
    </row>
    <row r="7">
      <c r="A7" t="inlineStr">
        <is>
          <t>National unions — Syndicats</t>
        </is>
      </c>
      <c r="B7" t="inlineStr"/>
      <c r="C7" t="inlineStr"/>
    </row>
    <row r="8">
      <c r="A8" t="inlineStr">
        <is>
          <t>nationaux WS</t>
        </is>
      </c>
      <c r="B8" t="inlineStr">
        <is>
          <t>S52</t>
        </is>
      </c>
      <c r="C8" t="inlineStr">
        <is>
          <t>168 30.4</t>
        </is>
      </c>
    </row>
    <row r="9">
      <c r="A9" t="inlineStr">
        <is>
          <t>Government employees’ or-</t>
        </is>
      </c>
      <c r="B9" t="inlineStr"/>
      <c r="C9" t="inlineStr"/>
    </row>
    <row r="10">
      <c r="A10" t="inlineStr">
        <is>
          <t>ganizations — Groupements</t>
        </is>
      </c>
      <c r="B10" t="inlineStr"/>
      <c r="C10" t="inlineStr"/>
    </row>
    <row r="11">
      <c r="A11" t="inlineStr">
        <is>
          <t>de fonctionnaires publics 38</t>
        </is>
      </c>
      <c r="B11" t="inlineStr">
        <is>
          <t>255</t>
        </is>
      </c>
      <c r="C11" t="inlineStr">
        <is>
          <t>a3 9.0</t>
        </is>
      </c>
    </row>
    <row r="12">
      <c r="A12" t="inlineStr">
        <is>
          <t>Total 182</t>
        </is>
      </c>
      <c r="B12" t="inlineStr">
        <is>
          <t>915</t>
        </is>
      </c>
      <c r="C12" t="inlineStr">
        <is>
          <t>193 21.1</t>
        </is>
      </c>
    </row>
    <row r="13">
      <c r="A13" t="inlineStr">
        <is>
          <t>1 Figures shown for international unions are for Canadian executive board members only.</t>
        </is>
      </c>
      <c r="B13" t="inlineStr"/>
      <c r="C13" t="inlineStr"/>
    </row>
    <row r="14">
      <c r="A14" t="inlineStr">
        <is>
          <t>1 Les chiffres qui figurent pour les syndicats internationaux se rapportent uniquement aux membres canadiens des conseils executifs.</t>
        </is>
      </c>
      <c r="B14" t="inlineStr"/>
      <c r="C14" t="inlineStr"/>
    </row>
    <row r="15">
      <c r="A15" t="inlineStr">
        <is>
          <t>TEXT TABLE XXXVI. Number of Active Trusteeships, 1979</t>
        </is>
      </c>
      <c r="B15" t="inlineStr"/>
      <c r="C15" t="inlineStr"/>
    </row>
    <row r="16">
      <c r="A16" t="inlineStr">
        <is>
          <t>TABLEAU EXPLICATIF XXXVI. Nombre de tutelles en vigueur, 1979</t>
        </is>
      </c>
      <c r="B16" t="inlineStr"/>
      <c r="C16" t="inlineStr"/>
    </row>
    <row r="17">
      <c r="A17" t="inlineStr">
        <is>
          <t>Number Congress affiliation</t>
        </is>
      </c>
      <c r="B17" t="inlineStr"/>
      <c r="C17" t="inlineStr">
        <is>
          <t>Trusteeships</t>
        </is>
      </c>
    </row>
    <row r="18">
      <c r="A18" t="inlineStr">
        <is>
          <t>Type of labour oreanization Nombre Affiliation a la centrale</t>
        </is>
      </c>
      <c r="B18" t="inlineStr"/>
      <c r="C18" t="inlineStr">
        <is>
          <t>Tutelles</t>
        </is>
      </c>
    </row>
    <row r="19">
      <c r="A19" t="inlineStr">
        <is>
          <t>imposing trusteeship</t>
        </is>
      </c>
      <c r="B19" t="inlineStr"/>
      <c r="C19" t="inlineStr"/>
    </row>
    <row r="20">
      <c r="A20" t="inlineStr">
        <is>
          <t>Genre de syndicat ouvrier AFL-CIO/CLC</t>
        </is>
      </c>
      <c r="B20" t="inlineStr">
        <is>
          <t>Unaffiliated</t>
        </is>
      </c>
      <c r="C20" t="inlineStr">
        <is>
          <t>CLE CNTU Number Membership</t>
        </is>
      </c>
    </row>
    <row r="21">
      <c r="A21" t="inlineStr">
        <is>
          <t>imposant la tutelle</t>
        </is>
      </c>
      <c r="B21" t="inlineStr"/>
      <c r="C21" t="inlineStr">
        <is>
          <t>affected</t>
        </is>
      </c>
    </row>
  </sheetData>
  <pageMargins left="0.75" right="0.75" top="1" bottom="1" header="0.5" footer="0.5"/>
</worksheet>
</file>

<file path=xl/worksheets/sheet327.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imposing trusteeship</t>
        </is>
      </c>
      <c r="B1" s="1" t="inlineStr">
        <is>
          <t>Unnamed: 0</t>
        </is>
      </c>
      <c r="C1" s="1" t="inlineStr">
        <is>
          <t>Unnamed: 1</t>
        </is>
      </c>
      <c r="D1" s="1" t="inlineStr">
        <is>
          <t>Unnamed: 2</t>
        </is>
      </c>
      <c r="E1" s="1" t="inlineStr">
        <is>
          <t>Unnamed: 3</t>
        </is>
      </c>
      <c r="F1" s="1" t="inlineStr">
        <is>
          <t>Reasons reported for imposing</t>
        </is>
      </c>
    </row>
    <row r="2">
      <c r="A2" t="inlineStr"/>
      <c r="B2" t="inlineStr"/>
      <c r="C2" t="inlineStr"/>
      <c r="D2" t="inlineStr"/>
      <c r="E2" t="inlineStr">
        <is>
          <t>Date de l’imposition</t>
        </is>
      </c>
      <c r="F2" t="inlineStr">
        <is>
          <t>or continuing trusteeship</t>
        </is>
      </c>
    </row>
    <row r="3">
      <c r="A3" t="inlineStr">
        <is>
          <t>Syndicat mére imposant</t>
        </is>
      </c>
      <c r="B3" t="inlineStr">
        <is>
          <t>Number</t>
        </is>
      </c>
      <c r="C3" t="inlineStr">
        <is>
          <t>Membership</t>
        </is>
      </c>
      <c r="D3" t="inlineStr">
        <is>
          <t>Name and location</t>
        </is>
      </c>
      <c r="E3" t="inlineStr">
        <is>
          <t>ou de l’abolition</t>
        </is>
      </c>
      <c r="F3" t="inlineStr"/>
    </row>
    <row r="4">
      <c r="A4" t="inlineStr">
        <is>
          <t>la tutelle</t>
        </is>
      </c>
      <c r="B4" t="inlineStr">
        <is>
          <t>reported</t>
        </is>
      </c>
      <c r="C4" t="inlineStr">
        <is>
          <t>affected</t>
        </is>
      </c>
      <c r="D4" t="inlineStr"/>
      <c r="E4" t="inlineStr">
        <is>
          <t>de la tutelle</t>
        </is>
      </c>
      <c r="F4" t="inlineStr">
        <is>
          <t>Les motifs de l'imposition ou</t>
        </is>
      </c>
    </row>
  </sheetData>
  <pageMargins left="0.75" right="0.75" top="1" bottom="1" header="0.5" footer="0.5"/>
</worksheet>
</file>

<file path=xl/worksheets/sheet328.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Parent labour organization</t>
        </is>
      </c>
      <c r="B1" s="1" t="inlineStr">
        <is>
          <t>Unnamed: 0</t>
        </is>
      </c>
      <c r="C1" s="1" t="inlineStr">
        <is>
          <t>Unnamed: 1</t>
        </is>
      </c>
      <c r="D1" s="1" t="inlineStr">
        <is>
          <t>Unnamed: 2</t>
        </is>
      </c>
      <c r="E1" s="1" t="inlineStr">
        <is>
          <t>Unnamed: 3</t>
        </is>
      </c>
      <c r="F1" s="1" t="inlineStr">
        <is>
          <t>or continuing trusteeship</t>
        </is>
      </c>
    </row>
    <row r="2">
      <c r="A2" t="inlineStr">
        <is>
          <t>imposing trusteeship</t>
        </is>
      </c>
      <c r="B2" t="inlineStr"/>
      <c r="C2" t="inlineStr"/>
      <c r="D2" t="inlineStr"/>
      <c r="E2" t="inlineStr">
        <is>
          <t>Data de imposition</t>
        </is>
      </c>
      <c r="F2" t="inlineStr"/>
    </row>
    <row r="3">
      <c r="A3" t="inlineStr"/>
      <c r="B3" t="inlineStr">
        <is>
          <t>Number</t>
        </is>
      </c>
      <c r="C3" t="inlineStr">
        <is>
          <t>Membership</t>
        </is>
      </c>
      <c r="D3" t="inlineStr">
        <is>
          <t>Name and location</t>
        </is>
      </c>
      <c r="E3" t="inlineStr">
        <is>
          <t>ou de l’abolition</t>
        </is>
      </c>
      <c r="F3" t="inlineStr">
        <is>
          <t>Les motifs de imposition</t>
        </is>
      </c>
    </row>
    <row r="4">
      <c r="A4" t="inlineStr">
        <is>
          <t>Syndicat mére imposant</t>
        </is>
      </c>
      <c r="B4" t="inlineStr">
        <is>
          <t>reported</t>
        </is>
      </c>
      <c r="C4" t="inlineStr">
        <is>
          <t>affected</t>
        </is>
      </c>
      <c r="D4" t="inlineStr"/>
      <c r="E4" t="inlineStr">
        <is>
          <t>de ia tutelle</t>
        </is>
      </c>
      <c r="F4" t="inlineStr">
        <is>
          <t>du maintien de la tutelle</t>
        </is>
      </c>
    </row>
  </sheetData>
  <pageMargins left="0.75" right="0.75" top="1" bottom="1" header="0.5" footer="0.5"/>
</worksheet>
</file>

<file path=xl/worksheets/sheet329.xml><?xml version="1.0" encoding="utf-8"?>
<worksheet xmlns="http://schemas.openxmlformats.org/spreadsheetml/2006/main">
  <sheetPr>
    <outlinePr summaryBelow="1" summaryRight="1"/>
    <pageSetUpPr/>
  </sheetPr>
  <dimension ref="A1:N33"/>
  <sheetViews>
    <sheetView workbookViewId="0">
      <selection activeCell="A1" sqref="A1"/>
    </sheetView>
  </sheetViews>
  <sheetFormatPr baseColWidth="8" defaultRowHeight="15"/>
  <sheetData>
    <row r="1">
      <c r="A1" s="1" t="inlineStr">
        <is>
          <t>CIO/CLC) —</t>
        </is>
      </c>
      <c r="B1" s="1" t="inlineStr">
        <is>
          <t>Métallurgistes</t>
        </is>
      </c>
      <c r="C1" s="1" t="inlineStr">
        <is>
          <t>Unnamed: 0</t>
        </is>
      </c>
      <c r="D1" s="1" t="inlineStr">
        <is>
          <t>unis d’Amé-</t>
        </is>
      </c>
      <c r="E1" s="1" t="inlineStr">
        <is>
          <t>(1)</t>
        </is>
      </c>
      <c r="F1" s="1" t="inlineStr">
        <is>
          <t>(-)</t>
        </is>
      </c>
      <c r="G1" s="1" t="inlineStr">
        <is>
          <t>Local 649,</t>
        </is>
      </c>
      <c r="H1" s="1" t="inlineStr">
        <is>
          <t>Unnamed: 1</t>
        </is>
      </c>
      <c r="I1" s="1" t="inlineStr">
        <is>
          <t>Unnamed: 2</t>
        </is>
      </c>
      <c r="J1" s="1" t="inlineStr">
        <is>
          <t>Unnamed: 3</t>
        </is>
      </c>
      <c r="K1" s="1" t="inlineStr">
        <is>
          <t>July 20, 1976 —</t>
        </is>
      </c>
      <c r="L1" s="1" t="inlineStr">
        <is>
          <t>Le 20</t>
        </is>
      </c>
      <c r="M1" s="1" t="inlineStr">
        <is>
          <t>Unnamed: 4</t>
        </is>
      </c>
      <c r="N1" s="1" t="inlineStr">
        <is>
          <t>Local decertified by Canada Labour Re</t>
        </is>
      </c>
    </row>
    <row r="2">
      <c r="A2" t="inlineStr">
        <is>
          <t>tique (FAT-COI/CTC).</t>
        </is>
      </c>
      <c r="B2" t="inlineStr"/>
      <c r="C2" t="inlineStr"/>
      <c r="D2" t="inlineStr"/>
      <c r="E2" t="inlineStr"/>
      <c r="F2" t="inlineStr"/>
      <c r="G2" t="inlineStr">
        <is>
          <t>Kamloops, B.C. —</t>
        </is>
      </c>
      <c r="H2" t="inlineStr">
        <is>
          <t>C.-B.</t>
        </is>
      </c>
      <c r="I2" t="inlineStr"/>
      <c r="J2" t="inlineStr"/>
      <c r="K2" t="inlineStr">
        <is>
          <t>juillet 1976</t>
        </is>
      </c>
      <c r="L2" t="inlineStr"/>
      <c r="M2" t="inlineStr"/>
      <c r="N2" t="inlineStr">
        <is>
          <t>tions Board — Syndicat local désace</t>
        </is>
      </c>
    </row>
    <row r="3">
      <c r="A3" t="inlineStr"/>
      <c r="B3" t="inlineStr"/>
      <c r="C3" t="inlineStr"/>
      <c r="D3" t="inlineStr"/>
      <c r="E3" t="inlineStr"/>
      <c r="F3" t="inlineStr"/>
      <c r="G3" t="inlineStr"/>
      <c r="H3" t="inlineStr"/>
      <c r="I3" t="inlineStr"/>
      <c r="J3" t="inlineStr"/>
      <c r="K3" t="inlineStr">
        <is>
          <t>August 6, 19791</t>
        </is>
      </c>
      <c r="L3" t="inlineStr">
        <is>
          <t>— Le</t>
        </is>
      </c>
      <c r="M3" t="inlineStr"/>
      <c r="N3" t="inlineStr">
        <is>
          <t>dité par le conseil canadien des relatic</t>
        </is>
      </c>
    </row>
    <row r="4">
      <c r="A4" t="inlineStr"/>
      <c r="B4" t="inlineStr"/>
      <c r="C4" t="inlineStr"/>
      <c r="D4" t="inlineStr"/>
      <c r="E4" t="inlineStr"/>
      <c r="F4" t="inlineStr"/>
      <c r="G4" t="inlineStr"/>
      <c r="H4" t="inlineStr"/>
      <c r="I4" t="inlineStr"/>
      <c r="J4" t="inlineStr"/>
      <c r="K4" t="inlineStr">
        <is>
          <t>6 aout 19791</t>
        </is>
      </c>
      <c r="L4" t="inlineStr"/>
      <c r="M4" t="inlineStr"/>
      <c r="N4" t="inlineStr">
        <is>
          <t>du travail.</t>
        </is>
      </c>
    </row>
    <row r="5">
      <c r="A5" t="inlineStr"/>
      <c r="B5" t="inlineStr"/>
      <c r="C5" t="inlineStr"/>
      <c r="D5" t="inlineStr"/>
      <c r="E5" t="inlineStr">
        <is>
          <t>(1)</t>
        </is>
      </c>
      <c r="F5" t="inlineStr">
        <is>
          <t>(6)</t>
        </is>
      </c>
      <c r="G5" t="inlineStr">
        <is>
          <t>Local 663,</t>
        </is>
      </c>
      <c r="H5" t="inlineStr"/>
      <c r="I5" t="inlineStr"/>
      <c r="J5" t="inlineStr"/>
      <c r="K5" t="inlineStr">
        <is>
          <t>July 11, 1975 —</t>
        </is>
      </c>
      <c r="L5" t="inlineStr">
        <is>
          <t>Le 11</t>
        </is>
      </c>
      <c r="M5" t="inlineStr"/>
      <c r="N5" t="inlineStr">
        <is>
          <t>Employer reducing workforce to</t>
        </is>
      </c>
    </row>
    <row r="6">
      <c r="A6" t="inlineStr"/>
      <c r="B6" t="inlineStr"/>
      <c r="C6" t="inlineStr"/>
      <c r="D6" t="inlineStr"/>
      <c r="E6" t="inlineStr"/>
      <c r="F6" t="inlineStr"/>
      <c r="G6" t="inlineStr">
        <is>
          <t>Vancouver, B.C. —</t>
        </is>
      </c>
      <c r="H6" t="inlineStr">
        <is>
          <t>C.-B.</t>
        </is>
      </c>
      <c r="I6" t="inlineStr"/>
      <c r="J6" t="inlineStr"/>
      <c r="K6" t="inlineStr">
        <is>
          <t>juillet 1975</t>
        </is>
      </c>
      <c r="L6" t="inlineStr"/>
      <c r="M6" t="inlineStr"/>
      <c r="N6" t="inlineStr">
        <is>
          <t>persons — L’employeur a réduit son</t>
        </is>
      </c>
    </row>
    <row r="7">
      <c r="A7" t="inlineStr"/>
      <c r="B7" t="inlineStr"/>
      <c r="C7" t="inlineStr"/>
      <c r="D7" t="inlineStr"/>
      <c r="E7" t="inlineStr"/>
      <c r="F7" t="inlineStr"/>
      <c r="G7" t="inlineStr"/>
      <c r="H7" t="inlineStr"/>
      <c r="I7" t="inlineStr"/>
      <c r="J7" t="inlineStr"/>
      <c r="K7" t="inlineStr"/>
      <c r="L7" t="inlineStr"/>
      <c r="M7" t="inlineStr"/>
      <c r="N7" t="inlineStr">
        <is>
          <t>fectif a six personnes.</t>
        </is>
      </c>
    </row>
    <row r="8">
      <c r="A8" t="inlineStr"/>
      <c r="B8" t="inlineStr"/>
      <c r="C8" t="inlineStr"/>
      <c r="D8" t="inlineStr"/>
      <c r="E8" t="inlineStr">
        <is>
          <t>(1)</t>
        </is>
      </c>
      <c r="F8" t="inlineStr">
        <is>
          <t>(8)</t>
        </is>
      </c>
      <c r="G8" t="inlineStr">
        <is>
          <t>Local 803,</t>
        </is>
      </c>
      <c r="H8" t="inlineStr"/>
      <c r="I8" t="inlineStr"/>
      <c r="J8" t="inlineStr"/>
      <c r="K8" t="inlineStr">
        <is>
          <t>August 26, 1975</t>
        </is>
      </c>
      <c r="L8" t="inlineStr">
        <is>
          <t>— Le</t>
        </is>
      </c>
      <c r="M8" t="inlineStr"/>
      <c r="N8" t="inlineStr">
        <is>
          <t>To protect and preserve the welfare ¢</t>
        </is>
      </c>
    </row>
    <row r="9">
      <c r="A9" t="inlineStr"/>
      <c r="B9" t="inlineStr"/>
      <c r="C9" t="inlineStr"/>
      <c r="D9" t="inlineStr"/>
      <c r="E9" t="inlineStr"/>
      <c r="F9" t="inlineStr"/>
      <c r="G9" t="inlineStr">
        <is>
          <t>Yellowknife, N.W.T.</t>
        </is>
      </c>
      <c r="H9" t="inlineStr">
        <is>
          <t>—</t>
        </is>
      </c>
      <c r="I9" t="inlineStr"/>
      <c r="J9" t="inlineStr">
        <is>
          <t>T.</t>
        </is>
      </c>
      <c r="K9" t="inlineStr">
        <is>
          <t>26 aout 1975</t>
        </is>
      </c>
      <c r="L9" t="inlineStr"/>
      <c r="M9" t="inlineStr"/>
      <c r="N9" t="inlineStr">
        <is>
          <t>interest of the local union — Protégei,</t>
        </is>
      </c>
    </row>
    <row r="10">
      <c r="A10" t="inlineStr"/>
      <c r="B10" t="inlineStr"/>
      <c r="C10" t="inlineStr"/>
      <c r="D10" t="inlineStr"/>
      <c r="E10" t="inlineStr"/>
      <c r="F10" t="inlineStr"/>
      <c r="G10" t="inlineStr">
        <is>
          <t>N.-O.</t>
        </is>
      </c>
      <c r="H10" t="inlineStr"/>
      <c r="I10" t="inlineStr"/>
      <c r="J10" t="inlineStr"/>
      <c r="K10" t="inlineStr"/>
      <c r="L10" t="inlineStr"/>
      <c r="M10" t="inlineStr"/>
      <c r="N10" t="inlineStr">
        <is>
          <t>maintenir le bien-étre et les intéréts |</t>
        </is>
      </c>
    </row>
    <row r="11">
      <c r="A11" t="inlineStr"/>
      <c r="B11" t="inlineStr"/>
      <c r="C11" t="inlineStr"/>
      <c r="D11" t="inlineStr"/>
      <c r="E11" t="inlineStr"/>
      <c r="F11" t="inlineStr"/>
      <c r="G11" t="inlineStr"/>
      <c r="H11" t="inlineStr"/>
      <c r="I11" t="inlineStr"/>
      <c r="J11" t="inlineStr"/>
      <c r="K11" t="inlineStr"/>
      <c r="L11" t="inlineStr"/>
      <c r="M11" t="inlineStr"/>
      <c r="N11" t="inlineStr">
        <is>
          <t>syndicat local. {</t>
        </is>
      </c>
    </row>
    <row r="12">
      <c r="A12" t="inlineStr"/>
      <c r="B12" t="inlineStr"/>
      <c r="C12" t="inlineStr"/>
      <c r="D12" t="inlineStr"/>
      <c r="E12" t="inlineStr">
        <is>
          <t>(1)</t>
        </is>
      </c>
      <c r="F12" t="inlineStr">
        <is>
          <t>2</t>
        </is>
      </c>
      <c r="G12" t="inlineStr">
        <is>
          <t>Local 925,</t>
        </is>
      </c>
      <c r="H12" t="inlineStr"/>
      <c r="I12" t="inlineStr"/>
      <c r="J12" t="inlineStr"/>
      <c r="K12" t="inlineStr">
        <is>
          <t>Tulyeel9 lo7 Oe</t>
        </is>
      </c>
      <c r="L12" t="inlineStr">
        <is>
          <t>ee</t>
        </is>
      </c>
      <c r="M12" t="inlineStr"/>
      <c r="N12" t="inlineStr">
        <is>
          <t>Employer terminating operations — Ces,</t>
        </is>
      </c>
    </row>
    <row r="13">
      <c r="A13" t="inlineStr"/>
      <c r="B13" t="inlineStr"/>
      <c r="C13" t="inlineStr"/>
      <c r="D13" t="inlineStr"/>
      <c r="E13" t="inlineStr"/>
      <c r="F13" t="inlineStr"/>
      <c r="G13" t="inlineStr">
        <is>
          <t>Whitehorse, Yukon.</t>
        </is>
      </c>
      <c r="H13" t="inlineStr"/>
      <c r="I13" t="inlineStr"/>
      <c r="J13" t="inlineStr"/>
      <c r="K13" t="inlineStr">
        <is>
          <t>19 juillet 1979</t>
        </is>
      </c>
      <c r="L13" t="inlineStr"/>
      <c r="M13" t="inlineStr"/>
      <c r="N13" t="inlineStr">
        <is>
          <t>tion des activités de Pemployeur.</t>
        </is>
      </c>
    </row>
    <row r="14">
      <c r="A14" t="inlineStr"/>
      <c r="B14" t="inlineStr"/>
      <c r="C14" t="inlineStr"/>
      <c r="D14" t="inlineStr"/>
      <c r="E14" t="inlineStr"/>
      <c r="F14" t="inlineStr"/>
      <c r="G14" t="inlineStr"/>
      <c r="H14" t="inlineStr"/>
      <c r="I14" t="inlineStr"/>
      <c r="J14" t="inlineStr"/>
      <c r="K14" t="inlineStr"/>
      <c r="L14" t="inlineStr"/>
      <c r="M14" t="inlineStr"/>
      <c r="N14" t="inlineStr">
        <is>
          <t>{</t>
        </is>
      </c>
    </row>
    <row r="15">
      <c r="A15" t="inlineStr"/>
      <c r="B15" t="inlineStr"/>
      <c r="C15" t="inlineStr"/>
      <c r="D15" t="inlineStr"/>
      <c r="E15" t="inlineStr">
        <is>
          <t>(1)</t>
        </is>
      </c>
      <c r="F15" t="inlineStr">
        <is>
          <t>(1)</t>
        </is>
      </c>
      <c r="G15" t="inlineStr">
        <is>
          <t>Local 954,</t>
        </is>
      </c>
      <c r="H15" t="inlineStr"/>
      <c r="I15" t="inlineStr"/>
      <c r="J15" t="inlineStr"/>
      <c r="K15" t="inlineStr">
        <is>
          <t>June 12, 1979'</t>
        </is>
      </c>
      <c r="L15" t="inlineStr">
        <is>
          <t>— Le</t>
        </is>
      </c>
      <c r="M15" t="inlineStr"/>
      <c r="N15" t="inlineStr">
        <is>
          <t>To maintain collective bargaining perfo:</t>
        </is>
      </c>
    </row>
    <row r="16">
      <c r="A16" t="inlineStr"/>
      <c r="B16" t="inlineStr"/>
      <c r="C16" t="inlineStr"/>
      <c r="D16" t="inlineStr"/>
      <c r="E16" t="inlineStr"/>
      <c r="F16" t="inlineStr"/>
      <c r="G16" t="inlineStr">
        <is>
          <t>New Westminster,</t>
        </is>
      </c>
      <c r="H16" t="inlineStr">
        <is>
          <t>B.C.</t>
        </is>
      </c>
      <c r="I16" t="inlineStr"/>
      <c r="J16" t="inlineStr">
        <is>
          <t>—</t>
        </is>
      </c>
      <c r="K16" t="inlineStr">
        <is>
          <t>12 juin 1979</t>
        </is>
      </c>
      <c r="L16" t="inlineStr"/>
      <c r="M16" t="inlineStr"/>
      <c r="N16" t="inlineStr">
        <is>
          <t>mance — Pour assurer l’exécution des ¢</t>
        </is>
      </c>
    </row>
    <row r="17">
      <c r="A17" t="inlineStr"/>
      <c r="B17" t="inlineStr"/>
      <c r="C17" t="inlineStr"/>
      <c r="D17" t="inlineStr"/>
      <c r="E17" t="inlineStr"/>
      <c r="F17" t="inlineStr"/>
      <c r="G17" t="inlineStr">
        <is>
          <t>C.-B.</t>
        </is>
      </c>
      <c r="H17" t="inlineStr"/>
      <c r="I17" t="inlineStr"/>
      <c r="J17" t="inlineStr"/>
      <c r="K17" t="inlineStr"/>
      <c r="L17" t="inlineStr"/>
      <c r="M17" t="inlineStr"/>
      <c r="N17" t="inlineStr">
        <is>
          <t>ventions collectives.</t>
        </is>
      </c>
    </row>
    <row r="18">
      <c r="A18" t="inlineStr"/>
      <c r="B18" t="inlineStr"/>
      <c r="C18" t="inlineStr"/>
      <c r="D18" t="inlineStr"/>
      <c r="E18" t="inlineStr">
        <is>
          <t>(1)</t>
        </is>
      </c>
      <c r="F18" t="inlineStr">
        <is>
          <t>(43)</t>
        </is>
      </c>
      <c r="G18" t="inlineStr">
        <is>
          <t>Local 1037,</t>
        </is>
      </c>
      <c r="H18" t="inlineStr"/>
      <c r="I18" t="inlineStr"/>
      <c r="J18" t="inlineStr"/>
      <c r="K18" t="inlineStr">
        <is>
          <t>January 15, 1969</t>
        </is>
      </c>
      <c r="L18" t="inlineStr">
        <is>
          <t>— Le</t>
        </is>
      </c>
      <c r="M18" t="inlineStr"/>
      <c r="N18" t="inlineStr">
        <is>
          <t>Unsatisfactory administration of Ic</t>
        </is>
      </c>
    </row>
    <row r="19">
      <c r="A19" t="inlineStr"/>
      <c r="B19" t="inlineStr"/>
      <c r="C19" t="inlineStr"/>
      <c r="D19" t="inlineStr"/>
      <c r="E19" t="inlineStr"/>
      <c r="F19" t="inlineStr"/>
      <c r="G19" t="inlineStr">
        <is>
          <t>Vancouver, B.C.— C.-B.</t>
        </is>
      </c>
      <c r="H19" t="inlineStr"/>
      <c r="I19" t="inlineStr"/>
      <c r="J19" t="inlineStr"/>
      <c r="K19" t="inlineStr">
        <is>
          <t>15 janvier 1969</t>
        </is>
      </c>
      <c r="L19" t="inlineStr"/>
      <c r="M19" t="inlineStr"/>
      <c r="N19" t="inlineStr">
        <is>
          <t>unions affairs — Gestion non satis</t>
        </is>
      </c>
    </row>
    <row r="20">
      <c r="A20" t="inlineStr"/>
      <c r="B20" t="inlineStr"/>
      <c r="C20" t="inlineStr"/>
      <c r="D20" t="inlineStr"/>
      <c r="E20" t="inlineStr"/>
      <c r="F20" t="inlineStr"/>
      <c r="G20" t="inlineStr"/>
      <c r="H20" t="inlineStr"/>
      <c r="I20" t="inlineStr"/>
      <c r="J20" t="inlineStr"/>
      <c r="K20" t="inlineStr"/>
      <c r="L20" t="inlineStr"/>
      <c r="M20" t="inlineStr"/>
      <c r="N20" t="inlineStr">
        <is>
          <t>sante des affaires du syndicat local.</t>
        </is>
      </c>
    </row>
    <row r="21">
      <c r="A21" t="inlineStr"/>
      <c r="B21" t="inlineStr"/>
      <c r="C21" t="inlineStr"/>
      <c r="D21" t="inlineStr"/>
      <c r="E21" t="inlineStr">
        <is>
          <t>(1)</t>
        </is>
      </c>
      <c r="F21" t="inlineStr">
        <is>
          <t>me)</t>
        </is>
      </c>
      <c r="G21" t="inlineStr">
        <is>
          <t>Local 1500,</t>
        </is>
      </c>
      <c r="H21" t="inlineStr"/>
      <c r="I21" t="inlineStr"/>
      <c r="J21" t="inlineStr"/>
      <c r="K21" t="inlineStr">
        <is>
          <t>May 24, 1977 —</t>
        </is>
      </c>
      <c r="L21" t="inlineStr">
        <is>
          <t>Le 24</t>
        </is>
      </c>
      <c r="M21" t="inlineStr"/>
      <c r="N21" t="inlineStr">
        <is>
          <t>Employer terminating operations — Ce |</t>
        </is>
      </c>
    </row>
    <row r="22">
      <c r="A22" t="inlineStr"/>
      <c r="B22" t="inlineStr"/>
      <c r="C22" t="inlineStr"/>
      <c r="D22" t="inlineStr"/>
      <c r="E22" t="inlineStr"/>
      <c r="F22" t="inlineStr"/>
      <c r="G22" t="inlineStr">
        <is>
          <t>Oshawa, Ont.</t>
        </is>
      </c>
      <c r="H22" t="inlineStr"/>
      <c r="I22" t="inlineStr"/>
      <c r="J22" t="inlineStr"/>
      <c r="K22" t="inlineStr">
        <is>
          <t>mai 1977</t>
        </is>
      </c>
      <c r="L22" t="inlineStr"/>
      <c r="M22" t="inlineStr"/>
      <c r="N22" t="inlineStr">
        <is>
          <t>tion des activités de l’employeur.</t>
        </is>
      </c>
    </row>
    <row r="23">
      <c r="A23" t="inlineStr"/>
      <c r="B23" t="inlineStr"/>
      <c r="C23" t="inlineStr"/>
      <c r="D23" t="inlineStr"/>
      <c r="E23" t="inlineStr"/>
      <c r="F23" t="inlineStr"/>
      <c r="G23" t="inlineStr"/>
      <c r="H23" t="inlineStr"/>
      <c r="I23" t="inlineStr"/>
      <c r="J23" t="inlineStr"/>
      <c r="K23" t="inlineStr">
        <is>
          <t>May 25, 19791 —</t>
        </is>
      </c>
      <c r="L23" t="inlineStr">
        <is>
          <t>Le 25</t>
        </is>
      </c>
      <c r="M23" t="inlineStr"/>
      <c r="N23" t="inlineStr"/>
    </row>
    <row r="24">
      <c r="A24" t="inlineStr"/>
      <c r="B24" t="inlineStr"/>
      <c r="C24" t="inlineStr"/>
      <c r="D24" t="inlineStr"/>
      <c r="E24" t="inlineStr"/>
      <c r="F24" t="inlineStr"/>
      <c r="G24" t="inlineStr"/>
      <c r="H24" t="inlineStr"/>
      <c r="I24" t="inlineStr"/>
      <c r="J24" t="inlineStr"/>
      <c r="K24" t="inlineStr">
        <is>
          <t>mai 19791</t>
        </is>
      </c>
      <c r="L24" t="inlineStr"/>
      <c r="M24" t="inlineStr"/>
      <c r="N24" t="inlineStr"/>
    </row>
    <row r="25">
      <c r="A25" t="inlineStr"/>
      <c r="B25" t="inlineStr"/>
      <c r="C25" t="inlineStr"/>
      <c r="D25" t="inlineStr"/>
      <c r="E25" t="inlineStr">
        <is>
          <t>(1)</t>
        </is>
      </c>
      <c r="F25" t="inlineStr">
        <is>
          <t>(13)</t>
        </is>
      </c>
      <c r="G25" t="inlineStr">
        <is>
          <t>Local 5128,</t>
        </is>
      </c>
      <c r="H25" t="inlineStr"/>
      <c r="I25" t="inlineStr"/>
      <c r="J25" t="inlineStr"/>
      <c r="K25" t="inlineStr">
        <is>
          <t>December 10, 1979</t>
        </is>
      </c>
      <c r="L25" t="inlineStr">
        <is>
          <t>—</t>
        </is>
      </c>
      <c r="M25" t="inlineStr"/>
      <c r="N25" t="inlineStr">
        <is>
          <t>To protect and preserve the welfare }</t>
        </is>
      </c>
    </row>
    <row r="26">
      <c r="A26" t="inlineStr"/>
      <c r="B26" t="inlineStr"/>
      <c r="C26" t="inlineStr"/>
      <c r="D26" t="inlineStr"/>
      <c r="E26" t="inlineStr"/>
      <c r="F26" t="inlineStr"/>
      <c r="G26" t="inlineStr">
        <is>
          <t>Kingston, Ont.</t>
        </is>
      </c>
      <c r="H26" t="inlineStr"/>
      <c r="I26" t="inlineStr"/>
      <c r="J26" t="inlineStr"/>
      <c r="K26" t="inlineStr">
        <is>
          <t>Le 10 décembre, 1979</t>
        </is>
      </c>
      <c r="L26" t="inlineStr"/>
      <c r="M26" t="inlineStr"/>
      <c r="N26" t="inlineStr">
        <is>
          <t>interest of the local union — Protége</t>
        </is>
      </c>
    </row>
    <row r="27">
      <c r="A27" t="inlineStr"/>
      <c r="B27" t="inlineStr"/>
      <c r="C27" t="inlineStr"/>
      <c r="D27" t="inlineStr"/>
      <c r="E27" t="inlineStr"/>
      <c r="F27" t="inlineStr"/>
      <c r="G27" t="inlineStr"/>
      <c r="H27" t="inlineStr"/>
      <c r="I27" t="inlineStr"/>
      <c r="J27" t="inlineStr"/>
      <c r="K27" t="inlineStr"/>
      <c r="L27" t="inlineStr"/>
      <c r="M27" t="inlineStr"/>
      <c r="N27" t="inlineStr">
        <is>
          <t>maintenir le bien-étre et les intéréts:</t>
        </is>
      </c>
    </row>
    <row r="28">
      <c r="A28" t="inlineStr"/>
      <c r="B28" t="inlineStr"/>
      <c r="C28" t="inlineStr"/>
      <c r="D28" t="inlineStr"/>
      <c r="E28" t="inlineStr"/>
      <c r="F28" t="inlineStr"/>
      <c r="G28" t="inlineStr"/>
      <c r="H28" t="inlineStr"/>
      <c r="I28" t="inlineStr"/>
      <c r="J28" t="inlineStr"/>
      <c r="K28" t="inlineStr"/>
      <c r="L28" t="inlineStr"/>
      <c r="M28" t="inlineStr"/>
      <c r="N28" t="inlineStr">
        <is>
          <t>syndicat local. |</t>
        </is>
      </c>
    </row>
    <row r="29">
      <c r="A29" t="inlineStr"/>
      <c r="B29" t="inlineStr"/>
      <c r="C29" t="inlineStr"/>
      <c r="D29" t="inlineStr"/>
      <c r="E29" t="inlineStr">
        <is>
          <t>(1)</t>
        </is>
      </c>
      <c r="F29" t="inlineStr">
        <is>
          <t>(194)</t>
        </is>
      </c>
      <c r="G29" t="inlineStr">
        <is>
          <t>Local 5656,</t>
        </is>
      </c>
      <c r="H29" t="inlineStr"/>
      <c r="I29" t="inlineStr"/>
      <c r="J29" t="inlineStr"/>
      <c r="K29" t="inlineStr">
        <is>
          <t>February 14, 1978</t>
        </is>
      </c>
      <c r="L29" t="inlineStr">
        <is>
          <t>—</t>
        </is>
      </c>
      <c r="M29" t="inlineStr"/>
      <c r="N29" t="inlineStr">
        <is>
          <t>Employer terminating operations — Celt</t>
        </is>
      </c>
    </row>
    <row r="30">
      <c r="A30" t="inlineStr"/>
      <c r="B30" t="inlineStr"/>
      <c r="C30" t="inlineStr"/>
      <c r="D30" t="inlineStr"/>
      <c r="E30" t="inlineStr"/>
      <c r="F30" t="inlineStr"/>
      <c r="G30" t="inlineStr">
        <is>
          <t>Shawville, Qué.</t>
        </is>
      </c>
      <c r="H30" t="inlineStr"/>
      <c r="I30" t="inlineStr"/>
      <c r="J30" t="inlineStr"/>
      <c r="K30" t="inlineStr">
        <is>
          <t>Le 14 février 1978</t>
        </is>
      </c>
      <c r="L30" t="inlineStr"/>
      <c r="M30" t="inlineStr"/>
      <c r="N30" t="inlineStr">
        <is>
          <t>tion des activités de ’employeur. |</t>
        </is>
      </c>
    </row>
    <row r="31">
      <c r="A31" t="inlineStr"/>
      <c r="B31" t="inlineStr"/>
      <c r="C31" t="inlineStr"/>
      <c r="D31" t="inlineStr"/>
      <c r="E31" t="inlineStr">
        <is>
          <t>(1)</t>
        </is>
      </c>
      <c r="F31" t="inlineStr">
        <is>
          <t>(131)</t>
        </is>
      </c>
      <c r="G31" t="inlineStr">
        <is>
          <t>Local 5885,</t>
        </is>
      </c>
      <c r="H31" t="inlineStr"/>
      <c r="I31" t="inlineStr"/>
      <c r="J31" t="inlineStr"/>
      <c r="K31" t="inlineStr">
        <is>
          <t>March 7, 1968</t>
        </is>
      </c>
      <c r="L31" t="inlineStr">
        <is>
          <t>— Le 7</t>
        </is>
      </c>
      <c r="M31" t="inlineStr"/>
      <c r="N31" t="inlineStr">
        <is>
          <t>Local unable to elect officers — Synd»</t>
        </is>
      </c>
    </row>
    <row r="32">
      <c r="A32" t="inlineStr"/>
      <c r="B32" t="inlineStr"/>
      <c r="C32" t="inlineStr"/>
      <c r="D32" t="inlineStr"/>
      <c r="E32" t="inlineStr"/>
      <c r="F32" t="inlineStr"/>
      <c r="G32" t="inlineStr">
        <is>
          <t>Edmonton, Alta. —</t>
        </is>
      </c>
      <c r="H32" t="inlineStr">
        <is>
          <t>Alb.</t>
        </is>
      </c>
      <c r="I32" t="inlineStr"/>
      <c r="J32" t="inlineStr"/>
      <c r="K32" t="inlineStr">
        <is>
          <t>mars 1968</t>
        </is>
      </c>
      <c r="L32" t="inlineStr"/>
      <c r="M32" t="inlineStr"/>
      <c r="N32" t="inlineStr">
        <is>
          <t>local incapable d’élire des agents.</t>
        </is>
      </c>
    </row>
    <row r="33">
      <c r="A33" t="inlineStr"/>
      <c r="B33" t="inlineStr"/>
      <c r="C33" t="inlineStr"/>
      <c r="D33" t="inlineStr"/>
      <c r="E33" t="inlineStr">
        <is>
          <t>()</t>
        </is>
      </c>
      <c r="F33" t="inlineStr">
        <is>
          <t>(30)</t>
        </is>
      </c>
      <c r="G33" t="inlineStr">
        <is>
          <t>Local 6181,</t>
        </is>
      </c>
      <c r="H33" t="inlineStr"/>
      <c r="I33" t="inlineStr"/>
      <c r="J33" t="inlineStr"/>
      <c r="K33" t="inlineStr">
        <is>
          <t>December 2, 1976</t>
        </is>
      </c>
      <c r="L33" t="inlineStr">
        <is>
          <t>—</t>
        </is>
      </c>
      <c r="M33" t="inlineStr"/>
      <c r="N33" t="inlineStr">
        <is>
          <t>Employer terminating operations — Ct}</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sheetData>
    <row r="1">
      <c r="A1" s="1" t="inlineStr">
        <is>
          <t>|</t>
        </is>
      </c>
      <c r="B1" s="1" t="inlineStr">
        <is>
          <t>National unions — Syndicats nationaux .........</t>
        </is>
      </c>
      <c r="C1" s="1" t="inlineStr">
        <is>
          <t>Unnamed: 0</t>
        </is>
      </c>
      <c r="D1" s="1" t="inlineStr">
        <is>
          <t>Unnamed: 1</t>
        </is>
      </c>
      <c r="E1" s="1" t="inlineStr">
        <is>
          <t>|.1</t>
        </is>
      </c>
      <c r="F1" s="1" t="inlineStr">
        <is>
          <t>292,126</t>
        </is>
      </c>
      <c r="G1" s="1" t="inlineStr">
        <is>
          <t>799,726</t>
        </is>
      </c>
      <c r="H1" s="1" t="inlineStr">
        <is>
          <t>824,475</t>
        </is>
      </c>
      <c r="I1" s="1" t="inlineStr">
        <is>
          <t>29.2</t>
        </is>
      </c>
      <c r="J1" s="1" t="inlineStr">
        <is>
          <t>ae Shell</t>
        </is>
      </c>
      <c r="K1" s="1" t="inlineStr">
        <is>
          <t>Unnamed: 2</t>
        </is>
      </c>
      <c r="L1" s="1" t="inlineStr">
        <is>
          <t>+ 182.2</t>
        </is>
      </c>
    </row>
    <row r="2">
      <c r="A2" t="inlineStr">
        <is>
          <t>|</t>
        </is>
      </c>
      <c r="B2" t="inlineStr"/>
      <c r="C2" t="inlineStr"/>
      <c r="D2" t="inlineStr"/>
      <c r="E2" t="inlineStr"/>
      <c r="F2" t="inlineStr"/>
      <c r="G2" t="inlineStr"/>
      <c r="H2" t="inlineStr"/>
      <c r="I2" t="inlineStr"/>
      <c r="J2" t="inlineStr"/>
      <c r="K2" t="inlineStr"/>
      <c r="L2" t="inlineStr"/>
    </row>
    <row r="3">
      <c r="A3" t="inlineStr">
        <is>
          <t>|</t>
        </is>
      </c>
      <c r="B3" t="inlineStr">
        <is>
          <t>Government employees’ organizations — Groupements</t>
        </is>
      </c>
      <c r="C3" t="inlineStr"/>
      <c r="D3" t="inlineStr"/>
      <c r="E3" t="inlineStr"/>
      <c r="F3" t="inlineStr"/>
      <c r="G3" t="inlineStr"/>
      <c r="H3" t="inlineStr"/>
      <c r="I3" t="inlineStr"/>
      <c r="J3" t="inlineStr"/>
      <c r="K3" t="inlineStr"/>
      <c r="L3" t="inlineStr"/>
    </row>
    <row r="4">
      <c r="A4" t="inlineStr"/>
      <c r="B4" t="inlineStr">
        <is>
          <t>Megonctionnaires publics... .........--2+2+.</t>
        </is>
      </c>
      <c r="C4" t="inlineStr"/>
      <c r="D4" t="inlineStr"/>
      <c r="E4" t="inlineStr"/>
      <c r="F4" t="inlineStr">
        <is>
          <t>179,179</t>
        </is>
      </c>
      <c r="G4" t="inlineStr">
        <is>
          <t>434,411</t>
        </is>
      </c>
      <c r="H4" t="inlineStr">
        <is>
          <t>447,759</t>
        </is>
      </c>
      <c r="I4" t="n">
        <v>15.9</v>
      </c>
      <c r="J4" t="n">
        <v>31</v>
      </c>
      <c r="K4" t="inlineStr"/>
      <c r="L4" t="inlineStr">
        <is>
          <t>+ 149.9</t>
        </is>
      </c>
    </row>
    <row r="5">
      <c r="A5" t="inlineStr"/>
      <c r="B5" t="inlineStr">
        <is>
          <t>Directly chartered locals — Syndicats locaux a charte</t>
        </is>
      </c>
      <c r="C5" t="inlineStr"/>
      <c r="D5" t="inlineStr"/>
      <c r="E5" t="inlineStr"/>
      <c r="F5" t="inlineStr"/>
      <c r="G5" t="inlineStr"/>
      <c r="H5" t="inlineStr"/>
      <c r="I5" t="inlineStr"/>
      <c r="J5" t="inlineStr"/>
      <c r="K5" t="inlineStr"/>
      <c r="L5" t="inlineStr"/>
    </row>
    <row r="6">
      <c r="A6" t="inlineStr"/>
      <c r="B6" t="inlineStr">
        <is>
          <t>ECE URGENG. Pe, Ls ek</t>
        </is>
      </c>
      <c r="C6" t="inlineStr"/>
      <c r="D6" t="inlineStr"/>
      <c r="E6" t="inlineStr"/>
      <c r="F6" t="inlineStr">
        <is>
          <t>31,924</t>
        </is>
      </c>
      <c r="G6" t="inlineStr">
        <is>
          <t>29,842</t>
        </is>
      </c>
      <c r="H6" t="inlineStr">
        <is>
          <t>35,909</t>
        </is>
      </c>
      <c r="I6" t="inlineStr"/>
      <c r="J6" t="inlineStr"/>
      <c r="K6" t="inlineStr"/>
      <c r="L6" t="inlineStr"/>
    </row>
    <row r="7">
      <c r="A7" t="inlineStr"/>
      <c r="B7" t="inlineStr">
        <is>
          <t>Canadian Labour Congress — Congrés du Travail du</t>
        </is>
      </c>
      <c r="C7" t="inlineStr"/>
      <c r="D7" t="inlineStr"/>
      <c r="E7" t="inlineStr"/>
      <c r="F7" t="inlineStr"/>
      <c r="G7" t="inlineStr"/>
      <c r="H7" t="inlineStr"/>
      <c r="I7" t="inlineStr"/>
      <c r="J7" t="inlineStr"/>
      <c r="K7" t="inlineStr"/>
      <c r="L7" t="inlineStr"/>
    </row>
    <row r="8">
      <c r="A8" t="inlineStr"/>
      <c r="B8" t="inlineStr">
        <is>
          <t>iy tie eat EES EA? ea (Pim eZ</t>
        </is>
      </c>
      <c r="C8" t="inlineStr"/>
      <c r="D8" t="inlineStr"/>
      <c r="E8" t="inlineStr"/>
      <c r="F8" t="inlineStr">
        <is>
          <t>18,594</t>
        </is>
      </c>
      <c r="G8" t="inlineStr">
        <is>
          <t>16,394</t>
        </is>
      </c>
      <c r="H8" t="inlineStr">
        <is>
          <t>12,881</t>
        </is>
      </c>
      <c r="I8" t="inlineStr"/>
      <c r="J8" t="inlineStr"/>
      <c r="K8" t="inlineStr"/>
      <c r="L8" t="inlineStr"/>
    </row>
    <row r="9">
      <c r="A9" t="inlineStr"/>
      <c r="B9" t="inlineStr">
        <is>
          <t>Centrale des syndicats démocratiques ........</t>
        </is>
      </c>
      <c r="C9" t="inlineStr"/>
      <c r="D9" t="inlineStr"/>
      <c r="E9" t="inlineStr"/>
      <c r="F9" t="inlineStr">
        <is>
          <t>=</t>
        </is>
      </c>
      <c r="G9" t="inlineStr">
        <is>
          <t>12,935</t>
        </is>
      </c>
      <c r="H9" t="inlineStr">
        <is>
          <t>2,512</t>
        </is>
      </c>
      <c r="I9" t="inlineStr"/>
      <c r="J9" t="inlineStr"/>
      <c r="K9" t="inlineStr"/>
      <c r="L9" t="inlineStr"/>
    </row>
    <row r="10">
      <c r="A10" t="inlineStr"/>
      <c r="B10" t="inlineStr">
        <is>
          <t>Confederation of National Trade Unions — Confédé-</t>
        </is>
      </c>
      <c r="C10" t="inlineStr"/>
      <c r="D10" t="inlineStr"/>
      <c r="E10" t="inlineStr"/>
      <c r="F10" t="inlineStr"/>
      <c r="G10" t="inlineStr"/>
      <c r="H10" t="inlineStr"/>
      <c r="I10" t="inlineStr"/>
      <c r="J10" t="inlineStr"/>
      <c r="K10" t="inlineStr"/>
      <c r="L10" t="inlineStr"/>
    </row>
    <row r="11">
      <c r="A11" t="inlineStr"/>
      <c r="B11" t="inlineStr">
        <is>
          <t>tation des syndicats nationaux ............</t>
        </is>
      </c>
      <c r="C11" t="inlineStr"/>
      <c r="D11" t="inlineStr"/>
      <c r="E11" t="inlineStr"/>
      <c r="F11" t="inlineStr">
        <is>
          <t>13,330</t>
        </is>
      </c>
      <c r="G11" t="inlineStr">
        <is>
          <t>513</t>
        </is>
      </c>
      <c r="H11" t="inlineStr">
        <is>
          <t>516</t>
        </is>
      </c>
      <c r="I11" t="inlineStr"/>
      <c r="J11" t="inlineStr"/>
      <c r="K11" t="inlineStr"/>
      <c r="L11" t="inlineStr"/>
    </row>
  </sheetData>
  <pageMargins left="0.75" right="0.75" top="1" bottom="1" header="0.5" footer="0.5"/>
</worksheet>
</file>

<file path=xl/worksheets/sheet330.xml><?xml version="1.0" encoding="utf-8"?>
<worksheet xmlns="http://schemas.openxmlformats.org/spreadsheetml/2006/main">
  <sheetPr>
    <outlinePr summaryBelow="1" summaryRight="1"/>
    <pageSetUpPr/>
  </sheetPr>
  <dimension ref="A1:O8"/>
  <sheetViews>
    <sheetView workbookViewId="0">
      <selection activeCell="A1" sqref="A1"/>
    </sheetView>
  </sheetViews>
  <sheetFormatPr baseColWidth="8" defaultRowHeight="15"/>
  <sheetData>
    <row r="1">
      <c r="A1" s="1" t="inlineStr">
        <is>
          <t>| Steelworkers</t>
        </is>
      </c>
      <c r="B1" s="1" t="inlineStr">
        <is>
          <t>of America, United</t>
        </is>
      </c>
      <c r="C1" s="1" t="inlineStr">
        <is>
          <t>‘ (AFL-</t>
        </is>
      </c>
      <c r="D1" s="1" t="inlineStr">
        <is>
          <t>Unnamed: 0</t>
        </is>
      </c>
      <c r="E1" s="1" t="inlineStr">
        <is>
          <t>(1)</t>
        </is>
      </c>
      <c r="F1" s="1" t="inlineStr">
        <is>
          <t>(40)</t>
        </is>
      </c>
      <c r="G1" s="1" t="inlineStr">
        <is>
          <t>Local 8513,</t>
        </is>
      </c>
      <c r="H1" s="1" t="inlineStr">
        <is>
          <t>December 12,</t>
        </is>
      </c>
      <c r="I1" s="1" t="inlineStr">
        <is>
          <t>1977</t>
        </is>
      </c>
      <c r="J1" s="1" t="inlineStr">
        <is>
          <t>—</t>
        </is>
      </c>
      <c r="K1" s="1" t="inlineStr">
        <is>
          <t>Unnamed: 1</t>
        </is>
      </c>
      <c r="L1" s="1" t="inlineStr">
        <is>
          <t>Local unable to</t>
        </is>
      </c>
      <c r="M1" s="1" t="inlineStr">
        <is>
          <t>elect officers</t>
        </is>
      </c>
      <c r="N1" s="1" t="inlineStr">
        <is>
          <t>—.1</t>
        </is>
      </c>
      <c r="O1" s="1" t="inlineStr">
        <is>
          <t>Syndicat</t>
        </is>
      </c>
    </row>
    <row r="2">
      <c r="A2" t="inlineStr">
        <is>
          <t>_ CIO/CLC) —</t>
        </is>
      </c>
      <c r="B2" t="inlineStr">
        <is>
          <t>Concluded</t>
        </is>
      </c>
      <c r="C2" t="inlineStr">
        <is>
          <t>— Métallur-</t>
        </is>
      </c>
      <c r="D2" t="inlineStr"/>
      <c r="E2" t="inlineStr"/>
      <c r="F2" t="inlineStr"/>
      <c r="G2" t="inlineStr">
        <is>
          <t>Regina, Sask.</t>
        </is>
      </c>
      <c r="H2" t="inlineStr">
        <is>
          <t>Le 12 décembre 1977</t>
        </is>
      </c>
      <c r="I2" t="inlineStr"/>
      <c r="J2" t="inlineStr"/>
      <c r="K2" t="inlineStr"/>
      <c r="L2" t="inlineStr">
        <is>
          <t>local incapable d’élire des agents.</t>
        </is>
      </c>
      <c r="M2" t="inlineStr"/>
      <c r="N2" t="inlineStr"/>
      <c r="O2" t="inlineStr">
        <is>
          <t>‘A</t>
        </is>
      </c>
    </row>
    <row r="3">
      <c r="A3" t="inlineStr">
        <is>
          <t>gistes unis</t>
        </is>
      </c>
      <c r="B3" t="inlineStr">
        <is>
          <t>d’Ameérique</t>
        </is>
      </c>
      <c r="C3" t="inlineStr">
        <is>
          <t>(FAT-COI/</t>
        </is>
      </c>
      <c r="D3" t="inlineStr"/>
      <c r="E3" t="inlineStr"/>
      <c r="F3" t="inlineStr"/>
      <c r="G3" t="inlineStr"/>
      <c r="H3" t="inlineStr"/>
      <c r="I3" t="inlineStr"/>
      <c r="J3" t="inlineStr"/>
      <c r="K3" t="inlineStr"/>
      <c r="L3" t="inlineStr"/>
      <c r="M3" t="inlineStr"/>
      <c r="N3" t="inlineStr"/>
      <c r="O3" t="inlineStr"/>
    </row>
    <row r="4">
      <c r="A4" t="inlineStr">
        <is>
          <t>CTC) — fin</t>
        </is>
      </c>
      <c r="B4" t="inlineStr"/>
      <c r="C4" t="inlineStr"/>
      <c r="D4" t="inlineStr"/>
      <c r="E4" t="inlineStr"/>
      <c r="F4" t="inlineStr"/>
      <c r="G4" t="inlineStr"/>
      <c r="H4" t="inlineStr"/>
      <c r="I4" t="inlineStr"/>
      <c r="J4" t="inlineStr"/>
      <c r="K4" t="inlineStr"/>
      <c r="L4" t="inlineStr"/>
      <c r="M4" t="inlineStr"/>
      <c r="N4" t="inlineStr"/>
      <c r="O4" t="inlineStr"/>
    </row>
    <row r="5">
      <c r="A5" t="inlineStr"/>
      <c r="B5" t="inlineStr"/>
      <c r="C5" t="inlineStr"/>
      <c r="D5" t="inlineStr"/>
      <c r="E5" t="inlineStr">
        <is>
          <t>(1)</t>
        </is>
      </c>
      <c r="F5" t="inlineStr">
        <is>
          <t>(33)</t>
        </is>
      </c>
      <c r="G5" t="inlineStr">
        <is>
          <t>Local 16505,</t>
        </is>
      </c>
      <c r="H5" t="inlineStr">
        <is>
          <t>June 30, 1976</t>
        </is>
      </c>
      <c r="I5" t="inlineStr">
        <is>
          <t>— Le 30</t>
        </is>
      </c>
      <c r="J5" t="inlineStr"/>
      <c r="K5" t="inlineStr"/>
      <c r="L5" t="inlineStr">
        <is>
          <t>To maintain collective bargaining perform-</t>
        </is>
      </c>
      <c r="M5" t="inlineStr"/>
      <c r="N5" t="inlineStr"/>
      <c r="O5" t="inlineStr"/>
    </row>
    <row r="6">
      <c r="A6" t="inlineStr"/>
      <c r="B6" t="inlineStr"/>
      <c r="C6" t="inlineStr"/>
      <c r="D6" t="inlineStr"/>
      <c r="E6" t="inlineStr"/>
      <c r="F6" t="inlineStr"/>
      <c r="G6" t="inlineStr">
        <is>
          <t>Hamilton, Ont.</t>
        </is>
      </c>
      <c r="H6" t="inlineStr">
        <is>
          <t>juin 1976</t>
        </is>
      </c>
      <c r="I6" t="inlineStr"/>
      <c r="J6" t="inlineStr"/>
      <c r="K6" t="inlineStr"/>
      <c r="L6" t="inlineStr">
        <is>
          <t>ance — Pour assurer</t>
        </is>
      </c>
      <c r="M6" t="inlineStr">
        <is>
          <t>I’exécution des con-</t>
        </is>
      </c>
      <c r="N6" t="inlineStr"/>
      <c r="O6" t="inlineStr"/>
    </row>
    <row r="7">
      <c r="A7" t="inlineStr"/>
      <c r="B7" t="inlineStr"/>
      <c r="C7" t="inlineStr"/>
      <c r="D7" t="inlineStr"/>
      <c r="E7" t="inlineStr"/>
      <c r="F7" t="inlineStr"/>
      <c r="G7" t="inlineStr"/>
      <c r="H7" t="inlineStr">
        <is>
          <t>August 8, 19791</t>
        </is>
      </c>
      <c r="I7" t="inlineStr">
        <is>
          <t>—</t>
        </is>
      </c>
      <c r="J7" t="inlineStr">
        <is>
          <t>Le</t>
        </is>
      </c>
      <c r="K7" t="inlineStr"/>
      <c r="L7" t="inlineStr">
        <is>
          <t>ventions collectives.</t>
        </is>
      </c>
      <c r="M7" t="inlineStr"/>
      <c r="N7" t="inlineStr"/>
      <c r="O7" t="inlineStr"/>
    </row>
    <row r="8">
      <c r="A8" t="inlineStr">
        <is>
          <t>|</t>
        </is>
      </c>
      <c r="B8" t="inlineStr"/>
      <c r="C8" t="inlineStr"/>
      <c r="D8" t="inlineStr"/>
      <c r="E8" t="inlineStr"/>
      <c r="F8" t="inlineStr"/>
      <c r="G8" t="inlineStr"/>
      <c r="H8" t="inlineStr">
        <is>
          <t>8 aout 19791</t>
        </is>
      </c>
      <c r="I8" t="inlineStr"/>
      <c r="J8" t="inlineStr"/>
      <c r="K8" t="inlineStr"/>
      <c r="L8" t="inlineStr"/>
      <c r="M8" t="inlineStr"/>
      <c r="N8" t="inlineStr"/>
      <c r="O8" t="inlineStr"/>
    </row>
  </sheetData>
  <pageMargins left="0.75" right="0.75" top="1" bottom="1" header="0.5" footer="0.5"/>
</worksheet>
</file>

<file path=xl/worksheets/sheet331.xml><?xml version="1.0" encoding="utf-8"?>
<worksheet xmlns="http://schemas.openxmlformats.org/spreadsheetml/2006/main">
  <sheetPr>
    <outlinePr summaryBelow="1" summaryRight="1"/>
    <pageSetUpPr/>
  </sheetPr>
  <dimension ref="A1:M8"/>
  <sheetViews>
    <sheetView workbookViewId="0">
      <selection activeCell="A1" sqref="A1"/>
    </sheetView>
  </sheetViews>
  <sheetFormatPr baseColWidth="8" defaultRowHeight="15"/>
  <sheetData>
    <row r="1">
      <c r="A1" s="1" t="inlineStr">
        <is>
          <t>Unnamed: 0</t>
        </is>
      </c>
      <c r="B1" s="1" t="inlineStr">
        <is>
          <t>Helpers of America,</t>
        </is>
      </c>
      <c r="C1" s="1" t="inlineStr">
        <is>
          <t>International</t>
        </is>
      </c>
      <c r="D1" s="1" t="inlineStr">
        <is>
          <t>Bro-</t>
        </is>
      </c>
      <c r="E1" s="1" t="inlineStr">
        <is>
          <t>Unnamed: 1</t>
        </is>
      </c>
      <c r="F1" s="1" t="inlineStr">
        <is>
          <t>(1)</t>
        </is>
      </c>
      <c r="G1" s="1" t="inlineStr">
        <is>
          <t>(2,200)</t>
        </is>
      </c>
      <c r="H1" s="1" t="inlineStr">
        <is>
          <t>Local 69,</t>
        </is>
      </c>
      <c r="I1" s="1" t="inlineStr">
        <is>
          <t>February 8, 1979</t>
        </is>
      </c>
      <c r="J1" s="1" t="inlineStr">
        <is>
          <t>Unnamed: 2</t>
        </is>
      </c>
      <c r="K1" s="1" t="inlineStr">
        <is>
          <t>— Le</t>
        </is>
      </c>
      <c r="L1" s="1" t="inlineStr">
        <is>
          <t>Unnamed: 3</t>
        </is>
      </c>
      <c r="M1" s="1" t="inlineStr">
        <is>
          <t>To maintain collective bargaining perform-</t>
        </is>
      </c>
    </row>
    <row r="2">
      <c r="A2" t="inlineStr"/>
      <c r="B2" t="inlineStr">
        <is>
          <t>therhood of (Ind.) —</t>
        </is>
      </c>
      <c r="C2" t="inlineStr">
        <is>
          <t>Fraternité interna-</t>
        </is>
      </c>
      <c r="D2" t="inlineStr"/>
      <c r="E2" t="inlineStr"/>
      <c r="F2" t="inlineStr"/>
      <c r="G2" t="inlineStr"/>
      <c r="H2" t="inlineStr">
        <is>
          <t>Québec, Qué.</t>
        </is>
      </c>
      <c r="I2" t="inlineStr">
        <is>
          <t>8 février 1979</t>
        </is>
      </c>
      <c r="J2" t="inlineStr"/>
      <c r="K2" t="inlineStr"/>
      <c r="L2" t="inlineStr"/>
      <c r="M2" t="inlineStr">
        <is>
          <t>ance — Pour assurer I’exécution des con-</t>
        </is>
      </c>
    </row>
    <row r="3">
      <c r="A3" t="inlineStr">
        <is>
          <t>-</t>
        </is>
      </c>
      <c r="B3" t="inlineStr">
        <is>
          <t>tionale d’Amérique</t>
        </is>
      </c>
      <c r="C3" t="inlineStr">
        <is>
          <t>des camionneurs,</t>
        </is>
      </c>
      <c r="D3" t="inlineStr"/>
      <c r="E3" t="inlineStr"/>
      <c r="F3" t="inlineStr"/>
      <c r="G3" t="inlineStr"/>
      <c r="H3" t="inlineStr"/>
      <c r="I3" t="inlineStr"/>
      <c r="J3" t="inlineStr"/>
      <c r="K3" t="inlineStr"/>
      <c r="L3" t="inlineStr"/>
      <c r="M3" t="inlineStr">
        <is>
          <t>ventions collectives.</t>
        </is>
      </c>
    </row>
    <row r="4">
      <c r="A4" t="inlineStr">
        <is>
          <t>chauffeurs,</t>
        </is>
      </c>
      <c r="B4" t="inlineStr">
        <is>
          <t>préposés d’entrepdt</t>
        </is>
      </c>
      <c r="C4" t="inlineStr"/>
      <c r="D4" t="inlineStr">
        <is>
          <t>et aides</t>
        </is>
      </c>
      <c r="E4" t="inlineStr"/>
      <c r="F4" t="inlineStr"/>
      <c r="G4" t="inlineStr"/>
      <c r="H4" t="inlineStr"/>
      <c r="I4" t="inlineStr"/>
      <c r="J4" t="inlineStr"/>
      <c r="K4" t="inlineStr"/>
      <c r="L4" t="inlineStr"/>
      <c r="M4" t="inlineStr"/>
    </row>
    <row r="5">
      <c r="A5" t="inlineStr">
        <is>
          <t>'</t>
        </is>
      </c>
      <c r="B5" t="inlineStr">
        <is>
          <t>(Ind.).</t>
        </is>
      </c>
      <c r="C5" t="inlineStr"/>
      <c r="D5" t="inlineStr"/>
      <c r="E5" t="inlineStr"/>
      <c r="F5" t="inlineStr"/>
      <c r="G5" t="inlineStr"/>
      <c r="H5" t="inlineStr"/>
      <c r="I5" t="inlineStr"/>
      <c r="J5" t="inlineStr"/>
      <c r="K5" t="inlineStr"/>
      <c r="L5" t="inlineStr"/>
      <c r="M5" t="inlineStr"/>
    </row>
    <row r="6">
      <c r="A6" t="inlineStr">
        <is>
          <t>.</t>
        </is>
      </c>
      <c r="B6" t="inlineStr"/>
      <c r="C6" t="inlineStr"/>
      <c r="D6" t="inlineStr"/>
      <c r="E6" t="inlineStr"/>
      <c r="F6" t="inlineStr">
        <is>
          <t>(1)</t>
        </is>
      </c>
      <c r="G6" t="inlineStr">
        <is>
          <t>(6,252)</t>
        </is>
      </c>
      <c r="H6" t="inlineStr">
        <is>
          <t>Local 106,</t>
        </is>
      </c>
      <c r="I6" t="inlineStr">
        <is>
          <t>July 17, 1978 —</t>
        </is>
      </c>
      <c r="J6" t="inlineStr"/>
      <c r="K6" t="inlineStr">
        <is>
          <t>Le 17</t>
        </is>
      </c>
      <c r="L6" t="inlineStr"/>
      <c r="M6" t="inlineStr">
        <is>
          <t>To maintain collective bargaining perform-</t>
        </is>
      </c>
    </row>
    <row r="7">
      <c r="A7" t="inlineStr"/>
      <c r="B7" t="inlineStr"/>
      <c r="C7" t="inlineStr"/>
      <c r="D7" t="inlineStr"/>
      <c r="E7" t="inlineStr"/>
      <c r="F7" t="inlineStr"/>
      <c r="G7" t="inlineStr"/>
      <c r="H7" t="inlineStr">
        <is>
          <t>Montréal, Qué.</t>
        </is>
      </c>
      <c r="I7" t="inlineStr">
        <is>
          <t>juillet 1978</t>
        </is>
      </c>
      <c r="J7" t="inlineStr"/>
      <c r="K7" t="inlineStr"/>
      <c r="L7" t="inlineStr"/>
      <c r="M7" t="inlineStr">
        <is>
          <t>ance — Pour assurer l’exécution des con-</t>
        </is>
      </c>
    </row>
    <row r="8">
      <c r="A8" t="inlineStr">
        <is>
          <t>|</t>
        </is>
      </c>
      <c r="B8" t="inlineStr"/>
      <c r="C8" t="inlineStr"/>
      <c r="D8" t="inlineStr"/>
      <c r="E8" t="inlineStr"/>
      <c r="F8" t="inlineStr"/>
      <c r="G8" t="inlineStr"/>
      <c r="H8" t="inlineStr"/>
      <c r="I8" t="inlineStr"/>
      <c r="J8" t="inlineStr"/>
      <c r="K8" t="inlineStr"/>
      <c r="L8" t="inlineStr"/>
      <c r="M8" t="inlineStr">
        <is>
          <t>ventions collectives.</t>
        </is>
      </c>
    </row>
  </sheetData>
  <pageMargins left="0.75" right="0.75" top="1" bottom="1" header="0.5" footer="0.5"/>
</worksheet>
</file>

<file path=xl/worksheets/sheet332.xml><?xml version="1.0" encoding="utf-8"?>
<worksheet xmlns="http://schemas.openxmlformats.org/spreadsheetml/2006/main">
  <sheetPr>
    <outlinePr summaryBelow="1" summaryRight="1"/>
    <pageSetUpPr/>
  </sheetPr>
  <dimension ref="A1:S2"/>
  <sheetViews>
    <sheetView workbookViewId="0">
      <selection activeCell="A1" sqref="A1"/>
    </sheetView>
  </sheetViews>
  <sheetFormatPr baseColWidth="8" defaultRowHeight="15"/>
  <sheetData>
    <row r="1">
      <c r="A1" s="1" t="inlineStr">
        <is>
          <t>_</t>
        </is>
      </c>
      <c r="B1" s="1" t="inlineStr">
        <is>
          <t>National Association</t>
        </is>
      </c>
      <c r="C1" s="1" t="inlineStr">
        <is>
          <t>of (CLC)</t>
        </is>
      </c>
      <c r="D1" s="1" t="inlineStr">
        <is>
          <t>Unnamed: 0</t>
        </is>
      </c>
      <c r="E1" s="1" t="inlineStr">
        <is>
          <t>— Asso-</t>
        </is>
      </c>
      <c r="F1" s="1" t="inlineStr">
        <is>
          <t>Unnamed: 1</t>
        </is>
      </c>
      <c r="G1" s="1" t="inlineStr">
        <is>
          <t>(1)</t>
        </is>
      </c>
      <c r="H1" s="1" t="inlineStr">
        <is>
          <t>13</t>
        </is>
      </c>
      <c r="I1" s="1" t="inlineStr">
        <is>
          <t>Local 62,</t>
        </is>
      </c>
      <c r="J1" s="1" t="inlineStr">
        <is>
          <t>June 13, 1978</t>
        </is>
      </c>
      <c r="K1" s="1" t="inlineStr">
        <is>
          <t>Unnamed: 2</t>
        </is>
      </c>
      <c r="L1" s="1" t="inlineStr">
        <is>
          <t>—</t>
        </is>
      </c>
      <c r="M1" s="1" t="inlineStr">
        <is>
          <t>Le 13</t>
        </is>
      </c>
      <c r="N1" s="1" t="inlineStr">
        <is>
          <t>Filed for</t>
        </is>
      </c>
      <c r="O1" s="1" t="inlineStr">
        <is>
          <t>decertification</t>
        </is>
      </c>
      <c r="P1" s="1" t="inlineStr">
        <is>
          <t>Unnamed: 3</t>
        </is>
      </c>
      <c r="Q1" s="1" t="inlineStr">
        <is>
          <t>—.1</t>
        </is>
      </c>
      <c r="R1" s="1" t="inlineStr">
        <is>
          <t>Demande</t>
        </is>
      </c>
      <c r="S1" s="1" t="inlineStr">
        <is>
          <t>de</t>
        </is>
      </c>
    </row>
    <row r="2">
      <c r="A2" t="inlineStr"/>
      <c r="B2" t="inlineStr">
        <is>
          <t>ciation nationale</t>
        </is>
      </c>
      <c r="C2" t="inlineStr">
        <is>
          <t>des employés</t>
        </is>
      </c>
      <c r="D2" t="inlineStr"/>
      <c r="E2" t="inlineStr">
        <is>
          <t>et tech-</t>
        </is>
      </c>
      <c r="F2" t="inlineStr"/>
      <c r="G2" t="inlineStr"/>
      <c r="H2" t="inlineStr"/>
      <c r="I2" t="inlineStr">
        <is>
          <t>Montréal, Qué.</t>
        </is>
      </c>
      <c r="J2" t="inlineStr">
        <is>
          <t>juin 1978</t>
        </is>
      </c>
      <c r="K2" t="inlineStr"/>
      <c r="L2" t="inlineStr"/>
      <c r="M2" t="inlineStr"/>
      <c r="N2" t="inlineStr">
        <is>
          <t>désaccréditation.</t>
        </is>
      </c>
      <c r="O2" t="inlineStr"/>
      <c r="P2" t="inlineStr"/>
      <c r="Q2" t="inlineStr"/>
      <c r="R2" t="inlineStr"/>
      <c r="S2" t="inlineStr"/>
    </row>
  </sheetData>
  <pageMargins left="0.75" right="0.75" top="1" bottom="1" header="0.5" footer="0.5"/>
</worksheet>
</file>

<file path=xl/worksheets/sheet333.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A1" s="1" t="inlineStr">
        <is>
          <t>| Woodworkers of</t>
        </is>
      </c>
      <c r="B1" s="1" t="inlineStr">
        <is>
          <t>Unnamed: 0</t>
        </is>
      </c>
      <c r="C1" s="1" t="inlineStr">
        <is>
          <t>America, International</t>
        </is>
      </c>
      <c r="D1" s="1" t="inlineStr">
        <is>
          <t>Unnamed: 1</t>
        </is>
      </c>
      <c r="E1" s="1" t="inlineStr">
        <is>
          <t>1</t>
        </is>
      </c>
      <c r="F1" s="1" t="inlineStr">
        <is>
          <t>11</t>
        </is>
      </c>
      <c r="G1" s="1" t="inlineStr">
        <is>
          <t>Local 2-287,</t>
        </is>
      </c>
      <c r="H1" s="1" t="inlineStr">
        <is>
          <t>February 28,</t>
        </is>
      </c>
      <c r="I1" s="1" t="inlineStr">
        <is>
          <t>1978</t>
        </is>
      </c>
      <c r="J1" s="1" t="inlineStr">
        <is>
          <t>Unnamed: 2</t>
        </is>
      </c>
      <c r="K1" s="1" t="inlineStr">
        <is>
          <t>—</t>
        </is>
      </c>
      <c r="L1" s="1" t="inlineStr">
        <is>
          <t>To maintain collective bargaining perform-</t>
        </is>
      </c>
    </row>
    <row r="2">
      <c r="A2" t="inlineStr">
        <is>
          <t>_ (AFL-CIO/CLC)</t>
        </is>
      </c>
      <c r="B2" t="inlineStr"/>
      <c r="C2" t="inlineStr">
        <is>
          <t>— Syndicat</t>
        </is>
      </c>
      <c r="D2" t="inlineStr">
        <is>
          <t>interna-</t>
        </is>
      </c>
      <c r="E2" t="inlineStr"/>
      <c r="F2" t="inlineStr"/>
      <c r="G2" t="inlineStr">
        <is>
          <t>Fort Coulonge, Qué.</t>
        </is>
      </c>
      <c r="H2" t="inlineStr">
        <is>
          <t>Le 28 février 1978</t>
        </is>
      </c>
      <c r="I2" t="inlineStr"/>
      <c r="J2" t="inlineStr"/>
      <c r="K2" t="inlineStr"/>
      <c r="L2" t="inlineStr">
        <is>
          <t>ance — Pour assurer |’exécution des con-</t>
        </is>
      </c>
    </row>
  </sheetData>
  <pageMargins left="0.75" right="0.75" top="1" bottom="1" header="0.5" footer="0.5"/>
</worksheet>
</file>

<file path=xl/worksheets/sheet334.xml><?xml version="1.0" encoding="utf-8"?>
<worksheet xmlns="http://schemas.openxmlformats.org/spreadsheetml/2006/main">
  <sheetPr>
    <outlinePr summaryBelow="1" summaryRight="1"/>
    <pageSetUpPr/>
  </sheetPr>
  <dimension ref="A1:P28"/>
  <sheetViews>
    <sheetView workbookViewId="0">
      <selection activeCell="A1" sqref="A1"/>
    </sheetView>
  </sheetViews>
  <sheetFormatPr baseColWidth="8" defaultRowHeight="15"/>
  <sheetData>
    <row r="1">
      <c r="A1" s="1" t="inlineStr">
        <is>
          <t>and continuing</t>
        </is>
      </c>
      <c r="B1" s="1" t="inlineStr">
        <is>
          <t>trusteeships, and</t>
        </is>
      </c>
      <c r="C1" s="1" t="inlineStr">
        <is>
          <t>these are</t>
        </is>
      </c>
      <c r="D1" s="1" t="inlineStr">
        <is>
          <t>cited in</t>
        </is>
      </c>
      <c r="E1" s="1" t="inlineStr">
        <is>
          <t>Unnamed: 0</t>
        </is>
      </c>
      <c r="F1" s="1" t="inlineStr">
        <is>
          <t>Unnamed: 1</t>
        </is>
      </c>
      <c r="G1" s="1" t="inlineStr">
        <is>
          <t>Unnamed: 2</t>
        </is>
      </c>
      <c r="H1" s="1" t="inlineStr">
        <is>
          <t>Unnamed: 3</t>
        </is>
      </c>
      <c r="I1" s="1" t="inlineStr">
        <is>
          <t>tutelle et</t>
        </is>
      </c>
      <c r="J1" s="1" t="inlineStr">
        <is>
          <t>ces motifs</t>
        </is>
      </c>
      <c r="K1" s="1" t="inlineStr">
        <is>
          <t>Unnamed: 4</t>
        </is>
      </c>
      <c r="L1" s="1" t="inlineStr">
        <is>
          <t>sont</t>
        </is>
      </c>
      <c r="M1" s="1" t="inlineStr">
        <is>
          <t>cités dans</t>
        </is>
      </c>
      <c r="N1" s="1" t="inlineStr">
        <is>
          <t>le tableau</t>
        </is>
      </c>
      <c r="O1" s="1" t="inlineStr">
        <is>
          <t>Unnamed: 5</t>
        </is>
      </c>
      <c r="P1" s="1" t="inlineStr">
        <is>
          <t>explicatif</t>
        </is>
      </c>
    </row>
    <row r="2">
      <c r="A2" t="inlineStr">
        <is>
          <t>Text Table XXXVII.</t>
        </is>
      </c>
      <c r="B2" t="inlineStr"/>
      <c r="C2" t="inlineStr"/>
      <c r="D2" t="inlineStr"/>
      <c r="E2" t="inlineStr"/>
      <c r="F2" t="inlineStr"/>
      <c r="G2" t="inlineStr"/>
      <c r="H2" t="inlineStr"/>
      <c r="I2" t="inlineStr">
        <is>
          <t>XXXVII.</t>
        </is>
      </c>
      <c r="J2" t="inlineStr"/>
      <c r="K2" t="inlineStr"/>
      <c r="L2" t="inlineStr"/>
      <c r="M2" t="inlineStr"/>
      <c r="N2" t="inlineStr"/>
      <c r="O2" t="inlineStr"/>
      <c r="P2" t="inlineStr"/>
    </row>
    <row r="3">
      <c r="A3" t="inlineStr">
        <is>
          <t>The reasons</t>
        </is>
      </c>
      <c r="B3" t="inlineStr">
        <is>
          <t>for establishing</t>
        </is>
      </c>
      <c r="C3" t="inlineStr">
        <is>
          <t>a trusteeship</t>
        </is>
      </c>
      <c r="D3" t="inlineStr">
        <is>
          <t>are</t>
        </is>
      </c>
      <c r="E3" t="inlineStr"/>
      <c r="F3" t="inlineStr"/>
      <c r="G3" t="inlineStr"/>
      <c r="H3" t="inlineStr"/>
      <c r="I3" t="inlineStr">
        <is>
          <t>L’acte</t>
        </is>
      </c>
      <c r="J3" t="inlineStr">
        <is>
          <t>constitutif</t>
        </is>
      </c>
      <c r="K3" t="inlineStr"/>
      <c r="L3" t="inlineStr">
        <is>
          <t>d’un</t>
        </is>
      </c>
      <c r="M3" t="inlineStr">
        <is>
          <t>certain</t>
        </is>
      </c>
      <c r="N3" t="inlineStr">
        <is>
          <t>nombre</t>
        </is>
      </c>
      <c r="O3" t="inlineStr">
        <is>
          <t>de</t>
        </is>
      </c>
      <c r="P3" t="inlineStr">
        <is>
          <t>syndicats,</t>
        </is>
      </c>
    </row>
    <row r="4">
      <c r="A4" t="inlineStr">
        <is>
          <t>stated in a number</t>
        </is>
      </c>
      <c r="B4" t="inlineStr">
        <is>
          <t>of union constitutions,</t>
        </is>
      </c>
      <c r="C4" t="inlineStr"/>
      <c r="D4" t="inlineStr">
        <is>
          <t>listing,</t>
        </is>
      </c>
      <c r="E4" t="inlineStr"/>
      <c r="F4" t="inlineStr"/>
      <c r="G4" t="inlineStr"/>
      <c r="H4" t="inlineStr"/>
      <c r="I4" t="inlineStr">
        <is>
          <t>précise les motifs pour lesquels la tutelle peut étre imposée,</t>
        </is>
      </c>
      <c r="J4" t="inlineStr"/>
      <c r="K4" t="inlineStr"/>
      <c r="L4" t="inlineStr"/>
      <c r="M4" t="inlineStr"/>
      <c r="N4" t="inlineStr"/>
      <c r="O4" t="inlineStr"/>
      <c r="P4" t="inlineStr"/>
    </row>
    <row r="5">
      <c r="A5" t="inlineStr">
        <is>
          <t>among other offences,</t>
        </is>
      </c>
      <c r="B5" t="inlineStr">
        <is>
          <t>failure to comply with union</t>
        </is>
      </c>
      <c r="C5" t="inlineStr"/>
      <c r="D5" t="inlineStr"/>
      <c r="E5" t="inlineStr"/>
      <c r="F5" t="inlineStr"/>
      <c r="G5" t="inlineStr"/>
      <c r="H5" t="inlineStr"/>
      <c r="I5" t="inlineStr">
        <is>
          <t>ces motifs</t>
        </is>
      </c>
      <c r="J5" t="inlineStr">
        <is>
          <t>sont notamment</t>
        </is>
      </c>
      <c r="K5" t="inlineStr"/>
      <c r="L5" t="inlineStr"/>
      <c r="M5" t="inlineStr">
        <is>
          <t>le défaut</t>
        </is>
      </c>
      <c r="N5" t="inlineStr">
        <is>
          <t>de se conformer</t>
        </is>
      </c>
      <c r="O5" t="inlineStr"/>
      <c r="P5" t="inlineStr">
        <is>
          <t>aux</t>
        </is>
      </c>
    </row>
    <row r="6">
      <c r="A6" t="inlineStr">
        <is>
          <t>directives, violation</t>
        </is>
      </c>
      <c r="B6" t="inlineStr">
        <is>
          <t>of union rules,</t>
        </is>
      </c>
      <c r="C6" t="inlineStr">
        <is>
          <t>dishonesty</t>
        </is>
      </c>
      <c r="D6" t="inlineStr">
        <is>
          <t>or</t>
        </is>
      </c>
      <c r="E6" t="inlineStr"/>
      <c r="F6" t="inlineStr"/>
      <c r="G6" t="inlineStr"/>
      <c r="H6" t="inlineStr"/>
      <c r="I6" t="inlineStr">
        <is>
          <t>directives</t>
        </is>
      </c>
      <c r="J6" t="inlineStr">
        <is>
          <t>du syndicat,</t>
        </is>
      </c>
      <c r="K6" t="inlineStr"/>
      <c r="L6" t="inlineStr">
        <is>
          <t>la violation</t>
        </is>
      </c>
      <c r="M6" t="inlineStr"/>
      <c r="N6" t="inlineStr">
        <is>
          <t>des régles du syndicat,</t>
        </is>
      </c>
      <c r="O6" t="inlineStr"/>
      <c r="P6" t="inlineStr"/>
    </row>
    <row r="7">
      <c r="A7" t="inlineStr">
        <is>
          <t>incompetency in the affairs of local unions, member-</t>
        </is>
      </c>
      <c r="B7" t="inlineStr"/>
      <c r="C7" t="inlineStr"/>
      <c r="D7" t="inlineStr"/>
      <c r="E7" t="inlineStr"/>
      <c r="F7" t="inlineStr"/>
      <c r="G7" t="inlineStr"/>
      <c r="H7" t="inlineStr"/>
      <c r="I7" t="inlineStr">
        <is>
          <t>la malhonnéteté</t>
        </is>
      </c>
      <c r="J7" t="inlineStr">
        <is>
          <t>et lincompétence</t>
        </is>
      </c>
      <c r="K7" t="inlineStr"/>
      <c r="L7" t="inlineStr"/>
      <c r="M7" t="inlineStr"/>
      <c r="N7" t="inlineStr">
        <is>
          <t>dans la conduite</t>
        </is>
      </c>
      <c r="O7" t="inlineStr"/>
      <c r="P7" t="inlineStr">
        <is>
          <t>des</t>
        </is>
      </c>
    </row>
    <row r="8">
      <c r="A8" t="inlineStr">
        <is>
          <t>ship indifference,</t>
        </is>
      </c>
      <c r="B8" t="inlineStr">
        <is>
          <t>and the threat</t>
        </is>
      </c>
      <c r="C8" t="inlineStr">
        <is>
          <t>of secession move-</t>
        </is>
      </c>
      <c r="D8" t="inlineStr"/>
      <c r="E8" t="inlineStr"/>
      <c r="F8" t="inlineStr"/>
      <c r="G8" t="inlineStr"/>
      <c r="H8" t="inlineStr"/>
      <c r="I8" t="inlineStr">
        <is>
          <t>affaires de</t>
        </is>
      </c>
      <c r="J8" t="inlineStr">
        <is>
          <t>la succursale</t>
        </is>
      </c>
      <c r="K8" t="inlineStr"/>
      <c r="L8" t="inlineStr">
        <is>
          <t>locale, lindifférence</t>
        </is>
      </c>
      <c r="M8" t="inlineStr"/>
      <c r="N8" t="inlineStr"/>
      <c r="O8" t="inlineStr">
        <is>
          <t>des membres</t>
        </is>
      </c>
      <c r="P8" t="inlineStr"/>
    </row>
    <row r="9">
      <c r="A9" t="inlineStr">
        <is>
          <t>ments. Under the provisions</t>
        </is>
      </c>
      <c r="B9" t="inlineStr">
        <is>
          <t>of some</t>
        </is>
      </c>
      <c r="C9" t="inlineStr">
        <is>
          <t>constitutions,</t>
        </is>
      </c>
      <c r="D9" t="inlineStr"/>
      <c r="E9" t="inlineStr"/>
      <c r="F9" t="inlineStr"/>
      <c r="G9" t="inlineStr"/>
      <c r="H9" t="inlineStr"/>
      <c r="I9" t="inlineStr">
        <is>
          <t>ou la menace</t>
        </is>
      </c>
      <c r="J9" t="inlineStr">
        <is>
          <t>de mouvements</t>
        </is>
      </c>
      <c r="K9" t="inlineStr"/>
      <c r="L9" t="inlineStr"/>
      <c r="M9" t="inlineStr">
        <is>
          <t>dissidents. Aux termes</t>
        </is>
      </c>
      <c r="N9" t="inlineStr"/>
      <c r="O9" t="inlineStr"/>
      <c r="P9" t="inlineStr">
        <is>
          <t>d’un</t>
        </is>
      </c>
    </row>
    <row r="10">
      <c r="A10" t="inlineStr">
        <is>
          <t>a trusteeship cannot</t>
        </is>
      </c>
      <c r="B10" t="inlineStr">
        <is>
          <t>be imposed</t>
        </is>
      </c>
      <c r="C10" t="inlineStr">
        <is>
          <t>unless the</t>
        </is>
      </c>
      <c r="D10" t="inlineStr">
        <is>
          <t>local</t>
        </is>
      </c>
      <c r="E10" t="inlineStr"/>
      <c r="F10" t="inlineStr"/>
      <c r="G10" t="inlineStr"/>
      <c r="H10" t="inlineStr"/>
      <c r="I10" t="inlineStr">
        <is>
          <t>certain nombre</t>
        </is>
      </c>
      <c r="J10" t="inlineStr">
        <is>
          <t>de constitutions,</t>
        </is>
      </c>
      <c r="K10" t="inlineStr"/>
      <c r="L10" t="inlineStr"/>
      <c r="M10" t="inlineStr"/>
      <c r="N10" t="inlineStr">
        <is>
          <t>la tutelle</t>
        </is>
      </c>
      <c r="O10" t="inlineStr">
        <is>
          <t>ne</t>
        </is>
      </c>
      <c r="P10" t="inlineStr">
        <is>
          <t>peut étre</t>
        </is>
      </c>
    </row>
    <row r="11">
      <c r="A11" t="inlineStr">
        <is>
          <t>union’s charter has first been suspended or the local’s</t>
        </is>
      </c>
      <c r="B11" t="inlineStr"/>
      <c r="C11" t="inlineStr"/>
      <c r="D11" t="inlineStr"/>
      <c r="E11" t="inlineStr"/>
      <c r="F11" t="inlineStr"/>
      <c r="G11" t="inlineStr"/>
      <c r="H11" t="inlineStr"/>
      <c r="I11" t="inlineStr">
        <is>
          <t>imposée que</t>
        </is>
      </c>
      <c r="J11" t="inlineStr">
        <is>
          <t>si la charte de la section locale</t>
        </is>
      </c>
      <c r="K11" t="inlineStr"/>
      <c r="L11" t="inlineStr"/>
      <c r="M11" t="inlineStr"/>
      <c r="N11" t="inlineStr"/>
      <c r="O11" t="inlineStr">
        <is>
          <t>a été suspendue</t>
        </is>
      </c>
      <c r="P11" t="inlineStr"/>
    </row>
    <row r="12">
      <c r="A12" t="inlineStr">
        <is>
          <t>officers have been</t>
        </is>
      </c>
      <c r="B12" t="inlineStr">
        <is>
          <t>removed from</t>
        </is>
      </c>
      <c r="C12" t="inlineStr">
        <is>
          <t>office.</t>
        </is>
      </c>
      <c r="D12" t="inlineStr">
        <is>
          <t>In most</t>
        </is>
      </c>
      <c r="E12" t="inlineStr"/>
      <c r="F12" t="inlineStr"/>
      <c r="G12" t="inlineStr"/>
      <c r="H12" t="inlineStr"/>
      <c r="I12" t="inlineStr">
        <is>
          <t>ou que Si les dirigeants de la section locale ont été démis de</t>
        </is>
      </c>
      <c r="J12" t="inlineStr"/>
      <c r="K12" t="inlineStr"/>
      <c r="L12" t="inlineStr"/>
      <c r="M12" t="inlineStr"/>
      <c r="N12" t="inlineStr"/>
      <c r="O12" t="inlineStr"/>
      <c r="P12" t="inlineStr"/>
    </row>
    <row r="13">
      <c r="A13" t="inlineStr">
        <is>
          <t>constitutions, the final authority to appoint a trustee</t>
        </is>
      </c>
      <c r="B13" t="inlineStr"/>
      <c r="C13" t="inlineStr"/>
      <c r="D13" t="inlineStr"/>
      <c r="E13" t="inlineStr"/>
      <c r="F13" t="inlineStr"/>
      <c r="G13" t="inlineStr"/>
      <c r="H13" t="inlineStr"/>
      <c r="I13" t="inlineStr">
        <is>
          <t>leurs fonctions.</t>
        </is>
      </c>
      <c r="J13" t="inlineStr">
        <is>
          <t>Dans</t>
        </is>
      </c>
      <c r="K13" t="inlineStr"/>
      <c r="L13" t="inlineStr">
        <is>
          <t>la plupart</t>
        </is>
      </c>
      <c r="M13" t="inlineStr">
        <is>
          <t>des</t>
        </is>
      </c>
      <c r="N13" t="inlineStr">
        <is>
          <t>actes</t>
        </is>
      </c>
      <c r="O13" t="inlineStr">
        <is>
          <t>constitutifs,</t>
        </is>
      </c>
      <c r="P13" t="inlineStr">
        <is>
          <t>le</t>
        </is>
      </c>
    </row>
    <row r="14">
      <c r="A14" t="inlineStr">
        <is>
          <t>of the affairs of a local union</t>
        </is>
      </c>
      <c r="B14" t="inlineStr">
        <is>
          <t>is vested in the general</t>
        </is>
      </c>
      <c r="C14" t="inlineStr"/>
      <c r="D14" t="inlineStr"/>
      <c r="E14" t="inlineStr"/>
      <c r="F14" t="inlineStr"/>
      <c r="G14" t="inlineStr"/>
      <c r="H14" t="inlineStr"/>
      <c r="I14" t="inlineStr">
        <is>
          <t>pouvoir ultime</t>
        </is>
      </c>
      <c r="J14" t="inlineStr">
        <is>
          <t>de nommer</t>
        </is>
      </c>
      <c r="K14" t="inlineStr"/>
      <c r="L14" t="inlineStr"/>
      <c r="M14" t="inlineStr">
        <is>
          <t>un tuteur</t>
        </is>
      </c>
      <c r="N14" t="inlineStr">
        <is>
          <t>des</t>
        </is>
      </c>
      <c r="O14" t="inlineStr">
        <is>
          <t>affaires</t>
        </is>
      </c>
      <c r="P14" t="inlineStr">
        <is>
          <t>d’une</t>
        </is>
      </c>
    </row>
    <row r="15">
      <c r="A15" t="inlineStr">
        <is>
          <t>executive board (or other governing</t>
        </is>
      </c>
      <c r="B15" t="inlineStr"/>
      <c r="C15" t="inlineStr">
        <is>
          <t>agencies</t>
        </is>
      </c>
      <c r="D15" t="inlineStr">
        <is>
          <t>of the</t>
        </is>
      </c>
      <c r="E15" t="inlineStr"/>
      <c r="F15" t="inlineStr"/>
      <c r="G15" t="inlineStr"/>
      <c r="H15" t="inlineStr"/>
      <c r="I15" t="inlineStr">
        <is>
          <t>section locale</t>
        </is>
      </c>
      <c r="J15" t="inlineStr">
        <is>
          <t>est dévolu</t>
        </is>
      </c>
      <c r="K15" t="inlineStr"/>
      <c r="L15" t="inlineStr"/>
      <c r="M15" t="inlineStr">
        <is>
          <t>au conseil</t>
        </is>
      </c>
      <c r="N15" t="inlineStr">
        <is>
          <t>exécutif</t>
        </is>
      </c>
      <c r="O15" t="inlineStr">
        <is>
          <t>général (ou</t>
        </is>
      </c>
      <c r="P15" t="inlineStr"/>
    </row>
    <row r="16">
      <c r="A16" t="inlineStr">
        <is>
          <t>parent labour organizations). Although many trustee</t>
        </is>
      </c>
      <c r="B16" t="inlineStr"/>
      <c r="C16" t="inlineStr"/>
      <c r="D16" t="inlineStr"/>
      <c r="E16" t="inlineStr"/>
      <c r="F16" t="inlineStr"/>
      <c r="G16" t="inlineStr"/>
      <c r="H16" t="inlineStr"/>
      <c r="I16" t="inlineStr">
        <is>
          <t>autres organes</t>
        </is>
      </c>
      <c r="J16" t="inlineStr">
        <is>
          <t>directeurs</t>
        </is>
      </c>
      <c r="K16" t="inlineStr"/>
      <c r="L16" t="inlineStr">
        <is>
          <t>de l’organisme</t>
        </is>
      </c>
      <c r="M16" t="inlineStr"/>
      <c r="N16" t="inlineStr">
        <is>
          <t>mére). Méme</t>
        </is>
      </c>
      <c r="O16" t="inlineStr"/>
      <c r="P16" t="inlineStr">
        <is>
          <t>si le</t>
        </is>
      </c>
    </row>
    <row r="17">
      <c r="A17" t="inlineStr">
        <is>
          <t>provisions indicate that such action was adopted as an</t>
        </is>
      </c>
      <c r="B17" t="inlineStr"/>
      <c r="C17" t="inlineStr"/>
      <c r="D17" t="inlineStr"/>
      <c r="E17" t="inlineStr"/>
      <c r="F17" t="inlineStr"/>
      <c r="G17" t="inlineStr"/>
      <c r="H17" t="inlineStr"/>
      <c r="I17" t="inlineStr">
        <is>
          <t>libellé officiel</t>
        </is>
      </c>
      <c r="J17" t="inlineStr">
        <is>
          <t>de nombreux</t>
        </is>
      </c>
      <c r="K17" t="inlineStr"/>
      <c r="L17" t="inlineStr"/>
      <c r="M17" t="inlineStr">
        <is>
          <t>articles</t>
        </is>
      </c>
      <c r="N17" t="inlineStr">
        <is>
          <t>prévoyant</t>
        </is>
      </c>
      <c r="O17" t="inlineStr"/>
      <c r="P17" t="inlineStr">
        <is>
          <t>la tutelle</t>
        </is>
      </c>
    </row>
    <row r="18">
      <c r="A18" t="inlineStr">
        <is>
          <t>emergency measure,</t>
        </is>
      </c>
      <c r="B18" t="inlineStr">
        <is>
          <t>few constitutions</t>
        </is>
      </c>
      <c r="C18" t="inlineStr">
        <is>
          <t>are</t>
        </is>
      </c>
      <c r="D18" t="inlineStr">
        <is>
          <t>specific</t>
        </is>
      </c>
      <c r="E18" t="inlineStr"/>
      <c r="F18" t="inlineStr"/>
      <c r="G18" t="inlineStr"/>
      <c r="H18" t="inlineStr"/>
      <c r="I18" t="inlineStr">
        <is>
          <t>indique que</t>
        </is>
      </c>
      <c r="J18" t="inlineStr">
        <is>
          <t>pareille</t>
        </is>
      </c>
      <c r="K18" t="inlineStr"/>
      <c r="L18" t="inlineStr">
        <is>
          <t>action</t>
        </is>
      </c>
      <c r="M18" t="inlineStr">
        <is>
          <t>est adoptée</t>
        </is>
      </c>
      <c r="N18" t="inlineStr">
        <is>
          <t>comme</t>
        </is>
      </c>
      <c r="O18" t="inlineStr"/>
      <c r="P18" t="inlineStr">
        <is>
          <t>mesure</t>
        </is>
      </c>
    </row>
    <row r="19">
      <c r="A19" t="inlineStr">
        <is>
          <t>as to when or under what conditions the emergency</t>
        </is>
      </c>
      <c r="B19" t="inlineStr"/>
      <c r="C19" t="inlineStr"/>
      <c r="D19" t="inlineStr"/>
      <c r="E19" t="inlineStr"/>
      <c r="F19" t="inlineStr"/>
      <c r="G19" t="inlineStr"/>
      <c r="H19" t="inlineStr"/>
      <c r="I19" t="inlineStr">
        <is>
          <t>d@urgence,</t>
        </is>
      </c>
      <c r="J19" t="inlineStr">
        <is>
          <t>peu de constitutions</t>
        </is>
      </c>
      <c r="K19" t="inlineStr"/>
      <c r="L19" t="inlineStr"/>
      <c r="M19" t="inlineStr">
        <is>
          <t>précisent</t>
        </is>
      </c>
      <c r="N19" t="inlineStr"/>
      <c r="O19" t="inlineStr">
        <is>
          <t>le moment</t>
        </is>
      </c>
      <c r="P19" t="inlineStr">
        <is>
          <t>ou</t>
        </is>
      </c>
    </row>
    <row r="20">
      <c r="A20" t="inlineStr">
        <is>
          <t>is to terminate</t>
        </is>
      </c>
      <c r="B20" t="inlineStr">
        <is>
          <t>and self-government</t>
        </is>
      </c>
      <c r="C20" t="inlineStr">
        <is>
          <t>is to be restored.</t>
        </is>
      </c>
      <c r="D20" t="inlineStr"/>
      <c r="E20" t="inlineStr"/>
      <c r="F20" t="inlineStr"/>
      <c r="G20" t="inlineStr"/>
      <c r="H20" t="inlineStr"/>
      <c r="I20" t="inlineStr">
        <is>
          <t>la situation</t>
        </is>
      </c>
      <c r="J20" t="inlineStr">
        <is>
          <t>critique cesse</t>
        </is>
      </c>
      <c r="K20" t="inlineStr"/>
      <c r="L20" t="inlineStr">
        <is>
          <t>et ot l’autonomie</t>
        </is>
      </c>
      <c r="M20" t="inlineStr"/>
      <c r="N20" t="inlineStr"/>
      <c r="O20" t="inlineStr">
        <is>
          <t>doit étre</t>
        </is>
      </c>
      <c r="P20" t="inlineStr">
        <is>
          <t>resti-</t>
        </is>
      </c>
    </row>
    <row r="21">
      <c r="A21" t="inlineStr">
        <is>
          <t>The possibility</t>
        </is>
      </c>
      <c r="B21" t="inlineStr">
        <is>
          <t>of appeal of a trusteeship</t>
        </is>
      </c>
      <c r="C21" t="inlineStr">
        <is>
          <t>action</t>
        </is>
      </c>
      <c r="D21" t="inlineStr">
        <is>
          <t>is</t>
        </is>
      </c>
      <c r="E21" t="inlineStr"/>
      <c r="F21" t="inlineStr"/>
      <c r="G21" t="inlineStr"/>
      <c r="H21" t="inlineStr"/>
      <c r="I21" t="inlineStr">
        <is>
          <t>tuée a la section</t>
        </is>
      </c>
      <c r="J21" t="inlineStr">
        <is>
          <t>locale. A peu prés toutes</t>
        </is>
      </c>
      <c r="K21" t="inlineStr"/>
      <c r="L21" t="inlineStr"/>
      <c r="M21" t="inlineStr"/>
      <c r="N21" t="inlineStr"/>
      <c r="O21" t="inlineStr">
        <is>
          <t>les sections</t>
        </is>
      </c>
      <c r="P21" t="inlineStr">
        <is>
          <t>lo-</t>
        </is>
      </c>
    </row>
    <row r="22">
      <c r="A22" t="inlineStr">
        <is>
          <t>open to virtually</t>
        </is>
      </c>
      <c r="B22" t="inlineStr">
        <is>
          <t>all trusteed local unions.</t>
        </is>
      </c>
      <c r="C22" t="inlineStr">
        <is>
          <t>Frequent-</t>
        </is>
      </c>
      <c r="D22" t="inlineStr"/>
      <c r="E22" t="inlineStr"/>
      <c r="F22" t="inlineStr"/>
      <c r="G22" t="inlineStr"/>
      <c r="H22" t="inlineStr"/>
      <c r="I22" t="inlineStr">
        <is>
          <t>cales mises</t>
        </is>
      </c>
      <c r="J22" t="inlineStr">
        <is>
          <t>en tutelle peuvent en appeler de l’imposition de</t>
        </is>
      </c>
      <c r="K22" t="inlineStr"/>
      <c r="L22" t="inlineStr"/>
      <c r="M22" t="inlineStr"/>
      <c r="N22" t="inlineStr"/>
      <c r="O22" t="inlineStr"/>
      <c r="P22" t="inlineStr"/>
    </row>
    <row r="23">
      <c r="A23" t="inlineStr">
        <is>
          <t>ly, the final appeal board</t>
        </is>
      </c>
      <c r="B23" t="inlineStr">
        <is>
          <t>is the union</t>
        </is>
      </c>
      <c r="C23" t="inlineStr">
        <is>
          <t>convention.</t>
        </is>
      </c>
      <c r="D23" t="inlineStr"/>
      <c r="E23" t="inlineStr"/>
      <c r="F23" t="inlineStr"/>
      <c r="G23" t="inlineStr"/>
      <c r="H23" t="inlineStr"/>
      <c r="I23" t="inlineStr">
        <is>
          <t>ce régime.</t>
        </is>
      </c>
      <c r="J23" t="inlineStr">
        <is>
          <t>Fréquemment,</t>
        </is>
      </c>
      <c r="K23" t="inlineStr"/>
      <c r="L23" t="inlineStr"/>
      <c r="M23" t="inlineStr">
        <is>
          <t>lultime</t>
        </is>
      </c>
      <c r="N23" t="inlineStr">
        <is>
          <t>tribunal</t>
        </is>
      </c>
      <c r="O23" t="inlineStr">
        <is>
          <t>d’appel</t>
        </is>
      </c>
      <c r="P23" t="inlineStr">
        <is>
          <t>est le</t>
        </is>
      </c>
    </row>
    <row r="24">
      <c r="A24" t="inlineStr">
        <is>
          <t>The three principal</t>
        </is>
      </c>
      <c r="B24" t="inlineStr">
        <is>
          <t>due-process</t>
        </is>
      </c>
      <c r="C24" t="inlineStr">
        <is>
          <t>safeguards</t>
        </is>
      </c>
      <c r="D24" t="inlineStr">
        <is>
          <t>to the</t>
        </is>
      </c>
      <c r="E24" t="inlineStr"/>
      <c r="F24" t="inlineStr"/>
      <c r="G24" t="inlineStr"/>
      <c r="H24" t="inlineStr"/>
      <c r="I24" t="inlineStr">
        <is>
          <t>congrés syndical lui-méme.</t>
        </is>
      </c>
      <c r="J24" t="inlineStr"/>
      <c r="K24" t="inlineStr"/>
      <c r="L24" t="inlineStr"/>
      <c r="M24" t="inlineStr">
        <is>
          <t>Les trois principales sauvegardes</t>
        </is>
      </c>
      <c r="N24" t="inlineStr"/>
      <c r="O24" t="inlineStr"/>
      <c r="P24" t="inlineStr"/>
    </row>
    <row r="25">
      <c r="A25" t="inlineStr">
        <is>
          <t>local under trusteeship</t>
        </is>
      </c>
      <c r="B25" t="inlineStr">
        <is>
          <t>— Hearing, appeal, and auto-</t>
        </is>
      </c>
      <c r="C25" t="inlineStr"/>
      <c r="D25" t="inlineStr"/>
      <c r="E25" t="inlineStr"/>
      <c r="F25" t="inlineStr"/>
      <c r="G25" t="inlineStr"/>
      <c r="H25" t="inlineStr"/>
      <c r="I25" t="inlineStr">
        <is>
          <t>juridiques</t>
        </is>
      </c>
      <c r="J25" t="inlineStr">
        <is>
          <t>d’une section locale en tutelle, audience, appel et</t>
        </is>
      </c>
      <c r="K25" t="inlineStr"/>
      <c r="L25" t="inlineStr"/>
      <c r="M25" t="inlineStr"/>
      <c r="N25" t="inlineStr"/>
      <c r="O25" t="inlineStr"/>
      <c r="P25" t="inlineStr"/>
    </row>
    <row r="26">
      <c r="A26" t="inlineStr">
        <is>
          <t>matic termination</t>
        </is>
      </c>
      <c r="B26" t="inlineStr">
        <is>
          <t>— are present</t>
        </is>
      </c>
      <c r="C26" t="inlineStr">
        <is>
          <t>in a majority</t>
        </is>
      </c>
      <c r="D26" t="inlineStr">
        <is>
          <t>of</t>
        </is>
      </c>
      <c r="E26" t="inlineStr"/>
      <c r="F26" t="inlineStr"/>
      <c r="G26" t="inlineStr"/>
      <c r="H26" t="inlineStr"/>
      <c r="I26" t="inlineStr">
        <is>
          <t>cessation</t>
        </is>
      </c>
      <c r="J26" t="inlineStr">
        <is>
          <t>automatique,</t>
        </is>
      </c>
      <c r="K26" t="inlineStr"/>
      <c r="L26" t="inlineStr">
        <is>
          <t>sont</t>
        </is>
      </c>
      <c r="M26" t="inlineStr">
        <is>
          <t>expressément</t>
        </is>
      </c>
      <c r="N26" t="inlineStr"/>
      <c r="O26" t="inlineStr">
        <is>
          <t>formulées</t>
        </is>
      </c>
      <c r="P26" t="inlineStr">
        <is>
          <t>dans</t>
        </is>
      </c>
    </row>
    <row r="27">
      <c r="A27" t="inlineStr">
        <is>
          <t>constitutions in</t>
        </is>
      </c>
      <c r="B27" t="inlineStr">
        <is>
          <t>various combinations.</t>
        </is>
      </c>
      <c r="C27" t="inlineStr">
        <is>
          <t>In</t>
        </is>
      </c>
      <c r="D27" t="inlineStr">
        <is>
          <t>most</t>
        </is>
      </c>
      <c r="E27" t="inlineStr"/>
      <c r="F27" t="inlineStr"/>
      <c r="G27" t="inlineStr"/>
      <c r="H27" t="inlineStr"/>
      <c r="I27" t="inlineStr">
        <is>
          <t>la plupart</t>
        </is>
      </c>
      <c r="J27" t="inlineStr">
        <is>
          <t>des actes</t>
        </is>
      </c>
      <c r="K27" t="inlineStr"/>
      <c r="L27" t="inlineStr">
        <is>
          <t>constitutifs,</t>
        </is>
      </c>
      <c r="M27" t="inlineStr"/>
      <c r="N27" t="inlineStr">
        <is>
          <t>suivant diverses</t>
        </is>
      </c>
      <c r="O27" t="inlineStr"/>
      <c r="P27" t="inlineStr">
        <is>
          <t>combi-</t>
        </is>
      </c>
    </row>
    <row r="28">
      <c r="A28" t="inlineStr">
        <is>
          <t>constitutions a</t>
        </is>
      </c>
      <c r="B28" t="inlineStr">
        <is>
          <t>local union is entitled</t>
        </is>
      </c>
      <c r="C28" t="inlineStr">
        <is>
          <t>to</t>
        </is>
      </c>
      <c r="D28" t="inlineStr">
        <is>
          <t>either a</t>
        </is>
      </c>
      <c r="E28" t="inlineStr"/>
      <c r="F28" t="inlineStr"/>
      <c r="G28" t="inlineStr"/>
      <c r="H28" t="inlineStr"/>
      <c r="I28" t="inlineStr">
        <is>
          <t>naisons. Dans</t>
        </is>
      </c>
      <c r="J28" t="inlineStr">
        <is>
          <t>la majorité</t>
        </is>
      </c>
      <c r="K28" t="inlineStr"/>
      <c r="L28" t="inlineStr">
        <is>
          <t>des cas,</t>
        </is>
      </c>
      <c r="M28" t="inlineStr"/>
      <c r="N28" t="inlineStr">
        <is>
          <t>la section</t>
        </is>
      </c>
      <c r="O28" t="inlineStr">
        <is>
          <t>a droit 4 une</t>
        </is>
      </c>
      <c r="P28" t="inlineStr"/>
    </row>
  </sheetData>
  <pageMargins left="0.75" right="0.75" top="1" bottom="1" header="0.5" footer="0.5"/>
</worksheet>
</file>

<file path=xl/worksheets/sheet335.xml><?xml version="1.0" encoding="utf-8"?>
<worksheet xmlns="http://schemas.openxmlformats.org/spreadsheetml/2006/main">
  <sheetPr>
    <outlinePr summaryBelow="1" summaryRight="1"/>
    <pageSetUpPr/>
  </sheetPr>
  <dimension ref="A1:P11"/>
  <sheetViews>
    <sheetView workbookViewId="0">
      <selection activeCell="A1" sqref="A1"/>
    </sheetView>
  </sheetViews>
  <sheetFormatPr baseColWidth="8" defaultRowHeight="15"/>
  <sheetData>
    <row r="1">
      <c r="A1" s="1" t="inlineStr">
        <is>
          <t>convention collective</t>
        </is>
      </c>
      <c r="B1" s="1" t="inlineStr">
        <is>
          <t>Unnamed: 0</t>
        </is>
      </c>
      <c r="C1" s="1" t="inlineStr">
        <is>
          <t>Unnamed: 1</t>
        </is>
      </c>
      <c r="D1" s="1" t="inlineStr">
        <is>
          <t>Unnamed: 2</t>
        </is>
      </c>
      <c r="E1" s="1" t="inlineStr">
        <is>
          <t>3</t>
        </is>
      </c>
      <c r="F1" s="1" t="inlineStr">
        <is>
          <t>4.2</t>
        </is>
      </c>
      <c r="G1" s="1" t="inlineStr">
        <is>
          <t>~</t>
        </is>
      </c>
      <c r="H1" s="1" t="inlineStr">
        <is>
          <t>-</t>
        </is>
      </c>
      <c r="I1" s="1" t="inlineStr">
        <is>
          <t>18</t>
        </is>
      </c>
      <c r="J1" s="1" t="inlineStr">
        <is>
          <t>16.2</t>
        </is>
      </c>
      <c r="K1" s="1" t="inlineStr">
        <is>
          <t>-.1</t>
        </is>
      </c>
      <c r="L1" s="1" t="inlineStr">
        <is>
          <t>-.2</t>
        </is>
      </c>
      <c r="M1" s="1" t="inlineStr">
        <is>
          <t>21</t>
        </is>
      </c>
      <c r="N1" s="1" t="inlineStr">
        <is>
          <t>TiS</t>
        </is>
      </c>
      <c r="O1" s="1" t="inlineStr">
        <is>
          <t>Unnamed: 3</t>
        </is>
      </c>
      <c r="P1" s="1" t="inlineStr">
        <is>
          <t>=</t>
        </is>
      </c>
    </row>
    <row r="2">
      <c r="A2" t="inlineStr">
        <is>
          <t>| Less than 25 agreements — Moins</t>
        </is>
      </c>
      <c r="B2" t="inlineStr">
        <is>
          <t>de 25</t>
        </is>
      </c>
      <c r="C2" t="inlineStr">
        <is>
          <t>con-</t>
        </is>
      </c>
      <c r="D2" t="inlineStr"/>
      <c r="E2" t="inlineStr"/>
      <c r="F2" t="inlineStr"/>
      <c r="G2" t="inlineStr"/>
      <c r="H2" t="inlineStr"/>
      <c r="I2" t="inlineStr"/>
      <c r="J2" t="inlineStr"/>
      <c r="K2" t="inlineStr"/>
      <c r="L2" t="inlineStr"/>
      <c r="M2" t="inlineStr"/>
      <c r="N2" t="inlineStr"/>
      <c r="O2" t="inlineStr"/>
      <c r="P2" t="inlineStr"/>
    </row>
    <row r="3">
      <c r="A3" t="inlineStr">
        <is>
          <t>ventions</t>
        </is>
      </c>
      <c r="B3" t="inlineStr"/>
      <c r="C3" t="inlineStr"/>
      <c r="D3" t="inlineStr"/>
      <c r="E3" t="inlineStr">
        <is>
          <t>aN)</t>
        </is>
      </c>
      <c r="F3" t="inlineStr">
        <is>
          <t>24.0</t>
        </is>
      </c>
      <c r="G3" t="inlineStr">
        <is>
          <t>188</t>
        </is>
      </c>
      <c r="H3" t="inlineStr">
        <is>
          <t>1.4</t>
        </is>
      </c>
      <c r="I3" t="inlineStr">
        <is>
          <t>$1</t>
        </is>
      </c>
      <c r="J3" t="inlineStr">
        <is>
          <t>46.0</t>
        </is>
      </c>
      <c r="K3" t="inlineStr">
        <is>
          <t>390</t>
        </is>
      </c>
      <c r="L3" t="inlineStr">
        <is>
          <t>3.3</t>
        </is>
      </c>
      <c r="M3" t="n">
        <v>68</v>
      </c>
      <c r="N3" t="inlineStr">
        <is>
          <t>37.4</t>
        </is>
      </c>
      <c r="O3" t="inlineStr">
        <is>
          <t>578</t>
        </is>
      </c>
      <c r="P3" t="n">
        <v>2.8</v>
      </c>
    </row>
    <row r="4">
      <c r="A4" t="inlineStr">
        <is>
          <t>25- 49 agreements — conventions</t>
        </is>
      </c>
      <c r="B4" t="inlineStr"/>
      <c r="C4" t="inlineStr"/>
      <c r="D4" t="inlineStr"/>
      <c r="E4" t="inlineStr">
        <is>
          <t>9</t>
        </is>
      </c>
      <c r="F4" t="inlineStr">
        <is>
          <t>Loe</t>
        </is>
      </c>
      <c r="G4" t="inlineStr">
        <is>
          <t>282</t>
        </is>
      </c>
      <c r="H4" t="inlineStr">
        <is>
          <t>BEDS</t>
        </is>
      </c>
      <c r="I4" t="inlineStr">
        <is>
          <t>9</t>
        </is>
      </c>
      <c r="J4" t="inlineStr">
        <is>
          <t>8.1</t>
        </is>
      </c>
      <c r="K4" t="inlineStr">
        <is>
          <t>329</t>
        </is>
      </c>
      <c r="L4" t="inlineStr">
        <is>
          <t>4.5</t>
        </is>
      </c>
      <c r="M4" t="n">
        <v>18</v>
      </c>
      <c r="N4" t="inlineStr">
        <is>
          <t>9.9</t>
        </is>
      </c>
      <c r="O4" t="inlineStr">
        <is>
          <t>611</t>
        </is>
      </c>
      <c r="P4" t="n">
        <v>3</v>
      </c>
    </row>
    <row r="5">
      <c r="A5" t="inlineStr">
        <is>
          <t>50- 99“ mY</t>
        </is>
      </c>
      <c r="B5" t="inlineStr"/>
      <c r="C5" t="inlineStr"/>
      <c r="D5" t="inlineStr"/>
      <c r="E5" t="inlineStr">
        <is>
          <t>14</t>
        </is>
      </c>
      <c r="F5" t="inlineStr">
        <is>
          <t>19.7</t>
        </is>
      </c>
      <c r="G5" t="inlineStr">
        <is>
          <t>952</t>
        </is>
      </c>
      <c r="H5" t="inlineStr">
        <is>
          <t>Ted</t>
        </is>
      </c>
      <c r="I5" t="inlineStr">
        <is>
          <t>13</t>
        </is>
      </c>
      <c r="J5" t="inlineStr">
        <is>
          <t>11.7</t>
        </is>
      </c>
      <c r="K5" t="inlineStr">
        <is>
          <t>906</t>
        </is>
      </c>
      <c r="L5" t="inlineStr">
        <is>
          <t>12.3</t>
        </is>
      </c>
      <c r="M5" t="n">
        <v>27</v>
      </c>
      <c r="N5" t="inlineStr">
        <is>
          <t>14.8</t>
        </is>
      </c>
      <c r="O5" t="inlineStr">
        <is>
          <t>1,858</t>
        </is>
      </c>
      <c r="P5" t="n">
        <v>9.1</v>
      </c>
    </row>
    <row r="6">
      <c r="A6" t="inlineStr">
        <is>
          <t>100-199 * ri</t>
        </is>
      </c>
      <c r="B6" t="inlineStr"/>
      <c r="C6" t="inlineStr"/>
      <c r="D6" t="inlineStr"/>
      <c r="E6" t="inlineStr">
        <is>
          <t>10</t>
        </is>
      </c>
      <c r="F6" t="inlineStr">
        <is>
          <t>14.1</t>
        </is>
      </c>
      <c r="G6" t="inlineStr">
        <is>
          <t>1,423</t>
        </is>
      </c>
      <c r="H6" t="inlineStr">
        <is>
          <t>10.8</t>
        </is>
      </c>
      <c r="I6" t="inlineStr">
        <is>
          <t>12</t>
        </is>
      </c>
      <c r="J6" t="inlineStr">
        <is>
          <t>10.8</t>
        </is>
      </c>
      <c r="K6" t="inlineStr">
        <is>
          <t>1,538</t>
        </is>
      </c>
      <c r="L6" t="inlineStr">
        <is>
          <t>20.9</t>
        </is>
      </c>
      <c r="M6" t="n">
        <v>22</v>
      </c>
      <c r="N6" t="inlineStr">
        <is>
          <t>|B |</t>
        </is>
      </c>
      <c r="O6" t="inlineStr">
        <is>
          <t>2,961</t>
        </is>
      </c>
      <c r="P6" t="n">
        <v>14.5</v>
      </c>
    </row>
    <row r="7">
      <c r="A7" t="inlineStr">
        <is>
          <t>200-299 * s</t>
        </is>
      </c>
      <c r="B7" t="inlineStr"/>
      <c r="C7" t="inlineStr"/>
      <c r="D7" t="inlineStr"/>
      <c r="E7" t="inlineStr">
        <is>
          <t>5</t>
        </is>
      </c>
      <c r="F7" t="inlineStr">
        <is>
          <t>7.0</t>
        </is>
      </c>
      <c r="G7" t="inlineStr">
        <is>
          <t>1, U92</t>
        </is>
      </c>
      <c r="H7" t="inlineStr">
        <is>
          <t>|</t>
        </is>
      </c>
      <c r="I7" t="inlineStr">
        <is>
          <t>4</t>
        </is>
      </c>
      <c r="J7" t="inlineStr">
        <is>
          <t>3.6</t>
        </is>
      </c>
      <c r="K7" t="inlineStr">
        <is>
          <t>962</t>
        </is>
      </c>
      <c r="L7" t="inlineStr">
        <is>
          <t>£4</t>
        </is>
      </c>
      <c r="M7" t="n">
        <v>9</v>
      </c>
      <c r="N7" t="inlineStr">
        <is>
          <t>4.9</t>
        </is>
      </c>
      <c r="O7" t="inlineStr">
        <is>
          <t>2,154</t>
        </is>
      </c>
      <c r="P7" t="n">
        <v>10.5</v>
      </c>
    </row>
    <row r="8">
      <c r="A8" t="inlineStr">
        <is>
          <t>300-399 ** x</t>
        </is>
      </c>
      <c r="B8" t="inlineStr"/>
      <c r="C8" t="inlineStr"/>
      <c r="D8" t="inlineStr"/>
      <c r="E8" t="inlineStr">
        <is>
          <t>3</t>
        </is>
      </c>
      <c r="F8" t="inlineStr">
        <is>
          <t>4.2</t>
        </is>
      </c>
      <c r="G8" t="inlineStr">
        <is>
          <t>996</t>
        </is>
      </c>
      <c r="H8" t="inlineStr">
        <is>
          <t>7.6</t>
        </is>
      </c>
      <c r="I8" t="inlineStr">
        <is>
          <t>3</t>
        </is>
      </c>
      <c r="J8" t="inlineStr">
        <is>
          <t>27</t>
        </is>
      </c>
      <c r="K8" t="inlineStr">
        <is>
          <t>1,143</t>
        </is>
      </c>
      <c r="L8" t="inlineStr">
        <is>
          <t>15.6</t>
        </is>
      </c>
      <c r="M8" t="n">
        <v>6</v>
      </c>
      <c r="N8" t="inlineStr">
        <is>
          <t>3.3</t>
        </is>
      </c>
      <c r="O8" t="inlineStr">
        <is>
          <t>2,139</t>
        </is>
      </c>
      <c r="P8" t="n">
        <v>10.4</v>
      </c>
    </row>
    <row r="9">
      <c r="A9" t="inlineStr">
        <is>
          <t>— 400-499 * 3</t>
        </is>
      </c>
      <c r="B9" t="inlineStr"/>
      <c r="C9" t="inlineStr"/>
      <c r="D9" t="inlineStr"/>
      <c r="E9" t="inlineStr">
        <is>
          <t>3</t>
        </is>
      </c>
      <c r="F9" t="inlineStr">
        <is>
          <t>4.2</t>
        </is>
      </c>
      <c r="G9" t="inlineStr">
        <is>
          <t>1,429</t>
        </is>
      </c>
      <c r="H9" t="inlineStr">
        <is>
          <t>10.9</t>
        </is>
      </c>
      <c r="I9" t="inlineStr">
        <is>
          <t>-</t>
        </is>
      </c>
      <c r="J9" t="inlineStr">
        <is>
          <t>=</t>
        </is>
      </c>
      <c r="K9" t="inlineStr">
        <is>
          <t>-</t>
        </is>
      </c>
      <c r="L9" t="inlineStr">
        <is>
          <t>-</t>
        </is>
      </c>
      <c r="M9" t="n">
        <v>3</v>
      </c>
      <c r="N9" t="inlineStr">
        <is>
          <t>1.7</t>
        </is>
      </c>
      <c r="O9" t="inlineStr">
        <is>
          <t>1,429</t>
        </is>
      </c>
      <c r="P9" t="n">
        <v>7</v>
      </c>
    </row>
    <row r="10">
      <c r="A10" t="inlineStr">
        <is>
          <t>| $00 agreements and over — conventions</t>
        </is>
      </c>
      <c r="B10" t="inlineStr"/>
      <c r="C10" t="inlineStr">
        <is>
          <t>et plus</t>
        </is>
      </c>
      <c r="D10" t="inlineStr"/>
      <c r="E10" t="inlineStr">
        <is>
          <t>mi</t>
        </is>
      </c>
      <c r="F10" t="inlineStr">
        <is>
          <t>9.9</t>
        </is>
      </c>
      <c r="G10" t="inlineStr">
        <is>
          <t>6,681</t>
        </is>
      </c>
      <c r="H10" t="inlineStr">
        <is>
          <t>50.8</t>
        </is>
      </c>
      <c r="I10" t="inlineStr">
        <is>
          <t>1</t>
        </is>
      </c>
      <c r="J10" t="inlineStr">
        <is>
          <t>0.9</t>
        </is>
      </c>
      <c r="K10" t="inlineStr">
        <is>
          <t>2,076</t>
        </is>
      </c>
      <c r="L10" t="inlineStr">
        <is>
          <t>28.3</t>
        </is>
      </c>
      <c r="M10" t="n">
        <v>8</v>
      </c>
      <c r="N10" t="inlineStr">
        <is>
          <t>4.4</t>
        </is>
      </c>
      <c r="O10" t="inlineStr">
        <is>
          <t>8,757</t>
        </is>
      </c>
      <c r="P10" t="n">
        <v>42.7</v>
      </c>
    </row>
    <row r="11">
      <c r="A11" t="inlineStr">
        <is>
          <t>— Total</t>
        </is>
      </c>
      <c r="B11" t="inlineStr"/>
      <c r="C11" t="inlineStr"/>
      <c r="D11" t="inlineStr"/>
      <c r="E11" t="inlineStr">
        <is>
          <t>71</t>
        </is>
      </c>
      <c r="F11" t="inlineStr">
        <is>
          <t>100.0</t>
        </is>
      </c>
      <c r="G11" t="inlineStr">
        <is>
          <t>13,143</t>
        </is>
      </c>
      <c r="H11" t="inlineStr">
        <is>
          <t>100.0</t>
        </is>
      </c>
      <c r="I11" t="inlineStr">
        <is>
          <t>111</t>
        </is>
      </c>
      <c r="J11" t="inlineStr">
        <is>
          <t>100.0</t>
        </is>
      </c>
      <c r="K11" t="inlineStr">
        <is>
          <t>7,344</t>
        </is>
      </c>
      <c r="L11" t="inlineStr">
        <is>
          <t>100.0</t>
        </is>
      </c>
      <c r="M11" t="n">
        <v>182</v>
      </c>
      <c r="N11" t="inlineStr">
        <is>
          <t>100.0</t>
        </is>
      </c>
      <c r="O11" t="inlineStr">
        <is>
          <t>20,487</t>
        </is>
      </c>
      <c r="P11" t="inlineStr"/>
    </row>
  </sheetData>
  <pageMargins left="0.75" right="0.75" top="1" bottom="1" header="0.5" footer="0.5"/>
</worksheet>
</file>

<file path=xl/worksheets/sheet336.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 Newfoundland — Terre-Neuve</t>
        </is>
      </c>
      <c r="B1" s="1" t="inlineStr">
        <is>
          <t>Unnamed: 0</t>
        </is>
      </c>
      <c r="C1" s="1" t="inlineStr">
        <is>
          <t>228</t>
        </is>
      </c>
      <c r="D1" s="1" t="inlineStr">
        <is>
          <t>76</t>
        </is>
      </c>
      <c r="E1" s="1" t="inlineStr">
        <is>
          <t>79</t>
        </is>
      </c>
      <c r="F1" s="1" t="inlineStr">
        <is>
          <t>70</t>
        </is>
      </c>
      <c r="G1" s="1" t="inlineStr">
        <is>
          <t>24</t>
        </is>
      </c>
      <c r="H1" s="1" t="inlineStr">
        <is>
          <t>233</t>
        </is>
      </c>
      <c r="I1" s="1" t="inlineStr">
        <is>
          <t>331</t>
        </is>
      </c>
      <c r="J1" s="1" t="inlineStr">
        <is>
          <t>379</t>
        </is>
      </c>
    </row>
    <row r="2">
      <c r="A2" t="inlineStr">
        <is>
          <t>Prince Edward Island — [le-du-Prince-Edouard</t>
        </is>
      </c>
      <c r="B2" t="inlineStr"/>
      <c r="C2" t="inlineStr">
        <is>
          <t>28</t>
        </is>
      </c>
      <c r="D2" t="inlineStr">
        <is>
          <t>is</t>
        </is>
      </c>
      <c r="E2" t="inlineStr">
        <is>
          <t>31</t>
        </is>
      </c>
      <c r="F2" t="inlineStr">
        <is>
          <t>24</t>
        </is>
      </c>
      <c r="G2" t="inlineStr">
        <is>
          <t>1</t>
        </is>
      </c>
      <c r="H2" t="inlineStr">
        <is>
          <t>44</t>
        </is>
      </c>
      <c r="I2" t="inlineStr">
        <is>
          <t>60</t>
        </is>
      </c>
      <c r="J2" t="inlineStr">
        <is>
          <t>83</t>
        </is>
      </c>
    </row>
    <row r="3">
      <c r="A3" t="inlineStr">
        <is>
          <t>Nova Scotia — Nouvelle-Ecosse</t>
        </is>
      </c>
      <c r="B3" t="inlineStr"/>
      <c r="C3" t="inlineStr">
        <is>
          <t>381</t>
        </is>
      </c>
      <c r="D3" t="inlineStr">
        <is>
          <t>157</t>
        </is>
      </c>
      <c r="E3" t="inlineStr">
        <is>
          <t>277</t>
        </is>
      </c>
      <c r="F3" t="inlineStr">
        <is>
          <t>181</t>
        </is>
      </c>
      <c r="G3" t="inlineStr">
        <is>
          <t>18</t>
        </is>
      </c>
      <c r="H3" t="inlineStr">
        <is>
          <t>154</t>
        </is>
      </c>
      <c r="I3" t="inlineStr">
        <is>
          <t>676</t>
        </is>
      </c>
      <c r="J3" t="inlineStr">
        <is>
          <t>492</t>
        </is>
      </c>
    </row>
    <row r="4">
      <c r="A4" t="inlineStr">
        <is>
          <t>_ New Brunswick — Nouveau-Brunswick</t>
        </is>
      </c>
      <c r="B4" t="inlineStr"/>
      <c r="C4" t="inlineStr">
        <is>
          <t>290</t>
        </is>
      </c>
      <c r="D4" t="inlineStr">
        <is>
          <t>176</t>
        </is>
      </c>
      <c r="E4" t="inlineStr">
        <is>
          <t>186</t>
        </is>
      </c>
      <c r="F4" t="inlineStr">
        <is>
          <t>220</t>
        </is>
      </c>
      <c r="G4" t="inlineStr">
        <is>
          <t>13</t>
        </is>
      </c>
      <c r="H4" t="inlineStr">
        <is>
          <t>106</t>
        </is>
      </c>
      <c r="I4" t="inlineStr">
        <is>
          <t>489</t>
        </is>
      </c>
      <c r="J4" t="inlineStr">
        <is>
          <t>502</t>
        </is>
      </c>
    </row>
    <row r="5">
      <c r="A5" t="inlineStr">
        <is>
          <t>Québec</t>
        </is>
      </c>
      <c r="B5" t="inlineStr"/>
      <c r="C5" t="inlineStr">
        <is>
          <t>2,162</t>
        </is>
      </c>
      <c r="D5" t="inlineStr">
        <is>
          <t>795</t>
        </is>
      </c>
      <c r="E5" t="inlineStr">
        <is>
          <t>2,833</t>
        </is>
      </c>
      <c r="F5" t="inlineStr">
        <is>
          <t>2573</t>
        </is>
      </c>
      <c r="G5" t="inlineStr">
        <is>
          <t>2</t>
        </is>
      </c>
      <c r="H5" t="inlineStr">
        <is>
          <t>604</t>
        </is>
      </c>
      <c r="I5" t="inlineStr">
        <is>
          <t>4,997</t>
        </is>
      </c>
      <c r="J5" t="inlineStr">
        <is>
          <t>3,972</t>
        </is>
      </c>
    </row>
    <row r="6">
      <c r="A6" t="inlineStr">
        <is>
          <t>Ontario</t>
        </is>
      </c>
      <c r="B6" t="inlineStr"/>
      <c r="C6" t="inlineStr">
        <is>
          <t>5,831</t>
        </is>
      </c>
      <c r="D6" t="inlineStr">
        <is>
          <t>1,940</t>
        </is>
      </c>
      <c r="E6" t="inlineStr">
        <is>
          <t>1,693</t>
        </is>
      </c>
      <c r="F6" t="inlineStr">
        <is>
          <t>1,175</t>
        </is>
      </c>
      <c r="G6" t="inlineStr">
        <is>
          <t>168</t>
        </is>
      </c>
      <c r="H6" t="inlineStr">
        <is>
          <t>1,030</t>
        </is>
      </c>
      <c r="I6" t="inlineStr">
        <is>
          <t>7,692</t>
        </is>
      </c>
      <c r="J6" t="inlineStr">
        <is>
          <t>4,145</t>
        </is>
      </c>
    </row>
    <row r="7">
      <c r="A7" t="inlineStr">
        <is>
          <t>Manitoba</t>
        </is>
      </c>
      <c r="B7" t="inlineStr"/>
      <c r="C7" t="inlineStr">
        <is>
          <t>$71</t>
        </is>
      </c>
      <c r="D7" t="inlineStr">
        <is>
          <t>212</t>
        </is>
      </c>
      <c r="E7" t="inlineStr">
        <is>
          <t>271</t>
        </is>
      </c>
      <c r="F7" t="inlineStr">
        <is>
          <t>220</t>
        </is>
      </c>
      <c r="G7" t="inlineStr">
        <is>
          <t>17</t>
        </is>
      </c>
      <c r="H7" t="inlineStr">
        <is>
          <t>179</t>
        </is>
      </c>
      <c r="I7" t="inlineStr">
        <is>
          <t>859</t>
        </is>
      </c>
      <c r="J7" t="inlineStr">
        <is>
          <t>611</t>
        </is>
      </c>
    </row>
    <row r="8">
      <c r="A8" t="inlineStr">
        <is>
          <t>Saskatchewan</t>
        </is>
      </c>
      <c r="B8" t="inlineStr"/>
      <c r="C8" t="inlineStr">
        <is>
          <t>384</t>
        </is>
      </c>
      <c r="D8" t="inlineStr">
        <is>
          <t>167</t>
        </is>
      </c>
      <c r="E8" t="inlineStr">
        <is>
          <t>464</t>
        </is>
      </c>
      <c r="F8" t="inlineStr">
        <is>
          <t>350</t>
        </is>
      </c>
      <c r="G8" t="inlineStr">
        <is>
          <t>14</t>
        </is>
      </c>
      <c r="H8" t="inlineStr">
        <is>
          <t>134</t>
        </is>
      </c>
      <c r="I8" t="inlineStr">
        <is>
          <t>862</t>
        </is>
      </c>
      <c r="J8" t="inlineStr">
        <is>
          <t>651</t>
        </is>
      </c>
    </row>
    <row r="9">
      <c r="A9" t="inlineStr">
        <is>
          <t>Alberta</t>
        </is>
      </c>
      <c r="B9" t="inlineStr"/>
      <c r="C9" t="inlineStr">
        <is>
          <t>1,052</t>
        </is>
      </c>
      <c r="D9" t="inlineStr">
        <is>
          <t>236</t>
        </is>
      </c>
      <c r="E9" t="inlineStr">
        <is>
          <t>436</t>
        </is>
      </c>
      <c r="F9" t="inlineStr">
        <is>
          <t>352</t>
        </is>
      </c>
      <c r="G9" t="inlineStr">
        <is>
          <t>29</t>
        </is>
      </c>
      <c r="H9" t="inlineStr">
        <is>
          <t>161</t>
        </is>
      </c>
      <c r="I9" t="inlineStr">
        <is>
          <t>1,517</t>
        </is>
      </c>
      <c r="J9" t="inlineStr">
        <is>
          <t>749</t>
        </is>
      </c>
    </row>
    <row r="10">
      <c r="A10" t="inlineStr">
        <is>
          <t>British Columbia — Colombie-Britannique</t>
        </is>
      </c>
      <c r="B10" t="inlineStr"/>
      <c r="C10" t="inlineStr">
        <is>
          <t>2,189</t>
        </is>
      </c>
      <c r="D10" t="inlineStr">
        <is>
          <t>360</t>
        </is>
      </c>
      <c r="E10" t="inlineStr">
        <is>
          <t>740</t>
        </is>
      </c>
      <c r="F10" t="inlineStr">
        <is>
          <t>620</t>
        </is>
      </c>
      <c r="G10" t="inlineStr">
        <is>
          <t>48</t>
        </is>
      </c>
      <c r="H10" t="inlineStr">
        <is>
          <t>267</t>
        </is>
      </c>
      <c r="I10" t="inlineStr">
        <is>
          <t>2,977</t>
        </is>
      </c>
      <c r="J10" t="inlineStr">
        <is>
          <t>1,247</t>
        </is>
      </c>
    </row>
    <row r="11">
      <c r="A11" t="inlineStr">
        <is>
          <t>Yukon</t>
        </is>
      </c>
      <c r="B11" t="inlineStr"/>
      <c r="C11" t="inlineStr">
        <is>
          <t>19</t>
        </is>
      </c>
      <c r="D11" t="inlineStr">
        <is>
          <t>10</t>
        </is>
      </c>
      <c r="E11" t="inlineStr">
        <is>
          <t>-</t>
        </is>
      </c>
      <c r="F11" t="inlineStr">
        <is>
          <t>1</t>
        </is>
      </c>
      <c r="G11" t="inlineStr">
        <is>
          <t>-</t>
        </is>
      </c>
      <c r="H11" t="inlineStr">
        <is>
          <t>14</t>
        </is>
      </c>
      <c r="I11" t="inlineStr">
        <is>
          <t>19</t>
        </is>
      </c>
      <c r="J11" t="inlineStr">
        <is>
          <t>25</t>
        </is>
      </c>
    </row>
    <row r="12">
      <c r="A12" t="inlineStr">
        <is>
          <t>i Territories — Territoires du Nord-</t>
        </is>
      </c>
      <c r="B12" t="inlineStr"/>
      <c r="C12" t="inlineStr">
        <is>
          <t>P</t>
        </is>
      </c>
      <c r="D12" t="inlineStr">
        <is>
          <t>;</t>
        </is>
      </c>
      <c r="E12" t="inlineStr">
        <is>
          <t>’</t>
        </is>
      </c>
      <c r="F12" t="inlineStr">
        <is>
          <t>4</t>
        </is>
      </c>
      <c r="G12" t="inlineStr">
        <is>
          <t>‘</t>
        </is>
      </c>
      <c r="H12" t="inlineStr">
        <is>
          <t>*</t>
        </is>
      </c>
      <c r="I12" t="inlineStr">
        <is>
          <t>.</t>
        </is>
      </c>
      <c r="J12" t="inlineStr">
        <is>
          <t>oe</t>
        </is>
      </c>
    </row>
  </sheetData>
  <pageMargins left="0.75" right="0.75" top="1" bottom="1" header="0.5" footer="0.5"/>
</worksheet>
</file>

<file path=xl/worksheets/sheet337.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St. John’s, Nfld. —</t>
        </is>
      </c>
      <c r="B1" s="1" t="inlineStr">
        <is>
          <t>T.-N.</t>
        </is>
      </c>
      <c r="C1" s="1" t="inlineStr">
        <is>
          <t>122 33</t>
        </is>
      </c>
      <c r="D1" s="1" t="inlineStr">
        <is>
          <t>Se</t>
        </is>
      </c>
      <c r="E1" s="1" t="inlineStr">
        <is>
          <t>31</t>
        </is>
      </c>
      <c r="F1" s="1" t="inlineStr">
        <is>
          <t>16</t>
        </is>
      </c>
      <c r="G1" s="1" t="inlineStr">
        <is>
          <t>66</t>
        </is>
      </c>
      <c r="H1" s="1" t="inlineStr">
        <is>
          <t>175</t>
        </is>
      </c>
      <c r="I1" s="1" t="inlineStr">
        <is>
          <t>Unnamed: 0</t>
        </is>
      </c>
      <c r="J1" s="1" t="inlineStr">
        <is>
          <t>130</t>
        </is>
      </c>
    </row>
    <row r="2">
      <c r="A2" t="inlineStr">
        <is>
          <t>Halifax, N.S. — N.-E,</t>
        </is>
      </c>
      <c r="B2" t="inlineStr"/>
      <c r="C2" t="inlineStr">
        <is>
          <t>228 56</t>
        </is>
      </c>
      <c r="D2" t="inlineStr">
        <is>
          <t>59</t>
        </is>
      </c>
      <c r="E2" t="inlineStr">
        <is>
          <t>47</t>
        </is>
      </c>
      <c r="F2" t="inlineStr">
        <is>
          <t>13</t>
        </is>
      </c>
      <c r="G2" t="inlineStr">
        <is>
          <t>70</t>
        </is>
      </c>
      <c r="H2" t="inlineStr">
        <is>
          <t>300</t>
        </is>
      </c>
      <c r="I2" t="inlineStr"/>
      <c r="J2" t="inlineStr">
        <is>
          <t>1S</t>
        </is>
      </c>
    </row>
    <row r="3">
      <c r="A3" t="inlineStr">
        <is>
          <t>Saint John, N.B.</t>
        </is>
      </c>
      <c r="B3" t="inlineStr"/>
      <c r="C3" t="inlineStr">
        <is>
          <t>108 49</t>
        </is>
      </c>
      <c r="D3" t="inlineStr">
        <is>
          <t>37</t>
        </is>
      </c>
      <c r="E3" t="inlineStr">
        <is>
          <t>35</t>
        </is>
      </c>
      <c r="F3" t="inlineStr">
        <is>
          <t>~</t>
        </is>
      </c>
      <c r="G3" t="inlineStr">
        <is>
          <t>24</t>
        </is>
      </c>
      <c r="H3" t="inlineStr">
        <is>
          <t>145</t>
        </is>
      </c>
      <c r="I3" t="inlineStr"/>
      <c r="J3" t="inlineStr">
        <is>
          <t>108</t>
        </is>
      </c>
    </row>
    <row r="4">
      <c r="A4" t="inlineStr">
        <is>
          <t>Chicoutimi, Qué.</t>
        </is>
      </c>
      <c r="B4" t="inlineStr"/>
      <c r="C4" t="inlineStr">
        <is>
          <t>6 10</t>
        </is>
      </c>
      <c r="D4" t="inlineStr">
        <is>
          <t>121</t>
        </is>
      </c>
      <c r="E4" t="inlineStr">
        <is>
          <t>106</t>
        </is>
      </c>
      <c r="F4" t="inlineStr">
        <is>
          <t>-</t>
        </is>
      </c>
      <c r="G4" t="inlineStr">
        <is>
          <t>15</t>
        </is>
      </c>
      <c r="H4" t="inlineStr">
        <is>
          <t>127</t>
        </is>
      </c>
      <c r="I4" t="inlineStr"/>
      <c r="J4" t="inlineStr">
        <is>
          <t>131</t>
        </is>
      </c>
    </row>
    <row r="5">
      <c r="A5" t="inlineStr">
        <is>
          <t>Québec, Qué.</t>
        </is>
      </c>
      <c r="B5" t="inlineStr"/>
      <c r="C5" t="inlineStr">
        <is>
          <t>ils 59</t>
        </is>
      </c>
      <c r="D5" t="inlineStr">
        <is>
          <t>280</t>
        </is>
      </c>
      <c r="E5" t="inlineStr">
        <is>
          <t>250</t>
        </is>
      </c>
      <c r="F5" t="inlineStr">
        <is>
          <t>A</t>
        </is>
      </c>
      <c r="G5" t="inlineStr">
        <is>
          <t>105</t>
        </is>
      </c>
      <c r="H5" t="inlineStr">
        <is>
          <t>434</t>
        </is>
      </c>
      <c r="I5" t="inlineStr"/>
      <c r="J5" t="inlineStr">
        <is>
          <t>414</t>
        </is>
      </c>
    </row>
    <row r="6">
      <c r="A6" t="inlineStr">
        <is>
          <t>Montréal, Qué.</t>
        </is>
      </c>
      <c r="B6" t="inlineStr"/>
      <c r="C6" t="inlineStr">
        <is>
          <t>1,528 378</t>
        </is>
      </c>
      <c r="D6" t="inlineStr">
        <is>
          <t>792</t>
        </is>
      </c>
      <c r="E6" t="inlineStr">
        <is>
          <t>680</t>
        </is>
      </c>
      <c r="F6" t="inlineStr">
        <is>
          <t>-</t>
        </is>
      </c>
      <c r="G6" t="inlineStr">
        <is>
          <t>149</t>
        </is>
      </c>
      <c r="H6" t="inlineStr">
        <is>
          <t>2,320</t>
        </is>
      </c>
      <c r="I6" t="inlineStr"/>
      <c r="J6" t="inlineStr">
        <is>
          <t>1,207</t>
        </is>
      </c>
    </row>
    <row r="7">
      <c r="A7" t="inlineStr">
        <is>
          <t>Ottawa, Ont.</t>
        </is>
      </c>
      <c r="B7" t="inlineStr"/>
      <c r="C7" t="inlineStr">
        <is>
          <t>288 76</t>
        </is>
      </c>
      <c r="D7" t="inlineStr">
        <is>
          <t>159</t>
        </is>
      </c>
      <c r="E7" t="inlineStr">
        <is>
          <t>143</t>
        </is>
      </c>
      <c r="F7" t="inlineStr">
        <is>
          <t>LG</t>
        </is>
      </c>
      <c r="G7" t="inlineStr">
        <is>
          <t>189</t>
        </is>
      </c>
      <c r="H7" t="inlineStr">
        <is>
          <t>564</t>
        </is>
      </c>
      <c r="I7" t="inlineStr"/>
      <c r="J7" t="inlineStr">
        <is>
          <t>408</t>
        </is>
      </c>
    </row>
    <row r="8">
      <c r="A8" t="inlineStr">
        <is>
          <t>Oshawa, Ont.</t>
        </is>
      </c>
      <c r="B8" t="inlineStr"/>
      <c r="C8" t="inlineStr">
        <is>
          <t>34 18</t>
        </is>
      </c>
      <c r="D8" t="inlineStr">
        <is>
          <t>iy</t>
        </is>
      </c>
      <c r="E8" t="inlineStr">
        <is>
          <t>13</t>
        </is>
      </c>
      <c r="F8" t="inlineStr">
        <is>
          <t>_</t>
        </is>
      </c>
      <c r="G8" t="inlineStr">
        <is>
          <t>1s</t>
        </is>
      </c>
      <c r="H8" t="inlineStr">
        <is>
          <t>51</t>
        </is>
      </c>
      <c r="I8" t="inlineStr"/>
      <c r="J8" t="inlineStr">
        <is>
          <t>46</t>
        </is>
      </c>
    </row>
    <row r="9">
      <c r="A9" t="inlineStr">
        <is>
          <t>Toronto, Ont.</t>
        </is>
      </c>
      <c r="B9" t="inlineStr"/>
      <c r="C9" t="inlineStr">
        <is>
          <t>2,441 518</t>
        </is>
      </c>
      <c r="D9" t="inlineStr">
        <is>
          <t>507</t>
        </is>
      </c>
      <c r="E9" t="inlineStr">
        <is>
          <t>289</t>
        </is>
      </c>
      <c r="F9" t="inlineStr">
        <is>
          <t>Sil</t>
        </is>
      </c>
      <c r="G9" t="inlineStr">
        <is>
          <t>187</t>
        </is>
      </c>
      <c r="H9" t="inlineStr">
        <is>
          <t>2,999</t>
        </is>
      </c>
      <c r="I9" t="inlineStr"/>
      <c r="J9" t="inlineStr">
        <is>
          <t>994</t>
        </is>
      </c>
    </row>
    <row r="10">
      <c r="A10" t="inlineStr">
        <is>
          <t>Hamilton, Ont.</t>
        </is>
      </c>
      <c r="B10" t="inlineStr"/>
      <c r="C10" t="inlineStr">
        <is>
          <t>$39 153</t>
        </is>
      </c>
      <c r="D10" t="inlineStr">
        <is>
          <t>90</t>
        </is>
      </c>
      <c r="E10" t="inlineStr">
        <is>
          <t>53</t>
        </is>
      </c>
      <c r="F10" t="inlineStr">
        <is>
          <t>—</t>
        </is>
      </c>
      <c r="G10" t="inlineStr">
        <is>
          <t>39</t>
        </is>
      </c>
      <c r="H10" t="inlineStr">
        <is>
          <t>629</t>
        </is>
      </c>
      <c r="I10" t="inlineStr"/>
      <c r="J10" t="inlineStr">
        <is>
          <t>245</t>
        </is>
      </c>
    </row>
    <row r="11">
      <c r="A11" t="inlineStr">
        <is>
          <t>Kitchener, Ont.</t>
        </is>
      </c>
      <c r="B11" t="inlineStr"/>
      <c r="C11" t="inlineStr">
        <is>
          <t>194 97</t>
        </is>
      </c>
      <c r="D11" t="inlineStr">
        <is>
          <t>30</t>
        </is>
      </c>
      <c r="E11" t="inlineStr">
        <is>
          <t>30</t>
        </is>
      </c>
      <c r="F11" t="inlineStr">
        <is>
          <t>_</t>
        </is>
      </c>
      <c r="G11" t="inlineStr">
        <is>
          <t>25</t>
        </is>
      </c>
      <c r="H11" t="inlineStr">
        <is>
          <t>224</t>
        </is>
      </c>
      <c r="I11" t="inlineStr"/>
      <c r="J11" t="inlineStr">
        <is>
          <t>150</t>
        </is>
      </c>
    </row>
    <row r="12">
      <c r="A12" t="inlineStr">
        <is>
          <t>Sudbury, Ont.</t>
        </is>
      </c>
      <c r="B12" t="inlineStr"/>
      <c r="C12" t="inlineStr">
        <is>
          <t>133 38</t>
        </is>
      </c>
      <c r="D12" t="inlineStr">
        <is>
          <t>44</t>
        </is>
      </c>
      <c r="E12" t="inlineStr">
        <is>
          <t>32</t>
        </is>
      </c>
      <c r="F12" t="inlineStr">
        <is>
          <t>=</t>
        </is>
      </c>
      <c r="G12" t="inlineStr">
        <is>
          <t>29</t>
        </is>
      </c>
      <c r="H12" t="inlineStr">
        <is>
          <t>177</t>
        </is>
      </c>
      <c r="I12" t="inlineStr"/>
      <c r="J12" t="inlineStr">
        <is>
          <t>99</t>
        </is>
      </c>
    </row>
    <row r="13">
      <c r="A13" t="inlineStr">
        <is>
          <t>London, Ont.</t>
        </is>
      </c>
      <c r="B13" t="inlineStr"/>
      <c r="C13" t="inlineStr">
        <is>
          <t>338 79</t>
        </is>
      </c>
      <c r="D13" t="inlineStr">
        <is>
          <t>70</t>
        </is>
      </c>
      <c r="E13" t="inlineStr">
        <is>
          <t>45</t>
        </is>
      </c>
      <c r="F13" t="inlineStr">
        <is>
          <t>—</t>
        </is>
      </c>
      <c r="G13" t="inlineStr">
        <is>
          <t>37</t>
        </is>
      </c>
      <c r="H13" t="inlineStr">
        <is>
          <t>408</t>
        </is>
      </c>
      <c r="I13" t="inlineStr"/>
      <c r="J13" t="inlineStr">
        <is>
          <t>161</t>
        </is>
      </c>
    </row>
    <row r="14">
      <c r="A14" t="inlineStr">
        <is>
          <t>Windsor, Ont.</t>
        </is>
      </c>
      <c r="B14" t="inlineStr"/>
      <c r="C14" t="inlineStr">
        <is>
          <t>389 52</t>
        </is>
      </c>
      <c r="D14" t="inlineStr">
        <is>
          <t>Byi/</t>
        </is>
      </c>
      <c r="E14" t="inlineStr">
        <is>
          <t>34</t>
        </is>
      </c>
      <c r="F14" t="inlineStr">
        <is>
          <t>—</t>
        </is>
      </c>
      <c r="G14" t="inlineStr">
        <is>
          <t>28</t>
        </is>
      </c>
      <c r="H14" t="inlineStr">
        <is>
          <t>446</t>
        </is>
      </c>
      <c r="I14" t="inlineStr"/>
      <c r="J14" t="inlineStr">
        <is>
          <t>114</t>
        </is>
      </c>
    </row>
    <row r="15">
      <c r="A15" t="inlineStr">
        <is>
          <t>St. Catharines, Ont.</t>
        </is>
      </c>
      <c r="B15" t="inlineStr"/>
      <c r="C15" t="inlineStr">
        <is>
          <t>178 120</t>
        </is>
      </c>
      <c r="D15" t="inlineStr">
        <is>
          <t>86</t>
        </is>
      </c>
      <c r="E15" t="inlineStr">
        <is>
          <t>60</t>
        </is>
      </c>
      <c r="F15" t="inlineStr">
        <is>
          <t>=</t>
        </is>
      </c>
      <c r="G15" t="inlineStr">
        <is>
          <t>32</t>
        </is>
      </c>
      <c r="H15" t="inlineStr">
        <is>
          <t>264</t>
        </is>
      </c>
      <c r="I15" t="inlineStr"/>
      <c r="J15" t="inlineStr">
        <is>
          <t>212</t>
        </is>
      </c>
    </row>
    <row r="16">
      <c r="A16" t="inlineStr">
        <is>
          <t>Thunder Bay, Ont.</t>
        </is>
      </c>
      <c r="B16" t="inlineStr"/>
      <c r="C16" t="inlineStr">
        <is>
          <t>164 Si</t>
        </is>
      </c>
      <c r="D16" t="inlineStr">
        <is>
          <t>35</t>
        </is>
      </c>
      <c r="E16" t="inlineStr">
        <is>
          <t>30</t>
        </is>
      </c>
      <c r="F16" t="inlineStr">
        <is>
          <t>—</t>
        </is>
      </c>
      <c r="G16" t="inlineStr">
        <is>
          <t>33</t>
        </is>
      </c>
      <c r="H16" t="inlineStr">
        <is>
          <t>199</t>
        </is>
      </c>
      <c r="I16" t="inlineStr"/>
      <c r="J16" t="inlineStr">
        <is>
          <t>120</t>
        </is>
      </c>
    </row>
    <row r="17">
      <c r="A17" t="inlineStr">
        <is>
          <t>Winnipeg, Man.</t>
        </is>
      </c>
      <c r="B17" t="inlineStr"/>
      <c r="C17" t="inlineStr">
        <is>
          <t>485 149</t>
        </is>
      </c>
      <c r="D17" t="inlineStr">
        <is>
          <t>135</t>
        </is>
      </c>
      <c r="E17" t="inlineStr">
        <is>
          <t>105</t>
        </is>
      </c>
      <c r="F17" t="inlineStr">
        <is>
          <t>14</t>
        </is>
      </c>
      <c r="G17" t="inlineStr">
        <is>
          <t>65</t>
        </is>
      </c>
      <c r="H17" t="inlineStr">
        <is>
          <t>634</t>
        </is>
      </c>
      <c r="I17" t="inlineStr"/>
      <c r="J17" t="inlineStr">
        <is>
          <t>Sle)</t>
        </is>
      </c>
    </row>
    <row r="18">
      <c r="A18" t="inlineStr">
        <is>
          <t>Regina, Sask.</t>
        </is>
      </c>
      <c r="B18" t="inlineStr"/>
      <c r="C18" t="inlineStr">
        <is>
          <t>118 44</t>
        </is>
      </c>
      <c r="D18" t="inlineStr">
        <is>
          <t>171</t>
        </is>
      </c>
      <c r="E18" t="inlineStr">
        <is>
          <t>154</t>
        </is>
      </c>
      <c r="F18" t="inlineStr">
        <is>
          <t>14</t>
        </is>
      </c>
      <c r="G18" t="inlineStr">
        <is>
          <t>29</t>
        </is>
      </c>
      <c r="H18" t="inlineStr">
        <is>
          <t>303</t>
        </is>
      </c>
      <c r="I18" t="inlineStr"/>
      <c r="J18" t="inlineStr">
        <is>
          <t>227</t>
        </is>
      </c>
    </row>
    <row r="19">
      <c r="A19" t="inlineStr">
        <is>
          <t>Saskatoon, Sask.</t>
        </is>
      </c>
      <c r="B19" t="inlineStr"/>
      <c r="C19" t="inlineStr">
        <is>
          <t>152 35</t>
        </is>
      </c>
      <c r="D19" t="inlineStr">
        <is>
          <t>53</t>
        </is>
      </c>
      <c r="E19" t="inlineStr">
        <is>
          <t>Syl</t>
        </is>
      </c>
      <c r="F19" t="inlineStr">
        <is>
          <t>=</t>
        </is>
      </c>
      <c r="G19" t="inlineStr">
        <is>
          <t>24</t>
        </is>
      </c>
      <c r="H19" t="inlineStr">
        <is>
          <t>205</t>
        </is>
      </c>
      <c r="I19" t="inlineStr"/>
      <c r="J19" t="inlineStr">
        <is>
          <t>110</t>
        </is>
      </c>
    </row>
    <row r="20">
      <c r="A20" t="inlineStr">
        <is>
          <t>Edmonton, Alta. —</t>
        </is>
      </c>
      <c r="B20" t="inlineStr">
        <is>
          <t>Alb.</t>
        </is>
      </c>
      <c r="C20" t="inlineStr">
        <is>
          <t>346 85</t>
        </is>
      </c>
      <c r="D20" t="inlineStr">
        <is>
          <t>o7</t>
        </is>
      </c>
      <c r="E20" t="inlineStr">
        <is>
          <t>64</t>
        </is>
      </c>
      <c r="F20" t="inlineStr">
        <is>
          <t>21</t>
        </is>
      </c>
      <c r="G20" t="inlineStr">
        <is>
          <t>54</t>
        </is>
      </c>
      <c r="H20" t="inlineStr">
        <is>
          <t>424</t>
        </is>
      </c>
      <c r="I20" t="inlineStr"/>
      <c r="J20" t="inlineStr">
        <is>
          <t>203</t>
        </is>
      </c>
    </row>
    <row r="21">
      <c r="A21" t="inlineStr">
        <is>
          <t>Calgary, Alta. — Alb.</t>
        </is>
      </c>
      <c r="B21" t="inlineStr"/>
      <c r="C21" t="inlineStr">
        <is>
          <t>639 82</t>
        </is>
      </c>
      <c r="D21" t="inlineStr">
        <is>
          <t>89</t>
        </is>
      </c>
      <c r="E21" t="inlineStr">
        <is>
          <t>48</t>
        </is>
      </c>
      <c r="F21" t="inlineStr">
        <is>
          <t>2</t>
        </is>
      </c>
      <c r="G21" t="inlineStr">
        <is>
          <t>29</t>
        </is>
      </c>
      <c r="H21" t="inlineStr">
        <is>
          <t>730</t>
        </is>
      </c>
      <c r="I21" t="inlineStr"/>
      <c r="J21" t="inlineStr">
        <is>
          <t>159</t>
        </is>
      </c>
    </row>
    <row r="22">
      <c r="A22" t="inlineStr">
        <is>
          <t>Vancouver, B.C. 70 Victoria, 2,328 B.C. — CB. —</t>
        </is>
      </c>
      <c r="B22" t="inlineStr">
        <is>
          <t>C.-B.</t>
        </is>
      </c>
      <c r="C22" t="inlineStr">
        <is>
          <t>1,951 440 78 166 29</t>
        </is>
      </c>
      <c r="D22" t="inlineStr">
        <is>
          <t>366 70</t>
        </is>
      </c>
      <c r="E22" t="inlineStr">
        <is>
          <t>204 60</t>
        </is>
      </c>
      <c r="F22" t="inlineStr">
        <is>
          <t>ill 13</t>
        </is>
      </c>
      <c r="G22" t="inlineStr">
        <is>
          <t>40</t>
        </is>
      </c>
      <c r="H22" t="inlineStr">
        <is>
          <t>161</t>
        </is>
      </c>
      <c r="I22" t="inlineStr"/>
      <c r="J22" t="inlineStr">
        <is>
          <t>129</t>
        </is>
      </c>
    </row>
  </sheetData>
  <pageMargins left="0.75" right="0.75" top="1" bottom="1" header="0.5" footer="0.5"/>
</worksheet>
</file>

<file path=xl/worksheets/sheet338.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sheetData>
    <row r="1">
      <c r="A1" s="1" t="inlineStr">
        <is>
          <t>5 7</t>
        </is>
      </c>
      <c r="B1" s="1" t="inlineStr">
        <is>
          <t>Unnamed: 0</t>
        </is>
      </c>
      <c r="C1" s="1" t="inlineStr">
        <is>
          <t>yndicats</t>
        </is>
      </c>
      <c r="D1" s="1" t="inlineStr">
        <is>
          <t>Syndicats</t>
        </is>
      </c>
      <c r="E1" s="1" t="inlineStr">
        <is>
          <t>Groupements de</t>
        </is>
      </c>
    </row>
    <row r="2">
      <c r="A2" t="inlineStr">
        <is>
          <t>Metropolitan area</t>
        </is>
      </c>
      <c r="B2" t="inlineStr"/>
      <c r="C2" t="inlineStr">
        <is>
          <t>internationaux</t>
        </is>
      </c>
      <c r="D2" t="inlineStr">
        <is>
          <t>nationaux</t>
        </is>
      </c>
      <c r="E2" t="inlineStr">
        <is>
          <t>fonctionnaires</t>
        </is>
      </c>
    </row>
    <row r="3">
      <c r="A3" t="inlineStr">
        <is>
          <t>Zone métropolitaine</t>
        </is>
      </c>
      <c r="B3" t="inlineStr"/>
      <c r="C3" t="inlineStr"/>
      <c r="D3" t="inlineStr"/>
      <c r="E3" t="inlineStr">
        <is>
          <t>poor</t>
        </is>
      </c>
    </row>
  </sheetData>
  <pageMargins left="0.75" right="0.75" top="1" bottom="1" header="0.5" footer="0.5"/>
</worksheet>
</file>

<file path=xl/worksheets/sheet339.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sheetData>
    <row r="1">
      <c r="A1" s="1" t="inlineStr">
        <is>
          <t>between Canada and</t>
        </is>
      </c>
      <c r="B1" s="1" t="inlineStr">
        <is>
          <t>the</t>
        </is>
      </c>
      <c r="C1" s="1" t="inlineStr">
        <is>
          <t>Unnamed: 0</t>
        </is>
      </c>
      <c r="D1" s="1" t="inlineStr">
        <is>
          <t>United</t>
        </is>
      </c>
      <c r="E1" s="1" t="inlineStr">
        <is>
          <t>States. In</t>
        </is>
      </c>
      <c r="F1" s="1" t="inlineStr">
        <is>
          <t>1979,</t>
        </is>
      </c>
      <c r="G1" s="1" t="inlineStr">
        <is>
          <t>Unnamed: 1</t>
        </is>
      </c>
      <c r="H1" s="1" t="inlineStr">
        <is>
          <t>Unnamed: 2</t>
        </is>
      </c>
      <c r="I1" s="1" t="inlineStr">
        <is>
          <t>importants entre le Canada</t>
        </is>
      </c>
      <c r="J1" s="1" t="inlineStr">
        <is>
          <t>Unnamed: 3</t>
        </is>
      </c>
      <c r="K1" s="1" t="inlineStr">
        <is>
          <t>et les</t>
        </is>
      </c>
      <c r="L1" s="1" t="inlineStr">
        <is>
          <t>Etats-Unis.</t>
        </is>
      </c>
      <c r="M1" s="1" t="inlineStr">
        <is>
          <t>Unnamed: 4</t>
        </is>
      </c>
      <c r="N1" s="1" t="inlineStr">
        <is>
          <t>En</t>
        </is>
      </c>
      <c r="O1" s="1" t="inlineStr">
        <is>
          <t>1979,.1</t>
        </is>
      </c>
    </row>
    <row r="2">
      <c r="A2" t="inlineStr">
        <is>
          <t>international union represented some</t>
        </is>
      </c>
      <c r="B2" t="inlineStr"/>
      <c r="C2" t="inlineStr"/>
      <c r="D2" t="inlineStr"/>
      <c r="E2" t="inlineStr">
        <is>
          <t>51.9% of total</t>
        </is>
      </c>
      <c r="F2" t="inlineStr"/>
      <c r="G2" t="inlineStr"/>
      <c r="H2" t="inlineStr"/>
      <c r="I2" t="inlineStr">
        <is>
          <t>environ 51.9% des syndiqués</t>
        </is>
      </c>
      <c r="J2" t="inlineStr"/>
      <c r="K2" t="inlineStr">
        <is>
          <t>des principaux</t>
        </is>
      </c>
      <c r="L2" t="inlineStr"/>
      <c r="M2" t="inlineStr">
        <is>
          <t>groupes</t>
        </is>
      </c>
      <c r="N2" t="inlineStr"/>
      <c r="O2" t="inlineStr">
        <is>
          <t>d’in-</t>
        </is>
      </c>
    </row>
    <row r="3">
      <c r="A3" t="inlineStr">
        <is>
          <t>union membership in</t>
        </is>
      </c>
      <c r="B3" t="inlineStr"/>
      <c r="C3" t="inlineStr">
        <is>
          <t>Canada’s</t>
        </is>
      </c>
      <c r="D3" t="inlineStr"/>
      <c r="E3" t="inlineStr">
        <is>
          <t>major industrial</t>
        </is>
      </c>
      <c r="F3" t="inlineStr"/>
      <c r="G3" t="inlineStr"/>
      <c r="H3" t="inlineStr"/>
      <c r="I3" t="inlineStr">
        <is>
          <t>dustries au Canada</t>
        </is>
      </c>
      <c r="J3" t="inlineStr">
        <is>
          <t>étaient</t>
        </is>
      </c>
      <c r="K3" t="inlineStr">
        <is>
          <t>représentés</t>
        </is>
      </c>
      <c r="L3" t="inlineStr">
        <is>
          <t>par</t>
        </is>
      </c>
      <c r="M3" t="inlineStr">
        <is>
          <t>des</t>
        </is>
      </c>
      <c r="N3" t="inlineStr">
        <is>
          <t>syndicats</t>
        </is>
      </c>
      <c r="O3" t="inlineStr"/>
    </row>
    <row r="4">
      <c r="A4" t="inlineStr">
        <is>
          <t>groups.</t>
        </is>
      </c>
      <c r="B4" t="inlineStr"/>
      <c r="C4" t="inlineStr"/>
      <c r="D4" t="inlineStr"/>
      <c r="E4" t="inlineStr"/>
      <c r="F4" t="inlineStr"/>
      <c r="G4" t="inlineStr"/>
      <c r="H4" t="inlineStr"/>
      <c r="I4" t="inlineStr">
        <is>
          <t>internationaux.</t>
        </is>
      </c>
      <c r="J4" t="inlineStr"/>
      <c r="K4" t="inlineStr"/>
      <c r="L4" t="inlineStr"/>
      <c r="M4" t="inlineStr"/>
      <c r="N4" t="inlineStr"/>
      <c r="O4" t="inlineStr"/>
    </row>
    <row r="5">
      <c r="A5" t="inlineStr">
        <is>
          <t>As illustrated in Text</t>
        </is>
      </c>
      <c r="B5" t="inlineStr"/>
      <c r="C5" t="inlineStr">
        <is>
          <t>Table</t>
        </is>
      </c>
      <c r="D5" t="inlineStr">
        <is>
          <t>XLII, in 1979 inter-</t>
        </is>
      </c>
      <c r="E5" t="inlineStr"/>
      <c r="F5" t="inlineStr"/>
      <c r="G5" t="inlineStr"/>
      <c r="H5" t="inlineStr"/>
      <c r="I5" t="inlineStr">
        <is>
          <t>Comme lindique</t>
        </is>
      </c>
      <c r="J5" t="inlineStr">
        <is>
          <t>le tableau</t>
        </is>
      </c>
      <c r="K5" t="inlineStr">
        <is>
          <t>explicatif XLII</t>
        </is>
      </c>
      <c r="L5" t="inlineStr"/>
      <c r="M5" t="inlineStr"/>
      <c r="N5" t="inlineStr">
        <is>
          <t>en 1979</t>
        </is>
      </c>
      <c r="O5" t="inlineStr">
        <is>
          <t>les</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L28"/>
  <sheetViews>
    <sheetView workbookViewId="0">
      <selection activeCell="A1" sqref="A1"/>
    </sheetView>
  </sheetViews>
  <sheetFormatPr baseColWidth="8" defaultRowHeight="15"/>
  <sheetData>
    <row r="1">
      <c r="A1" s="1" t="inlineStr">
        <is>
          <t>LO CANES he cbse a eon ers gh asia: 0 estes hete</t>
        </is>
      </c>
      <c r="B1" s="1" t="inlineStr">
        <is>
          <t>Unnamed: 0</t>
        </is>
      </c>
      <c r="C1" s="1" t="inlineStr">
        <is>
          <t>Unnamed: 1</t>
        </is>
      </c>
      <c r="D1" s="1" t="inlineStr">
        <is>
          <t>18 23.4</t>
        </is>
      </c>
      <c r="E1" s="1" t="inlineStr">
        <is>
          <t>78</t>
        </is>
      </c>
      <c r="F1" s="1" t="inlineStr">
        <is>
          <t>Unnamed: 2</t>
        </is>
      </c>
      <c r="G1" s="1" t="inlineStr">
        <is>
          <t>Unnamed: 3</t>
        </is>
      </c>
      <c r="H1" s="1" t="inlineStr">
        <is>
          <t>1.8</t>
        </is>
      </c>
      <c r="I1" s="1" t="inlineStr">
        <is>
          <t>18</t>
        </is>
      </c>
      <c r="J1" s="1" t="inlineStr">
        <is>
          <t>26.9 2,</t>
        </is>
      </c>
      <c r="K1" s="1" t="inlineStr">
        <is>
          <t>Unnamed: 4</t>
        </is>
      </c>
      <c r="L1" s="1" t="inlineStr">
        <is>
          <t>ES</t>
        </is>
      </c>
    </row>
    <row r="2">
      <c r="A2" t="inlineStr">
        <is>
          <t>10- 24 locals — syndicats locaux.. .</t>
        </is>
      </c>
      <c r="B2" t="inlineStr"/>
      <c r="C2" t="inlineStr"/>
      <c r="D2" t="inlineStr">
        <is>
          <t>16 20.8</t>
        </is>
      </c>
      <c r="E2" t="inlineStr">
        <is>
          <t>270</t>
        </is>
      </c>
      <c r="F2" t="inlineStr"/>
      <c r="G2" t="inlineStr"/>
      <c r="H2" t="inlineStr">
        <is>
          <t>6.3</t>
        </is>
      </c>
      <c r="I2" t="inlineStr">
        <is>
          <t>17</t>
        </is>
      </c>
      <c r="J2" t="inlineStr">
        <is>
          <t>25.4 SS!</t>
        </is>
      </c>
      <c r="K2" t="inlineStr"/>
      <c r="L2" t="inlineStr">
        <is>
          <t>Sail</t>
        </is>
      </c>
    </row>
    <row r="3">
      <c r="A3" t="inlineStr">
        <is>
          <t>25= 49 .* e i</t>
        </is>
      </c>
      <c r="B3" t="inlineStr"/>
      <c r="C3" t="inlineStr"/>
      <c r="D3" t="inlineStr">
        <is>
          <t>DH Mio?)</t>
        </is>
      </c>
      <c r="E3" t="inlineStr">
        <is>
          <t>787</t>
        </is>
      </c>
      <c r="F3" t="inlineStr"/>
      <c r="G3" t="inlineStr"/>
      <c r="H3" t="inlineStr">
        <is>
          <t>18.5</t>
        </is>
      </c>
      <c r="I3" t="inlineStr">
        <is>
          <t>8</t>
        </is>
      </c>
      <c r="J3" t="inlineStr">
        <is>
          <t>WE) 339</t>
        </is>
      </c>
      <c r="K3" t="inlineStr"/>
      <c r="L3" t="inlineStr">
        <is>
          <t>6.9</t>
        </is>
      </c>
    </row>
    <row r="4">
      <c r="A4" t="inlineStr">
        <is>
          <t>50- 99 “* = =</t>
        </is>
      </c>
      <c r="B4" t="inlineStr"/>
      <c r="C4" t="inlineStr"/>
      <c r="D4" t="inlineStr">
        <is>
          <t>11 14.3</t>
        </is>
      </c>
      <c r="E4" t="inlineStr">
        <is>
          <t>774</t>
        </is>
      </c>
      <c r="F4" t="inlineStr"/>
      <c r="G4" t="inlineStr"/>
      <c r="H4" t="inlineStr">
        <is>
          <t>Io}?</t>
        </is>
      </c>
      <c r="I4" t="inlineStr">
        <is>
          <t>8</t>
        </is>
      </c>
      <c r="J4" t="inlineStr">
        <is>
          <t>119 489</t>
        </is>
      </c>
      <c r="K4" t="inlineStr"/>
      <c r="L4" t="inlineStr">
        <is>
          <t>9.9</t>
        </is>
      </c>
    </row>
    <row r="5">
      <c r="A5" t="inlineStr">
        <is>
          <t>100-199 * + e</t>
        </is>
      </c>
      <c r="B5" t="inlineStr"/>
      <c r="C5" t="inlineStr"/>
      <c r="D5" t="inlineStr">
        <is>
          <t>9 ele</t>
        </is>
      </c>
      <c r="E5" t="inlineStr">
        <is>
          <t>1,294</t>
        </is>
      </c>
      <c r="F5" t="inlineStr"/>
      <c r="G5" t="inlineStr"/>
      <c r="H5" t="inlineStr">
        <is>
          <t>30.3</t>
        </is>
      </c>
      <c r="I5" t="inlineStr">
        <is>
          <t>11</t>
        </is>
      </c>
      <c r="J5" t="inlineStr">
        <is>
          <t>16.4 12335</t>
        </is>
      </c>
      <c r="K5" t="inlineStr"/>
      <c r="L5" t="inlineStr">
        <is>
          <t>27.0</t>
        </is>
      </c>
    </row>
    <row r="6">
      <c r="A6" t="inlineStr">
        <is>
          <t>200-299 “* Pe iy</t>
        </is>
      </c>
      <c r="B6" t="inlineStr"/>
      <c r="C6" t="inlineStr"/>
      <c r="D6" t="inlineStr">
        <is>
          <t>1 lie,</t>
        </is>
      </c>
      <c r="E6" t="inlineStr">
        <is>
          <t>207</t>
        </is>
      </c>
      <c r="F6" t="inlineStr"/>
      <c r="G6" t="inlineStr"/>
      <c r="H6" t="inlineStr">
        <is>
          <t>4.9</t>
        </is>
      </c>
      <c r="I6" t="inlineStr">
        <is>
          <t>3</t>
        </is>
      </c>
      <c r="J6" t="inlineStr">
        <is>
          <t>4.5 (AW</t>
        </is>
      </c>
      <c r="K6" t="inlineStr"/>
      <c r="L6" t="inlineStr">
        <is>
          <t>14.4</t>
        </is>
      </c>
    </row>
    <row r="7">
      <c r="A7" t="inlineStr">
        <is>
          <t>300-399" = i" ‘“</t>
        </is>
      </c>
      <c r="B7" t="inlineStr"/>
      <c r="C7" t="inlineStr"/>
      <c r="D7" t="inlineStr">
        <is>
          <t>~ _</t>
        </is>
      </c>
      <c r="E7" t="inlineStr">
        <is>
          <t>—</t>
        </is>
      </c>
      <c r="F7" t="inlineStr"/>
      <c r="G7" t="inlineStr"/>
      <c r="H7" t="inlineStr">
        <is>
          <t>—</t>
        </is>
      </c>
      <c r="I7" t="inlineStr">
        <is>
          <t>1</t>
        </is>
      </c>
      <c r="J7" t="inlineStr">
        <is>
          <t>IRS 358</t>
        </is>
      </c>
      <c r="K7" t="inlineStr"/>
      <c r="L7" t="inlineStr">
        <is>
          <t>ee</t>
        </is>
      </c>
    </row>
    <row r="8">
      <c r="A8" t="inlineStr">
        <is>
          <t>400 locals and over — syndicats locaux</t>
        </is>
      </c>
      <c r="B8" t="inlineStr"/>
      <c r="C8" t="inlineStr"/>
      <c r="D8" t="inlineStr"/>
      <c r="E8" t="inlineStr"/>
      <c r="F8" t="inlineStr"/>
      <c r="G8" t="inlineStr"/>
      <c r="H8" t="inlineStr"/>
      <c r="I8" t="inlineStr"/>
      <c r="J8" t="inlineStr"/>
      <c r="K8" t="inlineStr"/>
      <c r="L8" t="inlineStr"/>
    </row>
    <row r="9">
      <c r="A9" t="inlineStr">
        <is>
          <t>CLAD IU Sac a ult cree hp og.e</t>
        </is>
      </c>
      <c r="B9" t="inlineStr"/>
      <c r="C9" t="inlineStr"/>
      <c r="D9" t="inlineStr">
        <is>
          <t>if ies</t>
        </is>
      </c>
      <c r="E9" t="inlineStr">
        <is>
          <t>855</t>
        </is>
      </c>
      <c r="F9" t="inlineStr"/>
      <c r="G9" t="inlineStr"/>
      <c r="H9" t="inlineStr">
        <is>
          <t>20.0</t>
        </is>
      </c>
      <c r="I9" t="inlineStr">
        <is>
          <t>1</t>
        </is>
      </c>
      <c r="J9" t="inlineStr">
        <is>
          <t>Lt) 1,384</t>
        </is>
      </c>
      <c r="K9" t="inlineStr"/>
      <c r="L9" t="inlineStr">
        <is>
          <t>28.0</t>
        </is>
      </c>
    </row>
    <row r="10">
      <c r="A10" t="inlineStr">
        <is>
          <t>otal Ailes tt ceteee ee</t>
        </is>
      </c>
      <c r="B10" t="inlineStr"/>
      <c r="C10" t="inlineStr"/>
      <c r="D10" t="inlineStr">
        <is>
          <t>77 100.0</t>
        </is>
      </c>
      <c r="E10" t="inlineStr">
        <is>
          <t>4,265</t>
        </is>
      </c>
      <c r="F10" t="inlineStr"/>
      <c r="G10" t="inlineStr"/>
      <c r="H10" t="inlineStr">
        <is>
          <t>100.0</t>
        </is>
      </c>
      <c r="I10" t="inlineStr">
        <is>
          <t>67 100.0 | 4,942</t>
        </is>
      </c>
      <c r="J10" t="inlineStr"/>
      <c r="K10" t="inlineStr"/>
      <c r="L10" t="inlineStr">
        <is>
          <t>100.0</t>
        </is>
      </c>
    </row>
    <row r="11">
      <c r="A11" t="inlineStr"/>
      <c r="B11" t="inlineStr"/>
      <c r="C11" t="inlineStr">
        <is>
          <t>exe</t>
        </is>
      </c>
      <c r="D11" t="inlineStr">
        <is>
          <t>a 2</t>
        </is>
      </c>
      <c r="E11" t="inlineStr"/>
      <c r="F11" t="inlineStr">
        <is>
          <t>| ees</t>
        </is>
      </c>
      <c r="G11" t="inlineStr"/>
      <c r="H11" t="inlineStr">
        <is>
          <t>zs</t>
        </is>
      </c>
      <c r="I11" t="inlineStr">
        <is>
          <t>saaI E</t>
        </is>
      </c>
      <c r="J11" t="inlineStr">
        <is>
          <t>at</t>
        </is>
      </c>
      <c r="K11" t="inlineStr"/>
      <c r="L11" t="inlineStr"/>
    </row>
    <row r="12">
      <c r="A12" t="inlineStr"/>
      <c r="B12" t="inlineStr"/>
      <c r="C12" t="inlineStr"/>
      <c r="D12" t="inlineStr">
        <is>
          <t>Government employees’</t>
        </is>
      </c>
      <c r="E12" t="inlineStr"/>
      <c r="F12" t="inlineStr"/>
      <c r="G12" t="inlineStr"/>
      <c r="H12" t="inlineStr"/>
      <c r="I12" t="inlineStr"/>
      <c r="J12" t="inlineStr"/>
      <c r="K12" t="inlineStr"/>
      <c r="L12" t="inlineStr"/>
    </row>
    <row r="13">
      <c r="A13" t="inlineStr"/>
      <c r="B13" t="inlineStr"/>
      <c r="C13" t="inlineStr"/>
      <c r="D13" t="inlineStr">
        <is>
          <t>organizations</t>
        </is>
      </c>
      <c r="E13" t="inlineStr"/>
      <c r="F13" t="inlineStr"/>
      <c r="G13" t="inlineStr"/>
      <c r="H13" t="inlineStr"/>
      <c r="I13" t="inlineStr"/>
      <c r="J13" t="inlineStr">
        <is>
          <t>All unions</t>
        </is>
      </c>
      <c r="K13" t="inlineStr"/>
      <c r="L13" t="inlineStr"/>
    </row>
    <row r="14">
      <c r="A14" t="inlineStr"/>
      <c r="B14" t="inlineStr"/>
      <c r="C14" t="inlineStr"/>
      <c r="D14" t="inlineStr">
        <is>
          <t>Groupements de fonction-</t>
        </is>
      </c>
      <c r="E14" t="inlineStr"/>
      <c r="F14" t="inlineStr"/>
      <c r="G14" t="inlineStr"/>
      <c r="H14" t="inlineStr"/>
      <c r="I14" t="inlineStr"/>
      <c r="J14" t="inlineStr">
        <is>
          <t>Tous syndicats</t>
        </is>
      </c>
      <c r="K14" t="inlineStr"/>
      <c r="L14" t="inlineStr"/>
    </row>
    <row r="15">
      <c r="A15" t="inlineStr"/>
      <c r="B15" t="inlineStr"/>
      <c r="C15" t="inlineStr"/>
      <c r="D15" t="inlineStr">
        <is>
          <t>naires publics</t>
        </is>
      </c>
      <c r="E15" t="inlineStr"/>
      <c r="F15" t="inlineStr"/>
      <c r="G15" t="inlineStr"/>
      <c r="H15" t="inlineStr"/>
      <c r="I15" t="inlineStr"/>
      <c r="J15" t="inlineStr"/>
      <c r="K15" t="inlineStr"/>
      <c r="L15" t="inlineStr"/>
    </row>
    <row r="16">
      <c r="A16" t="inlineStr"/>
      <c r="B16" t="inlineStr"/>
      <c r="C16" t="inlineStr"/>
      <c r="D16" t="inlineStr">
        <is>
          <t>Unions</t>
        </is>
      </c>
      <c r="E16" t="inlineStr">
        <is>
          <t>Locals</t>
        </is>
      </c>
      <c r="F16" t="inlineStr"/>
      <c r="G16" t="inlineStr"/>
      <c r="H16" t="inlineStr"/>
      <c r="I16" t="inlineStr">
        <is>
          <t>Unions</t>
        </is>
      </c>
      <c r="J16" t="inlineStr">
        <is>
          <t>Locals</t>
        </is>
      </c>
      <c r="K16" t="inlineStr"/>
      <c r="L16" t="inlineStr"/>
    </row>
    <row r="17">
      <c r="A17" t="inlineStr"/>
      <c r="B17" t="inlineStr"/>
      <c r="C17" t="inlineStr"/>
      <c r="D17" t="inlineStr">
        <is>
          <t>Syndicats</t>
        </is>
      </c>
      <c r="E17" t="inlineStr">
        <is>
          <t>Locaux</t>
        </is>
      </c>
      <c r="F17" t="inlineStr"/>
      <c r="G17" t="inlineStr"/>
      <c r="H17" t="inlineStr"/>
      <c r="I17" t="inlineStr">
        <is>
          <t>Syndicats</t>
        </is>
      </c>
      <c r="J17" t="inlineStr">
        <is>
          <t>focus</t>
        </is>
      </c>
      <c r="K17" t="inlineStr"/>
      <c r="L17" t="inlineStr"/>
    </row>
    <row r="18">
      <c r="A18" t="inlineStr"/>
      <c r="B18" t="inlineStr"/>
      <c r="C18" t="inlineStr">
        <is>
          <t>number</t>
        </is>
      </c>
      <c r="D18" t="inlineStr">
        <is>
          <t>number</t>
        </is>
      </c>
      <c r="E18" t="inlineStr"/>
      <c r="F18" t="inlineStr"/>
      <c r="G18" t="inlineStr"/>
      <c r="H18" t="inlineStr"/>
      <c r="I18" t="inlineStr">
        <is>
          <t>number</t>
        </is>
      </c>
      <c r="J18" t="inlineStr">
        <is>
          <t>number</t>
        </is>
      </c>
      <c r="K18" t="inlineStr"/>
      <c r="L18" t="inlineStr"/>
    </row>
    <row r="19">
      <c r="A19" t="inlineStr"/>
      <c r="B19" t="inlineStr"/>
      <c r="C19" t="inlineStr">
        <is>
          <t>=</t>
        </is>
      </c>
      <c r="D19" t="inlineStr">
        <is>
          <t>%</t>
        </is>
      </c>
      <c r="E19" t="inlineStr">
        <is>
          <t>es</t>
        </is>
      </c>
      <c r="F19" t="inlineStr"/>
      <c r="G19" t="inlineStr"/>
      <c r="H19" t="inlineStr">
        <is>
          <t>%</t>
        </is>
      </c>
      <c r="I19" t="inlineStr">
        <is>
          <t>ee</t>
        </is>
      </c>
      <c r="J19" t="inlineStr">
        <is>
          <t>is</t>
        </is>
      </c>
      <c r="K19" t="inlineStr"/>
      <c r="L19" t="inlineStr"/>
    </row>
    <row r="20">
      <c r="A20" t="inlineStr"/>
      <c r="B20" t="inlineStr"/>
      <c r="C20" t="inlineStr">
        <is>
          <t>nombre</t>
        </is>
      </c>
      <c r="D20" t="inlineStr">
        <is>
          <t>nombre</t>
        </is>
      </c>
      <c r="E20" t="inlineStr"/>
      <c r="F20" t="inlineStr"/>
      <c r="G20" t="inlineStr"/>
      <c r="H20" t="inlineStr"/>
      <c r="I20" t="inlineStr">
        <is>
          <t>nombre</t>
        </is>
      </c>
      <c r="J20" t="inlineStr">
        <is>
          <t>nombre</t>
        </is>
      </c>
      <c r="K20" t="inlineStr"/>
      <c r="L20" t="inlineStr"/>
    </row>
    <row r="21">
      <c r="A21" t="inlineStr">
        <is>
          <t>Under 10 locals — Moins de 10 syndicats</t>
        </is>
      </c>
      <c r="B21" t="inlineStr"/>
      <c r="C21" t="inlineStr"/>
      <c r="D21" t="inlineStr"/>
      <c r="E21" t="inlineStr"/>
      <c r="F21" t="inlineStr"/>
      <c r="G21" t="inlineStr"/>
      <c r="H21" t="inlineStr"/>
      <c r="I21" t="inlineStr"/>
      <c r="J21" t="inlineStr"/>
      <c r="K21" t="inlineStr"/>
      <c r="L21" t="inlineStr"/>
    </row>
    <row r="22">
      <c r="A22" t="inlineStr">
        <is>
          <t>LOCAUNSR Speeee ree stee</t>
        </is>
      </c>
      <c r="B22" t="inlineStr"/>
      <c r="C22" t="inlineStr"/>
      <c r="D22" t="inlineStr">
        <is>
          <t>3 8.6</t>
        </is>
      </c>
      <c r="E22" t="inlineStr">
        <is>
          <t>18</t>
        </is>
      </c>
      <c r="F22" t="inlineStr"/>
      <c r="G22" t="inlineStr"/>
      <c r="H22" t="inlineStr">
        <is>
          <t>0.6</t>
        </is>
      </c>
      <c r="I22" t="inlineStr">
        <is>
          <t>39</t>
        </is>
      </c>
      <c r="J22" t="inlineStr"/>
      <c r="K22" t="inlineStr"/>
      <c r="L22" t="inlineStr"/>
    </row>
    <row r="23">
      <c r="A23" t="inlineStr">
        <is>
          <t>10- 24 locals — syndicats locaux. . .</t>
        </is>
      </c>
      <c r="B23" t="inlineStr"/>
      <c r="C23" t="inlineStr"/>
      <c r="D23" t="inlineStr">
        <is>
          <t>9 Sra</t>
        </is>
      </c>
      <c r="E23" t="inlineStr">
        <is>
          <t>167</t>
        </is>
      </c>
      <c r="F23" t="inlineStr"/>
      <c r="G23" t="inlineStr"/>
      <c r="H23" t="inlineStr">
        <is>
          <t>5.6</t>
        </is>
      </c>
      <c r="I23" t="inlineStr">
        <is>
          <t>42</t>
        </is>
      </c>
      <c r="J23" t="inlineStr"/>
      <c r="K23" t="inlineStr"/>
      <c r="L23" t="inlineStr"/>
    </row>
    <row r="24">
      <c r="A24" t="inlineStr">
        <is>
          <t>Doan A Oe &lt; i of</t>
        </is>
      </c>
      <c r="B24" t="inlineStr"/>
      <c r="C24" t="inlineStr"/>
      <c r="D24" t="inlineStr">
        <is>
          <t>8 22.9</t>
        </is>
      </c>
      <c r="E24" t="inlineStr">
        <is>
          <t>260</t>
        </is>
      </c>
      <c r="F24" t="inlineStr"/>
      <c r="G24" t="inlineStr"/>
      <c r="H24" t="inlineStr">
        <is>
          <t>8.8</t>
        </is>
      </c>
      <c r="I24" t="inlineStr">
        <is>
          <t>37</t>
        </is>
      </c>
      <c r="J24" t="inlineStr"/>
      <c r="K24" t="inlineStr"/>
      <c r="L24" t="inlineStr"/>
    </row>
    <row r="25">
      <c r="A25" t="inlineStr">
        <is>
          <t>Bio Gy -</t>
        </is>
      </c>
      <c r="B25" t="inlineStr"/>
      <c r="C25" t="inlineStr"/>
      <c r="D25" t="inlineStr">
        <is>
          <t>5 14.3</t>
        </is>
      </c>
      <c r="E25" t="inlineStr">
        <is>
          <t>308</t>
        </is>
      </c>
      <c r="F25" t="inlineStr"/>
      <c r="G25" t="inlineStr"/>
      <c r="H25" t="inlineStr">
        <is>
          <t>10.4</t>
        </is>
      </c>
      <c r="I25" t="inlineStr">
        <is>
          <t>24</t>
        </is>
      </c>
      <c r="J25" t="inlineStr"/>
      <c r="K25" t="inlineStr"/>
      <c r="L25" t="inlineStr"/>
    </row>
    <row r="26">
      <c r="A26" t="inlineStr">
        <is>
          <t>100-199 ‘“ sf a</t>
        </is>
      </c>
      <c r="B26" t="inlineStr"/>
      <c r="C26" t="inlineStr"/>
      <c r="D26" t="inlineStr">
        <is>
          <t>6 fat</t>
        </is>
      </c>
      <c r="E26" t="inlineStr">
        <is>
          <t>924</t>
        </is>
      </c>
      <c r="F26" t="inlineStr"/>
      <c r="G26" t="inlineStr"/>
      <c r="H26" t="inlineStr">
        <is>
          <t>Bile</t>
        </is>
      </c>
      <c r="I26" t="inlineStr">
        <is>
          <t>26</t>
        </is>
      </c>
      <c r="J26" t="inlineStr"/>
      <c r="K26" t="inlineStr"/>
      <c r="L26" t="inlineStr"/>
    </row>
    <row r="27">
      <c r="A27" t="inlineStr">
        <is>
          <t>200-299 “ s Me</t>
        </is>
      </c>
      <c r="B27" t="inlineStr"/>
      <c r="C27" t="inlineStr"/>
      <c r="D27" t="inlineStr">
        <is>
          <t>2 7)</t>
        </is>
      </c>
      <c r="E27" t="inlineStr">
        <is>
          <t>Sel</t>
        </is>
      </c>
      <c r="F27" t="inlineStr"/>
      <c r="G27" t="inlineStr"/>
      <c r="H27" t="inlineStr">
        <is>
          <t>17.6</t>
        </is>
      </c>
      <c r="I27" t="inlineStr">
        <is>
          <t>6</t>
        </is>
      </c>
      <c r="J27" t="inlineStr"/>
      <c r="K27" t="inlineStr"/>
      <c r="L27" t="inlineStr"/>
    </row>
    <row r="28">
      <c r="A28" t="inlineStr">
        <is>
          <t>300-399 * = Si</t>
        </is>
      </c>
      <c r="B28" t="inlineStr"/>
      <c r="C28" t="inlineStr"/>
      <c r="D28" t="inlineStr">
        <is>
          <t>2 Se</t>
        </is>
      </c>
      <c r="E28" t="inlineStr">
        <is>
          <t>766</t>
        </is>
      </c>
      <c r="F28" t="inlineStr"/>
      <c r="G28" t="inlineStr"/>
      <c r="H28" t="inlineStr">
        <is>
          <t>25.8</t>
        </is>
      </c>
      <c r="I28" t="inlineStr">
        <is>
          <t>3</t>
        </is>
      </c>
      <c r="J28" t="inlineStr"/>
      <c r="K28" t="inlineStr"/>
      <c r="L28" t="inlineStr"/>
    </row>
  </sheetData>
  <pageMargins left="0.75" right="0.75" top="1" bottom="1" header="0.5" footer="0.5"/>
</worksheet>
</file>

<file path=xl/worksheets/sheet340.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Forestry —</t>
        </is>
      </c>
      <c r="B1" s="1" t="inlineStr">
        <is>
          <t>Exploitation forestiére</t>
        </is>
      </c>
      <c r="C1" s="1" t="inlineStr">
        <is>
          <t>Unnamed: 0</t>
        </is>
      </c>
      <c r="D1" s="1" t="inlineStr">
        <is>
          <t>34.1</t>
        </is>
      </c>
      <c r="E1" s="1" t="inlineStr">
        <is>
          <t>24.8</t>
        </is>
      </c>
      <c r="F1" s="1" t="inlineStr">
        <is>
          <t>9.3</t>
        </is>
      </c>
    </row>
    <row r="2">
      <c r="A2" t="inlineStr">
        <is>
          <t>Mines, quarries and oil wells</t>
        </is>
      </c>
      <c r="B2" t="inlineStr">
        <is>
          <t>—</t>
        </is>
      </c>
      <c r="C2" t="inlineStr">
        <is>
          <t>Mines, carriéres et puits de pétrole</t>
        </is>
      </c>
      <c r="D2" t="n">
        <v>33.8</v>
      </c>
      <c r="E2" t="n">
        <v>27.6</v>
      </c>
      <c r="F2" t="n">
        <v>6.2</v>
      </c>
    </row>
    <row r="3">
      <c r="A3" t="inlineStr">
        <is>
          <t>Manufacturing</t>
        </is>
      </c>
      <c r="B3" t="inlineStr">
        <is>
          <t>— Fabrication</t>
        </is>
      </c>
      <c r="C3" t="inlineStr"/>
      <c r="D3" t="n">
        <v>40.9</v>
      </c>
      <c r="E3" t="n">
        <v>31.8</v>
      </c>
      <c r="F3" t="n">
        <v>9.1</v>
      </c>
    </row>
    <row r="4">
      <c r="A4" t="inlineStr">
        <is>
          <t>Construction</t>
        </is>
      </c>
      <c r="B4" t="inlineStr"/>
      <c r="C4" t="inlineStr"/>
      <c r="D4" t="n">
        <v>43.9</v>
      </c>
      <c r="E4" t="n">
        <v>40.33</v>
      </c>
      <c r="F4" t="n">
        <v>3.6</v>
      </c>
    </row>
  </sheetData>
  <pageMargins left="0.75" right="0.75" top="1" bottom="1" header="0.5" footer="0.5"/>
</worksheet>
</file>

<file path=xl/worksheets/sheet341.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inlineStr">
        <is>
          <t>Fishing and trapping — Péche et piégeage</t>
        </is>
      </c>
      <c r="B1" s="1" t="inlineStr">
        <is>
          <t>Unnamed: 0</t>
        </is>
      </c>
      <c r="C1" s="1" t="inlineStr">
        <is>
          <t>39.0</t>
        </is>
      </c>
      <c r="D1" s="1" t="inlineStr">
        <is>
          <t>7.4</t>
        </is>
      </c>
      <c r="E1" s="1" t="inlineStr">
        <is>
          <t>31.6</t>
        </is>
      </c>
    </row>
    <row r="2">
      <c r="A2" t="inlineStr">
        <is>
          <t>Forestry — Exploitation forestiére</t>
        </is>
      </c>
      <c r="B2" t="inlineStr"/>
      <c r="C2" t="inlineStr">
        <is>
          <t>34.1</t>
        </is>
      </c>
      <c r="D2" t="inlineStr">
        <is>
          <t>24.8</t>
        </is>
      </c>
      <c r="E2" t="inlineStr">
        <is>
          <t>9.3</t>
        </is>
      </c>
    </row>
    <row r="3">
      <c r="A3" t="inlineStr">
        <is>
          <t>Mines, quarries and oil wells — Mines, carriéres et puits de pétrole</t>
        </is>
      </c>
      <c r="B3" t="inlineStr"/>
      <c r="C3" t="inlineStr">
        <is>
          <t>33.8</t>
        </is>
      </c>
      <c r="D3" t="inlineStr">
        <is>
          <t>27.6</t>
        </is>
      </c>
      <c r="E3" t="inlineStr">
        <is>
          <t>6.2</t>
        </is>
      </c>
    </row>
    <row r="4">
      <c r="A4" t="inlineStr">
        <is>
          <t>Manufacturing — Fabrication</t>
        </is>
      </c>
      <c r="B4" t="inlineStr"/>
      <c r="C4" t="inlineStr">
        <is>
          <t>40.9</t>
        </is>
      </c>
      <c r="D4" t="inlineStr">
        <is>
          <t>31.8</t>
        </is>
      </c>
      <c r="E4" t="inlineStr">
        <is>
          <t>9.1</t>
        </is>
      </c>
    </row>
    <row r="5">
      <c r="A5" t="inlineStr">
        <is>
          <t>Construction</t>
        </is>
      </c>
      <c r="B5" t="inlineStr"/>
      <c r="C5" t="inlineStr">
        <is>
          <t>43.9</t>
        </is>
      </c>
      <c r="D5" t="inlineStr">
        <is>
          <t>40.33</t>
        </is>
      </c>
      <c r="E5" t="inlineStr">
        <is>
          <t>3.6</t>
        </is>
      </c>
    </row>
    <row r="6">
      <c r="A6" t="inlineStr">
        <is>
          <t>Transportation, communication and other</t>
        </is>
      </c>
      <c r="B6" t="inlineStr">
        <is>
          <t>utilities — Transports,</t>
        </is>
      </c>
      <c r="C6" t="inlineStr">
        <is>
          <t>48.3</t>
        </is>
      </c>
      <c r="D6" t="inlineStr">
        <is>
          <t>13.6</t>
        </is>
      </c>
      <c r="E6" t="inlineStr">
        <is>
          <t>147</t>
        </is>
      </c>
    </row>
    <row r="7">
      <c r="A7" t="inlineStr">
        <is>
          <t>communications et autres services d’utilité publique</t>
        </is>
      </c>
      <c r="B7" t="inlineStr"/>
      <c r="C7" t="inlineStr">
        <is>
          <t>;</t>
        </is>
      </c>
      <c r="D7" t="inlineStr">
        <is>
          <t>:</t>
        </is>
      </c>
      <c r="E7" t="inlineStr"/>
    </row>
    <row r="8">
      <c r="A8" t="inlineStr">
        <is>
          <t>Trade — Commerce</t>
        </is>
      </c>
      <c r="B8" t="inlineStr"/>
      <c r="C8" t="inlineStr">
        <is>
          <t>7.8</t>
        </is>
      </c>
      <c r="D8" t="inlineStr">
        <is>
          <t>6.3</t>
        </is>
      </c>
      <c r="E8" t="inlineStr">
        <is>
          <t>iS</t>
        </is>
      </c>
    </row>
    <row r="9">
      <c r="A9" t="inlineStr">
        <is>
          <t>Finances</t>
        </is>
      </c>
      <c r="B9" t="inlineStr"/>
      <c r="C9" t="inlineStr">
        <is>
          <t>2.4</t>
        </is>
      </c>
      <c r="D9" t="inlineStr">
        <is>
          <t>eS</t>
        </is>
      </c>
      <c r="E9" t="inlineStr">
        <is>
          <t>0.9</t>
        </is>
      </c>
    </row>
    <row r="10">
      <c r="A10" t="inlineStr">
        <is>
          <t>Service industries — Industries du service</t>
        </is>
      </c>
      <c r="B10" t="inlineStr"/>
      <c r="C10" t="inlineStr">
        <is>
          <t>22.5</t>
        </is>
      </c>
      <c r="D10" t="inlineStr">
        <is>
          <t>5.6</t>
        </is>
      </c>
      <c r="E10" t="inlineStr">
        <is>
          <t>16.9</t>
        </is>
      </c>
    </row>
    <row r="11">
      <c r="A11" t="inlineStr">
        <is>
          <t>Public administration — Fonction publique</t>
        </is>
      </c>
      <c r="B11" t="inlineStr"/>
      <c r="C11" t="inlineStr">
        <is>
          <t>67.8</t>
        </is>
      </c>
      <c r="D11" t="inlineStr">
        <is>
          <t>31</t>
        </is>
      </c>
      <c r="E11" t="inlineStr">
        <is>
          <t>64.7</t>
        </is>
      </c>
    </row>
  </sheetData>
  <pageMargins left="0.75" right="0.75" top="1" bottom="1" header="0.5" footer="0.5"/>
</worksheet>
</file>

<file path=xl/worksheets/sheet342.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Nombre</t>
        </is>
      </c>
      <c r="B1" s="1" t="inlineStr">
        <is>
          <t>Pour-</t>
        </is>
      </c>
      <c r="C1" s="1" t="inlineStr">
        <is>
          <t>Nombre.1</t>
        </is>
      </c>
      <c r="D1" s="1" t="inlineStr">
        <is>
          <t>Pour-.1</t>
        </is>
      </c>
      <c r="E1" s="1" t="inlineStr">
        <is>
          <t>Nombre.2</t>
        </is>
      </c>
      <c r="F1" s="1" t="inlineStr">
        <is>
          <t>Pourcentage</t>
        </is>
      </c>
      <c r="G1" s="1" t="inlineStr">
        <is>
          <t>Pourcentage.1</t>
        </is>
      </c>
      <c r="H1" s="1" t="inlineStr">
        <is>
          <t>Pourcentaj</t>
        </is>
      </c>
    </row>
    <row r="2">
      <c r="A2" t="inlineStr"/>
      <c r="B2" t="inlineStr">
        <is>
          <t>centage</t>
        </is>
      </c>
      <c r="C2" t="inlineStr"/>
      <c r="D2" t="inlineStr">
        <is>
          <t>centage</t>
        </is>
      </c>
      <c r="E2" t="inlineStr"/>
      <c r="F2" t="inlineStr">
        <is>
          <t>de membres</t>
        </is>
      </c>
      <c r="G2" t="inlineStr">
        <is>
          <t>de membres</t>
        </is>
      </c>
      <c r="H2" t="inlineStr">
        <is>
          <t>de membri</t>
        </is>
      </c>
    </row>
    <row r="3">
      <c r="A3" t="inlineStr"/>
      <c r="B3" t="inlineStr">
        <is>
          <t>du total</t>
        </is>
      </c>
      <c r="C3" t="inlineStr"/>
      <c r="D3" t="inlineStr"/>
      <c r="E3" t="inlineStr"/>
      <c r="F3" t="inlineStr">
        <is>
          <t>féminins</t>
        </is>
      </c>
      <c r="G3" t="inlineStr">
        <is>
          <t>féminins</t>
        </is>
      </c>
      <c r="H3" t="inlineStr">
        <is>
          <t>féminins</t>
        </is>
      </c>
    </row>
    <row r="4">
      <c r="A4" t="inlineStr"/>
      <c r="B4" t="inlineStr">
        <is>
          <t>d</t>
        </is>
      </c>
      <c r="C4" t="inlineStr"/>
      <c r="D4" t="inlineStr"/>
      <c r="E4" t="inlineStr"/>
      <c r="F4" t="inlineStr">
        <is>
          <t>dans</t>
        </is>
      </c>
      <c r="G4" t="inlineStr">
        <is>
          <t>dans</t>
        </is>
      </c>
      <c r="H4" t="inlineStr">
        <is>
          <t>dans</t>
        </is>
      </c>
    </row>
    <row r="5">
      <c r="A5" t="inlineStr"/>
      <c r="B5" t="inlineStr">
        <is>
          <t>Wax</t>
        </is>
      </c>
      <c r="C5" t="inlineStr"/>
      <c r="D5" t="inlineStr"/>
      <c r="E5" t="inlineStr"/>
      <c r="F5" t="inlineStr">
        <is>
          <t>Peffectif</t>
        </is>
      </c>
      <c r="G5" t="inlineStr">
        <is>
          <t>Peffectif</t>
        </is>
      </c>
      <c r="H5" t="inlineStr">
        <is>
          <t>Peffectif</t>
        </is>
      </c>
    </row>
    <row r="6">
      <c r="A6" t="inlineStr"/>
      <c r="B6" t="inlineStr"/>
      <c r="C6" t="inlineStr"/>
      <c r="D6" t="inlineStr"/>
      <c r="E6" t="inlineStr"/>
      <c r="F6" t="inlineStr">
        <is>
          <t>industriel</t>
        </is>
      </c>
      <c r="G6" t="inlineStr">
        <is>
          <t>féminin</t>
        </is>
      </c>
      <c r="H6" t="inlineStr">
        <is>
          <t>global</t>
        </is>
      </c>
    </row>
  </sheetData>
  <pageMargins left="0.75" right="0.75" top="1" bottom="1" header="0.5" footer="0.5"/>
</worksheet>
</file>

<file path=xl/worksheets/sheet343.xml><?xml version="1.0" encoding="utf-8"?>
<worksheet xmlns="http://schemas.openxmlformats.org/spreadsheetml/2006/main">
  <sheetPr>
    <outlinePr summaryBelow="1" summaryRight="1"/>
    <pageSetUpPr/>
  </sheetPr>
  <dimension ref="A1:L46"/>
  <sheetViews>
    <sheetView workbookViewId="0">
      <selection activeCell="A1" sqref="A1"/>
    </sheetView>
  </sheetViews>
  <sheetFormatPr baseColWidth="8" defaultRowHeight="15"/>
  <sheetData>
    <row r="1">
      <c r="A1" s="1" t="inlineStr">
        <is>
          <t>Agriculture</t>
        </is>
      </c>
      <c r="B1" s="1" t="inlineStr">
        <is>
          <t>Unnamed: 0</t>
        </is>
      </c>
      <c r="C1" s="1" t="inlineStr">
        <is>
          <t>8</t>
        </is>
      </c>
      <c r="D1" s="1" t="inlineStr">
        <is>
          <t>9</t>
        </is>
      </c>
      <c r="E1" s="1" t="inlineStr">
        <is>
          <t>--</t>
        </is>
      </c>
      <c r="F1" s="1" t="inlineStr">
        <is>
          <t>504</t>
        </is>
      </c>
      <c r="G1" s="1" t="inlineStr">
        <is>
          <t>--.1</t>
        </is>
      </c>
      <c r="H1" s="1" t="inlineStr">
        <is>
          <t>194</t>
        </is>
      </c>
      <c r="I1" s="1" t="inlineStr">
        <is>
          <t>38.5</t>
        </is>
      </c>
      <c r="J1" s="1" t="inlineStr">
        <is>
          <t>Unnamed: 1</t>
        </is>
      </c>
      <c r="K1" s="1" t="inlineStr">
        <is>
          <t>Unnamed: 2</t>
        </is>
      </c>
      <c r="L1" s="1" t="inlineStr">
        <is>
          <t>Unnamed: 3</t>
        </is>
      </c>
    </row>
    <row r="2">
      <c r="A2" t="inlineStr">
        <is>
          <t>Forestry — Exploitation forestiéres</t>
        </is>
      </c>
      <c r="B2" t="inlineStr"/>
      <c r="C2" t="inlineStr">
        <is>
          <t>10</t>
        </is>
      </c>
      <c r="D2" t="inlineStr">
        <is>
          <t>70</t>
        </is>
      </c>
      <c r="E2" t="inlineStr">
        <is>
          <t>0.5</t>
        </is>
      </c>
      <c r="F2" t="inlineStr">
        <is>
          <t>29,632</t>
        </is>
      </c>
      <c r="G2" t="inlineStr">
        <is>
          <t>1.0</t>
        </is>
      </c>
      <c r="H2" t="inlineStr">
        <is>
          <t>232</t>
        </is>
      </c>
      <c r="I2" t="inlineStr">
        <is>
          <t>0.8</t>
        </is>
      </c>
      <c r="J2" t="inlineStr">
        <is>
          <t>--</t>
        </is>
      </c>
      <c r="K2" t="inlineStr">
        <is>
          <t>--</t>
        </is>
      </c>
      <c r="L2" t="inlineStr"/>
    </row>
    <row r="3">
      <c r="A3" t="inlineStr">
        <is>
          <t>Fishing and trapping — Péche et piégeage</t>
        </is>
      </c>
      <c r="B3" t="inlineStr"/>
      <c r="C3" t="inlineStr">
        <is>
          <t>4</t>
        </is>
      </c>
      <c r="D3" t="inlineStr">
        <is>
          <t>33</t>
        </is>
      </c>
      <c r="E3" t="inlineStr">
        <is>
          <t>0.3</t>
        </is>
      </c>
      <c r="F3" t="inlineStr">
        <is>
          <t>5,464</t>
        </is>
      </c>
      <c r="G3" t="inlineStr">
        <is>
          <t>0.2</t>
        </is>
      </c>
      <c r="H3" t="inlineStr">
        <is>
          <t>232</t>
        </is>
      </c>
      <c r="I3" t="inlineStr">
        <is>
          <t>4.2</t>
        </is>
      </c>
      <c r="J3" t="inlineStr">
        <is>
          <t>--</t>
        </is>
      </c>
      <c r="K3" t="inlineStr">
        <is>
          <t>--</t>
        </is>
      </c>
      <c r="L3" t="inlineStr"/>
    </row>
    <row r="4">
      <c r="A4" t="inlineStr">
        <is>
          <t>Mines, quarries and oil wells — Mines, carriéres et puits</t>
        </is>
      </c>
      <c r="B4" t="inlineStr"/>
      <c r="C4" t="inlineStr"/>
      <c r="D4" t="inlineStr"/>
      <c r="E4" t="inlineStr"/>
      <c r="F4" t="inlineStr"/>
      <c r="G4" t="inlineStr"/>
      <c r="H4" t="inlineStr"/>
      <c r="I4" t="inlineStr"/>
      <c r="J4" t="inlineStr"/>
      <c r="K4" t="inlineStr"/>
      <c r="L4" t="inlineStr"/>
    </row>
    <row r="5">
      <c r="A5" t="inlineStr">
        <is>
          <t>de pétrole</t>
        </is>
      </c>
      <c r="B5" t="inlineStr"/>
      <c r="C5" t="inlineStr">
        <is>
          <t>42</t>
        </is>
      </c>
      <c r="D5" t="inlineStr">
        <is>
          <t>226</t>
        </is>
      </c>
      <c r="E5" t="inlineStr">
        <is>
          <t>Na</t>
        </is>
      </c>
      <c r="F5" t="inlineStr">
        <is>
          <t>61,258</t>
        </is>
      </c>
      <c r="G5" t="inlineStr">
        <is>
          <t>2.0</t>
        </is>
      </c>
      <c r="H5" t="inlineStr">
        <is>
          <t>1,454</t>
        </is>
      </c>
      <c r="I5" t="inlineStr">
        <is>
          <t>2.4</t>
        </is>
      </c>
      <c r="J5" t="inlineStr">
        <is>
          <t>0.1</t>
        </is>
      </c>
      <c r="K5" t="inlineStr">
        <is>
          <t>--</t>
        </is>
      </c>
      <c r="L5" t="inlineStr"/>
    </row>
    <row r="6">
      <c r="A6" t="inlineStr">
        <is>
          <t>Metal mines — Mines métalliques</t>
        </is>
      </c>
      <c r="B6" t="inlineStr"/>
      <c r="C6" t="inlineStr">
        <is>
          <t>11</t>
        </is>
      </c>
      <c r="D6" t="inlineStr">
        <is>
          <t>105</t>
        </is>
      </c>
      <c r="E6" t="inlineStr">
        <is>
          <t>0.8</t>
        </is>
      </c>
      <c r="F6" t="inlineStr">
        <is>
          <t>36,060</t>
        </is>
      </c>
      <c r="G6" t="inlineStr">
        <is>
          <t>1.2</t>
        </is>
      </c>
      <c r="H6" t="inlineStr">
        <is>
          <t>881</t>
        </is>
      </c>
      <c r="I6" t="inlineStr">
        <is>
          <t>2.4</t>
        </is>
      </c>
      <c r="J6" t="inlineStr">
        <is>
          <t>0.1</t>
        </is>
      </c>
      <c r="K6" t="inlineStr">
        <is>
          <t>--</t>
        </is>
      </c>
      <c r="L6" t="inlineStr">
        <is>
          <t>)</t>
        </is>
      </c>
    </row>
    <row r="7">
      <c r="A7" t="inlineStr">
        <is>
          <t>Mineral fuels — Minéraux combustibles</t>
        </is>
      </c>
      <c r="B7" t="inlineStr"/>
      <c r="C7" t="inlineStr">
        <is>
          <t>9</t>
        </is>
      </c>
      <c r="D7" t="inlineStr">
        <is>
          <t>OF,</t>
        </is>
      </c>
      <c r="E7" t="inlineStr">
        <is>
          <t>0.2</t>
        </is>
      </c>
      <c r="F7" t="inlineStr">
        <is>
          <t>10,457</t>
        </is>
      </c>
      <c r="G7" t="inlineStr">
        <is>
          <t>0.3</t>
        </is>
      </c>
      <c r="H7" t="inlineStr">
        <is>
          <t>285</t>
        </is>
      </c>
      <c r="I7" t="inlineStr">
        <is>
          <t>7</t>
        </is>
      </c>
      <c r="J7" t="inlineStr">
        <is>
          <t>me</t>
        </is>
      </c>
      <c r="K7" t="inlineStr">
        <is>
          <t>as</t>
        </is>
      </c>
      <c r="L7" t="inlineStr">
        <is>
          <t>|</t>
        </is>
      </c>
    </row>
    <row r="8">
      <c r="A8" t="inlineStr">
        <is>
          <t>Other mines — Autres mines</t>
        </is>
      </c>
      <c r="B8" t="inlineStr"/>
      <c r="C8" t="inlineStr">
        <is>
          <t>22.</t>
        </is>
      </c>
      <c r="D8" t="inlineStr">
        <is>
          <t>94</t>
        </is>
      </c>
      <c r="E8" t="inlineStr">
        <is>
          <t>0.7</t>
        </is>
      </c>
      <c r="F8" t="inlineStr">
        <is>
          <t>14,741</t>
        </is>
      </c>
      <c r="G8" t="inlineStr">
        <is>
          <t>0.5</t>
        </is>
      </c>
      <c r="H8" t="inlineStr">
        <is>
          <t>288</t>
        </is>
      </c>
      <c r="I8" t="inlineStr">
        <is>
          <t>2.0</t>
        </is>
      </c>
      <c r="J8" t="inlineStr">
        <is>
          <t>--</t>
        </is>
      </c>
      <c r="K8" t="inlineStr">
        <is>
          <t>--</t>
        </is>
      </c>
      <c r="L8" t="inlineStr"/>
    </row>
    <row r="9">
      <c r="A9" t="inlineStr">
        <is>
          <t>Manufacturing — Fabrication</t>
        </is>
      </c>
      <c r="B9" t="inlineStr"/>
      <c r="C9" t="inlineStr">
        <is>
          <t>499</t>
        </is>
      </c>
      <c r="D9" t="inlineStr">
        <is>
          <t>3,991</t>
        </is>
      </c>
      <c r="E9" t="inlineStr">
        <is>
          <t>31.0</t>
        </is>
      </c>
      <c r="F9" t="inlineStr">
        <is>
          <t>910,890</t>
        </is>
      </c>
      <c r="G9" t="inlineStr">
        <is>
          <t>30.0</t>
        </is>
      </c>
      <c r="H9" t="inlineStr">
        <is>
          <t>177,785</t>
        </is>
      </c>
      <c r="I9" t="inlineStr">
        <is>
          <t>19.5</t>
        </is>
      </c>
      <c r="J9" t="inlineStr">
        <is>
          <t>20.1</t>
        </is>
      </c>
      <c r="K9" t="inlineStr">
        <is>
          <t>5.9</t>
        </is>
      </c>
      <c r="L9" t="inlineStr"/>
    </row>
    <row r="10">
      <c r="A10" t="inlineStr">
        <is>
          <t>Food and beverages — Aliments et boissons</t>
        </is>
      </c>
      <c r="B10" t="inlineStr"/>
      <c r="C10" t="inlineStr">
        <is>
          <t>42</t>
        </is>
      </c>
      <c r="D10" t="inlineStr">
        <is>
          <t>474</t>
        </is>
      </c>
      <c r="E10" t="inlineStr">
        <is>
          <t>Soi]</t>
        </is>
      </c>
      <c r="F10" t="inlineStr">
        <is>
          <t>139,944</t>
        </is>
      </c>
      <c r="G10" t="inlineStr">
        <is>
          <t>4.6</t>
        </is>
      </c>
      <c r="H10" t="inlineStr">
        <is>
          <t>37,859</t>
        </is>
      </c>
      <c r="I10" t="inlineStr">
        <is>
          <t>27.1</t>
        </is>
      </c>
      <c r="J10" t="inlineStr">
        <is>
          <t>4.3</t>
        </is>
      </c>
      <c r="K10" t="inlineStr">
        <is>
          <t>ie</t>
        </is>
      </c>
      <c r="L10" t="inlineStr"/>
    </row>
    <row r="11">
      <c r="A11" t="inlineStr">
        <is>
          <t>Tobacco — Tabacs</t>
        </is>
      </c>
      <c r="B11" t="inlineStr"/>
      <c r="C11" t="inlineStr">
        <is>
          <t>5</t>
        </is>
      </c>
      <c r="D11" t="inlineStr">
        <is>
          <t>21</t>
        </is>
      </c>
      <c r="E11" t="inlineStr">
        <is>
          <t>0.2</t>
        </is>
      </c>
      <c r="F11" t="inlineStr">
        <is>
          <t>5,566</t>
        </is>
      </c>
      <c r="G11" t="inlineStr">
        <is>
          <t>0.2</t>
        </is>
      </c>
      <c r="H11" t="inlineStr">
        <is>
          <t>2,379</t>
        </is>
      </c>
      <c r="I11" t="inlineStr">
        <is>
          <t>42.7</t>
        </is>
      </c>
      <c r="J11" t="inlineStr">
        <is>
          <t>0.3</t>
        </is>
      </c>
      <c r="K11" t="inlineStr">
        <is>
          <t>0.1</t>
        </is>
      </c>
      <c r="L11" t="inlineStr"/>
    </row>
    <row r="12">
      <c r="A12" t="inlineStr">
        <is>
          <t>Rubber — Caoutchouc</t>
        </is>
      </c>
      <c r="B12" t="inlineStr"/>
      <c r="C12" t="inlineStr">
        <is>
          <t>32</t>
        </is>
      </c>
      <c r="D12" t="inlineStr">
        <is>
          <t>155</t>
        </is>
      </c>
      <c r="E12" t="inlineStr">
        <is>
          <t>12</t>
        </is>
      </c>
      <c r="F12" t="inlineStr">
        <is>
          <t>24,937</t>
        </is>
      </c>
      <c r="G12" t="inlineStr">
        <is>
          <t>0.8</t>
        </is>
      </c>
      <c r="H12" t="inlineStr">
        <is>
          <t>5,817</t>
        </is>
      </c>
      <c r="I12" t="inlineStr">
        <is>
          <t>Ps)</t>
        </is>
      </c>
      <c r="J12" t="inlineStr">
        <is>
          <t>0.7</t>
        </is>
      </c>
      <c r="K12" t="inlineStr">
        <is>
          <t>0.2</t>
        </is>
      </c>
      <c r="L12" t="inlineStr"/>
    </row>
    <row r="13">
      <c r="A13" t="inlineStr">
        <is>
          <t>Leather — Cuir</t>
        </is>
      </c>
      <c r="B13" t="inlineStr"/>
      <c r="C13" t="inlineStr">
        <is>
          <t>1</t>
        </is>
      </c>
      <c r="D13" t="inlineStr">
        <is>
          <t>$1</t>
        </is>
      </c>
      <c r="E13" t="inlineStr">
        <is>
          <t>04</t>
        </is>
      </c>
      <c r="F13" t="inlineStr">
        <is>
          <t>9,788</t>
        </is>
      </c>
      <c r="G13" t="inlineStr">
        <is>
          <t>0.3</t>
        </is>
      </c>
      <c r="H13" t="inlineStr">
        <is>
          <t>5,459</t>
        </is>
      </c>
      <c r="I13" t="inlineStr">
        <is>
          <t>55.8</t>
        </is>
      </c>
      <c r="J13" t="inlineStr">
        <is>
          <t>0.6</t>
        </is>
      </c>
      <c r="K13" t="inlineStr">
        <is>
          <t>0.2</t>
        </is>
      </c>
      <c r="L13" t="inlineStr"/>
    </row>
    <row r="14">
      <c r="A14" t="inlineStr">
        <is>
          <t>Textiles, knitting and clothing — Textiles, bonneterie et</t>
        </is>
      </c>
      <c r="B14" t="inlineStr"/>
      <c r="C14" t="inlineStr"/>
      <c r="D14" t="inlineStr"/>
      <c r="E14" t="inlineStr"/>
      <c r="F14" t="inlineStr"/>
      <c r="G14" t="inlineStr"/>
      <c r="H14" t="inlineStr"/>
      <c r="I14" t="inlineStr"/>
      <c r="J14" t="inlineStr"/>
      <c r="K14" t="inlineStr"/>
      <c r="L14" t="inlineStr">
        <is>
          <t>.</t>
        </is>
      </c>
    </row>
    <row r="15">
      <c r="A15" t="inlineStr">
        <is>
          <t>vétements</t>
        </is>
      </c>
      <c r="B15" t="inlineStr"/>
      <c r="C15" t="inlineStr">
        <is>
          <t>30</t>
        </is>
      </c>
      <c r="D15" t="inlineStr">
        <is>
          <t>330</t>
        </is>
      </c>
      <c r="E15" t="inlineStr">
        <is>
          <t>2.6</t>
        </is>
      </c>
      <c r="F15" t="inlineStr">
        <is>
          <t>84,793</t>
        </is>
      </c>
      <c r="G15" t="inlineStr">
        <is>
          <t>2.8</t>
        </is>
      </c>
      <c r="H15" t="inlineStr">
        <is>
          <t>55,073</t>
        </is>
      </c>
      <c r="I15" t="inlineStr">
        <is>
          <t>64.9</t>
        </is>
      </c>
      <c r="J15" t="inlineStr">
        <is>
          <t>6.2</t>
        </is>
      </c>
      <c r="K15" t="inlineStr">
        <is>
          <t>1.8</t>
        </is>
      </c>
      <c r="L15" t="inlineStr"/>
    </row>
    <row r="16">
      <c r="A16" t="inlineStr">
        <is>
          <t>Wood — Bois</t>
        </is>
      </c>
      <c r="B16" t="inlineStr"/>
      <c r="C16" t="inlineStr">
        <is>
          <t>25</t>
        </is>
      </c>
      <c r="D16" t="inlineStr">
        <is>
          <t>176</t>
        </is>
      </c>
      <c r="E16" t="inlineStr">
        <is>
          <t>14</t>
        </is>
      </c>
      <c r="F16" t="inlineStr">
        <is>
          <t>66,398</t>
        </is>
      </c>
      <c r="G16" t="inlineStr">
        <is>
          <t>De?)</t>
        </is>
      </c>
      <c r="H16" t="inlineStr">
        <is>
          <t>4,270</t>
        </is>
      </c>
      <c r="I16" t="inlineStr">
        <is>
          <t>6.4</t>
        </is>
      </c>
      <c r="J16" t="inlineStr">
        <is>
          <t>0.5</t>
        </is>
      </c>
      <c r="K16" t="inlineStr">
        <is>
          <t>0.1</t>
        </is>
      </c>
      <c r="L16" t="inlineStr"/>
    </row>
    <row r="17">
      <c r="A17" t="inlineStr">
        <is>
          <t>Furniture — Meubles et articles d’ameublement</t>
        </is>
      </c>
      <c r="B17" t="inlineStr"/>
      <c r="C17" t="inlineStr">
        <is>
          <t>23</t>
        </is>
      </c>
      <c r="D17" t="inlineStr">
        <is>
          <t>107</t>
        </is>
      </c>
      <c r="E17" t="inlineStr">
        <is>
          <t>0.8</t>
        </is>
      </c>
      <c r="F17" t="inlineStr">
        <is>
          <t>15,295</t>
        </is>
      </c>
      <c r="G17" t="inlineStr">
        <is>
          <t>0.5</t>
        </is>
      </c>
      <c r="H17" t="inlineStr">
        <is>
          <t>2,944</t>
        </is>
      </c>
      <c r="I17" t="inlineStr">
        <is>
          <t>19.2</t>
        </is>
      </c>
      <c r="J17" t="inlineStr">
        <is>
          <t>0.3</t>
        </is>
      </c>
      <c r="K17" t="inlineStr">
        <is>
          <t>0.1</t>
        </is>
      </c>
      <c r="L17" t="inlineStr"/>
    </row>
    <row r="18">
      <c r="A18" t="inlineStr">
        <is>
          <t>Paper — Papier</t>
        </is>
      </c>
      <c r="B18" t="inlineStr"/>
      <c r="C18" t="inlineStr">
        <is>
          <t>37</t>
        </is>
      </c>
      <c r="D18" t="inlineStr">
        <is>
          <t>449</t>
        </is>
      </c>
      <c r="E18" t="inlineStr">
        <is>
          <t>3)</t>
        </is>
      </c>
      <c r="F18" t="inlineStr">
        <is>
          <t>9371</t>
        </is>
      </c>
      <c r="G18" t="inlineStr">
        <is>
          <t>321</t>
        </is>
      </c>
      <c r="H18" t="inlineStr">
        <is>
          <t>7,189</t>
        </is>
      </c>
      <c r="I18" t="inlineStr">
        <is>
          <t>Tes</t>
        </is>
      </c>
      <c r="J18" t="inlineStr">
        <is>
          <t>0.8</t>
        </is>
      </c>
      <c r="K18" t="inlineStr">
        <is>
          <t>0.2</t>
        </is>
      </c>
      <c r="L18" t="inlineStr"/>
    </row>
    <row r="19">
      <c r="A19" t="inlineStr">
        <is>
          <t>Printing — Imprimerie</t>
        </is>
      </c>
      <c r="B19" t="inlineStr"/>
      <c r="C19" t="inlineStr">
        <is>
          <t>22</t>
        </is>
      </c>
      <c r="D19" t="inlineStr">
        <is>
          <t>180</t>
        </is>
      </c>
      <c r="E19" t="inlineStr">
        <is>
          <t>14</t>
        </is>
      </c>
      <c r="F19" t="inlineStr">
        <is>
          <t>32,053</t>
        </is>
      </c>
      <c r="G19" t="inlineStr">
        <is>
          <t>1.1</t>
        </is>
      </c>
      <c r="H19" t="inlineStr">
        <is>
          <t>7,653</t>
        </is>
      </c>
      <c r="I19" t="inlineStr">
        <is>
          <t>23.9</t>
        </is>
      </c>
      <c r="J19" t="inlineStr">
        <is>
          <t>0.9</t>
        </is>
      </c>
      <c r="K19" t="inlineStr">
        <is>
          <t>0.3</t>
        </is>
      </c>
      <c r="L19" t="inlineStr"/>
    </row>
    <row r="20">
      <c r="A20" t="inlineStr">
        <is>
          <t>Primary metal — Métaux primaires</t>
        </is>
      </c>
      <c r="B20" t="inlineStr"/>
      <c r="C20" t="inlineStr">
        <is>
          <t>26</t>
        </is>
      </c>
      <c r="D20" t="inlineStr">
        <is>
          <t>225</t>
        </is>
      </c>
      <c r="E20" t="inlineStr">
        <is>
          <t>eT</t>
        </is>
      </c>
      <c r="F20" t="inlineStr">
        <is>
          <t>87,857</t>
        </is>
      </c>
      <c r="G20" t="inlineStr">
        <is>
          <t>2.9</t>
        </is>
      </c>
      <c r="H20" t="inlineStr">
        <is>
          <t>2,585</t>
        </is>
      </c>
      <c r="I20" t="inlineStr">
        <is>
          <t>2)</t>
        </is>
      </c>
      <c r="J20" t="inlineStr">
        <is>
          <t>0.3</t>
        </is>
      </c>
      <c r="K20" t="inlineStr">
        <is>
          <t>0.1</t>
        </is>
      </c>
      <c r="L20" t="inlineStr"/>
    </row>
    <row r="21">
      <c r="A21" t="inlineStr">
        <is>
          <t>Metal fabrication — Fabrication métallique</t>
        </is>
      </c>
      <c r="B21" t="inlineStr"/>
      <c r="C21" t="inlineStr">
        <is>
          <t>44</t>
        </is>
      </c>
      <c r="D21" t="inlineStr">
        <is>
          <t>471</t>
        </is>
      </c>
      <c r="E21" t="inlineStr">
        <is>
          <t>3.6</t>
        </is>
      </c>
      <c r="F21" t="inlineStr">
        <is>
          <t>64,770</t>
        </is>
      </c>
      <c r="G21" t="inlineStr">
        <is>
          <t>Deal</t>
        </is>
      </c>
      <c r="H21" t="inlineStr">
        <is>
          <t>6,372</t>
        </is>
      </c>
      <c r="I21" t="inlineStr">
        <is>
          <t>9.8</t>
        </is>
      </c>
      <c r="J21" t="inlineStr">
        <is>
          <t>0.7</t>
        </is>
      </c>
      <c r="K21" t="inlineStr">
        <is>
          <t>0.2</t>
        </is>
      </c>
      <c r="L21" t="inlineStr">
        <is>
          <t>i</t>
        </is>
      </c>
    </row>
    <row r="22">
      <c r="A22" t="inlineStr">
        <is>
          <t>Machinery — Machines</t>
        </is>
      </c>
      <c r="B22" t="inlineStr"/>
      <c r="C22" t="inlineStr">
        <is>
          <t>30</t>
        </is>
      </c>
      <c r="D22" t="inlineStr">
        <is>
          <t>218</t>
        </is>
      </c>
      <c r="E22" t="inlineStr">
        <is>
          <t>ily</t>
        </is>
      </c>
      <c r="F22" t="inlineStr">
        <is>
          <t>34,070</t>
        </is>
      </c>
      <c r="G22" t="inlineStr">
        <is>
          <t>11</t>
        </is>
      </c>
      <c r="H22" t="inlineStr">
        <is>
          <t>1,685</t>
        </is>
      </c>
      <c r="I22" t="inlineStr">
        <is>
          <t>4.9</t>
        </is>
      </c>
      <c r="J22" t="inlineStr">
        <is>
          <t>0.2</t>
        </is>
      </c>
      <c r="K22" t="inlineStr">
        <is>
          <t>0.1</t>
        </is>
      </c>
      <c r="L22" t="inlineStr">
        <is>
          <t>|</t>
        </is>
      </c>
    </row>
    <row r="23">
      <c r="A23" t="inlineStr">
        <is>
          <t>Transportation equipment — Matériel de transport</t>
        </is>
      </c>
      <c r="B23" t="inlineStr"/>
      <c r="C23" t="inlineStr">
        <is>
          <t>35</t>
        </is>
      </c>
      <c r="D23" t="inlineStr">
        <is>
          <t>246</t>
        </is>
      </c>
      <c r="E23" t="inlineStr">
        <is>
          <t>1.9</t>
        </is>
      </c>
      <c r="F23" t="inlineStr">
        <is>
          <t>125,691</t>
        </is>
      </c>
      <c r="G23" t="inlineStr">
        <is>
          <t>4.1</t>
        </is>
      </c>
      <c r="H23" t="inlineStr">
        <is>
          <t>9,295</t>
        </is>
      </c>
      <c r="I23" t="inlineStr">
        <is>
          <t>74</t>
        </is>
      </c>
      <c r="J23" t="inlineStr">
        <is>
          <t>1.0</t>
        </is>
      </c>
      <c r="K23" t="inlineStr">
        <is>
          <t>0.3</t>
        </is>
      </c>
      <c r="L23" t="inlineStr">
        <is>
          <t>|</t>
        </is>
      </c>
    </row>
    <row r="24">
      <c r="A24" t="inlineStr">
        <is>
          <t>Electrical products — Appareils et matériel électriques</t>
        </is>
      </c>
      <c r="B24" t="inlineStr"/>
      <c r="C24" t="inlineStr">
        <is>
          <t>29</t>
        </is>
      </c>
      <c r="D24" t="inlineStr">
        <is>
          <t>285</t>
        </is>
      </c>
      <c r="E24" t="inlineStr">
        <is>
          <t>As)</t>
        </is>
      </c>
      <c r="F24" t="inlineStr">
        <is>
          <t>60,328</t>
        </is>
      </c>
      <c r="G24" t="inlineStr">
        <is>
          <t>2.0</t>
        </is>
      </c>
      <c r="H24" t="inlineStr">
        <is>
          <t>19,601</t>
        </is>
      </c>
      <c r="I24" t="inlineStr">
        <is>
          <t>32.5</t>
        </is>
      </c>
      <c r="J24" t="inlineStr">
        <is>
          <t>Dey</t>
        </is>
      </c>
      <c r="K24" t="inlineStr">
        <is>
          <t>0.6</t>
        </is>
      </c>
      <c r="L24" t="inlineStr">
        <is>
          <t>|</t>
        </is>
      </c>
    </row>
    <row r="25">
      <c r="A25" t="inlineStr">
        <is>
          <t>Non-métallic mineral products — Produits des minéraux</t>
        </is>
      </c>
      <c r="B25" t="inlineStr"/>
      <c r="C25" t="inlineStr"/>
      <c r="D25" t="inlineStr"/>
      <c r="E25" t="inlineStr"/>
      <c r="F25" t="inlineStr"/>
      <c r="G25" t="inlineStr"/>
      <c r="H25" t="inlineStr"/>
      <c r="I25" t="inlineStr"/>
      <c r="J25" t="inlineStr"/>
      <c r="K25" t="inlineStr"/>
      <c r="L25" t="inlineStr"/>
    </row>
    <row r="26">
      <c r="A26" t="inlineStr">
        <is>
          <t>non métalliques</t>
        </is>
      </c>
      <c r="B26" t="inlineStr"/>
      <c r="C26" t="inlineStr">
        <is>
          <t>36</t>
        </is>
      </c>
      <c r="D26" t="inlineStr">
        <is>
          <t>250)</t>
        </is>
      </c>
      <c r="E26" t="inlineStr">
        <is>
          <t>2.0</t>
        </is>
      </c>
      <c r="F26" t="inlineStr">
        <is>
          <t>295933</t>
        </is>
      </c>
      <c r="G26" t="inlineStr">
        <is>
          <t>1.0</t>
        </is>
      </c>
      <c r="H26" t="inlineStr">
        <is>
          <t>2,892</t>
        </is>
      </c>
      <c r="I26" t="inlineStr">
        <is>
          <t>OM</t>
        </is>
      </c>
      <c r="J26" t="inlineStr">
        <is>
          <t>0.3</t>
        </is>
      </c>
      <c r="K26" t="inlineStr">
        <is>
          <t>0.1</t>
        </is>
      </c>
      <c r="L26" t="inlineStr"/>
    </row>
    <row r="27">
      <c r="A27" t="inlineStr">
        <is>
          <t>Petroleum and coal products — Produits du pétrole et du</t>
        </is>
      </c>
      <c r="B27" t="inlineStr"/>
      <c r="C27" t="inlineStr"/>
      <c r="D27" t="inlineStr"/>
      <c r="E27" t="inlineStr"/>
      <c r="F27" t="inlineStr"/>
      <c r="G27" t="inlineStr"/>
      <c r="H27" t="inlineStr"/>
      <c r="I27" t="inlineStr"/>
      <c r="J27" t="inlineStr"/>
      <c r="K27" t="inlineStr"/>
      <c r="L27" t="inlineStr"/>
    </row>
    <row r="28">
      <c r="A28" t="inlineStr">
        <is>
          <t>charbon</t>
        </is>
      </c>
      <c r="B28" t="inlineStr"/>
      <c r="C28" t="inlineStr">
        <is>
          <t>8</t>
        </is>
      </c>
      <c r="D28" t="inlineStr">
        <is>
          <t>25</t>
        </is>
      </c>
      <c r="E28" t="inlineStr">
        <is>
          <t>0.2</t>
        </is>
      </c>
      <c r="F28" t="inlineStr">
        <is>
          <t>3,096</t>
        </is>
      </c>
      <c r="G28" t="inlineStr">
        <is>
          <t>Oi</t>
        </is>
      </c>
      <c r="H28" t="inlineStr">
        <is>
          <t>44</t>
        </is>
      </c>
      <c r="I28" t="inlineStr">
        <is>
          <t>14</t>
        </is>
      </c>
      <c r="J28" t="inlineStr">
        <is>
          <t>zis</t>
        </is>
      </c>
      <c r="K28" t="inlineStr">
        <is>
          <t>Of</t>
        </is>
      </c>
      <c r="L28" t="inlineStr"/>
    </row>
    <row r="29">
      <c r="A29" t="inlineStr">
        <is>
          <t>Chemicals — Produits chimiques</t>
        </is>
      </c>
      <c r="B29" t="inlineStr"/>
      <c r="C29" t="inlineStr">
        <is>
          <t>28</t>
        </is>
      </c>
      <c r="D29" t="inlineStr">
        <is>
          <t>212</t>
        </is>
      </c>
      <c r="E29" t="inlineStr">
        <is>
          <t>1.6</t>
        </is>
      </c>
      <c r="F29" t="inlineStr">
        <is>
          <t>19,340</t>
        </is>
      </c>
      <c r="G29" t="inlineStr">
        <is>
          <t>0.6</t>
        </is>
      </c>
      <c r="H29" t="inlineStr">
        <is>
          <t>1,731</t>
        </is>
      </c>
      <c r="I29" t="inlineStr">
        <is>
          <t>9.0</t>
        </is>
      </c>
      <c r="J29" t="inlineStr">
        <is>
          <t>0.2</t>
        </is>
      </c>
      <c r="K29" t="inlineStr">
        <is>
          <t>0.1</t>
        </is>
      </c>
      <c r="L29" t="inlineStr"/>
    </row>
    <row r="30">
      <c r="A30" t="inlineStr">
        <is>
          <t>Miscellaneous — Divers</t>
        </is>
      </c>
      <c r="B30" t="inlineStr"/>
      <c r="C30" t="inlineStr">
        <is>
          <t>35</t>
        </is>
      </c>
      <c r="D30" t="inlineStr">
        <is>
          <t>113</t>
        </is>
      </c>
      <c r="E30" t="inlineStr">
        <is>
          <t>0.9</t>
        </is>
      </c>
      <c r="F30" t="inlineStr">
        <is>
          <t>13,860</t>
        </is>
      </c>
      <c r="G30" t="inlineStr">
        <is>
          <t>0.5</t>
        </is>
      </c>
      <c r="H30" t="inlineStr">
        <is>
          <t>4,937</t>
        </is>
      </c>
      <c r="I30" t="inlineStr">
        <is>
          <t>35.6</t>
        </is>
      </c>
      <c r="J30" t="inlineStr">
        <is>
          <t>0.6</t>
        </is>
      </c>
      <c r="K30" t="inlineStr">
        <is>
          <t>0.2</t>
        </is>
      </c>
      <c r="L30" t="inlineStr"/>
    </row>
    <row r="31">
      <c r="A31" t="inlineStr">
        <is>
          <t>Construction industry — Industrie de la construction</t>
        </is>
      </c>
      <c r="B31" t="inlineStr"/>
      <c r="C31" t="inlineStr">
        <is>
          <t>B2</t>
        </is>
      </c>
      <c r="D31" t="inlineStr">
        <is>
          <t>614</t>
        </is>
      </c>
      <c r="E31" t="inlineStr">
        <is>
          <t>4.8</t>
        </is>
      </c>
      <c r="F31" t="inlineStr">
        <is>
          <t>261,195</t>
        </is>
      </c>
      <c r="G31" t="inlineStr">
        <is>
          <t>8.6</t>
        </is>
      </c>
      <c r="H31" t="inlineStr">
        <is>
          <t>1,266</t>
        </is>
      </c>
      <c r="I31" t="inlineStr">
        <is>
          <t>0.5</t>
        </is>
      </c>
      <c r="J31" t="inlineStr">
        <is>
          <t>0.1</t>
        </is>
      </c>
      <c r="K31" t="inlineStr"/>
      <c r="L31" t="inlineStr">
        <is>
          <t>|</t>
        </is>
      </c>
    </row>
    <row r="32">
      <c r="A32" t="inlineStr"/>
      <c r="B32" t="inlineStr"/>
      <c r="C32" t="inlineStr"/>
      <c r="D32" t="inlineStr"/>
      <c r="E32" t="inlineStr"/>
      <c r="F32" t="inlineStr"/>
      <c r="G32" t="inlineStr"/>
      <c r="H32" t="inlineStr"/>
      <c r="I32" t="inlineStr"/>
      <c r="J32" t="inlineStr"/>
      <c r="K32" t="inlineStr"/>
      <c r="L32" t="inlineStr">
        <is>
          <t>|</t>
        </is>
      </c>
    </row>
    <row r="33">
      <c r="A33" t="inlineStr">
        <is>
          <t>Transportation, communication and other utilities —</t>
        </is>
      </c>
      <c r="B33" t="inlineStr"/>
      <c r="C33" t="inlineStr"/>
      <c r="D33" t="inlineStr"/>
      <c r="E33" t="inlineStr"/>
      <c r="F33" t="inlineStr"/>
      <c r="G33" t="inlineStr"/>
      <c r="H33" t="inlineStr"/>
      <c r="I33" t="inlineStr"/>
      <c r="J33" t="inlineStr"/>
      <c r="K33" t="inlineStr"/>
      <c r="L33" t="inlineStr">
        <is>
          <t>(</t>
        </is>
      </c>
    </row>
    <row r="34">
      <c r="A34" t="inlineStr">
        <is>
          <t>Transports, communications et autres services d’utilité</t>
        </is>
      </c>
      <c r="B34" t="inlineStr"/>
      <c r="C34" t="inlineStr"/>
      <c r="D34" t="inlineStr"/>
      <c r="E34" t="inlineStr"/>
      <c r="F34" t="inlineStr"/>
      <c r="G34" t="inlineStr"/>
      <c r="H34" t="inlineStr"/>
      <c r="I34" t="inlineStr"/>
      <c r="J34" t="inlineStr"/>
      <c r="K34" t="inlineStr"/>
      <c r="L34" t="inlineStr">
        <is>
          <t>}</t>
        </is>
      </c>
    </row>
    <row r="35">
      <c r="A35" t="inlineStr">
        <is>
          <t>publique</t>
        </is>
      </c>
      <c r="B35" t="inlineStr"/>
      <c r="C35" t="inlineStr">
        <is>
          <t>107</t>
        </is>
      </c>
      <c r="D35" t="inlineStr">
        <is>
          <t>2,382</t>
        </is>
      </c>
      <c r="E35" t="inlineStr">
        <is>
          <t>18.5</t>
        </is>
      </c>
      <c r="F35" t="inlineStr">
        <is>
          <t>427,774</t>
        </is>
      </c>
      <c r="G35" t="inlineStr">
        <is>
          <t>14.1</t>
        </is>
      </c>
      <c r="H35" t="inlineStr">
        <is>
          <t>81,519</t>
        </is>
      </c>
      <c r="I35" t="inlineStr">
        <is>
          <t>19.1</t>
        </is>
      </c>
      <c r="J35" t="inlineStr">
        <is>
          <t>9.1</t>
        </is>
      </c>
      <c r="K35" t="inlineStr">
        <is>
          <t>2a</t>
        </is>
      </c>
      <c r="L35" t="inlineStr">
        <is>
          <t>{</t>
        </is>
      </c>
    </row>
    <row r="36">
      <c r="A36" t="inlineStr">
        <is>
          <t>Transportation, storage and communication — Transports,</t>
        </is>
      </c>
      <c r="B36" t="inlineStr"/>
      <c r="C36" t="inlineStr"/>
      <c r="D36" t="inlineStr"/>
      <c r="E36" t="inlineStr"/>
      <c r="F36" t="inlineStr"/>
      <c r="G36" t="inlineStr"/>
      <c r="H36" t="inlineStr"/>
      <c r="I36" t="inlineStr"/>
      <c r="J36" t="inlineStr"/>
      <c r="K36" t="inlineStr"/>
      <c r="L36" t="inlineStr"/>
    </row>
    <row r="37">
      <c r="A37" t="inlineStr">
        <is>
          <t>entreposage et communications</t>
        </is>
      </c>
      <c r="B37" t="inlineStr"/>
      <c r="C37" t="inlineStr">
        <is>
          <t>82</t>
        </is>
      </c>
      <c r="D37" t="inlineStr">
        <is>
          <t>PEODXD)</t>
        </is>
      </c>
      <c r="E37" t="inlineStr">
        <is>
          <t>WIELD</t>
        </is>
      </c>
      <c r="F37" t="inlineStr">
        <is>
          <t>373,355</t>
        </is>
      </c>
      <c r="G37" t="inlineStr">
        <is>
          <t>1253</t>
        </is>
      </c>
      <c r="H37" t="inlineStr">
        <is>
          <t>72,400</t>
        </is>
      </c>
      <c r="I37" t="inlineStr">
        <is>
          <t>19.4</t>
        </is>
      </c>
      <c r="J37" t="inlineStr">
        <is>
          <t>8.1</t>
        </is>
      </c>
      <c r="K37" t="inlineStr">
        <is>
          <t>D4</t>
        </is>
      </c>
      <c r="L37" t="inlineStr"/>
    </row>
    <row r="38">
      <c r="A38" t="inlineStr">
        <is>
          <t>Gas, water and electric utilities — Services de gaz, d’eau et</t>
        </is>
      </c>
      <c r="B38" t="inlineStr"/>
      <c r="C38" t="inlineStr"/>
      <c r="D38" t="inlineStr"/>
      <c r="E38" t="inlineStr"/>
      <c r="F38" t="inlineStr"/>
      <c r="G38" t="inlineStr"/>
      <c r="H38" t="inlineStr"/>
      <c r="I38" t="inlineStr"/>
      <c r="J38" t="inlineStr"/>
      <c r="K38" t="inlineStr"/>
      <c r="L38" t="inlineStr"/>
    </row>
    <row r="39">
      <c r="A39" t="inlineStr">
        <is>
          <t>d’électricité</t>
        </is>
      </c>
      <c r="B39" t="inlineStr"/>
      <c r="C39" t="inlineStr">
        <is>
          <t>25</t>
        </is>
      </c>
      <c r="D39" t="inlineStr">
        <is>
          <t>162</t>
        </is>
      </c>
      <c r="E39" t="inlineStr">
        <is>
          <t>1.3</t>
        </is>
      </c>
      <c r="F39" t="inlineStr">
        <is>
          <t>54,419</t>
        </is>
      </c>
      <c r="G39" t="inlineStr">
        <is>
          <t>1.8</t>
        </is>
      </c>
      <c r="H39" t="inlineStr">
        <is>
          <t>9,119</t>
        </is>
      </c>
      <c r="I39" t="inlineStr">
        <is>
          <t>16.8</t>
        </is>
      </c>
      <c r="J39" t="inlineStr">
        <is>
          <t>1.0</t>
        </is>
      </c>
      <c r="K39" t="inlineStr">
        <is>
          <t>0.3</t>
        </is>
      </c>
      <c r="L39" t="inlineStr">
        <is>
          <t>j</t>
        </is>
      </c>
    </row>
    <row r="40">
      <c r="A40" t="inlineStr">
        <is>
          <t>Trade — Commerce</t>
        </is>
      </c>
      <c r="B40" t="inlineStr"/>
      <c r="C40" t="inlineStr">
        <is>
          <t>88</t>
        </is>
      </c>
      <c r="D40" t="inlineStr">
        <is>
          <t>576</t>
        </is>
      </c>
      <c r="E40" t="inlineStr">
        <is>
          <t>45</t>
        </is>
      </c>
      <c r="F40" t="inlineStr">
        <is>
          <t>135,499</t>
        </is>
      </c>
      <c r="G40" t="inlineStr">
        <is>
          <t>4.5</t>
        </is>
      </c>
      <c r="H40" t="inlineStr">
        <is>
          <t>46,582</t>
        </is>
      </c>
      <c r="I40" t="inlineStr">
        <is>
          <t>34.4</t>
        </is>
      </c>
      <c r="J40" t="inlineStr">
        <is>
          <t>52</t>
        </is>
      </c>
      <c r="K40" t="inlineStr">
        <is>
          <t>1.6</t>
        </is>
      </c>
      <c r="L40" t="inlineStr"/>
    </row>
    <row r="41">
      <c r="A41" t="inlineStr">
        <is>
          <t>Wholesale trade - Commerce de gros</t>
        </is>
      </c>
      <c r="B41" t="inlineStr"/>
      <c r="C41" t="inlineStr">
        <is>
          <t>45</t>
        </is>
      </c>
      <c r="D41" t="inlineStr">
        <is>
          <t>267</t>
        </is>
      </c>
      <c r="E41" t="inlineStr">
        <is>
          <t>Dil</t>
        </is>
      </c>
      <c r="F41" t="inlineStr">
        <is>
          <t>29,326</t>
        </is>
      </c>
      <c r="G41" t="inlineStr">
        <is>
          <t>1.0</t>
        </is>
      </c>
      <c r="H41" t="inlineStr">
        <is>
          <t>3.378</t>
        </is>
      </c>
      <c r="I41" t="inlineStr">
        <is>
          <t>11.5</t>
        </is>
      </c>
      <c r="J41" t="inlineStr">
        <is>
          <t>0.4</t>
        </is>
      </c>
      <c r="K41" t="inlineStr">
        <is>
          <t>0.1</t>
        </is>
      </c>
      <c r="L41" t="inlineStr"/>
    </row>
    <row r="42">
      <c r="A42" t="inlineStr">
        <is>
          <t>Retail trade — Commerce de détail</t>
        </is>
      </c>
      <c r="B42" t="inlineStr"/>
      <c r="C42" t="inlineStr">
        <is>
          <t>43</t>
        </is>
      </c>
      <c r="D42" t="inlineStr">
        <is>
          <t>309</t>
        </is>
      </c>
      <c r="E42" t="inlineStr">
        <is>
          <t>2.4</t>
        </is>
      </c>
      <c r="F42" t="inlineStr">
        <is>
          <t>106,173</t>
        </is>
      </c>
      <c r="G42" t="inlineStr">
        <is>
          <t>35</t>
        </is>
      </c>
      <c r="H42" t="inlineStr">
        <is>
          <t>43,204</t>
        </is>
      </c>
      <c r="I42" t="inlineStr">
        <is>
          <t>40.7</t>
        </is>
      </c>
      <c r="J42" t="inlineStr">
        <is>
          <t>4.8</t>
        </is>
      </c>
      <c r="K42" t="inlineStr">
        <is>
          <t>1.4</t>
        </is>
      </c>
      <c r="L42" t="inlineStr"/>
    </row>
    <row r="43">
      <c r="A43" t="inlineStr">
        <is>
          <t>Finance — Finances</t>
        </is>
      </c>
      <c r="B43" t="inlineStr"/>
      <c r="C43" t="inlineStr">
        <is>
          <t>25</t>
        </is>
      </c>
      <c r="D43" t="inlineStr">
        <is>
          <t>118</t>
        </is>
      </c>
      <c r="E43" t="inlineStr">
        <is>
          <t>0.9</t>
        </is>
      </c>
      <c r="F43" t="inlineStr">
        <is>
          <t>13,294</t>
        </is>
      </c>
      <c r="G43" t="inlineStr">
        <is>
          <t>0.4</t>
        </is>
      </c>
      <c r="H43" t="inlineStr">
        <is>
          <t>8,119</t>
        </is>
      </c>
      <c r="I43" t="inlineStr">
        <is>
          <t>61.1</t>
        </is>
      </c>
      <c r="J43" t="inlineStr">
        <is>
          <t>0.9</t>
        </is>
      </c>
      <c r="K43" t="inlineStr">
        <is>
          <t>0.3</t>
        </is>
      </c>
      <c r="L43" t="inlineStr"/>
    </row>
    <row r="44">
      <c r="A44" t="inlineStr">
        <is>
          <t>Service industries — Industries du service</t>
        </is>
      </c>
      <c r="B44" t="inlineStr"/>
      <c r="C44" t="inlineStr">
        <is>
          <t>91</t>
        </is>
      </c>
      <c r="D44" t="inlineStr">
        <is>
          <t>3,460</t>
        </is>
      </c>
      <c r="E44" t="inlineStr">
        <is>
          <t>26.8</t>
        </is>
      </c>
      <c r="F44" t="inlineStr">
        <is>
          <t>638,840</t>
        </is>
      </c>
      <c r="G44" t="inlineStr">
        <is>
          <t>21.0</t>
        </is>
      </c>
      <c r="H44" t="inlineStr">
        <is>
          <t>402,355</t>
        </is>
      </c>
      <c r="I44" t="inlineStr">
        <is>
          <t>63.0</t>
        </is>
      </c>
      <c r="J44" t="inlineStr">
        <is>
          <t>45.2</t>
        </is>
      </c>
      <c r="K44" t="inlineStr">
        <is>
          <t>13:3</t>
        </is>
      </c>
      <c r="L44" t="inlineStr"/>
    </row>
    <row r="45">
      <c r="A45" t="inlineStr">
        <is>
          <t>Public administration — Fonction publique</t>
        </is>
      </c>
      <c r="B45" t="inlineStr"/>
      <c r="C45" t="inlineStr">
        <is>
          <t>60</t>
        </is>
      </c>
      <c r="D45" t="inlineStr">
        <is>
          <t>3,082</t>
        </is>
      </c>
      <c r="E45" t="inlineStr">
        <is>
          <t>23.9</t>
        </is>
      </c>
      <c r="F45" t="inlineStr">
        <is>
          <t>508.531</t>
        </is>
      </c>
      <c r="G45" t="inlineStr">
        <is>
          <t>16.8</t>
        </is>
      </c>
      <c r="H45" t="inlineStr">
        <is>
          <t>168,387</t>
        </is>
      </c>
      <c r="I45" t="inlineStr">
        <is>
          <t>33.1</t>
        </is>
      </c>
      <c r="J45" t="inlineStr">
        <is>
          <t>19.0</t>
        </is>
      </c>
      <c r="K45" t="inlineStr">
        <is>
          <t>5.5</t>
        </is>
      </c>
      <c r="L45" t="inlineStr"/>
    </row>
    <row r="46">
      <c r="A46" t="inlineStr">
        <is>
          <t>Other! — Total — Autres!</t>
        </is>
      </c>
      <c r="B46" t="inlineStr"/>
      <c r="C46" t="inlineStr">
        <is>
          <t>-</t>
        </is>
      </c>
      <c r="D46" t="inlineStr">
        <is>
          <t>=</t>
        </is>
      </c>
      <c r="E46" t="inlineStr">
        <is>
          <t>=</t>
        </is>
      </c>
      <c r="F46" t="inlineStr">
        <is>
          <t>42,871</t>
        </is>
      </c>
      <c r="G46" t="inlineStr">
        <is>
          <t>1.4</t>
        </is>
      </c>
      <c r="H46" t="inlineStr">
        <is>
          <t>2,240</t>
        </is>
      </c>
      <c r="I46" t="inlineStr">
        <is>
          <t>5.2</t>
        </is>
      </c>
      <c r="J46" t="inlineStr">
        <is>
          <t>0.3</t>
        </is>
      </c>
      <c r="K46" t="inlineStr">
        <is>
          <t>0.1</t>
        </is>
      </c>
      <c r="L46" t="inlineStr"/>
    </row>
  </sheetData>
  <pageMargins left="0.75" right="0.75" top="1" bottom="1" header="0.5" footer="0.5"/>
</worksheet>
</file>

<file path=xl/worksheets/sheet344.xml><?xml version="1.0" encoding="utf-8"?>
<worksheet xmlns="http://schemas.openxmlformats.org/spreadsheetml/2006/main">
  <sheetPr>
    <outlinePr summaryBelow="1" summaryRight="1"/>
    <pageSetUpPr/>
  </sheetPr>
  <dimension ref="A1:K45"/>
  <sheetViews>
    <sheetView workbookViewId="0">
      <selection activeCell="A1" sqref="A1"/>
    </sheetView>
  </sheetViews>
  <sheetFormatPr baseColWidth="8" defaultRowHeight="15"/>
  <sheetData>
    <row r="1">
      <c r="A1" s="1" t="inlineStr">
        <is>
          <t>Agriculture</t>
        </is>
      </c>
      <c r="B1" s="1" t="inlineStr">
        <is>
          <t>Unnamed: 0</t>
        </is>
      </c>
      <c r="C1" s="1" t="inlineStr">
        <is>
          <t>6</t>
        </is>
      </c>
      <c r="D1" s="1" t="inlineStr">
        <is>
          <t>7</t>
        </is>
      </c>
      <c r="E1" s="1" t="inlineStr">
        <is>
          <t>0.2</t>
        </is>
      </c>
      <c r="F1" s="1" t="inlineStr">
        <is>
          <t>477</t>
        </is>
      </c>
      <c r="G1" s="1" t="inlineStr">
        <is>
          <t>--</t>
        </is>
      </c>
      <c r="H1" s="1" t="inlineStr">
        <is>
          <t>190</t>
        </is>
      </c>
      <c r="I1" s="1" t="inlineStr">
        <is>
          <t>39.8</t>
        </is>
      </c>
      <c r="J1" s="1" t="inlineStr">
        <is>
          <t>0.1</t>
        </is>
      </c>
      <c r="K1" s="1" t="inlineStr">
        <is>
          <t>-</t>
        </is>
      </c>
    </row>
    <row r="2">
      <c r="A2" t="inlineStr">
        <is>
          <t>Forestry — Exploitation forestiéres</t>
        </is>
      </c>
      <c r="B2" t="inlineStr"/>
      <c r="C2" t="inlineStr">
        <is>
          <t>6</t>
        </is>
      </c>
      <c r="D2" t="inlineStr">
        <is>
          <t>22</t>
        </is>
      </c>
      <c r="E2" t="inlineStr">
        <is>
          <t>0.5</t>
        </is>
      </c>
      <c r="F2" t="inlineStr">
        <is>
          <t>21,595</t>
        </is>
      </c>
      <c r="G2" t="inlineStr">
        <is>
          <t>1.4</t>
        </is>
      </c>
      <c r="H2" t="inlineStr">
        <is>
          <t>192</t>
        </is>
      </c>
      <c r="I2" t="inlineStr">
        <is>
          <t>0.9</t>
        </is>
      </c>
      <c r="J2" t="inlineStr">
        <is>
          <t>0.1</t>
        </is>
      </c>
      <c r="K2" t="inlineStr">
        <is>
          <t>Be</t>
        </is>
      </c>
    </row>
    <row r="3">
      <c r="A3" t="inlineStr">
        <is>
          <t>Fishing and trapping — Péche et piégeage</t>
        </is>
      </c>
      <c r="B3" t="inlineStr"/>
      <c r="C3" t="inlineStr">
        <is>
          <t>1</t>
        </is>
      </c>
      <c r="D3" t="inlineStr">
        <is>
          <t>3</t>
        </is>
      </c>
      <c r="E3" t="inlineStr">
        <is>
          <t>0.1</t>
        </is>
      </c>
      <c r="F3" t="inlineStr">
        <is>
          <t>1,044</t>
        </is>
      </c>
      <c r="G3" t="inlineStr">
        <is>
          <t>0.1</t>
        </is>
      </c>
      <c r="H3" t="inlineStr">
        <is>
          <t>fe</t>
        </is>
      </c>
      <c r="I3" t="inlineStr">
        <is>
          <t>=</t>
        </is>
      </c>
      <c r="J3" t="inlineStr">
        <is>
          <t>a</t>
        </is>
      </c>
      <c r="K3" t="inlineStr">
        <is>
          <t>—</t>
        </is>
      </c>
    </row>
    <row r="4">
      <c r="A4" t="inlineStr">
        <is>
          <t>Mines, quarries and oil wells — Mines, carriéres et puits</t>
        </is>
      </c>
      <c r="B4" t="inlineStr"/>
      <c r="C4" t="inlineStr"/>
      <c r="D4" t="inlineStr"/>
      <c r="E4" t="inlineStr"/>
      <c r="F4" t="inlineStr"/>
      <c r="G4" t="inlineStr"/>
      <c r="H4" t="inlineStr"/>
      <c r="I4" t="inlineStr"/>
      <c r="J4" t="inlineStr"/>
      <c r="K4" t="inlineStr"/>
    </row>
    <row r="5">
      <c r="A5" t="inlineStr">
        <is>
          <t>de pétrole</t>
        </is>
      </c>
      <c r="B5" t="inlineStr"/>
      <c r="C5" t="inlineStr">
        <is>
          <t>25</t>
        </is>
      </c>
      <c r="D5" t="inlineStr">
        <is>
          <t>180</t>
        </is>
      </c>
      <c r="E5" t="inlineStr">
        <is>
          <t>4.3</t>
        </is>
      </c>
      <c r="F5" t="inlineStr">
        <is>
          <t>50,059</t>
        </is>
      </c>
      <c r="G5" t="inlineStr">
        <is>
          <t>3.2</t>
        </is>
      </c>
      <c r="H5" t="inlineStr">
        <is>
          <t>1,255</t>
        </is>
      </c>
      <c r="I5" t="inlineStr">
        <is>
          <t>2.5</t>
        </is>
      </c>
      <c r="J5" t="inlineStr">
        <is>
          <t>0.4</t>
        </is>
      </c>
      <c r="K5" t="inlineStr">
        <is>
          <t>0.1</t>
        </is>
      </c>
    </row>
    <row r="6">
      <c r="A6" t="inlineStr">
        <is>
          <t>Metal mines — Mines métalliques</t>
        </is>
      </c>
      <c r="B6" t="inlineStr"/>
      <c r="C6" t="inlineStr">
        <is>
          <t>7</t>
        </is>
      </c>
      <c r="D6" t="inlineStr">
        <is>
          <t>94</t>
        </is>
      </c>
      <c r="E6" t="inlineStr">
        <is>
          <t>23</t>
        </is>
      </c>
      <c r="F6" t="inlineStr">
        <is>
          <t>31,438</t>
        </is>
      </c>
      <c r="G6" t="inlineStr">
        <is>
          <t>2.0</t>
        </is>
      </c>
      <c r="H6" t="inlineStr">
        <is>
          <t>787</t>
        </is>
      </c>
      <c r="I6" t="inlineStr">
        <is>
          <t>2.5</t>
        </is>
      </c>
      <c r="J6" t="inlineStr">
        <is>
          <t>0.3</t>
        </is>
      </c>
      <c r="K6" t="inlineStr">
        <is>
          <t>0.1</t>
        </is>
      </c>
    </row>
    <row r="7">
      <c r="A7" t="inlineStr">
        <is>
          <t>Mineral fuels — Minéraux combustibles</t>
        </is>
      </c>
      <c r="B7" t="inlineStr"/>
      <c r="C7" t="inlineStr">
        <is>
          <t>6</t>
        </is>
      </c>
      <c r="D7" t="inlineStr">
        <is>
          <t>17</t>
        </is>
      </c>
      <c r="E7" t="inlineStr">
        <is>
          <t>0.4</t>
        </is>
      </c>
      <c r="F7" t="inlineStr">
        <is>
          <t>9,601</t>
        </is>
      </c>
      <c r="G7" t="inlineStr">
        <is>
          <t>0.6</t>
        </is>
      </c>
      <c r="H7" t="inlineStr">
        <is>
          <t>219</t>
        </is>
      </c>
      <c r="I7" t="inlineStr">
        <is>
          <t>2.3</t>
        </is>
      </c>
      <c r="J7" t="inlineStr">
        <is>
          <t>--</t>
        </is>
      </c>
      <c r="K7" t="inlineStr">
        <is>
          <t>--</t>
        </is>
      </c>
    </row>
    <row r="8">
      <c r="A8" t="inlineStr">
        <is>
          <t>Other mines — Autres mines</t>
        </is>
      </c>
      <c r="B8" t="inlineStr"/>
      <c r="C8" t="inlineStr">
        <is>
          <t>ily</t>
        </is>
      </c>
      <c r="D8" t="inlineStr">
        <is>
          <t>69</t>
        </is>
      </c>
      <c r="E8" t="inlineStr">
        <is>
          <t>1.6</t>
        </is>
      </c>
      <c r="F8" t="inlineStr">
        <is>
          <t>9,020</t>
        </is>
      </c>
      <c r="G8" t="inlineStr">
        <is>
          <t>0.6</t>
        </is>
      </c>
      <c r="H8" t="inlineStr">
        <is>
          <t>249</t>
        </is>
      </c>
      <c r="I8" t="inlineStr">
        <is>
          <t>2.8</t>
        </is>
      </c>
      <c r="J8" t="inlineStr">
        <is>
          <t>0.1</t>
        </is>
      </c>
      <c r="K8" t="inlineStr">
        <is>
          <t>--</t>
        </is>
      </c>
    </row>
    <row r="9">
      <c r="A9" t="inlineStr">
        <is>
          <t>Manufacturing — Fabrication</t>
        </is>
      </c>
      <c r="B9" t="inlineStr"/>
      <c r="C9" t="inlineStr">
        <is>
          <t>319</t>
        </is>
      </c>
      <c r="D9" t="inlineStr">
        <is>
          <t>2,831</t>
        </is>
      </c>
      <c r="E9" t="inlineStr">
        <is>
          <t>68.2</t>
        </is>
      </c>
      <c r="F9" t="inlineStr">
        <is>
          <t>709,076</t>
        </is>
      </c>
      <c r="G9" t="inlineStr">
        <is>
          <t>45.1</t>
        </is>
      </c>
      <c r="H9" t="inlineStr">
        <is>
          <t>147,156</t>
        </is>
      </c>
      <c r="I9" t="inlineStr">
        <is>
          <t>20.8</t>
        </is>
      </c>
      <c r="J9" t="inlineStr">
        <is>
          <t>Sie</t>
        </is>
      </c>
      <c r="K9" t="inlineStr">
        <is>
          <t>9.4</t>
        </is>
      </c>
    </row>
    <row r="10">
      <c r="A10" t="inlineStr">
        <is>
          <t>Food and beverages — Aliments et boissons</t>
        </is>
      </c>
      <c r="B10" t="inlineStr"/>
      <c r="C10" t="inlineStr">
        <is>
          <t>26</t>
        </is>
      </c>
      <c r="D10" t="inlineStr">
        <is>
          <t>267</t>
        </is>
      </c>
      <c r="E10" t="inlineStr">
        <is>
          <t>6.4</t>
        </is>
      </c>
      <c r="F10" t="inlineStr">
        <is>
          <t>108,022</t>
        </is>
      </c>
      <c r="G10" t="inlineStr">
        <is>
          <t>6.9</t>
        </is>
      </c>
      <c r="H10" t="inlineStr">
        <is>
          <t>29,036</t>
        </is>
      </c>
      <c r="I10" t="inlineStr">
        <is>
          <t>26.9</t>
        </is>
      </c>
      <c r="J10" t="inlineStr">
        <is>
          <t>10.1</t>
        </is>
      </c>
      <c r="K10" t="inlineStr">
        <is>
          <t>1.8</t>
        </is>
      </c>
    </row>
    <row r="11">
      <c r="A11" t="inlineStr">
        <is>
          <t>Tobacco — Tabacs</t>
        </is>
      </c>
      <c r="B11" t="inlineStr"/>
      <c r="C11" t="inlineStr">
        <is>
          <t>2</t>
        </is>
      </c>
      <c r="D11" t="inlineStr">
        <is>
          <t>17</t>
        </is>
      </c>
      <c r="E11" t="inlineStr">
        <is>
          <t>0.4</t>
        </is>
      </c>
      <c r="F11" t="inlineStr">
        <is>
          <t>4,94]</t>
        </is>
      </c>
      <c r="G11" t="inlineStr">
        <is>
          <t>0.3</t>
        </is>
      </c>
      <c r="H11" t="inlineStr">
        <is>
          <t>2,218</t>
        </is>
      </c>
      <c r="I11" t="inlineStr">
        <is>
          <t>44.9</t>
        </is>
      </c>
      <c r="J11" t="inlineStr">
        <is>
          <t>0.8</t>
        </is>
      </c>
      <c r="K11" t="inlineStr">
        <is>
          <t>0.1</t>
        </is>
      </c>
    </row>
    <row r="12">
      <c r="A12" t="inlineStr">
        <is>
          <t>Rubber — Caoutchouc</t>
        </is>
      </c>
      <c r="B12" t="inlineStr"/>
      <c r="C12" t="inlineStr">
        <is>
          <t>All</t>
        </is>
      </c>
      <c r="D12" t="inlineStr">
        <is>
          <t>124</t>
        </is>
      </c>
      <c r="E12" t="inlineStr">
        <is>
          <t>3.0</t>
        </is>
      </c>
      <c r="F12" t="inlineStr">
        <is>
          <t>22,218</t>
        </is>
      </c>
      <c r="G12" t="inlineStr">
        <is>
          <t>1.4</t>
        </is>
      </c>
      <c r="H12" t="inlineStr">
        <is>
          <t>5,202</t>
        </is>
      </c>
      <c r="I12" t="inlineStr">
        <is>
          <t>23.4</t>
        </is>
      </c>
      <c r="J12" t="inlineStr">
        <is>
          <t>1.8</t>
        </is>
      </c>
      <c r="K12" t="inlineStr">
        <is>
          <t>0.3</t>
        </is>
      </c>
    </row>
    <row r="13">
      <c r="A13" t="inlineStr">
        <is>
          <t>Leather — Cuir</t>
        </is>
      </c>
      <c r="B13" t="inlineStr"/>
      <c r="C13" t="inlineStr">
        <is>
          <t>9</t>
        </is>
      </c>
      <c r="D13" t="inlineStr">
        <is>
          <t>39</t>
        </is>
      </c>
      <c r="E13" t="inlineStr">
        <is>
          <t>1.0</t>
        </is>
      </c>
      <c r="F13" t="inlineStr">
        <is>
          <t>Aedes:</t>
        </is>
      </c>
      <c r="G13" t="inlineStr">
        <is>
          <t>0.5</t>
        </is>
      </c>
      <c r="H13" t="inlineStr">
        <is>
          <t>4,396</t>
        </is>
      </c>
      <c r="I13" t="inlineStr">
        <is>
          <t>57.0</t>
        </is>
      </c>
      <c r="J13" t="inlineStr">
        <is>
          <t>1.5</t>
        </is>
      </c>
      <c r="K13" t="inlineStr">
        <is>
          <t>0.3</t>
        </is>
      </c>
    </row>
    <row r="14">
      <c r="A14" t="inlineStr">
        <is>
          <t>Textiles, knitting and clothing — Textiles, bonneterie et</t>
        </is>
      </c>
      <c r="B14" t="inlineStr"/>
      <c r="C14" t="inlineStr"/>
      <c r="D14" t="inlineStr"/>
      <c r="E14" t="inlineStr"/>
      <c r="F14" t="inlineStr"/>
      <c r="G14" t="inlineStr"/>
      <c r="H14" t="inlineStr"/>
      <c r="I14" t="inlineStr"/>
      <c r="J14" t="inlineStr"/>
      <c r="K14" t="inlineStr"/>
    </row>
    <row r="15">
      <c r="A15" t="inlineStr">
        <is>
          <t>vétements</t>
        </is>
      </c>
      <c r="B15" t="inlineStr"/>
      <c r="C15" t="inlineStr">
        <is>
          <t>20</t>
        </is>
      </c>
      <c r="D15" t="inlineStr">
        <is>
          <t>238</t>
        </is>
      </c>
      <c r="E15">
        <f>i!</f>
        <v/>
      </c>
      <c r="F15" t="inlineStr">
        <is>
          <t>67,835</t>
        </is>
      </c>
      <c r="G15" t="inlineStr">
        <is>
          <t>4.3</t>
        </is>
      </c>
      <c r="H15" t="inlineStr">
        <is>
          <t>47,328</t>
        </is>
      </c>
      <c r="I15" t="inlineStr">
        <is>
          <t>69.8</t>
        </is>
      </c>
      <c r="J15" t="inlineStr">
        <is>
          <t>16.5</t>
        </is>
      </c>
      <c r="K15" t="inlineStr">
        <is>
          <t>3.0</t>
        </is>
      </c>
    </row>
    <row r="16">
      <c r="A16" t="inlineStr">
        <is>
          <t>Wood — Bois</t>
        </is>
      </c>
      <c r="B16" t="inlineStr"/>
      <c r="C16" t="inlineStr">
        <is>
          <t>13</t>
        </is>
      </c>
      <c r="D16" t="inlineStr">
        <is>
          <t>99</t>
        </is>
      </c>
      <c r="E16" t="inlineStr">
        <is>
          <t>2.4</t>
        </is>
      </c>
      <c r="F16" t="inlineStr">
        <is>
          <t>$9,857</t>
        </is>
      </c>
      <c r="G16" t="inlineStr">
        <is>
          <t>3.8</t>
        </is>
      </c>
      <c r="H16" t="inlineStr">
        <is>
          <t>3,985</t>
        </is>
      </c>
      <c r="I16" t="inlineStr">
        <is>
          <t>6.7</t>
        </is>
      </c>
      <c r="J16" t="inlineStr">
        <is>
          <t>1.4</t>
        </is>
      </c>
      <c r="K16" t="inlineStr">
        <is>
          <t>0.3</t>
        </is>
      </c>
    </row>
    <row r="17">
      <c r="A17" t="inlineStr">
        <is>
          <t>Furniture — Meubles et articles d’ameublement</t>
        </is>
      </c>
      <c r="B17" t="inlineStr"/>
      <c r="C17" t="inlineStr">
        <is>
          <t>iby</t>
        </is>
      </c>
      <c r="D17" t="inlineStr">
        <is>
          <t>716</t>
        </is>
      </c>
      <c r="E17" t="inlineStr">
        <is>
          <t>1.8</t>
        </is>
      </c>
      <c r="F17" t="inlineStr">
        <is>
          <t>12,310</t>
        </is>
      </c>
      <c r="G17" t="inlineStr">
        <is>
          <t>0.8</t>
        </is>
      </c>
      <c r="H17" t="inlineStr">
        <is>
          <t>2,709</t>
        </is>
      </c>
      <c r="I17" t="inlineStr">
        <is>
          <t>22.0</t>
        </is>
      </c>
      <c r="J17" t="inlineStr">
        <is>
          <t>0.9</t>
        </is>
      </c>
      <c r="K17" t="inlineStr">
        <is>
          <t>0.2</t>
        </is>
      </c>
    </row>
    <row r="18">
      <c r="A18" t="inlineStr">
        <is>
          <t>Paper — Papier</t>
        </is>
      </c>
      <c r="B18" t="inlineStr"/>
      <c r="C18" t="inlineStr">
        <is>
          <t>25</t>
        </is>
      </c>
      <c r="D18" t="inlineStr">
        <is>
          <t>150</t>
        </is>
      </c>
      <c r="E18" t="inlineStr">
        <is>
          <t>3.6</t>
        </is>
      </c>
      <c r="F18" t="inlineStr">
        <is>
          <t>16,461</t>
        </is>
      </c>
      <c r="G18" t="inlineStr">
        <is>
          <t>1.0</t>
        </is>
      </c>
      <c r="H18" t="inlineStr">
        <is>
          <t>2,594</t>
        </is>
      </c>
      <c r="I18" t="inlineStr">
        <is>
          <t>15.8</t>
        </is>
      </c>
      <c r="J18" t="inlineStr">
        <is>
          <t>0.9</t>
        </is>
      </c>
      <c r="K18" t="inlineStr">
        <is>
          <t>0.2</t>
        </is>
      </c>
    </row>
    <row r="19">
      <c r="A19" t="inlineStr">
        <is>
          <t>Printing — Imprimerie</t>
        </is>
      </c>
      <c r="B19" t="inlineStr"/>
      <c r="C19" t="inlineStr">
        <is>
          <t>14</t>
        </is>
      </c>
      <c r="D19" t="inlineStr">
        <is>
          <t>133</t>
        </is>
      </c>
      <c r="E19" t="inlineStr">
        <is>
          <t>3.2</t>
        </is>
      </c>
      <c r="F19" t="inlineStr">
        <is>
          <t>29,108</t>
        </is>
      </c>
      <c r="G19" t="inlineStr">
        <is>
          <t>1.8</t>
        </is>
      </c>
      <c r="H19" t="inlineStr">
        <is>
          <t>6,317</t>
        </is>
      </c>
      <c r="I19" t="inlineStr">
        <is>
          <t>217</t>
        </is>
      </c>
      <c r="J19" t="inlineStr">
        <is>
          <t>22</t>
        </is>
      </c>
      <c r="K19" t="inlineStr">
        <is>
          <t>0.4</t>
        </is>
      </c>
    </row>
    <row r="20">
      <c r="A20" t="inlineStr">
        <is>
          <t>Primary metal — Métaux primaires</t>
        </is>
      </c>
      <c r="B20" t="inlineStr"/>
      <c r="C20" t="inlineStr">
        <is>
          <t>15</t>
        </is>
      </c>
      <c r="D20" t="inlineStr">
        <is>
          <t>183</t>
        </is>
      </c>
      <c r="E20" t="inlineStr">
        <is>
          <t>4.4</t>
        </is>
      </c>
      <c r="F20" t="inlineStr">
        <is>
          <t>TEAS)</t>
        </is>
      </c>
      <c r="G20" t="inlineStr">
        <is>
          <t>4.7</t>
        </is>
      </c>
      <c r="H20" t="inlineStr">
        <is>
          <t>1,875</t>
        </is>
      </c>
      <c r="I20" t="inlineStr">
        <is>
          <t>PHS)</t>
        </is>
      </c>
      <c r="J20" t="inlineStr">
        <is>
          <t>0.6</t>
        </is>
      </c>
      <c r="K20" t="inlineStr">
        <is>
          <t>0.1</t>
        </is>
      </c>
    </row>
    <row r="21">
      <c r="A21" t="inlineStr">
        <is>
          <t>Metal fabricating — Fabrication métallique</t>
        </is>
      </c>
      <c r="B21" t="inlineStr"/>
      <c r="C21" t="inlineStr">
        <is>
          <t>29</t>
        </is>
      </c>
      <c r="D21" t="inlineStr">
        <is>
          <t>402</t>
        </is>
      </c>
      <c r="E21" t="inlineStr">
        <is>
          <t>OFT</t>
        </is>
      </c>
      <c r="F21" t="inlineStr">
        <is>
          <t>$6,337</t>
        </is>
      </c>
      <c r="G21" t="inlineStr">
        <is>
          <t>3.6</t>
        </is>
      </c>
      <c r="H21" t="inlineStr">
        <is>
          <t>5,505</t>
        </is>
      </c>
      <c r="I21" t="inlineStr">
        <is>
          <t>9.8</t>
        </is>
      </c>
      <c r="J21" t="inlineStr">
        <is>
          <t>1.9</t>
        </is>
      </c>
      <c r="K21" t="inlineStr">
        <is>
          <t>0.4</t>
        </is>
      </c>
    </row>
    <row r="22">
      <c r="A22" t="inlineStr">
        <is>
          <t>Machinery — Machines</t>
        </is>
      </c>
      <c r="B22" t="inlineStr"/>
      <c r="C22" t="inlineStr">
        <is>
          <t>19</t>
        </is>
      </c>
      <c r="D22" t="inlineStr">
        <is>
          <t>182</t>
        </is>
      </c>
      <c r="E22" t="inlineStr">
        <is>
          <t>4.4</t>
        </is>
      </c>
      <c r="F22" t="inlineStr">
        <is>
          <t>30,990</t>
        </is>
      </c>
      <c r="G22" t="inlineStr">
        <is>
          <t>2.0</t>
        </is>
      </c>
      <c r="H22" t="inlineStr">
        <is>
          <t>1,587</t>
        </is>
      </c>
      <c r="I22" t="inlineStr">
        <is>
          <t>5.1</t>
        </is>
      </c>
      <c r="J22" t="inlineStr">
        <is>
          <t>0.5</t>
        </is>
      </c>
      <c r="K22" t="inlineStr">
        <is>
          <t>0.1</t>
        </is>
      </c>
    </row>
    <row r="23">
      <c r="A23" t="inlineStr">
        <is>
          <t>Transportation equipment — Matériel de transport</t>
        </is>
      </c>
      <c r="B23" t="inlineStr"/>
      <c r="C23" t="inlineStr">
        <is>
          <t>23</t>
        </is>
      </c>
      <c r="D23" t="inlineStr">
        <is>
          <t>204</t>
        </is>
      </c>
      <c r="E23" t="inlineStr">
        <is>
          <t>4.9</t>
        </is>
      </c>
      <c r="F23" t="inlineStr">
        <is>
          <t>113,473</t>
        </is>
      </c>
      <c r="G23" t="inlineStr">
        <is>
          <t>7.2</t>
        </is>
      </c>
      <c r="H23" t="inlineStr">
        <is>
          <t>8,925</t>
        </is>
      </c>
      <c r="I23" t="inlineStr">
        <is>
          <t>(x)</t>
        </is>
      </c>
      <c r="J23" t="inlineStr">
        <is>
          <t>3.1</t>
        </is>
      </c>
      <c r="K23" t="inlineStr">
        <is>
          <t>0.6</t>
        </is>
      </c>
    </row>
    <row r="24">
      <c r="A24" t="inlineStr">
        <is>
          <t>Electrical products — Appareils et matériel électriques</t>
        </is>
      </c>
      <c r="B24" t="inlineStr"/>
      <c r="C24" t="inlineStr">
        <is>
          <t>15</t>
        </is>
      </c>
      <c r="D24" t="inlineStr">
        <is>
          <t>237</t>
        </is>
      </c>
      <c r="E24" t="inlineStr">
        <is>
          <t>Se</t>
        </is>
      </c>
      <c r="F24" t="inlineStr">
        <is>
          <t>50,140</t>
        </is>
      </c>
      <c r="G24" t="inlineStr">
        <is>
          <t>3.2</t>
        </is>
      </c>
      <c r="H24" t="inlineStr">
        <is>
          <t>16,866</t>
        </is>
      </c>
      <c r="I24" t="inlineStr">
        <is>
          <t>33.6</t>
        </is>
      </c>
      <c r="J24" t="inlineStr">
        <is>
          <t>5.9</t>
        </is>
      </c>
      <c r="K24" t="inlineStr">
        <is>
          <t>11</t>
        </is>
      </c>
    </row>
    <row r="25">
      <c r="A25" t="inlineStr">
        <is>
          <t>Non-metallic mineral products — Produits des minéraux</t>
        </is>
      </c>
      <c r="B25" t="inlineStr"/>
      <c r="C25" t="inlineStr"/>
      <c r="D25" t="inlineStr"/>
      <c r="E25" t="inlineStr"/>
      <c r="F25" t="inlineStr"/>
      <c r="G25" t="inlineStr"/>
      <c r="H25" t="inlineStr"/>
      <c r="I25" t="inlineStr"/>
      <c r="J25" t="inlineStr"/>
      <c r="K25" t="inlineStr"/>
    </row>
    <row r="26">
      <c r="A26" t="inlineStr">
        <is>
          <t>non métalliques i</t>
        </is>
      </c>
      <c r="B26" t="inlineStr"/>
      <c r="C26" t="inlineStr">
        <is>
          <t>24</t>
        </is>
      </c>
      <c r="D26" t="inlineStr">
        <is>
          <t>206</t>
        </is>
      </c>
      <c r="E26" t="inlineStr">
        <is>
          <t>5.0</t>
        </is>
      </c>
      <c r="F26" t="inlineStr">
        <is>
          <t>26,559</t>
        </is>
      </c>
      <c r="G26" t="inlineStr">
        <is>
          <t>1.7</t>
        </is>
      </c>
      <c r="H26" t="inlineStr">
        <is>
          <t>Dig</t>
        </is>
      </c>
      <c r="I26" t="inlineStr">
        <is>
          <t>10.5</t>
        </is>
      </c>
      <c r="J26" t="inlineStr">
        <is>
          <t>1.0</t>
        </is>
      </c>
      <c r="K26" t="inlineStr">
        <is>
          <t>0.2</t>
        </is>
      </c>
    </row>
    <row r="27">
      <c r="A27" t="inlineStr">
        <is>
          <t>Petroleum and coal products — Produits du pétrole et du</t>
        </is>
      </c>
      <c r="B27" t="inlineStr"/>
      <c r="C27" t="inlineStr"/>
      <c r="D27" t="inlineStr"/>
      <c r="E27" t="inlineStr"/>
      <c r="F27" t="inlineStr"/>
      <c r="G27" t="inlineStr"/>
      <c r="H27" t="inlineStr"/>
      <c r="I27" t="inlineStr"/>
      <c r="J27" t="inlineStr"/>
      <c r="K27" t="inlineStr"/>
    </row>
    <row r="28">
      <c r="A28" t="inlineStr">
        <is>
          <t>charbon P -</t>
        </is>
      </c>
      <c r="B28" t="inlineStr"/>
      <c r="C28" t="inlineStr">
        <is>
          <t>4</t>
        </is>
      </c>
      <c r="D28" t="inlineStr">
        <is>
          <t>21</t>
        </is>
      </c>
      <c r="E28" t="inlineStr">
        <is>
          <t>0.5</t>
        </is>
      </c>
      <c r="F28" t="inlineStr">
        <is>
          <t>2,877</t>
        </is>
      </c>
      <c r="G28" t="inlineStr">
        <is>
          <t>0.2</t>
        </is>
      </c>
      <c r="H28" t="inlineStr">
        <is>
          <t>15</t>
        </is>
      </c>
      <c r="I28" t="inlineStr">
        <is>
          <t>0.5</t>
        </is>
      </c>
      <c r="J28" t="inlineStr">
        <is>
          <t>--</t>
        </is>
      </c>
      <c r="K28" t="inlineStr">
        <is>
          <t>-</t>
        </is>
      </c>
    </row>
    <row r="29">
      <c r="A29" t="inlineStr">
        <is>
          <t>Chemicals — Produits chimiques</t>
        </is>
      </c>
      <c r="B29" t="inlineStr"/>
      <c r="C29" t="inlineStr">
        <is>
          <t>17</t>
        </is>
      </c>
      <c r="D29" t="inlineStr">
        <is>
          <t>167</t>
        </is>
      </c>
      <c r="E29" t="inlineStr">
        <is>
          <t>4.0</t>
        </is>
      </c>
      <c r="F29" t="inlineStr">
        <is>
          <t>15,082</t>
        </is>
      </c>
      <c r="G29" t="inlineStr">
        <is>
          <t>1.0</t>
        </is>
      </c>
      <c r="H29" t="inlineStr">
        <is>
          <t>13338</t>
        </is>
      </c>
      <c r="I29" t="inlineStr">
        <is>
          <t>8.9</t>
        </is>
      </c>
      <c r="J29" t="inlineStr">
        <is>
          <t>0.5</t>
        </is>
      </c>
      <c r="K29" t="inlineStr">
        <is>
          <t>0.1</t>
        </is>
      </c>
    </row>
    <row r="30">
      <c r="A30" t="inlineStr">
        <is>
          <t>Miscellaneous — Divers</t>
        </is>
      </c>
      <c r="B30" t="inlineStr"/>
      <c r="C30" t="inlineStr">
        <is>
          <t>26</t>
        </is>
      </c>
      <c r="D30" t="inlineStr">
        <is>
          <t>86</t>
        </is>
      </c>
      <c r="E30" t="inlineStr">
        <is>
          <t>2M</t>
        </is>
      </c>
      <c r="F30" t="inlineStr">
        <is>
          <t>11,528</t>
        </is>
      </c>
      <c r="G30" t="inlineStr">
        <is>
          <t>0.7</t>
        </is>
      </c>
      <c r="H30" t="inlineStr">
        <is>
          <t>4,483</t>
        </is>
      </c>
      <c r="I30" t="inlineStr">
        <is>
          <t>38.9</t>
        </is>
      </c>
      <c r="J30" t="inlineStr">
        <is>
          <t>1.6</t>
        </is>
      </c>
      <c r="K30" t="inlineStr">
        <is>
          <t>0.3</t>
        </is>
      </c>
    </row>
    <row r="31">
      <c r="A31" t="inlineStr">
        <is>
          <t>Construction industry — Industrie de la construction</t>
        </is>
      </c>
      <c r="B31" t="inlineStr"/>
      <c r="C31" t="inlineStr">
        <is>
          <t>24</t>
        </is>
      </c>
      <c r="D31" t="inlineStr">
        <is>
          <t>510</t>
        </is>
      </c>
      <c r="E31" t="inlineStr">
        <is>
          <t>12.3</t>
        </is>
      </c>
      <c r="F31" t="inlineStr">
        <is>
          <t>239,949</t>
        </is>
      </c>
      <c r="G31" t="inlineStr">
        <is>
          <t>15.2</t>
        </is>
      </c>
      <c r="H31" t="inlineStr">
        <is>
          <t>1,160</t>
        </is>
      </c>
      <c r="I31" t="inlineStr">
        <is>
          <t>0.5</t>
        </is>
      </c>
      <c r="J31" t="inlineStr">
        <is>
          <t>0.4</t>
        </is>
      </c>
      <c r="K31" t="inlineStr">
        <is>
          <t>0.1</t>
        </is>
      </c>
    </row>
    <row r="32">
      <c r="A32" t="inlineStr">
        <is>
          <t>ee rotation, communication and other utilities —</t>
        </is>
      </c>
      <c r="B32" t="inlineStr"/>
      <c r="C32" t="inlineStr"/>
      <c r="D32" t="inlineStr"/>
      <c r="E32" t="inlineStr"/>
      <c r="F32" t="inlineStr"/>
      <c r="G32" t="inlineStr"/>
      <c r="H32" t="inlineStr"/>
      <c r="I32" t="inlineStr"/>
      <c r="J32" t="inlineStr"/>
      <c r="K32" t="inlineStr"/>
    </row>
    <row r="33">
      <c r="A33" t="inlineStr">
        <is>
          <t>Tal ts, icati i d’utilite</t>
        </is>
      </c>
      <c r="B33" t="inlineStr"/>
      <c r="C33" t="inlineStr"/>
      <c r="D33" t="inlineStr"/>
      <c r="E33" t="inlineStr"/>
      <c r="F33" t="inlineStr"/>
      <c r="G33" t="inlineStr"/>
      <c r="H33" t="inlineStr"/>
      <c r="I33" t="inlineStr"/>
      <c r="J33" t="inlineStr"/>
      <c r="K33" t="inlineStr"/>
    </row>
    <row r="34">
      <c r="A34" t="inlineStr">
        <is>
          <t>Pittiaue Ee ae eres ORS</t>
        </is>
      </c>
      <c r="B34" t="inlineStr"/>
      <c r="C34" t="inlineStr">
        <is>
          <t>49</t>
        </is>
      </c>
      <c r="D34" t="inlineStr">
        <is>
          <t>977</t>
        </is>
      </c>
      <c r="E34" t="inlineStr">
        <is>
          <t>23.5</t>
        </is>
      </c>
      <c r="F34" t="inlineStr">
        <is>
          <t>209,186</t>
        </is>
      </c>
      <c r="G34" t="inlineStr">
        <is>
          <t>1355</t>
        </is>
      </c>
      <c r="H34" t="inlineStr">
        <is>
          <t>14,048</t>
        </is>
      </c>
      <c r="I34" t="inlineStr">
        <is>
          <t>6.7</t>
        </is>
      </c>
      <c r="J34" t="inlineStr">
        <is>
          <t>4.9</t>
        </is>
      </c>
      <c r="K34" t="inlineStr">
        <is>
          <t>0.9</t>
        </is>
      </c>
    </row>
    <row r="35">
      <c r="A35" t="inlineStr">
        <is>
          <t>Transportation, storage and communication — Trans-</t>
        </is>
      </c>
      <c r="B35" t="inlineStr"/>
      <c r="C35" t="inlineStr"/>
      <c r="D35" t="inlineStr"/>
      <c r="E35" t="inlineStr"/>
      <c r="F35" t="inlineStr"/>
      <c r="G35" t="inlineStr"/>
      <c r="H35" t="inlineStr"/>
      <c r="I35" t="inlineStr"/>
      <c r="J35" t="inlineStr"/>
      <c r="K35" t="inlineStr"/>
    </row>
    <row r="36">
      <c r="A36" t="inlineStr">
        <is>
          <t>ports, entreposage et communications</t>
        </is>
      </c>
      <c r="B36" t="inlineStr"/>
      <c r="C36" t="inlineStr">
        <is>
          <t>36</t>
        </is>
      </c>
      <c r="D36" t="inlineStr">
        <is>
          <t>900</t>
        </is>
      </c>
      <c r="E36" t="inlineStr">
        <is>
          <t>Zid</t>
        </is>
      </c>
      <c r="F36" t="inlineStr">
        <is>
          <t>182,486</t>
        </is>
      </c>
      <c r="G36" t="inlineStr">
        <is>
          <t>11.6</t>
        </is>
      </c>
      <c r="H36" t="inlineStr">
        <is>
          <t>10,593</t>
        </is>
      </c>
      <c r="I36" t="inlineStr">
        <is>
          <t>5.8</t>
        </is>
      </c>
      <c r="J36" t="inlineStr">
        <is>
          <t>Si</t>
        </is>
      </c>
      <c r="K36" t="inlineStr">
        <is>
          <t>0.7</t>
        </is>
      </c>
    </row>
    <row r="37">
      <c r="A37" t="inlineStr">
        <is>
          <t>Gas, water and electric utilities — Services de gaz, d’eau et</t>
        </is>
      </c>
      <c r="B37" t="inlineStr"/>
      <c r="C37" t="inlineStr"/>
      <c r="D37" t="inlineStr"/>
      <c r="E37" t="inlineStr"/>
      <c r="F37" t="inlineStr"/>
      <c r="G37" t="inlineStr"/>
      <c r="H37" t="inlineStr"/>
      <c r="I37" t="inlineStr"/>
      <c r="J37" t="inlineStr"/>
      <c r="K37" t="inlineStr"/>
    </row>
    <row r="38">
      <c r="A38" t="inlineStr">
        <is>
          <t>@électricité .</t>
        </is>
      </c>
      <c r="B38" t="inlineStr"/>
      <c r="C38" t="inlineStr">
        <is>
          <t>13</t>
        </is>
      </c>
      <c r="D38" t="inlineStr">
        <is>
          <t>qi</t>
        </is>
      </c>
      <c r="E38" t="inlineStr">
        <is>
          <t>1.8</t>
        </is>
      </c>
      <c r="F38" t="inlineStr">
        <is>
          <t>26,700</t>
        </is>
      </c>
      <c r="G38" t="inlineStr">
        <is>
          <t>ee!</t>
        </is>
      </c>
      <c r="H38" t="inlineStr">
        <is>
          <t>3,455</t>
        </is>
      </c>
      <c r="I38" t="inlineStr">
        <is>
          <t>12.9</t>
        </is>
      </c>
      <c r="J38" t="inlineStr">
        <is>
          <t>12</t>
        </is>
      </c>
      <c r="K38" t="inlineStr">
        <is>
          <t>0.2</t>
        </is>
      </c>
    </row>
    <row r="39">
      <c r="A39" t="inlineStr">
        <is>
          <t>_ Trade — Commerce</t>
        </is>
      </c>
      <c r="B39" t="inlineStr"/>
      <c r="C39" t="inlineStr">
        <is>
          <t>46</t>
        </is>
      </c>
      <c r="D39" t="inlineStr">
        <is>
          <t>352</t>
        </is>
      </c>
      <c r="E39" t="inlineStr">
        <is>
          <t>8.5</t>
        </is>
      </c>
      <c r="F39" t="inlineStr">
        <is>
          <t>110,133</t>
        </is>
      </c>
      <c r="G39" t="inlineStr">
        <is>
          <t>7.0</t>
        </is>
      </c>
      <c r="H39" t="inlineStr">
        <is>
          <t>40,945</t>
        </is>
      </c>
      <c r="I39" t="inlineStr">
        <is>
          <t>S72</t>
        </is>
      </c>
      <c r="J39" t="inlineStr">
        <is>
          <t>14.3</t>
        </is>
      </c>
      <c r="K39" t="inlineStr">
        <is>
          <t>2.6</t>
        </is>
      </c>
    </row>
    <row r="40">
      <c r="A40" t="inlineStr">
        <is>
          <t>Wholesale trade - Commerce de gros</t>
        </is>
      </c>
      <c r="B40" t="inlineStr"/>
      <c r="C40" t="inlineStr">
        <is>
          <t>24</t>
        </is>
      </c>
      <c r="D40" t="inlineStr">
        <is>
          <t>201</t>
        </is>
      </c>
      <c r="E40" t="inlineStr">
        <is>
          <t>4.9</t>
        </is>
      </c>
      <c r="F40" t="inlineStr">
        <is>
          <t>24,550</t>
        </is>
      </c>
      <c r="G40" t="inlineStr">
        <is>
          <t>1.6</t>
        </is>
      </c>
      <c r="H40" t="inlineStr">
        <is>
          <t>2,548</t>
        </is>
      </c>
      <c r="I40" t="inlineStr">
        <is>
          <t>10.4</t>
        </is>
      </c>
      <c r="J40" t="inlineStr">
        <is>
          <t>0.9</t>
        </is>
      </c>
      <c r="K40" t="inlineStr">
        <is>
          <t>0.2</t>
        </is>
      </c>
    </row>
    <row r="41">
      <c r="A41" t="inlineStr">
        <is>
          <t>Retail trade - Commerce de détail</t>
        </is>
      </c>
      <c r="B41" t="inlineStr"/>
      <c r="C41" t="inlineStr">
        <is>
          <t>22</t>
        </is>
      </c>
      <c r="D41" t="inlineStr">
        <is>
          <t>151</t>
        </is>
      </c>
      <c r="E41" t="inlineStr">
        <is>
          <t>3.6</t>
        </is>
      </c>
      <c r="F41" t="inlineStr">
        <is>
          <t>85,583</t>
        </is>
      </c>
      <c r="G41" t="inlineStr">
        <is>
          <t>5.4</t>
        </is>
      </c>
      <c r="H41" t="inlineStr">
        <is>
          <t>38,397</t>
        </is>
      </c>
      <c r="I41" t="inlineStr">
        <is>
          <t>44.9</t>
        </is>
      </c>
      <c r="J41" t="inlineStr">
        <is>
          <t>13.4</t>
        </is>
      </c>
      <c r="K41" t="inlineStr">
        <is>
          <t>2.4</t>
        </is>
      </c>
    </row>
    <row r="42">
      <c r="A42" t="inlineStr">
        <is>
          <t>Finance — Finances</t>
        </is>
      </c>
      <c r="B42" t="inlineStr"/>
      <c r="C42" t="inlineStr">
        <is>
          <t>12</t>
        </is>
      </c>
      <c r="D42" t="inlineStr">
        <is>
          <t>39</t>
        </is>
      </c>
      <c r="E42" t="inlineStr">
        <is>
          <t>0.9</t>
        </is>
      </c>
      <c r="F42" t="inlineStr">
        <is>
          <t>8,453</t>
        </is>
      </c>
      <c r="G42" t="inlineStr">
        <is>
          <t>0.5</t>
        </is>
      </c>
      <c r="H42" t="inlineStr">
        <is>
          <t>4,983</t>
        </is>
      </c>
      <c r="I42" t="inlineStr">
        <is>
          <t>58.9</t>
        </is>
      </c>
      <c r="J42" t="inlineStr">
        <is>
          <t>hay,</t>
        </is>
      </c>
      <c r="K42" t="inlineStr">
        <is>
          <t>0.3</t>
        </is>
      </c>
    </row>
    <row r="43">
      <c r="A43" t="inlineStr">
        <is>
          <t>Service industries — Industries du service</t>
        </is>
      </c>
      <c r="B43" t="inlineStr"/>
      <c r="C43" t="inlineStr">
        <is>
          <t>43</t>
        </is>
      </c>
      <c r="D43" t="inlineStr">
        <is>
          <t>367</t>
        </is>
      </c>
      <c r="E43" t="inlineStr">
        <is>
          <t>8.8</t>
        </is>
      </c>
      <c r="F43" t="inlineStr">
        <is>
          <t>158,889</t>
        </is>
      </c>
      <c r="G43" t="inlineStr">
        <is>
          <t>10.1</t>
        </is>
      </c>
      <c r="H43" t="inlineStr">
        <is>
          <t>74,974</t>
        </is>
      </c>
      <c r="I43" t="inlineStr">
        <is>
          <t>47.2</t>
        </is>
      </c>
      <c r="J43" t="inlineStr">
        <is>
          <t>26.1</t>
        </is>
      </c>
      <c r="K43" t="inlineStr">
        <is>
          <t>4.8</t>
        </is>
      </c>
    </row>
    <row r="44">
      <c r="A44" t="inlineStr">
        <is>
          <t>Public administration — Fonction publique</t>
        </is>
      </c>
      <c r="B44" t="inlineStr"/>
      <c r="C44" t="inlineStr">
        <is>
          <t>17</t>
        </is>
      </c>
      <c r="D44" t="inlineStr">
        <is>
          <t>223</t>
        </is>
      </c>
      <c r="E44" t="inlineStr">
        <is>
          <t>5.4</t>
        </is>
      </c>
      <c r="F44" t="inlineStr">
        <is>
          <t>22,976</t>
        </is>
      </c>
      <c r="G44" t="inlineStr">
        <is>
          <t>1.4</t>
        </is>
      </c>
      <c r="H44" t="inlineStr">
        <is>
          <t>251</t>
        </is>
      </c>
      <c r="I44" t="inlineStr">
        <is>
          <t>1.1</t>
        </is>
      </c>
      <c r="J44" t="inlineStr">
        <is>
          <t>0.1</t>
        </is>
      </c>
      <c r="K44" t="inlineStr"/>
    </row>
    <row r="45">
      <c r="A45" t="inlineStr">
        <is>
          <t>Other! — Total — Autres!</t>
        </is>
      </c>
      <c r="B45" t="inlineStr"/>
      <c r="C45" t="inlineStr">
        <is>
          <t>os</t>
        </is>
      </c>
      <c r="D45" t="inlineStr">
        <is>
          <t>=</t>
        </is>
      </c>
      <c r="E45" t="inlineStr">
        <is>
          <t>=</t>
        </is>
      </c>
      <c r="F45" t="inlineStr">
        <is>
          <t>41,970</t>
        </is>
      </c>
      <c r="G45" t="inlineStr">
        <is>
          <t>oar</t>
        </is>
      </c>
      <c r="H45" t="inlineStr">
        <is>
          <t>2,005</t>
        </is>
      </c>
      <c r="I45" t="inlineStr">
        <is>
          <t>4.8</t>
        </is>
      </c>
      <c r="J45" t="inlineStr">
        <is>
          <t>0.7</t>
        </is>
      </c>
      <c r="K45" t="inlineStr">
        <is>
          <t>0.1</t>
        </is>
      </c>
    </row>
  </sheetData>
  <pageMargins left="0.75" right="0.75" top="1" bottom="1" header="0.5" footer="0.5"/>
</worksheet>
</file>

<file path=xl/worksheets/sheet345.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sheetData>
    <row r="1">
      <c r="A1" s="1" t="inlineStr">
        <is>
          <t>Unnamed: 0</t>
        </is>
      </c>
      <c r="B1" s="1" t="inlineStr">
        <is>
          <t>Unnamed: 1</t>
        </is>
      </c>
      <c r="C1" s="1" t="inlineStr">
        <is>
          <t>de ;</t>
        </is>
      </c>
      <c r="D1" s="1" t="inlineStr">
        <is>
          <t>Unnamed: 2</t>
        </is>
      </c>
      <c r="E1" s="1" t="inlineStr">
        <is>
          <t>Number</t>
        </is>
      </c>
      <c r="F1" s="1" t="inlineStr">
        <is>
          <t>Per cent</t>
        </is>
      </c>
      <c r="G1" s="1" t="inlineStr">
        <is>
          <t>Number.1</t>
        </is>
      </c>
      <c r="H1" s="1" t="inlineStr">
        <is>
          <t>Per cent.1</t>
        </is>
      </c>
      <c r="I1" s="1" t="inlineStr">
        <is>
          <t>Number.2</t>
        </is>
      </c>
      <c r="J1" s="1" t="inlineStr">
        <is>
          <t>Per cent.2</t>
        </is>
      </c>
      <c r="K1" s="1" t="inlineStr">
        <is>
          <t>Per cent.3</t>
        </is>
      </c>
      <c r="L1" s="1" t="inlineStr">
        <is>
          <t>Per cent.4</t>
        </is>
      </c>
    </row>
    <row r="2">
      <c r="A2" t="inlineStr"/>
      <c r="B2" t="inlineStr"/>
      <c r="C2" t="inlineStr">
        <is>
          <t>syndicats</t>
        </is>
      </c>
      <c r="D2" t="inlineStr"/>
      <c r="E2" t="inlineStr"/>
      <c r="F2" t="inlineStr">
        <is>
          <t>of total</t>
        </is>
      </c>
      <c r="G2" t="inlineStr"/>
      <c r="H2" t="inlineStr"/>
      <c r="I2" t="inlineStr"/>
      <c r="J2" t="inlineStr">
        <is>
          <t>women</t>
        </is>
      </c>
      <c r="K2" t="inlineStr">
        <is>
          <t>women</t>
        </is>
      </c>
      <c r="L2" t="inlineStr">
        <is>
          <t>women</t>
        </is>
      </c>
    </row>
    <row r="3">
      <c r="A3" t="inlineStr"/>
      <c r="B3" t="inlineStr"/>
      <c r="C3" t="inlineStr"/>
      <c r="D3" t="inlineStr"/>
      <c r="E3" t="inlineStr"/>
      <c r="F3" t="inlineStr">
        <is>
          <t>locals</t>
        </is>
      </c>
      <c r="G3" t="inlineStr"/>
      <c r="H3" t="inlineStr"/>
      <c r="I3" t="inlineStr"/>
      <c r="J3" t="inlineStr">
        <is>
          <t>members</t>
        </is>
      </c>
      <c r="K3" t="inlineStr">
        <is>
          <t>members</t>
        </is>
      </c>
      <c r="L3" t="inlineStr">
        <is>
          <t>members</t>
        </is>
      </c>
    </row>
    <row r="4">
      <c r="A4" t="inlineStr">
        <is>
          <t>Industry group</t>
        </is>
      </c>
      <c r="B4" t="inlineStr"/>
      <c r="C4" t="inlineStr"/>
      <c r="D4" t="inlineStr"/>
      <c r="E4" t="inlineStr"/>
      <c r="F4" t="inlineStr"/>
      <c r="G4" t="inlineStr"/>
      <c r="H4" t="inlineStr"/>
      <c r="I4" t="inlineStr"/>
      <c r="J4" t="inlineStr">
        <is>
          <t>of</t>
        </is>
      </c>
      <c r="K4" t="inlineStr">
        <is>
          <t>of total</t>
        </is>
      </c>
      <c r="L4" t="inlineStr">
        <is>
          <t>of total</t>
        </is>
      </c>
    </row>
    <row r="5">
      <c r="A5" t="inlineStr">
        <is>
          <t>o :</t>
        </is>
      </c>
      <c r="B5" t="inlineStr"/>
      <c r="C5" t="inlineStr"/>
      <c r="D5" t="inlineStr"/>
      <c r="E5" t="inlineStr"/>
      <c r="F5" t="inlineStr"/>
      <c r="G5" t="inlineStr"/>
      <c r="H5" t="inlineStr"/>
      <c r="I5" t="inlineStr"/>
      <c r="J5" t="inlineStr">
        <is>
          <t>industry</t>
        </is>
      </c>
      <c r="K5" t="inlineStr">
        <is>
          <t>women</t>
        </is>
      </c>
      <c r="L5" t="inlineStr">
        <is>
          <t>union</t>
        </is>
      </c>
    </row>
    <row r="6">
      <c r="A6" t="inlineStr">
        <is>
          <t>Groupe d’industries</t>
        </is>
      </c>
      <c r="B6" t="inlineStr"/>
      <c r="C6" t="inlineStr"/>
      <c r="D6" t="inlineStr"/>
      <c r="E6" t="inlineStr"/>
      <c r="F6" t="inlineStr"/>
      <c r="G6" t="inlineStr"/>
      <c r="H6" t="inlineStr"/>
      <c r="I6" t="inlineStr"/>
      <c r="J6" t="inlineStr">
        <is>
          <t>membership</t>
        </is>
      </c>
      <c r="K6" t="inlineStr">
        <is>
          <t>membership</t>
        </is>
      </c>
      <c r="L6" t="inlineStr">
        <is>
          <t>membership</t>
        </is>
      </c>
    </row>
    <row r="7">
      <c r="A7" t="inlineStr"/>
      <c r="B7" t="inlineStr"/>
      <c r="C7" t="inlineStr"/>
      <c r="D7" t="inlineStr"/>
      <c r="E7" t="inlineStr">
        <is>
          <t>Nombre</t>
        </is>
      </c>
      <c r="F7" t="inlineStr">
        <is>
          <t>Pour-</t>
        </is>
      </c>
      <c r="G7" t="inlineStr">
        <is>
          <t>Nombre</t>
        </is>
      </c>
      <c r="H7" t="inlineStr">
        <is>
          <t>Pour-</t>
        </is>
      </c>
      <c r="I7" t="inlineStr">
        <is>
          <t>Nombre</t>
        </is>
      </c>
      <c r="J7" t="inlineStr">
        <is>
          <t>Pourcentage</t>
        </is>
      </c>
      <c r="K7" t="inlineStr">
        <is>
          <t>Pourcentage</t>
        </is>
      </c>
      <c r="L7" t="inlineStr">
        <is>
          <t>Pourcentage</t>
        </is>
      </c>
    </row>
    <row r="8">
      <c r="A8" t="inlineStr"/>
      <c r="B8" t="inlineStr"/>
      <c r="C8" t="inlineStr"/>
      <c r="D8" t="inlineStr"/>
      <c r="E8" t="inlineStr"/>
      <c r="F8" t="inlineStr">
        <is>
          <t>centage</t>
        </is>
      </c>
      <c r="G8" t="inlineStr"/>
      <c r="H8" t="inlineStr">
        <is>
          <t>centage</t>
        </is>
      </c>
      <c r="I8" t="inlineStr"/>
      <c r="J8" t="inlineStr">
        <is>
          <t>de membres</t>
        </is>
      </c>
      <c r="K8" t="inlineStr">
        <is>
          <t>de membres</t>
        </is>
      </c>
      <c r="L8" t="inlineStr">
        <is>
          <t>de membres</t>
        </is>
      </c>
    </row>
    <row r="9">
      <c r="A9" t="inlineStr"/>
      <c r="B9" t="inlineStr"/>
      <c r="C9" t="inlineStr"/>
      <c r="D9" t="inlineStr"/>
      <c r="E9" t="inlineStr"/>
      <c r="F9" t="inlineStr">
        <is>
          <t>du total</t>
        </is>
      </c>
      <c r="G9" t="inlineStr"/>
      <c r="H9" t="inlineStr"/>
      <c r="I9" t="inlineStr"/>
      <c r="J9" t="inlineStr">
        <is>
          <t>féminins</t>
        </is>
      </c>
      <c r="K9" t="inlineStr">
        <is>
          <t>féminins</t>
        </is>
      </c>
      <c r="L9" t="inlineStr">
        <is>
          <t>féminins</t>
        </is>
      </c>
    </row>
    <row r="10">
      <c r="A10" t="inlineStr"/>
      <c r="B10" t="inlineStr"/>
      <c r="C10" t="inlineStr"/>
      <c r="D10" t="inlineStr"/>
      <c r="E10" t="inlineStr"/>
      <c r="F10" t="inlineStr">
        <is>
          <t>des</t>
        </is>
      </c>
      <c r="G10" t="inlineStr"/>
      <c r="H10" t="inlineStr"/>
      <c r="I10" t="inlineStr"/>
      <c r="J10" t="inlineStr">
        <is>
          <t>dans</t>
        </is>
      </c>
      <c r="K10" t="inlineStr">
        <is>
          <t>dans</t>
        </is>
      </c>
      <c r="L10" t="inlineStr">
        <is>
          <t>dans</t>
        </is>
      </c>
    </row>
    <row r="11">
      <c r="A11" t="inlineStr"/>
      <c r="B11" t="inlineStr"/>
      <c r="C11" t="inlineStr"/>
      <c r="D11" t="inlineStr"/>
      <c r="E11" t="inlineStr"/>
      <c r="F11" t="inlineStr">
        <is>
          <t>locaux</t>
        </is>
      </c>
      <c r="G11" t="inlineStr"/>
      <c r="H11" t="inlineStr"/>
      <c r="I11" t="inlineStr"/>
      <c r="J11" t="inlineStr">
        <is>
          <t>Veffectif</t>
        </is>
      </c>
      <c r="K11" t="inlineStr">
        <is>
          <t>Veffectif</t>
        </is>
      </c>
      <c r="L11" t="inlineStr">
        <is>
          <t>leffectif</t>
        </is>
      </c>
    </row>
  </sheetData>
  <pageMargins left="0.75" right="0.75" top="1" bottom="1" header="0.5" footer="0.5"/>
</worksheet>
</file>

<file path=xl/worksheets/sheet346.xml><?xml version="1.0" encoding="utf-8"?>
<worksheet xmlns="http://schemas.openxmlformats.org/spreadsheetml/2006/main">
  <sheetPr>
    <outlinePr summaryBelow="1" summaryRight="1"/>
    <pageSetUpPr/>
  </sheetPr>
  <dimension ref="A1:D2"/>
  <sheetViews>
    <sheetView workbookViewId="0">
      <selection activeCell="A1" sqref="A1"/>
    </sheetView>
  </sheetViews>
  <sheetFormatPr baseColWidth="8" defaultRowHeight="15"/>
  <sheetData>
    <row r="1">
      <c r="A1" s="1" t="inlineStr">
        <is>
          <t>locaux</t>
        </is>
      </c>
      <c r="B1" s="1" t="inlineStr">
        <is>
          <t>Veffectif</t>
        </is>
      </c>
      <c r="C1" s="1" t="inlineStr">
        <is>
          <t>Veffectif.1</t>
        </is>
      </c>
      <c r="D1" s="1" t="inlineStr">
        <is>
          <t>Peffectif</t>
        </is>
      </c>
    </row>
    <row r="2">
      <c r="A2" t="inlineStr"/>
      <c r="B2" t="inlineStr">
        <is>
          <t>industriel</t>
        </is>
      </c>
      <c r="C2" t="inlineStr">
        <is>
          <t>féminin</t>
        </is>
      </c>
      <c r="D2" t="inlineStr">
        <is>
          <t>global</t>
        </is>
      </c>
    </row>
  </sheetData>
  <pageMargins left="0.75" right="0.75" top="1" bottom="1" header="0.5" footer="0.5"/>
</worksheet>
</file>

<file path=xl/worksheets/sheet347.xml><?xml version="1.0" encoding="utf-8"?>
<worksheet xmlns="http://schemas.openxmlformats.org/spreadsheetml/2006/main">
  <sheetPr>
    <outlinePr summaryBelow="1" summaryRight="1"/>
    <pageSetUpPr/>
  </sheetPr>
  <dimension ref="A1:K3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des</t>
        </is>
      </c>
      <c r="F1" s="1" t="inlineStr">
        <is>
          <t>Unnamed: 4</t>
        </is>
      </c>
      <c r="G1" s="1" t="inlineStr">
        <is>
          <t>Unnamed: 5</t>
        </is>
      </c>
      <c r="H1" s="1" t="inlineStr">
        <is>
          <t>Unnamed: 6</t>
        </is>
      </c>
      <c r="I1" s="1" t="inlineStr">
        <is>
          <t>dans</t>
        </is>
      </c>
      <c r="J1" s="1" t="inlineStr">
        <is>
          <t>dans.1</t>
        </is>
      </c>
      <c r="K1" s="1" t="inlineStr">
        <is>
          <t>dans.2</t>
        </is>
      </c>
    </row>
    <row r="2">
      <c r="A2" t="inlineStr"/>
      <c r="B2" t="inlineStr"/>
      <c r="C2" t="inlineStr"/>
      <c r="D2" t="inlineStr"/>
      <c r="E2" t="inlineStr">
        <is>
          <t>locaux</t>
        </is>
      </c>
      <c r="F2" t="inlineStr"/>
      <c r="G2" t="inlineStr"/>
      <c r="H2" t="inlineStr"/>
      <c r="I2" t="inlineStr">
        <is>
          <t>Veffectif</t>
        </is>
      </c>
      <c r="J2" t="inlineStr">
        <is>
          <t>Veffectif</t>
        </is>
      </c>
      <c r="K2" t="inlineStr">
        <is>
          <t>Peffe</t>
        </is>
      </c>
    </row>
    <row r="3">
      <c r="A3" t="inlineStr"/>
      <c r="B3" t="inlineStr"/>
      <c r="C3" t="inlineStr"/>
      <c r="D3" t="inlineStr"/>
      <c r="E3" t="inlineStr"/>
      <c r="F3" t="inlineStr"/>
      <c r="G3" t="inlineStr"/>
      <c r="H3" t="inlineStr"/>
      <c r="I3" t="inlineStr">
        <is>
          <t>industriel</t>
        </is>
      </c>
      <c r="J3" t="inlineStr">
        <is>
          <t>féminin</t>
        </is>
      </c>
      <c r="K3" t="inlineStr">
        <is>
          <t>globa</t>
        </is>
      </c>
    </row>
    <row r="4">
      <c r="A4" t="inlineStr">
        <is>
          <t>Agriculture</t>
        </is>
      </c>
      <c r="B4" t="inlineStr"/>
      <c r="C4" t="inlineStr">
        <is>
          <t>22</t>
        </is>
      </c>
      <c r="D4" t="inlineStr">
        <is>
          <t>2</t>
        </is>
      </c>
      <c r="E4" t="inlineStr">
        <is>
          <t>--</t>
        </is>
      </c>
      <c r="F4" t="inlineStr">
        <is>
          <t>27</t>
        </is>
      </c>
      <c r="G4" t="inlineStr"/>
      <c r="H4" t="inlineStr">
        <is>
          <t>4</t>
        </is>
      </c>
      <c r="I4" t="inlineStr">
        <is>
          <t>14.8</t>
        </is>
      </c>
      <c r="J4" t="inlineStr">
        <is>
          <t>-</t>
        </is>
      </c>
      <c r="K4" t="inlineStr">
        <is>
          <t>-</t>
        </is>
      </c>
    </row>
    <row r="5">
      <c r="A5" t="inlineStr">
        <is>
          <t>Forestry — Exploitation forestiéres</t>
        </is>
      </c>
      <c r="B5" t="inlineStr"/>
      <c r="C5" t="inlineStr">
        <is>
          <t>4</t>
        </is>
      </c>
      <c r="D5" t="inlineStr">
        <is>
          <t>48</t>
        </is>
      </c>
      <c r="E5" t="inlineStr">
        <is>
          <t>0.5</t>
        </is>
      </c>
      <c r="F5" t="inlineStr">
        <is>
          <t>8,037</t>
        </is>
      </c>
      <c r="G5" t="inlineStr">
        <is>
          <t>0.5</t>
        </is>
      </c>
      <c r="H5" t="inlineStr">
        <is>
          <t>40</t>
        </is>
      </c>
      <c r="I5" t="inlineStr">
        <is>
          <t>0.5</t>
        </is>
      </c>
      <c r="J5" t="inlineStr"/>
      <c r="K5" t="inlineStr">
        <is>
          <t>-</t>
        </is>
      </c>
    </row>
    <row r="6">
      <c r="A6" t="inlineStr">
        <is>
          <t>Fishing and trapping — Péche et piégeage</t>
        </is>
      </c>
      <c r="B6" t="inlineStr"/>
      <c r="C6" t="inlineStr">
        <is>
          <t>3</t>
        </is>
      </c>
      <c r="D6" t="inlineStr">
        <is>
          <t>30</t>
        </is>
      </c>
      <c r="E6" t="inlineStr">
        <is>
          <t>0.3</t>
        </is>
      </c>
      <c r="F6" t="inlineStr">
        <is>
          <t>4,420</t>
        </is>
      </c>
      <c r="G6" t="inlineStr">
        <is>
          <t>0.3</t>
        </is>
      </c>
      <c r="H6" t="inlineStr">
        <is>
          <t>232</t>
        </is>
      </c>
      <c r="I6" t="inlineStr">
        <is>
          <t>Sez</t>
        </is>
      </c>
      <c r="J6" t="inlineStr">
        <is>
          <t>-</t>
        </is>
      </c>
      <c r="K6" t="inlineStr">
        <is>
          <t>--</t>
        </is>
      </c>
    </row>
    <row r="7">
      <c r="A7" t="inlineStr">
        <is>
          <t>Mines, quarries and oil wells — Mines, carriéres et puits</t>
        </is>
      </c>
      <c r="B7" t="inlineStr"/>
      <c r="C7" t="inlineStr"/>
      <c r="D7" t="inlineStr"/>
      <c r="E7" t="inlineStr"/>
      <c r="F7" t="inlineStr"/>
      <c r="G7" t="inlineStr"/>
      <c r="H7" t="inlineStr"/>
      <c r="I7" t="inlineStr"/>
      <c r="J7" t="inlineStr"/>
      <c r="K7" t="inlineStr"/>
    </row>
    <row r="8">
      <c r="A8" t="inlineStr">
        <is>
          <t>de eet</t>
        </is>
      </c>
      <c r="B8" t="inlineStr"/>
      <c r="C8" t="inlineStr">
        <is>
          <t>17</t>
        </is>
      </c>
      <c r="D8" t="inlineStr">
        <is>
          <t>46</t>
        </is>
      </c>
      <c r="E8" t="inlineStr">
        <is>
          <t>0.5</t>
        </is>
      </c>
      <c r="F8" t="inlineStr">
        <is>
          <t>11,199</t>
        </is>
      </c>
      <c r="G8" t="inlineStr">
        <is>
          <t>0.8</t>
        </is>
      </c>
      <c r="H8" t="inlineStr">
        <is>
          <t>199</t>
        </is>
      </c>
      <c r="I8" t="inlineStr">
        <is>
          <t>1.8</t>
        </is>
      </c>
      <c r="J8" t="inlineStr">
        <is>
          <t>--</t>
        </is>
      </c>
      <c r="K8" t="inlineStr">
        <is>
          <t>-</t>
        </is>
      </c>
    </row>
    <row r="9">
      <c r="A9" t="inlineStr">
        <is>
          <t>Metal mines — Mines métalliques</t>
        </is>
      </c>
      <c r="B9" t="inlineStr"/>
      <c r="C9" t="inlineStr">
        <is>
          <t>4</t>
        </is>
      </c>
      <c r="D9" t="inlineStr">
        <is>
          <t>11</t>
        </is>
      </c>
      <c r="E9" t="inlineStr">
        <is>
          <t>0.1</t>
        </is>
      </c>
      <c r="F9" t="inlineStr">
        <is>
          <t>4,622</t>
        </is>
      </c>
      <c r="G9" t="inlineStr">
        <is>
          <t>0.3</t>
        </is>
      </c>
      <c r="H9" t="inlineStr">
        <is>
          <t>94</t>
        </is>
      </c>
      <c r="I9" t="inlineStr">
        <is>
          <t>2.0</t>
        </is>
      </c>
      <c r="J9" t="inlineStr">
        <is>
          <t>--</t>
        </is>
      </c>
      <c r="K9" t="inlineStr">
        <is>
          <t>-</t>
        </is>
      </c>
    </row>
    <row r="10">
      <c r="A10" t="inlineStr">
        <is>
          <t>Mineral fuels — Minéraux combustibles</t>
        </is>
      </c>
      <c r="B10" t="inlineStr"/>
      <c r="C10" t="inlineStr">
        <is>
          <t>3</t>
        </is>
      </c>
      <c r="D10" t="inlineStr">
        <is>
          <t>10</t>
        </is>
      </c>
      <c r="E10" t="inlineStr">
        <is>
          <t>0.1</t>
        </is>
      </c>
      <c r="F10" t="inlineStr">
        <is>
          <t>856</t>
        </is>
      </c>
      <c r="G10" t="inlineStr">
        <is>
          <t>0.1</t>
        </is>
      </c>
      <c r="H10" t="inlineStr">
        <is>
          <t>66</t>
        </is>
      </c>
      <c r="I10" t="inlineStr">
        <is>
          <t>ew</t>
        </is>
      </c>
      <c r="J10" t="inlineStr">
        <is>
          <t>-</t>
        </is>
      </c>
      <c r="K10" t="inlineStr">
        <is>
          <t>-</t>
        </is>
      </c>
    </row>
    <row r="11">
      <c r="A11" t="inlineStr">
        <is>
          <t>Other mines — Autres mines</t>
        </is>
      </c>
      <c r="B11" t="inlineStr"/>
      <c r="C11" t="inlineStr">
        <is>
          <t>10</t>
        </is>
      </c>
      <c r="D11" t="inlineStr">
        <is>
          <t>25</t>
        </is>
      </c>
      <c r="E11" t="inlineStr">
        <is>
          <t>0.3</t>
        </is>
      </c>
      <c r="F11" t="inlineStr">
        <is>
          <t>5,721</t>
        </is>
      </c>
      <c r="G11" t="inlineStr">
        <is>
          <t>0.4</t>
        </is>
      </c>
      <c r="H11" t="inlineStr">
        <is>
          <t>39</t>
        </is>
      </c>
      <c r="I11" t="inlineStr">
        <is>
          <t>0.7</t>
        </is>
      </c>
      <c r="J11" t="inlineStr">
        <is>
          <t>--</t>
        </is>
      </c>
      <c r="K11" t="inlineStr">
        <is>
          <t>-</t>
        </is>
      </c>
    </row>
    <row r="12">
      <c r="A12" t="inlineStr">
        <is>
          <t>Manufacturing — Fabrication</t>
        </is>
      </c>
      <c r="B12" t="inlineStr"/>
      <c r="C12" t="inlineStr">
        <is>
          <t>180</t>
        </is>
      </c>
      <c r="D12" t="inlineStr">
        <is>
          <t>1,160</t>
        </is>
      </c>
      <c r="E12" t="inlineStr">
        <is>
          <t>1392)</t>
        </is>
      </c>
      <c r="F12" t="inlineStr">
        <is>
          <t>201,814</t>
        </is>
      </c>
      <c r="G12" t="inlineStr">
        <is>
          <t>13.8</t>
        </is>
      </c>
      <c r="H12" t="inlineStr">
        <is>
          <t>30,629</t>
        </is>
      </c>
      <c r="I12" t="inlineStr">
        <is>
          <t>15.2</t>
        </is>
      </c>
      <c r="J12" t="inlineStr">
        <is>
          <t>Sal</t>
        </is>
      </c>
      <c r="K12" t="inlineStr">
        <is>
          <t>2.1</t>
        </is>
      </c>
    </row>
    <row r="13">
      <c r="A13" t="inlineStr">
        <is>
          <t>Food and beverages — Aliments et boissons</t>
        </is>
      </c>
      <c r="B13" t="inlineStr"/>
      <c r="C13" t="inlineStr">
        <is>
          <t>16</t>
        </is>
      </c>
      <c r="D13" t="inlineStr">
        <is>
          <t>207</t>
        </is>
      </c>
      <c r="E13" t="inlineStr">
        <is>
          <t>2.4</t>
        </is>
      </c>
      <c r="F13" t="inlineStr">
        <is>
          <t>3115922</t>
        </is>
      </c>
      <c r="G13" t="inlineStr">
        <is>
          <t>A)</t>
        </is>
      </c>
      <c r="H13" t="inlineStr">
        <is>
          <t>8,823</t>
        </is>
      </c>
      <c r="I13" t="inlineStr">
        <is>
          <t>27.6</t>
        </is>
      </c>
      <c r="J13" t="inlineStr">
        <is>
          <t>1.5</t>
        </is>
      </c>
      <c r="K13" t="inlineStr">
        <is>
          <t>0.6</t>
        </is>
      </c>
    </row>
    <row r="14">
      <c r="A14" t="inlineStr">
        <is>
          <t>Tobacco — Tabacs</t>
        </is>
      </c>
      <c r="B14" t="inlineStr"/>
      <c r="C14" t="inlineStr">
        <is>
          <t>3</t>
        </is>
      </c>
      <c r="D14" t="inlineStr">
        <is>
          <t>4</t>
        </is>
      </c>
      <c r="E14" t="inlineStr">
        <is>
          <t>--</t>
        </is>
      </c>
      <c r="F14" t="inlineStr">
        <is>
          <t>625</t>
        </is>
      </c>
      <c r="G14" t="inlineStr">
        <is>
          <t>--</t>
        </is>
      </c>
      <c r="H14" t="inlineStr">
        <is>
          <t>161</t>
        </is>
      </c>
      <c r="I14" t="inlineStr">
        <is>
          <t>25.8</t>
        </is>
      </c>
      <c r="J14" t="inlineStr"/>
      <c r="K14" t="inlineStr">
        <is>
          <t>--</t>
        </is>
      </c>
    </row>
    <row r="15">
      <c r="A15" t="inlineStr">
        <is>
          <t>Rubber — Caoutchouc</t>
        </is>
      </c>
      <c r="B15" t="inlineStr"/>
      <c r="C15" t="inlineStr">
        <is>
          <t>11</t>
        </is>
      </c>
      <c r="D15" t="inlineStr">
        <is>
          <t>Sil</t>
        </is>
      </c>
      <c r="E15" t="inlineStr">
        <is>
          <t>0.4</t>
        </is>
      </c>
      <c r="F15" t="inlineStr">
        <is>
          <t>2,719</t>
        </is>
      </c>
      <c r="G15" t="inlineStr">
        <is>
          <t>0.2</t>
        </is>
      </c>
      <c r="H15" t="inlineStr">
        <is>
          <t>615</t>
        </is>
      </c>
      <c r="I15" t="inlineStr">
        <is>
          <t>22.6</t>
        </is>
      </c>
      <c r="J15" t="inlineStr">
        <is>
          <t>0.1</t>
        </is>
      </c>
      <c r="K15" t="inlineStr">
        <is>
          <t>0.1</t>
        </is>
      </c>
    </row>
    <row r="16">
      <c r="A16" t="inlineStr">
        <is>
          <t>Leather — Cuir</t>
        </is>
      </c>
      <c r="B16" t="inlineStr"/>
      <c r="C16" t="inlineStr">
        <is>
          <t>3</t>
        </is>
      </c>
      <c r="D16" t="inlineStr">
        <is>
          <t>12</t>
        </is>
      </c>
      <c r="E16" t="inlineStr">
        <is>
          <t>0.1</t>
        </is>
      </c>
      <c r="F16" t="inlineStr">
        <is>
          <t>2,075</t>
        </is>
      </c>
      <c r="G16" t="inlineStr">
        <is>
          <t>0.1</t>
        </is>
      </c>
      <c r="H16" t="inlineStr">
        <is>
          <t>1,063</t>
        </is>
      </c>
      <c r="I16" t="inlineStr">
        <is>
          <t>Slee</t>
        </is>
      </c>
      <c r="J16" t="inlineStr">
        <is>
          <t>0.2</t>
        </is>
      </c>
      <c r="K16" t="inlineStr">
        <is>
          <t>0.1</t>
        </is>
      </c>
    </row>
    <row r="17">
      <c r="A17" t="inlineStr">
        <is>
          <t>Textiles, knitting and clothing — Textiles, bonneterie et</t>
        </is>
      </c>
      <c r="B17" t="inlineStr"/>
      <c r="C17" t="inlineStr"/>
      <c r="D17" t="inlineStr"/>
      <c r="E17" t="inlineStr"/>
      <c r="F17" t="inlineStr"/>
      <c r="G17" t="inlineStr"/>
      <c r="H17" t="inlineStr"/>
      <c r="I17" t="inlineStr"/>
      <c r="J17" t="inlineStr"/>
      <c r="K17" t="inlineStr"/>
    </row>
    <row r="18">
      <c r="A18" t="inlineStr">
        <is>
          <t>vétements</t>
        </is>
      </c>
      <c r="B18" t="inlineStr"/>
      <c r="C18" t="inlineStr">
        <is>
          <t>10</t>
        </is>
      </c>
      <c r="D18" t="inlineStr">
        <is>
          <t>92</t>
        </is>
      </c>
      <c r="E18" t="inlineStr">
        <is>
          <t>1.0</t>
        </is>
      </c>
      <c r="F18" t="inlineStr">
        <is>
          <t>16,958</t>
        </is>
      </c>
      <c r="G18" t="inlineStr">
        <is>
          <t>1.2</t>
        </is>
      </c>
      <c r="H18" t="inlineStr">
        <is>
          <t>7,745</t>
        </is>
      </c>
      <c r="I18" t="inlineStr">
        <is>
          <t>45.7</t>
        </is>
      </c>
      <c r="J18" t="inlineStr">
        <is>
          <t>1.3</t>
        </is>
      </c>
      <c r="K18" t="inlineStr">
        <is>
          <t>0.5</t>
        </is>
      </c>
    </row>
    <row r="19">
      <c r="A19" t="inlineStr">
        <is>
          <t>Wood ~— Bois</t>
        </is>
      </c>
      <c r="B19" t="inlineStr"/>
      <c r="C19" t="inlineStr">
        <is>
          <t>12</t>
        </is>
      </c>
      <c r="D19" t="inlineStr">
        <is>
          <t>77</t>
        </is>
      </c>
      <c r="E19" t="inlineStr">
        <is>
          <t>0.9</t>
        </is>
      </c>
      <c r="F19" t="inlineStr">
        <is>
          <t>6,541</t>
        </is>
      </c>
      <c r="G19" t="inlineStr">
        <is>
          <t>0.5</t>
        </is>
      </c>
      <c r="H19" t="inlineStr">
        <is>
          <t>285</t>
        </is>
      </c>
      <c r="I19" t="inlineStr">
        <is>
          <t>4.4</t>
        </is>
      </c>
      <c r="J19" t="inlineStr">
        <is>
          <t>--</t>
        </is>
      </c>
      <c r="K19" t="inlineStr">
        <is>
          <t>--</t>
        </is>
      </c>
    </row>
    <row r="20">
      <c r="A20" t="inlineStr">
        <is>
          <t>Furniture — Meubles et articles d’ameublement</t>
        </is>
      </c>
      <c r="B20" t="inlineStr"/>
      <c r="C20" t="inlineStr">
        <is>
          <t>6</t>
        </is>
      </c>
      <c r="D20" t="inlineStr">
        <is>
          <t>Rul</t>
        </is>
      </c>
      <c r="E20" t="inlineStr">
        <is>
          <t>0.4</t>
        </is>
      </c>
      <c r="F20" t="inlineStr">
        <is>
          <t>2,985</t>
        </is>
      </c>
      <c r="G20" t="inlineStr">
        <is>
          <t>02</t>
        </is>
      </c>
      <c r="H20" t="inlineStr">
        <is>
          <t>235</t>
        </is>
      </c>
      <c r="I20" t="inlineStr">
        <is>
          <t>7.9</t>
        </is>
      </c>
      <c r="J20" t="inlineStr">
        <is>
          <t>--</t>
        </is>
      </c>
      <c r="K20">
        <f>=</f>
        <v/>
      </c>
    </row>
    <row r="21">
      <c r="A21" t="inlineStr">
        <is>
          <t>Paper — Papier</t>
        </is>
      </c>
      <c r="B21" t="inlineStr"/>
      <c r="C21" t="inlineStr">
        <is>
          <t>1?)</t>
        </is>
      </c>
      <c r="D21" t="inlineStr">
        <is>
          <t>299</t>
        </is>
      </c>
      <c r="E21" t="inlineStr">
        <is>
          <t>3.4</t>
        </is>
      </c>
      <c r="F21" t="inlineStr">
        <is>
          <t>76,710</t>
        </is>
      </c>
      <c r="G21" t="inlineStr">
        <is>
          <t>Sy?</t>
        </is>
      </c>
      <c r="H21" t="inlineStr">
        <is>
          <t>4,595</t>
        </is>
      </c>
      <c r="I21" t="inlineStr">
        <is>
          <t>6.0</t>
        </is>
      </c>
      <c r="J21" t="inlineStr">
        <is>
          <t>0.8</t>
        </is>
      </c>
      <c r="K21" t="inlineStr">
        <is>
          <t>0.3</t>
        </is>
      </c>
    </row>
    <row r="22">
      <c r="A22" t="inlineStr">
        <is>
          <t>Printing — Imprimerie</t>
        </is>
      </c>
      <c r="B22" t="inlineStr"/>
      <c r="C22" t="inlineStr">
        <is>
          <t>8</t>
        </is>
      </c>
      <c r="D22" t="inlineStr">
        <is>
          <t>47</t>
        </is>
      </c>
      <c r="E22" t="inlineStr">
        <is>
          <t>0.5</t>
        </is>
      </c>
      <c r="F22" t="inlineStr">
        <is>
          <t>2,945</t>
        </is>
      </c>
      <c r="G22" t="inlineStr">
        <is>
          <t>0.2</t>
        </is>
      </c>
      <c r="H22" t="inlineStr">
        <is>
          <t>1,336</t>
        </is>
      </c>
      <c r="I22" t="inlineStr">
        <is>
          <t>45.4</t>
        </is>
      </c>
      <c r="J22" t="inlineStr">
        <is>
          <t>0.2</t>
        </is>
      </c>
      <c r="K22" t="inlineStr">
        <is>
          <t>0.1</t>
        </is>
      </c>
    </row>
    <row r="23">
      <c r="A23" t="inlineStr">
        <is>
          <t>Primary metal — Métaux primaires</t>
        </is>
      </c>
      <c r="B23" t="inlineStr"/>
      <c r="C23" t="inlineStr">
        <is>
          <t>11</t>
        </is>
      </c>
      <c r="D23" t="inlineStr">
        <is>
          <t>42</t>
        </is>
      </c>
      <c r="E23" t="inlineStr">
        <is>
          <t>0.5</t>
        </is>
      </c>
      <c r="F23" t="inlineStr">
        <is>
          <t>14,232</t>
        </is>
      </c>
      <c r="G23" t="inlineStr">
        <is>
          <t>1.0</t>
        </is>
      </c>
      <c r="H23" t="inlineStr">
        <is>
          <t>710</t>
        </is>
      </c>
      <c r="I23" t="inlineStr">
        <is>
          <t>4.9</t>
        </is>
      </c>
      <c r="J23" t="inlineStr">
        <is>
          <t>0.1</t>
        </is>
      </c>
      <c r="K23" t="inlineStr">
        <is>
          <t>0.1</t>
        </is>
      </c>
    </row>
    <row r="24">
      <c r="A24" t="inlineStr">
        <is>
          <t>Metal fabricating — Fabrication métallique</t>
        </is>
      </c>
      <c r="B24" t="inlineStr"/>
      <c r="C24" t="inlineStr">
        <is>
          <t>15</t>
        </is>
      </c>
      <c r="D24" t="inlineStr">
        <is>
          <t>69</t>
        </is>
      </c>
      <c r="E24" t="inlineStr">
        <is>
          <t>0.8</t>
        </is>
      </c>
      <c r="F24" t="inlineStr">
        <is>
          <t>8,433</t>
        </is>
      </c>
      <c r="G24" t="inlineStr">
        <is>
          <t>0.6</t>
        </is>
      </c>
      <c r="H24" t="inlineStr">
        <is>
          <t>867</t>
        </is>
      </c>
      <c r="I24" t="inlineStr">
        <is>
          <t>10.3</t>
        </is>
      </c>
      <c r="J24" t="inlineStr">
        <is>
          <t>0.1</t>
        </is>
      </c>
      <c r="K24" t="inlineStr">
        <is>
          <t>0.1</t>
        </is>
      </c>
    </row>
    <row r="25">
      <c r="A25" t="inlineStr">
        <is>
          <t>Machinery — Machines</t>
        </is>
      </c>
      <c r="B25" t="inlineStr"/>
      <c r="C25" t="inlineStr">
        <is>
          <t>11</t>
        </is>
      </c>
      <c r="D25" t="inlineStr">
        <is>
          <t>36</t>
        </is>
      </c>
      <c r="E25" t="inlineStr">
        <is>
          <t>0.4</t>
        </is>
      </c>
      <c r="F25" t="inlineStr">
        <is>
          <t>3,080</t>
        </is>
      </c>
      <c r="G25" t="inlineStr">
        <is>
          <t>0.2</t>
        </is>
      </c>
      <c r="H25" t="inlineStr">
        <is>
          <t>98</t>
        </is>
      </c>
      <c r="I25" t="inlineStr">
        <is>
          <t>3.2</t>
        </is>
      </c>
      <c r="J25" t="inlineStr">
        <is>
          <t>--</t>
        </is>
      </c>
      <c r="K25" t="inlineStr">
        <is>
          <t>=</t>
        </is>
      </c>
    </row>
    <row r="26">
      <c r="A26" t="inlineStr">
        <is>
          <t>Transportation equipment — Matériel de transport</t>
        </is>
      </c>
      <c r="B26" t="inlineStr"/>
      <c r="C26" t="inlineStr">
        <is>
          <t>12</t>
        </is>
      </c>
      <c r="D26" t="inlineStr">
        <is>
          <t>42</t>
        </is>
      </c>
      <c r="E26" t="inlineStr">
        <is>
          <t>0.5</t>
        </is>
      </c>
      <c r="F26" t="inlineStr">
        <is>
          <t>12,218</t>
        </is>
      </c>
      <c r="G26" t="inlineStr">
        <is>
          <t>0.8</t>
        </is>
      </c>
      <c r="H26" t="inlineStr">
        <is>
          <t>370</t>
        </is>
      </c>
      <c r="I26" t="inlineStr">
        <is>
          <t>3.0</t>
        </is>
      </c>
      <c r="J26" t="inlineStr">
        <is>
          <t>0.1</t>
        </is>
      </c>
      <c r="K26" t="inlineStr">
        <is>
          <t>=</t>
        </is>
      </c>
    </row>
    <row r="27">
      <c r="A27" t="inlineStr">
        <is>
          <t>Electrical products — Appareils et matériel électriques</t>
        </is>
      </c>
      <c r="B27" t="inlineStr"/>
      <c r="C27" t="inlineStr">
        <is>
          <t>14</t>
        </is>
      </c>
      <c r="D27" t="inlineStr">
        <is>
          <t>48</t>
        </is>
      </c>
      <c r="E27" t="inlineStr">
        <is>
          <t>0.5</t>
        </is>
      </c>
      <c r="F27" t="inlineStr">
        <is>
          <t>10,188</t>
        </is>
      </c>
      <c r="G27" t="inlineStr">
        <is>
          <t>0.7</t>
        </is>
      </c>
      <c r="H27" t="inlineStr">
        <is>
          <t>2,735</t>
        </is>
      </c>
      <c r="I27" t="inlineStr">
        <is>
          <t>26.8</t>
        </is>
      </c>
      <c r="J27" t="inlineStr">
        <is>
          <t>0.5</t>
        </is>
      </c>
      <c r="K27" t="inlineStr">
        <is>
          <t>0.2</t>
        </is>
      </c>
    </row>
    <row r="28">
      <c r="A28" t="inlineStr">
        <is>
          <t>Non-metallic mineral products — Produits des minéraux</t>
        </is>
      </c>
      <c r="B28" t="inlineStr"/>
      <c r="C28" t="inlineStr"/>
      <c r="D28" t="inlineStr"/>
      <c r="E28" t="inlineStr"/>
      <c r="F28" t="inlineStr"/>
      <c r="G28" t="inlineStr"/>
      <c r="H28" t="inlineStr"/>
      <c r="I28" t="inlineStr"/>
      <c r="J28" t="inlineStr"/>
      <c r="K28" t="inlineStr"/>
    </row>
    <row r="29">
      <c r="A29" t="inlineStr">
        <is>
          <t>non métalliques</t>
        </is>
      </c>
      <c r="B29" t="inlineStr"/>
      <c r="C29" t="inlineStr">
        <is>
          <t>12</t>
        </is>
      </c>
      <c r="D29" t="inlineStr">
        <is>
          <t>49</t>
        </is>
      </c>
      <c r="E29" t="inlineStr">
        <is>
          <t>0.6</t>
        </is>
      </c>
      <c r="F29" t="inlineStr">
        <is>
          <t>3,374</t>
        </is>
      </c>
      <c r="G29" t="inlineStr">
        <is>
          <t>0.2</t>
        </is>
      </c>
      <c r="H29" t="inlineStr">
        <is>
          <t>115</t>
        </is>
      </c>
      <c r="I29" t="inlineStr">
        <is>
          <t>3.4</t>
        </is>
      </c>
      <c r="J29" t="inlineStr">
        <is>
          <t>--</t>
        </is>
      </c>
      <c r="K29" t="inlineStr">
        <is>
          <t>a5</t>
        </is>
      </c>
    </row>
    <row r="30">
      <c r="A30" t="inlineStr">
        <is>
          <t>Petroleum and coal products — Produits du pétrole et du</t>
        </is>
      </c>
      <c r="B30" t="inlineStr"/>
      <c r="C30" t="inlineStr"/>
      <c r="D30" t="inlineStr"/>
      <c r="E30" t="inlineStr"/>
      <c r="F30" t="inlineStr"/>
      <c r="G30" t="inlineStr"/>
      <c r="H30" t="inlineStr"/>
      <c r="I30" t="inlineStr"/>
      <c r="J30" t="inlineStr"/>
      <c r="K30" t="inlineStr"/>
    </row>
    <row r="31">
      <c r="A31" t="inlineStr">
        <is>
          <t>charbon</t>
        </is>
      </c>
      <c r="B31" t="inlineStr"/>
      <c r="C31" t="inlineStr">
        <is>
          <t>4</t>
        </is>
      </c>
      <c r="D31" t="inlineStr">
        <is>
          <t>4</t>
        </is>
      </c>
      <c r="E31" t="inlineStr">
        <is>
          <t>--</t>
        </is>
      </c>
      <c r="F31" t="inlineStr">
        <is>
          <t>219</t>
        </is>
      </c>
      <c r="G31" t="inlineStr">
        <is>
          <t>--</t>
        </is>
      </c>
      <c r="H31" t="inlineStr">
        <is>
          <t>29</t>
        </is>
      </c>
      <c r="I31" t="inlineStr">
        <is>
          <t>1322</t>
        </is>
      </c>
      <c r="J31" t="inlineStr">
        <is>
          <t>=</t>
        </is>
      </c>
      <c r="K31" t="inlineStr">
        <is>
          <t>=</t>
        </is>
      </c>
    </row>
    <row r="32">
      <c r="A32" t="inlineStr">
        <is>
          <t>Chemicals — Produits chimiques</t>
        </is>
      </c>
      <c r="B32" t="inlineStr"/>
      <c r="C32" t="inlineStr">
        <is>
          <t>11</t>
        </is>
      </c>
      <c r="D32" t="inlineStr">
        <is>
          <t>45</t>
        </is>
      </c>
      <c r="E32" t="inlineStr">
        <is>
          <t>0.5</t>
        </is>
      </c>
      <c r="F32" t="inlineStr">
        <is>
          <t>4,258</t>
        </is>
      </c>
      <c r="G32" t="inlineStr">
        <is>
          <t>0.3</t>
        </is>
      </c>
      <c r="H32" t="inlineStr">
        <is>
          <t>393</t>
        </is>
      </c>
      <c r="I32" t="inlineStr">
        <is>
          <t>Se</t>
        </is>
      </c>
      <c r="J32" t="inlineStr">
        <is>
          <t>0.1</t>
        </is>
      </c>
      <c r="K32" t="inlineStr">
        <is>
          <t>28</t>
        </is>
      </c>
    </row>
    <row r="33">
      <c r="A33" t="inlineStr">
        <is>
          <t>Miscellaneous — Divers</t>
        </is>
      </c>
      <c r="B33" t="inlineStr"/>
      <c r="C33" t="inlineStr">
        <is>
          <t>9</t>
        </is>
      </c>
      <c r="D33" t="inlineStr">
        <is>
          <t>27</t>
        </is>
      </c>
      <c r="E33" t="inlineStr">
        <is>
          <t>0.3</t>
        </is>
      </c>
      <c r="F33" t="inlineStr">
        <is>
          <t>2,332</t>
        </is>
      </c>
      <c r="G33" t="inlineStr">
        <is>
          <t>0.2</t>
        </is>
      </c>
      <c r="H33" t="inlineStr">
        <is>
          <t>454</t>
        </is>
      </c>
      <c r="I33" t="inlineStr">
        <is>
          <t>19.5</t>
        </is>
      </c>
      <c r="J33" t="inlineStr">
        <is>
          <t>0.1</t>
        </is>
      </c>
      <c r="K33" t="inlineStr">
        <is>
          <t>Bb</t>
        </is>
      </c>
    </row>
    <row r="34">
      <c r="A34" t="inlineStr">
        <is>
          <t>Construction industry — Industrie de la construction</t>
        </is>
      </c>
      <c r="B34" t="inlineStr"/>
      <c r="C34" t="inlineStr">
        <is>
          <t>8</t>
        </is>
      </c>
      <c r="D34" t="inlineStr">
        <is>
          <t>104</t>
        </is>
      </c>
      <c r="E34" t="inlineStr">
        <is>
          <t>1.2</t>
        </is>
      </c>
      <c r="F34" t="inlineStr">
        <is>
          <t>21,246</t>
        </is>
      </c>
      <c r="G34" t="inlineStr">
        <is>
          <t>1.5</t>
        </is>
      </c>
      <c r="H34" t="inlineStr">
        <is>
          <t>106</t>
        </is>
      </c>
      <c r="I34" t="inlineStr">
        <is>
          <t>0.5</t>
        </is>
      </c>
      <c r="J34" t="inlineStr"/>
      <c r="K34" t="inlineStr">
        <is>
          <t>;</t>
        </is>
      </c>
    </row>
    <row r="35">
      <c r="A35" t="inlineStr">
        <is>
          <t>Transportation, communication and other utilities —</t>
        </is>
      </c>
      <c r="B35" t="inlineStr"/>
      <c r="C35" t="inlineStr"/>
      <c r="D35" t="inlineStr"/>
      <c r="E35" t="inlineStr"/>
      <c r="F35" t="inlineStr"/>
      <c r="G35" t="inlineStr"/>
      <c r="H35" t="inlineStr"/>
      <c r="I35" t="inlineStr"/>
      <c r="J35" t="inlineStr"/>
      <c r="K35" t="inlineStr"/>
    </row>
    <row r="36">
      <c r="A36" t="inlineStr">
        <is>
          <t>Transports, communications et autres services d’utilité</t>
        </is>
      </c>
      <c r="B36" t="inlineStr"/>
      <c r="C36" t="inlineStr"/>
      <c r="D36" t="inlineStr"/>
      <c r="E36" t="inlineStr"/>
      <c r="F36" t="inlineStr"/>
      <c r="G36" t="inlineStr"/>
      <c r="H36" t="inlineStr"/>
      <c r="I36" t="inlineStr"/>
      <c r="J36" t="inlineStr"/>
      <c r="K36" t="inlineStr"/>
    </row>
    <row r="37">
      <c r="A37" t="inlineStr">
        <is>
          <t>publique</t>
        </is>
      </c>
      <c r="B37" t="inlineStr"/>
      <c r="C37" t="inlineStr">
        <is>
          <t>58</t>
        </is>
      </c>
      <c r="D37" t="inlineStr">
        <is>
          <t>1,405</t>
        </is>
      </c>
      <c r="E37" t="inlineStr">
        <is>
          <t>16.0</t>
        </is>
      </c>
      <c r="F37" t="inlineStr">
        <is>
          <t>218,588</t>
        </is>
      </c>
      <c r="G37" t="inlineStr">
        <is>
          <t>15.0</t>
        </is>
      </c>
      <c r="H37" t="inlineStr">
        <is>
          <t>67,471</t>
        </is>
      </c>
      <c r="I37" t="inlineStr">
        <is>
          <t>30.9</t>
        </is>
      </c>
      <c r="J37" t="inlineStr">
        <is>
          <t>lilo</t>
        </is>
      </c>
      <c r="K37" t="inlineStr">
        <is>
          <t>4.6</t>
        </is>
      </c>
    </row>
  </sheetData>
  <pageMargins left="0.75" right="0.75" top="1" bottom="1" header="0.5" footer="0.5"/>
</worksheet>
</file>

<file path=xl/worksheets/sheet348.xml><?xml version="1.0" encoding="utf-8"?>
<worksheet xmlns="http://schemas.openxmlformats.org/spreadsheetml/2006/main">
  <sheetPr>
    <outlinePr summaryBelow="1" summaryRight="1"/>
    <pageSetUpPr/>
  </sheetPr>
  <dimension ref="A1:H7"/>
  <sheetViews>
    <sheetView workbookViewId="0">
      <selection activeCell="A1" sqref="A1"/>
    </sheetView>
  </sheetViews>
  <sheetFormatPr baseColWidth="8" defaultRowHeight="15"/>
  <sheetData>
    <row r="1">
      <c r="A1" s="1" t="inlineStr">
        <is>
          <t>ub members Industry group</t>
        </is>
      </c>
      <c r="B1" s="1" t="inlineStr">
        <is>
          <t>total locals</t>
        </is>
      </c>
      <c r="C1" s="1" t="inlineStr">
        <is>
          <t>Unnamed: 0</t>
        </is>
      </c>
      <c r="D1" s="1" t="inlineStr">
        <is>
          <t>members of</t>
        </is>
      </c>
      <c r="E1" s="1" t="inlineStr">
        <is>
          <t>Unnamed: 1</t>
        </is>
      </c>
      <c r="F1" s="1" t="inlineStr">
        <is>
          <t>members of total</t>
        </is>
      </c>
      <c r="G1" s="1" t="inlineStr">
        <is>
          <t>Unnamed: 2</t>
        </is>
      </c>
      <c r="H1" s="1" t="inlineStr">
        <is>
          <t>of total</t>
        </is>
      </c>
    </row>
    <row r="2">
      <c r="A2" t="inlineStr"/>
      <c r="B2" t="inlineStr"/>
      <c r="C2" t="inlineStr"/>
      <c r="D2" t="inlineStr">
        <is>
          <t>industry</t>
        </is>
      </c>
      <c r="E2" t="inlineStr"/>
      <c r="F2" t="inlineStr">
        <is>
          <t>women</t>
        </is>
      </c>
      <c r="G2" t="inlineStr"/>
      <c r="H2" t="inlineStr">
        <is>
          <t>union</t>
        </is>
      </c>
    </row>
    <row r="3">
      <c r="A3" t="inlineStr">
        <is>
          <t>Groupe d’industries</t>
        </is>
      </c>
      <c r="B3" t="inlineStr"/>
      <c r="C3" t="inlineStr"/>
      <c r="D3" t="inlineStr"/>
      <c r="E3" t="inlineStr"/>
      <c r="F3" t="inlineStr"/>
      <c r="G3" t="inlineStr"/>
      <c r="H3" t="inlineStr"/>
    </row>
    <row r="4">
      <c r="A4" t="inlineStr"/>
      <c r="B4" t="inlineStr"/>
      <c r="C4" t="inlineStr"/>
      <c r="D4" t="inlineStr">
        <is>
          <t>membership</t>
        </is>
      </c>
      <c r="E4" t="inlineStr"/>
      <c r="F4" t="inlineStr">
        <is>
          <t>membership</t>
        </is>
      </c>
      <c r="G4" t="inlineStr"/>
      <c r="H4" t="inlineStr">
        <is>
          <t>membershi</t>
        </is>
      </c>
    </row>
    <row r="5">
      <c r="A5" t="inlineStr"/>
      <c r="B5" t="inlineStr">
        <is>
          <t>Nombre Pour-</t>
        </is>
      </c>
      <c r="C5" t="inlineStr"/>
      <c r="D5" t="inlineStr">
        <is>
          <t>Nombre Pour- Nombre Pourcentage</t>
        </is>
      </c>
      <c r="E5" t="inlineStr"/>
      <c r="F5" t="inlineStr">
        <is>
          <t>Pourcentage</t>
        </is>
      </c>
      <c r="G5" t="inlineStr"/>
      <c r="H5" t="inlineStr">
        <is>
          <t>Pourcentag</t>
        </is>
      </c>
    </row>
    <row r="6">
      <c r="A6" t="inlineStr"/>
      <c r="B6" t="inlineStr">
        <is>
          <t>centage</t>
        </is>
      </c>
      <c r="C6" t="inlineStr"/>
      <c r="D6" t="inlineStr">
        <is>
          <t>centage de membres</t>
        </is>
      </c>
      <c r="E6" t="inlineStr"/>
      <c r="F6" t="inlineStr">
        <is>
          <t>de membres</t>
        </is>
      </c>
      <c r="G6" t="inlineStr"/>
      <c r="H6" t="inlineStr">
        <is>
          <t>de membre</t>
        </is>
      </c>
    </row>
    <row r="7">
      <c r="A7" t="inlineStr"/>
      <c r="B7" t="inlineStr">
        <is>
          <t>du total</t>
        </is>
      </c>
      <c r="C7" t="inlineStr"/>
      <c r="D7" t="inlineStr">
        <is>
          <t>féminins</t>
        </is>
      </c>
      <c r="E7" t="inlineStr"/>
      <c r="F7" t="inlineStr">
        <is>
          <t>féminins</t>
        </is>
      </c>
      <c r="G7" t="inlineStr"/>
      <c r="H7" t="inlineStr">
        <is>
          <t>féminins</t>
        </is>
      </c>
    </row>
  </sheetData>
  <pageMargins left="0.75" right="0.75" top="1" bottom="1" header="0.5" footer="0.5"/>
</worksheet>
</file>

<file path=xl/worksheets/sheet349.xml><?xml version="1.0" encoding="utf-8"?>
<worksheet xmlns="http://schemas.openxmlformats.org/spreadsheetml/2006/main">
  <sheetPr>
    <outlinePr summaryBelow="1" summaryRight="1"/>
    <pageSetUpPr/>
  </sheetPr>
  <dimension ref="A1:AB7"/>
  <sheetViews>
    <sheetView workbookViewId="0">
      <selection activeCell="A1" sqref="A1"/>
    </sheetView>
  </sheetViews>
  <sheetFormatPr baseColWidth="8" defaultRowHeight="15"/>
  <sheetData>
    <row r="1">
      <c r="A1" s="1" t="inlineStr">
        <is>
          <t>Trade 5,637 Wholesale 17.4 Retail trade — Commerce 22.2 trade - Commerce — Commerce</t>
        </is>
      </c>
      <c r="B1" s="1" t="inlineStr">
        <is>
          <t>Unnamed: 0</t>
        </is>
      </c>
      <c r="C1" s="1" t="inlineStr">
        <is>
          <t>Unnamed: 1</t>
        </is>
      </c>
      <c r="D1" s="1" t="inlineStr">
        <is>
          <t>0.1 de détail</t>
        </is>
      </c>
      <c r="E1" s="1" t="inlineStr">
        <is>
          <t>42 0.9 de gros 21 0.1 21</t>
        </is>
      </c>
      <c r="F1" s="1" t="inlineStr">
        <is>
          <t>Unnamed: 2</t>
        </is>
      </c>
      <c r="G1" s="1" t="inlineStr">
        <is>
          <t>224 158 66</t>
        </is>
      </c>
      <c r="H1" s="1" t="inlineStr">
        <is>
          <t>Unnamed: 3</t>
        </is>
      </c>
      <c r="I1" s="1" t="inlineStr">
        <is>
          <t>Unnamed: 4</t>
        </is>
      </c>
      <c r="J1" s="1" t="inlineStr">
        <is>
          <t>2.6 0.8 1.8</t>
        </is>
      </c>
      <c r="K1" s="1" t="inlineStr">
        <is>
          <t>Unnamed: 5</t>
        </is>
      </c>
      <c r="L1" s="1" t="inlineStr">
        <is>
          <t>Unnamed: 6</t>
        </is>
      </c>
      <c r="M1" s="1" t="inlineStr">
        <is>
          <t>25,366 20,590 4,776</t>
        </is>
      </c>
      <c r="N1" s="1" t="inlineStr">
        <is>
          <t>Unnamed: 7</t>
        </is>
      </c>
      <c r="O1" s="1" t="inlineStr">
        <is>
          <t>Unnamed: 8</t>
        </is>
      </c>
      <c r="P1" s="1" t="inlineStr">
        <is>
          <t>ne 0.3 14</t>
        </is>
      </c>
      <c r="Q1" s="1" t="inlineStr">
        <is>
          <t>Unnamed: 9</t>
        </is>
      </c>
      <c r="R1" s="1" t="inlineStr">
        <is>
          <t>Unnamed: 10</t>
        </is>
      </c>
      <c r="S1" s="1" t="inlineStr">
        <is>
          <t>830 4,807</t>
        </is>
      </c>
      <c r="T1" s="1" t="inlineStr">
        <is>
          <t>Unnamed: 11</t>
        </is>
      </c>
      <c r="U1" s="1" t="inlineStr">
        <is>
          <t>Unnamed: 12</t>
        </is>
      </c>
      <c r="V1" s="1" t="inlineStr">
        <is>
          <t>233</t>
        </is>
      </c>
      <c r="W1" s="1" t="inlineStr">
        <is>
          <t>Unnamed: 13</t>
        </is>
      </c>
      <c r="X1" s="1" t="inlineStr">
        <is>
          <t>Unnamed: 14</t>
        </is>
      </c>
      <c r="Y1" s="1" t="inlineStr">
        <is>
          <t>0.8</t>
        </is>
      </c>
      <c r="Z1" s="1" t="inlineStr">
        <is>
          <t>Unnamed: 15</t>
        </is>
      </c>
      <c r="AA1" s="1" t="inlineStr">
        <is>
          <t>Unnamed: 16</t>
        </is>
      </c>
      <c r="AB1" s="1" t="inlineStr">
        <is>
          <t>0.4 0.3</t>
        </is>
      </c>
    </row>
    <row r="2">
      <c r="A2" t="inlineStr">
        <is>
          <t>Finance — Finances</t>
        </is>
      </c>
      <c r="B2" t="inlineStr"/>
      <c r="C2" t="inlineStr"/>
      <c r="D2" t="inlineStr"/>
      <c r="E2" t="inlineStr">
        <is>
          <t>11</t>
        </is>
      </c>
      <c r="F2" t="inlineStr"/>
      <c r="G2" t="inlineStr">
        <is>
          <t>79</t>
        </is>
      </c>
      <c r="H2" t="inlineStr"/>
      <c r="I2" t="inlineStr"/>
      <c r="J2" t="inlineStr">
        <is>
          <t>0.9</t>
        </is>
      </c>
      <c r="K2" t="inlineStr"/>
      <c r="L2" t="inlineStr"/>
      <c r="M2" t="inlineStr">
        <is>
          <t>4,841</t>
        </is>
      </c>
      <c r="N2" t="inlineStr"/>
      <c r="O2" t="inlineStr"/>
      <c r="P2" t="n">
        <v>0.3</v>
      </c>
      <c r="Q2" t="inlineStr"/>
      <c r="R2" t="inlineStr"/>
      <c r="S2" t="inlineStr">
        <is>
          <t>3,136</t>
        </is>
      </c>
      <c r="T2" t="inlineStr"/>
      <c r="U2" t="inlineStr"/>
      <c r="V2" t="n">
        <v>64.8</v>
      </c>
      <c r="W2" t="inlineStr"/>
      <c r="X2" t="inlineStr"/>
      <c r="Y2" t="inlineStr">
        <is>
          <t>0.5</t>
        </is>
      </c>
      <c r="Z2" t="inlineStr"/>
      <c r="AA2" t="inlineStr"/>
      <c r="AB2" t="inlineStr">
        <is>
          <t>0.2</t>
        </is>
      </c>
    </row>
    <row r="3">
      <c r="A3" t="inlineStr">
        <is>
          <t>Service industries —</t>
        </is>
      </c>
      <c r="B3" t="inlineStr">
        <is>
          <t>Industries du service</t>
        </is>
      </c>
      <c r="C3" t="inlineStr"/>
      <c r="D3" t="inlineStr"/>
      <c r="E3" t="inlineStr">
        <is>
          <t>48</t>
        </is>
      </c>
      <c r="F3" t="inlineStr"/>
      <c r="G3" t="inlineStr">
        <is>
          <t>3,093</t>
        </is>
      </c>
      <c r="H3" t="inlineStr"/>
      <c r="I3" t="inlineStr"/>
      <c r="J3" t="inlineStr">
        <is>
          <t>35.3</t>
        </is>
      </c>
      <c r="K3" t="inlineStr"/>
      <c r="L3" t="inlineStr"/>
      <c r="M3" t="inlineStr">
        <is>
          <t>479,951</t>
        </is>
      </c>
      <c r="N3" t="inlineStr"/>
      <c r="O3" t="inlineStr"/>
      <c r="P3" t="n">
        <v>32.8</v>
      </c>
      <c r="Q3" t="inlineStr"/>
      <c r="R3" t="inlineStr"/>
      <c r="S3" t="inlineStr">
        <is>
          <t>327,381</t>
        </is>
      </c>
      <c r="T3" t="inlineStr"/>
      <c r="U3" t="inlineStr"/>
      <c r="V3" t="n">
        <v>68.2</v>
      </c>
      <c r="W3" t="inlineStr"/>
      <c r="X3" t="inlineStr"/>
      <c r="Y3" t="inlineStr">
        <is>
          <t>54.3</t>
        </is>
      </c>
      <c r="Z3" t="inlineStr"/>
      <c r="AA3" t="inlineStr"/>
      <c r="AB3" t="inlineStr">
        <is>
          <t>22.4</t>
        </is>
      </c>
    </row>
    <row r="4">
      <c r="A4" t="inlineStr">
        <is>
          <t>Public administration</t>
        </is>
      </c>
      <c r="B4" t="inlineStr">
        <is>
          <t>— Fonction publique</t>
        </is>
      </c>
      <c r="C4" t="inlineStr"/>
      <c r="D4" t="inlineStr"/>
      <c r="E4" t="inlineStr">
        <is>
          <t>43</t>
        </is>
      </c>
      <c r="F4" t="inlineStr"/>
      <c r="G4" t="inlineStr">
        <is>
          <t>2,859</t>
        </is>
      </c>
      <c r="H4" t="inlineStr"/>
      <c r="I4" t="inlineStr"/>
      <c r="J4" t="inlineStr">
        <is>
          <t>32.6</t>
        </is>
      </c>
      <c r="K4" t="inlineStr"/>
      <c r="L4" t="inlineStr"/>
      <c r="M4" t="inlineStr">
        <is>
          <t>485,555</t>
        </is>
      </c>
      <c r="N4" t="inlineStr"/>
      <c r="O4" t="inlineStr"/>
      <c r="P4" t="n">
        <v>332</v>
      </c>
      <c r="Q4" t="inlineStr"/>
      <c r="R4" t="inlineStr"/>
      <c r="S4" t="inlineStr">
        <is>
          <t>168,136</t>
        </is>
      </c>
      <c r="T4" t="inlineStr"/>
      <c r="U4" t="inlineStr"/>
      <c r="V4" t="n">
        <v>34.6</v>
      </c>
      <c r="W4" t="inlineStr"/>
      <c r="X4" t="inlineStr"/>
      <c r="Y4" t="inlineStr">
        <is>
          <t>28.0</t>
        </is>
      </c>
      <c r="Z4" t="inlineStr"/>
      <c r="AA4" t="inlineStr"/>
      <c r="AB4" t="inlineStr">
        <is>
          <t>11.5</t>
        </is>
      </c>
    </row>
    <row r="5">
      <c r="A5" t="inlineStr">
        <is>
          <t>Other? — Total — Autres2</t>
        </is>
      </c>
      <c r="B5" t="inlineStr"/>
      <c r="C5" t="inlineStr"/>
      <c r="D5" t="inlineStr"/>
      <c r="E5" t="inlineStr">
        <is>
          <t>=</t>
        </is>
      </c>
      <c r="F5" t="inlineStr"/>
      <c r="G5" t="inlineStr">
        <is>
          <t>-</t>
        </is>
      </c>
      <c r="H5" t="inlineStr"/>
      <c r="I5" t="inlineStr"/>
      <c r="J5" t="inlineStr">
        <is>
          <t>-</t>
        </is>
      </c>
      <c r="K5" t="inlineStr"/>
      <c r="L5" t="inlineStr"/>
      <c r="M5" t="inlineStr">
        <is>
          <t>901</t>
        </is>
      </c>
      <c r="N5" t="inlineStr"/>
      <c r="O5" t="inlineStr"/>
      <c r="P5" t="n">
        <v>0.1</v>
      </c>
      <c r="Q5" t="inlineStr"/>
      <c r="R5" t="inlineStr"/>
      <c r="S5" t="inlineStr">
        <is>
          <t>235</t>
        </is>
      </c>
      <c r="T5" t="inlineStr"/>
      <c r="U5" t="inlineStr"/>
      <c r="V5" t="n">
        <v>26.1</v>
      </c>
      <c r="W5" t="inlineStr"/>
      <c r="X5" t="inlineStr"/>
      <c r="Y5" t="inlineStr">
        <is>
          <t>2°</t>
        </is>
      </c>
      <c r="Z5" t="inlineStr"/>
      <c r="AA5" t="inlineStr"/>
      <c r="AB5" t="inlineStr">
        <is>
          <t>Pa</t>
        </is>
      </c>
    </row>
    <row r="6">
      <c r="A6" t="inlineStr">
        <is>
          <t>Total</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row>
    <row r="7">
      <c r="A7" t="inlineStr"/>
      <c r="B7" t="inlineStr"/>
      <c r="C7" t="inlineStr"/>
      <c r="D7" t="inlineStr"/>
      <c r="E7" t="inlineStr">
        <is>
          <t>3</t>
        </is>
      </c>
      <c r="F7" t="inlineStr"/>
      <c r="G7" t="inlineStr">
        <is>
          <t>3</t>
        </is>
      </c>
      <c r="H7" t="inlineStr"/>
      <c r="I7" t="inlineStr"/>
      <c r="J7" t="inlineStr">
        <is>
          <t>3</t>
        </is>
      </c>
      <c r="K7" t="inlineStr"/>
      <c r="L7" t="inlineStr"/>
      <c r="M7" t="inlineStr">
        <is>
          <t>1,461,945</t>
        </is>
      </c>
      <c r="N7" t="inlineStr"/>
      <c r="O7" t="inlineStr"/>
      <c r="P7" t="n">
        <v>100</v>
      </c>
      <c r="Q7" t="inlineStr"/>
      <c r="R7" t="inlineStr"/>
      <c r="S7" t="inlineStr">
        <is>
          <t>603,206</t>
        </is>
      </c>
      <c r="T7" t="inlineStr"/>
      <c r="U7" t="inlineStr"/>
      <c r="V7" t="n">
        <v>41.2</v>
      </c>
      <c r="W7" t="inlineStr"/>
      <c r="X7" t="inlineStr"/>
      <c r="Y7" t="inlineStr">
        <is>
          <t>100.0</t>
        </is>
      </c>
      <c r="Z7" t="inlineStr"/>
      <c r="AA7" t="inlineStr"/>
      <c r="AB7" t="inlineStr">
        <is>
          <t>41.2</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s="1" t="inlineStr">
        <is>
          <t>Under 10 members — Moins de 10 membres. .</t>
        </is>
      </c>
      <c r="B1" s="1" t="inlineStr">
        <is>
          <t>Unnamed: 0</t>
        </is>
      </c>
      <c r="C1" s="1" t="inlineStr">
        <is>
          <t>Unnamed: 1</t>
        </is>
      </c>
      <c r="D1" s="1" t="inlineStr">
        <is>
          <t>35</t>
        </is>
      </c>
      <c r="E1" s="1" t="inlineStr">
        <is>
          <t>133</t>
        </is>
      </c>
      <c r="F1" s="1" t="inlineStr">
        <is>
          <t>2\5ll</t>
        </is>
      </c>
      <c r="G1" s="1" t="inlineStr">
        <is>
          <t>33</t>
        </is>
      </c>
      <c r="H1" s="1" t="inlineStr">
        <is>
          <t>274</t>
        </is>
      </c>
      <c r="I1" s="1" t="inlineStr">
        <is>
          <t>5.6</t>
        </is>
      </c>
    </row>
    <row r="2">
      <c r="A2" t="inlineStr">
        <is>
          <t>10- 24members—membres ....*..</t>
        </is>
      </c>
      <c r="B2" t="inlineStr"/>
      <c r="C2" t="inlineStr"/>
      <c r="D2" t="inlineStr">
        <is>
          <t>47</t>
        </is>
      </c>
      <c r="E2" t="n">
        <v>346</v>
      </c>
      <c r="F2" t="inlineStr">
        <is>
          <t>8.1</t>
        </is>
      </c>
      <c r="G2" t="inlineStr">
        <is>
          <t>45</t>
        </is>
      </c>
      <c r="H2" t="inlineStr">
        <is>
          <t>963</t>
        </is>
      </c>
      <c r="I2" t="inlineStr">
        <is>
          <t>19.5</t>
        </is>
      </c>
    </row>
    <row r="3">
      <c r="A3" t="inlineStr">
        <is>
          <t>25- 49 % a ATM</t>
        </is>
      </c>
      <c r="B3" t="inlineStr"/>
      <c r="C3" t="inlineStr"/>
      <c r="D3" t="inlineStr">
        <is>
          <t>60</t>
        </is>
      </c>
      <c r="E3" t="n">
        <v>642</v>
      </c>
      <c r="F3" t="inlineStr">
        <is>
          <t>15.0</t>
        </is>
      </c>
      <c r="G3" t="inlineStr">
        <is>
          <t>46</t>
        </is>
      </c>
      <c r="H3" t="inlineStr">
        <is>
          <t>916</t>
        </is>
      </c>
      <c r="I3" t="inlineStr">
        <is>
          <t>18.5</t>
        </is>
      </c>
    </row>
    <row r="4">
      <c r="A4" t="inlineStr">
        <is>
          <t>SOS Oy iy Sie element tyS haksea e</t>
        </is>
      </c>
      <c r="B4" t="inlineStr"/>
      <c r="C4" t="inlineStr"/>
      <c r="D4" t="inlineStr">
        <is>
          <t>63</t>
        </is>
      </c>
      <c r="E4" t="n">
        <v>892</v>
      </c>
      <c r="F4" t="inlineStr">
        <is>
          <t>20.9</t>
        </is>
      </c>
      <c r="G4" t="inlineStr">
        <is>
          <t>Sy</t>
        </is>
      </c>
      <c r="H4" t="inlineStr">
        <is>
          <t>ONS</t>
        </is>
      </c>
      <c r="I4" t="inlineStr">
        <is>
          <t>18.5</t>
        </is>
      </c>
    </row>
    <row r="5">
      <c r="A5" t="inlineStr">
        <is>
          <t>100- 199 ee coe 1 AEBS</t>
        </is>
      </c>
      <c r="B5" t="inlineStr"/>
      <c r="C5" t="inlineStr"/>
      <c r="D5" t="inlineStr">
        <is>
          <t>68</t>
        </is>
      </c>
      <c r="E5" t="n">
        <v>843</v>
      </c>
      <c r="F5" t="inlineStr">
        <is>
          <t>19.8</t>
        </is>
      </c>
      <c r="G5" t="inlineStr">
        <is>
          <t>54</t>
        </is>
      </c>
      <c r="H5" t="inlineStr">
        <is>
          <t>833</t>
        </is>
      </c>
      <c r="I5" t="inlineStr">
        <is>
          <t>16.9</t>
        </is>
      </c>
    </row>
    <row r="6">
      <c r="A6" t="inlineStr">
        <is>
          <t>ZOO 299 S PA Sye emaeP ars</t>
        </is>
      </c>
      <c r="B6" t="inlineStr"/>
      <c r="C6" t="inlineStr"/>
      <c r="D6" t="inlineStr">
        <is>
          <t>62</t>
        </is>
      </c>
      <c r="E6" t="n">
        <v>409</v>
      </c>
      <c r="F6" t="inlineStr">
        <is>
          <t>9.6</t>
        </is>
      </c>
      <c r="G6" t="inlineStr">
        <is>
          <t>44</t>
        </is>
      </c>
      <c r="H6" t="inlineStr">
        <is>
          <t>Sysiy/</t>
        </is>
      </c>
      <c r="I6" t="inlineStr">
        <is>
          <t>6.8</t>
        </is>
      </c>
    </row>
    <row r="7">
      <c r="A7" t="inlineStr">
        <is>
          <t>300- 399 ss tiie A tckeng.a</t>
        </is>
      </c>
      <c r="B7" t="inlineStr"/>
      <c r="C7" t="inlineStr"/>
      <c r="D7" t="inlineStr">
        <is>
          <t>32</t>
        </is>
      </c>
      <c r="E7" t="n">
        <v>247</v>
      </c>
      <c r="F7" t="inlineStr">
        <is>
          <t>5.8</t>
        </is>
      </c>
      <c r="G7" t="inlineStr">
        <is>
          <t>38</t>
        </is>
      </c>
      <c r="H7" t="inlineStr">
        <is>
          <t>211</t>
        </is>
      </c>
      <c r="I7" t="inlineStr">
        <is>
          <t>4.3</t>
        </is>
      </c>
    </row>
    <row r="8">
      <c r="A8" t="inlineStr">
        <is>
          <t>400- 499 ge coh. | RAR</t>
        </is>
      </c>
      <c r="B8" t="inlineStr"/>
      <c r="C8" t="inlineStr"/>
      <c r="D8" t="inlineStr">
        <is>
          <t>44</t>
        </is>
      </c>
      <c r="E8" t="n">
        <v>135</v>
      </c>
      <c r="F8" t="inlineStr">
        <is>
          <t>3</t>
        </is>
      </c>
      <c r="G8" t="inlineStr">
        <is>
          <t>38</t>
        </is>
      </c>
      <c r="H8" t="inlineStr">
        <is>
          <t>148</t>
        </is>
      </c>
      <c r="I8" t="inlineStr">
        <is>
          <t>3.0</t>
        </is>
      </c>
    </row>
    <row r="9">
      <c r="A9" t="inlineStr">
        <is>
          <t>500- 999 ee oe haa aa</t>
        </is>
      </c>
      <c r="B9" t="inlineStr"/>
      <c r="C9" t="inlineStr"/>
      <c r="D9" t="inlineStr">
        <is>
          <t>Sil</t>
        </is>
      </c>
      <c r="E9" t="n">
        <v>320</v>
      </c>
      <c r="F9" t="inlineStr">
        <is>
          <t>TEs)</t>
        </is>
      </c>
      <c r="G9" t="inlineStr">
        <is>
          <t>42</t>
        </is>
      </c>
      <c r="H9" t="inlineStr">
        <is>
          <t>223</t>
        </is>
      </c>
      <c r="I9" t="inlineStr">
        <is>
          <t>4.5</t>
        </is>
      </c>
    </row>
    <row r="10">
      <c r="A10" t="inlineStr">
        <is>
          <t>1,000 -1,999 ce “oe » 4) fonign</t>
        </is>
      </c>
      <c r="B10" t="inlineStr"/>
      <c r="C10" t="inlineStr"/>
      <c r="D10" t="inlineStr">
        <is>
          <t>42</t>
        </is>
      </c>
      <c r="E10" t="n">
        <v>164</v>
      </c>
      <c r="F10" t="inlineStr">
        <is>
          <t>3.8</t>
        </is>
      </c>
      <c r="G10" t="inlineStr">
        <is>
          <t>27</t>
        </is>
      </c>
      <c r="H10" t="inlineStr">
        <is>
          <t>86</t>
        </is>
      </c>
      <c r="I10" t="inlineStr">
        <is>
          <t>Lay</t>
        </is>
      </c>
    </row>
    <row r="11">
      <c r="A11" t="inlineStr">
        <is>
          <t>2,000 - 2,999 se a Or ae aoe</t>
        </is>
      </c>
      <c r="B11" t="inlineStr"/>
      <c r="C11" t="inlineStr"/>
      <c r="D11" t="inlineStr">
        <is>
          <t>23</t>
        </is>
      </c>
      <c r="E11" t="n">
        <v>54</v>
      </c>
      <c r="F11" t="inlineStr">
        <is>
          <t>is</t>
        </is>
      </c>
      <c r="G11" t="inlineStr">
        <is>
          <t>12</t>
        </is>
      </c>
      <c r="H11" t="inlineStr">
        <is>
          <t>Wf)</t>
        </is>
      </c>
      <c r="I11" t="inlineStr">
        <is>
          <t>0.4</t>
        </is>
      </c>
    </row>
    <row r="12">
      <c r="A12" t="inlineStr">
        <is>
          <t>3,000 - 3,999 ce eee) Wea</t>
        </is>
      </c>
      <c r="B12" t="inlineStr"/>
      <c r="C12" t="inlineStr"/>
      <c r="D12" t="inlineStr">
        <is>
          <t>13</t>
        </is>
      </c>
      <c r="E12" t="n">
        <v>21</v>
      </c>
      <c r="F12" t="inlineStr">
        <is>
          <t>0.5</t>
        </is>
      </c>
      <c r="G12" t="inlineStr">
        <is>
          <t>6</t>
        </is>
      </c>
      <c r="H12" t="inlineStr">
        <is>
          <t>1</t>
        </is>
      </c>
      <c r="I12" t="inlineStr">
        <is>
          <t>0.1</t>
        </is>
      </c>
    </row>
    <row r="13">
      <c r="A13" t="inlineStr">
        <is>
          <t>4,000 -4,999 °° em es ee. S</t>
        </is>
      </c>
      <c r="B13" t="inlineStr"/>
      <c r="C13" t="inlineStr"/>
      <c r="D13" t="inlineStr">
        <is>
          <t>al</t>
        </is>
      </c>
      <c r="E13" t="n">
        <v>21</v>
      </c>
      <c r="F13" t="inlineStr">
        <is>
          <t>ORS</t>
        </is>
      </c>
      <c r="G13" t="inlineStr">
        <is>
          <t>1</t>
        </is>
      </c>
      <c r="H13" t="inlineStr">
        <is>
          <t>Z</t>
        </is>
      </c>
      <c r="I13" t="inlineStr">
        <is>
          <t>--</t>
        </is>
      </c>
    </row>
    <row r="14">
      <c r="A14" t="inlineStr">
        <is>
          <t>5,000 members and over — membres et plus</t>
        </is>
      </c>
      <c r="B14" t="inlineStr"/>
      <c r="C14" t="inlineStr"/>
      <c r="D14" t="inlineStr">
        <is>
          <t>17</t>
        </is>
      </c>
      <c r="E14" t="n">
        <v>38</v>
      </c>
      <c r="F14" t="inlineStr">
        <is>
          <t>0.9</t>
        </is>
      </c>
      <c r="G14" t="inlineStr">
        <is>
          <t>3</t>
        </is>
      </c>
      <c r="H14" t="inlineStr">
        <is>
          <t>8</t>
        </is>
      </c>
      <c r="I14" t="inlineStr">
        <is>
          <t>0.2</t>
        </is>
      </c>
    </row>
  </sheetData>
  <pageMargins left="0.75" right="0.75" top="1" bottom="1" header="0.5" footer="0.5"/>
</worksheet>
</file>

<file path=xl/worksheets/sheet350.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"Agriculture</t>
        </is>
      </c>
      <c r="B1" s="1" t="inlineStr">
        <is>
          <t>Unnamed: 0</t>
        </is>
      </c>
      <c r="C1" s="1" t="inlineStr">
        <is>
          <t>134,000</t>
        </is>
      </c>
      <c r="D1" s="1" t="inlineStr">
        <is>
          <t>504</t>
        </is>
      </c>
      <c r="E1" s="1" t="inlineStr">
        <is>
          <t>0.4</t>
        </is>
      </c>
      <c r="F1" s="1" t="inlineStr">
        <is>
          <t>310</t>
        </is>
      </c>
      <c r="G1" s="1" t="inlineStr">
        <is>
          <t>0.2</t>
        </is>
      </c>
      <c r="H1" s="1" t="inlineStr">
        <is>
          <t>194</t>
        </is>
      </c>
      <c r="I1" s="1" t="inlineStr">
        <is>
          <t>0.2.1</t>
        </is>
      </c>
    </row>
    <row r="2">
      <c r="A2" t="inlineStr">
        <is>
          <t>Forestry — Exploitation forestiére</t>
        </is>
      </c>
      <c r="B2" t="inlineStr"/>
      <c r="C2" t="inlineStr">
        <is>
          <t>87,000</t>
        </is>
      </c>
      <c r="D2" t="inlineStr">
        <is>
          <t>29,632</t>
        </is>
      </c>
      <c r="E2" t="inlineStr">
        <is>
          <t>34.1</t>
        </is>
      </c>
      <c r="F2" t="inlineStr">
        <is>
          <t>29,400</t>
        </is>
      </c>
      <c r="G2" t="inlineStr">
        <is>
          <t>33.8</t>
        </is>
      </c>
      <c r="H2" t="inlineStr">
        <is>
          <t>232</t>
        </is>
      </c>
      <c r="I2" t="inlineStr">
        <is>
          <t>0.3</t>
        </is>
      </c>
    </row>
    <row r="3">
      <c r="A3" t="inlineStr">
        <is>
          <t>Fishing and trapping — Péche et piégeage</t>
        </is>
      </c>
      <c r="B3" t="inlineStr"/>
      <c r="C3" t="inlineStr">
        <is>
          <t>14,000</t>
        </is>
      </c>
      <c r="D3" t="inlineStr">
        <is>
          <t>5,464</t>
        </is>
      </c>
      <c r="E3" t="inlineStr">
        <is>
          <t>39.0</t>
        </is>
      </c>
      <c r="F3" t="inlineStr">
        <is>
          <t>3232</t>
        </is>
      </c>
      <c r="G3" t="inlineStr">
        <is>
          <t>37.4</t>
        </is>
      </c>
      <c r="H3" t="inlineStr">
        <is>
          <t>232</t>
        </is>
      </c>
      <c r="I3" t="inlineStr">
        <is>
          <t>1.6</t>
        </is>
      </c>
    </row>
    <row r="4">
      <c r="A4" t="inlineStr">
        <is>
          <t>Mines, quarries and oil wells — Mines, carriéres et puits de</t>
        </is>
      </c>
      <c r="B4" t="inlineStr"/>
      <c r="C4" t="inlineStr"/>
      <c r="D4" t="inlineStr"/>
      <c r="E4" t="inlineStr"/>
      <c r="F4" t="inlineStr"/>
      <c r="G4" t="inlineStr"/>
      <c r="H4" t="inlineStr"/>
      <c r="I4" t="inlineStr"/>
    </row>
    <row r="5">
      <c r="A5" t="inlineStr">
        <is>
          <t>pétrole</t>
        </is>
      </c>
      <c r="B5" t="inlineStr"/>
      <c r="C5" t="inlineStr">
        <is>
          <t>181,000</t>
        </is>
      </c>
      <c r="D5" t="inlineStr">
        <is>
          <t>61,258</t>
        </is>
      </c>
      <c r="E5" t="inlineStr">
        <is>
          <t>33.8</t>
        </is>
      </c>
      <c r="F5" t="inlineStr">
        <is>
          <t>59,804</t>
        </is>
      </c>
      <c r="G5" t="inlineStr">
        <is>
          <t>33.0</t>
        </is>
      </c>
      <c r="H5" t="inlineStr">
        <is>
          <t>1,454</t>
        </is>
      </c>
      <c r="I5" t="inlineStr">
        <is>
          <t>0.8</t>
        </is>
      </c>
    </row>
    <row r="6">
      <c r="A6" t="inlineStr">
        <is>
          <t>Manufacturing — Fabrication</t>
        </is>
      </c>
      <c r="B6" t="inlineStr"/>
      <c r="C6" t="inlineStr">
        <is>
          <t>2,229,000</t>
        </is>
      </c>
      <c r="D6" t="inlineStr">
        <is>
          <t>910,890</t>
        </is>
      </c>
      <c r="E6" t="inlineStr">
        <is>
          <t>40.9</t>
        </is>
      </c>
      <c r="F6" t="inlineStr">
        <is>
          <t>733,105</t>
        </is>
      </c>
      <c r="G6" t="inlineStr">
        <is>
          <t>32.9</t>
        </is>
      </c>
      <c r="H6" t="inlineStr">
        <is>
          <t>177,785</t>
        </is>
      </c>
      <c r="I6" t="inlineStr">
        <is>
          <t>8.0</t>
        </is>
      </c>
    </row>
    <row r="7">
      <c r="A7" t="inlineStr">
        <is>
          <t>Construction</t>
        </is>
      </c>
      <c r="B7" t="inlineStr"/>
      <c r="C7" t="inlineStr">
        <is>
          <t>595,000</t>
        </is>
      </c>
      <c r="D7" t="inlineStr">
        <is>
          <t>261,195</t>
        </is>
      </c>
      <c r="E7" t="inlineStr">
        <is>
          <t>43.9</t>
        </is>
      </c>
      <c r="F7" t="inlineStr">
        <is>
          <t>259,929</t>
        </is>
      </c>
      <c r="G7" t="inlineStr">
        <is>
          <t>43.7</t>
        </is>
      </c>
      <c r="H7" t="inlineStr">
        <is>
          <t>1,266</t>
        </is>
      </c>
      <c r="I7" t="inlineStr">
        <is>
          <t>0.2</t>
        </is>
      </c>
    </row>
    <row r="8">
      <c r="A8" t="inlineStr">
        <is>
          <t>Transportation, communication and other</t>
        </is>
      </c>
      <c r="B8" t="inlineStr">
        <is>
          <t>utilities —</t>
        </is>
      </c>
      <c r="C8" t="inlineStr"/>
      <c r="D8" t="inlineStr"/>
      <c r="E8" t="inlineStr"/>
      <c r="F8" t="inlineStr"/>
      <c r="G8" t="inlineStr"/>
      <c r="H8" t="inlineStr"/>
      <c r="I8" t="inlineStr"/>
    </row>
    <row r="9">
      <c r="A9" t="inlineStr">
        <is>
          <t>Transports, communications et autres services @utilité</t>
        </is>
      </c>
      <c r="B9" t="inlineStr"/>
      <c r="C9" t="inlineStr"/>
      <c r="D9" t="inlineStr"/>
      <c r="E9" t="inlineStr"/>
      <c r="F9" t="inlineStr"/>
      <c r="G9" t="inlineStr"/>
      <c r="H9" t="inlineStr"/>
      <c r="I9" t="inlineStr"/>
    </row>
    <row r="10">
      <c r="A10" t="inlineStr">
        <is>
          <t>publique</t>
        </is>
      </c>
      <c r="B10" t="inlineStr"/>
      <c r="C10" t="inlineStr">
        <is>
          <t>886,000</t>
        </is>
      </c>
      <c r="D10" t="inlineStr">
        <is>
          <t>427,774</t>
        </is>
      </c>
      <c r="E10" t="inlineStr">
        <is>
          <t>48.3</t>
        </is>
      </c>
      <c r="F10" t="inlineStr">
        <is>
          <t>346,255</t>
        </is>
      </c>
      <c r="G10" t="inlineStr">
        <is>
          <t>39.1</t>
        </is>
      </c>
      <c r="H10" t="inlineStr">
        <is>
          <t>81,519</t>
        </is>
      </c>
      <c r="I10" t="inlineStr">
        <is>
          <t>Mee</t>
        </is>
      </c>
    </row>
    <row r="11">
      <c r="A11" t="inlineStr">
        <is>
          <t>Trade — Commerce</t>
        </is>
      </c>
      <c r="B11" t="inlineStr"/>
      <c r="C11" t="inlineStr">
        <is>
          <t>1,748,000</t>
        </is>
      </c>
      <c r="D11" t="inlineStr">
        <is>
          <t>135,499</t>
        </is>
      </c>
      <c r="E11" t="inlineStr">
        <is>
          <t>7.8</t>
        </is>
      </c>
      <c r="F11" t="inlineStr">
        <is>
          <t>88,917</t>
        </is>
      </c>
      <c r="G11" t="inlineStr">
        <is>
          <t>Si</t>
        </is>
      </c>
      <c r="H11" t="inlineStr">
        <is>
          <t>46,582</t>
        </is>
      </c>
      <c r="I11" t="inlineStr">
        <is>
          <t>pay</t>
        </is>
      </c>
    </row>
    <row r="12">
      <c r="A12" t="inlineStr">
        <is>
          <t>Finance — Finances</t>
        </is>
      </c>
      <c r="B12" t="inlineStr"/>
      <c r="C12" t="inlineStr">
        <is>
          <t>560,000</t>
        </is>
      </c>
      <c r="D12" t="inlineStr">
        <is>
          <t>13,294</t>
        </is>
      </c>
      <c r="E12" t="inlineStr">
        <is>
          <t>2.4</t>
        </is>
      </c>
      <c r="F12" t="inlineStr">
        <is>
          <t>Shs</t>
        </is>
      </c>
      <c r="G12" t="inlineStr">
        <is>
          <t>0.9</t>
        </is>
      </c>
      <c r="H12" t="inlineStr">
        <is>
          <t>8,119</t>
        </is>
      </c>
      <c r="I12" t="inlineStr">
        <is>
          <t>LS</t>
        </is>
      </c>
    </row>
    <row r="13">
      <c r="A13" t="inlineStr">
        <is>
          <t>Service industries — Industries du service</t>
        </is>
      </c>
      <c r="B13" t="inlineStr"/>
      <c r="C13" t="inlineStr">
        <is>
          <t>2,835,000</t>
        </is>
      </c>
      <c r="D13" t="inlineStr">
        <is>
          <t>638,840</t>
        </is>
      </c>
      <c r="E13" t="inlineStr">
        <is>
          <t>22S</t>
        </is>
      </c>
      <c r="F13" t="inlineStr">
        <is>
          <t>236,485</t>
        </is>
      </c>
      <c r="G13" t="inlineStr">
        <is>
          <t>8.3</t>
        </is>
      </c>
      <c r="H13" t="inlineStr">
        <is>
          <t>402,355</t>
        </is>
      </c>
      <c r="I13" t="inlineStr">
        <is>
          <t>14.2</t>
        </is>
      </c>
    </row>
    <row r="14">
      <c r="A14" t="inlineStr">
        <is>
          <t>Public administration — Fonction publique</t>
        </is>
      </c>
      <c r="B14" t="inlineStr"/>
      <c r="C14" t="inlineStr">
        <is>
          <t>750,000</t>
        </is>
      </c>
      <c r="D14" t="inlineStr">
        <is>
          <t>§08,531</t>
        </is>
      </c>
      <c r="E14" t="inlineStr">
        <is>
          <t>67.8</t>
        </is>
      </c>
      <c r="F14" t="inlineStr">
        <is>
          <t>340,144</t>
        </is>
      </c>
      <c r="G14" t="inlineStr">
        <is>
          <t>45.4</t>
        </is>
      </c>
      <c r="H14" t="inlineStr">
        <is>
          <t>168,387</t>
        </is>
      </c>
      <c r="I14" t="inlineStr">
        <is>
          <t>22.4</t>
        </is>
      </c>
    </row>
    <row r="15">
      <c r="A15" t="inlineStr">
        <is>
          <t>Other? — Total — Autres2</t>
        </is>
      </c>
      <c r="B15" t="inlineStr"/>
      <c r="C15" t="inlineStr">
        <is>
          <t>=</t>
        </is>
      </c>
      <c r="D15" t="inlineStr">
        <is>
          <t>42,871</t>
        </is>
      </c>
      <c r="E15" t="inlineStr">
        <is>
          <t>=</t>
        </is>
      </c>
      <c r="F15" t="inlineStr">
        <is>
          <t>40,631</t>
        </is>
      </c>
      <c r="G15" t="inlineStr">
        <is>
          <t>=</t>
        </is>
      </c>
      <c r="H15" t="inlineStr">
        <is>
          <t>2,240</t>
        </is>
      </c>
      <c r="I15" t="inlineStr">
        <is>
          <t>=</t>
        </is>
      </c>
    </row>
    <row r="16">
      <c r="A16" t="inlineStr">
        <is>
          <t>‘Total</t>
        </is>
      </c>
      <c r="B16" t="inlineStr"/>
      <c r="C16" t="inlineStr">
        <is>
          <t>10,019,000</t>
        </is>
      </c>
      <c r="D16" t="inlineStr">
        <is>
          <t>3,035,752</t>
        </is>
      </c>
      <c r="E16" t="inlineStr">
        <is>
          <t>30.3</t>
        </is>
      </c>
      <c r="F16" t="inlineStr">
        <is>
          <t>2,145,387</t>
        </is>
      </c>
      <c r="G16" t="inlineStr">
        <is>
          <t>21.4</t>
        </is>
      </c>
      <c r="H16" t="inlineStr">
        <is>
          <t>890,365</t>
        </is>
      </c>
      <c r="I16" t="inlineStr">
        <is>
          <t>8.9</t>
        </is>
      </c>
    </row>
  </sheetData>
  <pageMargins left="0.75" right="0.75" top="1" bottom="1" header="0.5" footer="0.5"/>
</worksheet>
</file>

<file path=xl/worksheets/sheet35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Agriculture</t>
        </is>
      </c>
      <c r="B1" s="1" t="inlineStr">
        <is>
          <t>Unnamed: 0</t>
        </is>
      </c>
      <c r="C1" s="1" t="inlineStr">
        <is>
          <t>Unnamed: 1</t>
        </is>
      </c>
      <c r="D1" s="1" t="inlineStr">
        <is>
          <t>Unnamed: 2</t>
        </is>
      </c>
      <c r="E1" s="1" t="inlineStr">
        <is>
          <t>134,000</t>
        </is>
      </c>
      <c r="F1" s="1" t="inlineStr">
        <is>
          <t>477</t>
        </is>
      </c>
      <c r="G1" s="1" t="inlineStr">
        <is>
          <t>0.4</t>
        </is>
      </c>
      <c r="H1" s="1" t="inlineStr">
        <is>
          <t>287</t>
        </is>
      </c>
      <c r="I1" s="1" t="inlineStr">
        <is>
          <t>0.2 190</t>
        </is>
      </c>
      <c r="J1" s="1" t="inlineStr">
        <is>
          <t>0.2</t>
        </is>
      </c>
    </row>
    <row r="2">
      <c r="A2" t="inlineStr">
        <is>
          <t>Forestry — Exploitation forestiére</t>
        </is>
      </c>
      <c r="B2" t="inlineStr"/>
      <c r="C2" t="inlineStr"/>
      <c r="D2" t="inlineStr"/>
      <c r="E2" t="inlineStr">
        <is>
          <t>87,000</t>
        </is>
      </c>
      <c r="F2" t="inlineStr">
        <is>
          <t>21,595</t>
        </is>
      </c>
      <c r="G2" t="inlineStr">
        <is>
          <t>24.8</t>
        </is>
      </c>
      <c r="H2" t="inlineStr">
        <is>
          <t>21,403</t>
        </is>
      </c>
      <c r="I2" t="inlineStr">
        <is>
          <t>24.6 192</t>
        </is>
      </c>
      <c r="J2" t="inlineStr">
        <is>
          <t>0.2</t>
        </is>
      </c>
    </row>
    <row r="3">
      <c r="A3" t="inlineStr">
        <is>
          <t>Fishing and trapping — Péche et piégeage</t>
        </is>
      </c>
      <c r="B3" t="inlineStr"/>
      <c r="C3" t="inlineStr"/>
      <c r="D3" t="inlineStr"/>
      <c r="E3" t="inlineStr">
        <is>
          <t>14,000</t>
        </is>
      </c>
      <c r="F3" t="inlineStr">
        <is>
          <t>1,044</t>
        </is>
      </c>
      <c r="G3" t="inlineStr">
        <is>
          <t>7.4</t>
        </is>
      </c>
      <c r="H3" t="inlineStr">
        <is>
          <t>1,044</t>
        </is>
      </c>
      <c r="I3" t="inlineStr">
        <is>
          <t>7.4 ~</t>
        </is>
      </c>
      <c r="J3" t="inlineStr">
        <is>
          <t>-</t>
        </is>
      </c>
    </row>
    <row r="4">
      <c r="A4" t="inlineStr">
        <is>
          <t>Mi . - =~ .</t>
        </is>
      </c>
      <c r="B4" t="inlineStr">
        <is>
          <t>ss</t>
        </is>
      </c>
      <c r="C4" t="inlineStr"/>
      <c r="D4" t="inlineStr">
        <is>
          <t>it d</t>
        </is>
      </c>
      <c r="E4" t="inlineStr"/>
      <c r="F4" t="inlineStr"/>
      <c r="G4" t="inlineStr"/>
      <c r="H4" t="inlineStr"/>
      <c r="I4" t="inlineStr"/>
      <c r="J4" t="inlineStr"/>
    </row>
    <row r="5">
      <c r="A5" t="inlineStr">
        <is>
          <t>ines, quarries and oil wells — Mines, carriéres</t>
        </is>
      </c>
      <c r="B5" t="inlineStr"/>
      <c r="C5" t="inlineStr">
        <is>
          <t>et puits</t>
        </is>
      </c>
      <c r="D5" t="inlineStr">
        <is>
          <t>de</t>
        </is>
      </c>
      <c r="E5" t="inlineStr">
        <is>
          <t>“pine</t>
        </is>
      </c>
      <c r="F5" t="inlineStr">
        <is>
          <t>50,059</t>
        </is>
      </c>
      <c r="G5" t="inlineStr">
        <is>
          <t>ae</t>
        </is>
      </c>
      <c r="H5" t="inlineStr">
        <is>
          <t>48,804</t>
        </is>
      </c>
      <c r="I5" t="inlineStr">
        <is>
          <t>aoe 1.255</t>
        </is>
      </c>
      <c r="J5" t="inlineStr">
        <is>
          <t>ae</t>
        </is>
      </c>
    </row>
    <row r="6">
      <c r="A6" t="inlineStr">
        <is>
          <t>petrole</t>
        </is>
      </c>
      <c r="B6" t="inlineStr"/>
      <c r="C6" t="inlineStr"/>
      <c r="D6" t="inlineStr"/>
      <c r="E6" t="inlineStr"/>
      <c r="F6" t="inlineStr"/>
      <c r="G6" t="inlineStr"/>
      <c r="H6" t="inlineStr"/>
      <c r="I6" t="inlineStr"/>
      <c r="J6" t="inlineStr"/>
    </row>
    <row r="7">
      <c r="A7" t="inlineStr">
        <is>
          <t>Manufacturing — Fabrication</t>
        </is>
      </c>
      <c r="B7" t="inlineStr"/>
      <c r="C7" t="inlineStr"/>
      <c r="D7" t="inlineStr"/>
      <c r="E7" t="inlineStr">
        <is>
          <t>2,229,000</t>
        </is>
      </c>
      <c r="F7" t="inlineStr">
        <is>
          <t>709,076</t>
        </is>
      </c>
      <c r="G7" t="inlineStr">
        <is>
          <t>31.8</t>
        </is>
      </c>
      <c r="H7" t="inlineStr">
        <is>
          <t>$61,920</t>
        </is>
      </c>
      <c r="I7" t="inlineStr">
        <is>
          <t>DIZ 147,156</t>
        </is>
      </c>
      <c r="J7" t="inlineStr">
        <is>
          <t>6.6</t>
        </is>
      </c>
    </row>
    <row r="8">
      <c r="A8" t="inlineStr">
        <is>
          <t>Construction</t>
        </is>
      </c>
      <c r="B8" t="inlineStr"/>
      <c r="C8" t="inlineStr"/>
      <c r="D8" t="inlineStr"/>
      <c r="E8" t="inlineStr">
        <is>
          <t>$95,000</t>
        </is>
      </c>
      <c r="F8" t="inlineStr">
        <is>
          <t>239,949</t>
        </is>
      </c>
      <c r="G8" t="inlineStr">
        <is>
          <t>40.3</t>
        </is>
      </c>
      <c r="H8" t="inlineStr">
        <is>
          <t>238,789</t>
        </is>
      </c>
      <c r="I8" t="inlineStr">
        <is>
          <t>40.1 1,160</t>
        </is>
      </c>
      <c r="J8" t="inlineStr">
        <is>
          <t>0.2</t>
        </is>
      </c>
    </row>
    <row r="9">
      <c r="A9" t="inlineStr">
        <is>
          <t>Pee cration, communication and</t>
        </is>
      </c>
      <c r="B9" t="inlineStr">
        <is>
          <t>other</t>
        </is>
      </c>
      <c r="C9" t="inlineStr">
        <is>
          <t>utilities —</t>
        </is>
      </c>
      <c r="D9" t="inlineStr"/>
      <c r="E9" t="inlineStr"/>
      <c r="F9" t="inlineStr"/>
      <c r="G9" t="inlineStr"/>
      <c r="H9" t="inlineStr"/>
      <c r="I9" t="inlineStr"/>
      <c r="J9" t="inlineStr"/>
    </row>
    <row r="10">
      <c r="A10" t="inlineStr">
        <is>
          <t>Tansports, communications et autres</t>
        </is>
      </c>
      <c r="B10" t="inlineStr">
        <is>
          <t>services</t>
        </is>
      </c>
      <c r="C10" t="inlineStr"/>
      <c r="D10" t="inlineStr">
        <is>
          <t>d’utilite</t>
        </is>
      </c>
      <c r="E10" t="inlineStr">
        <is>
          <t>886,000</t>
        </is>
      </c>
      <c r="F10" t="inlineStr">
        <is>
          <t>209.186</t>
        </is>
      </c>
      <c r="G10" t="inlineStr">
        <is>
          <t>23.6</t>
        </is>
      </c>
      <c r="H10" t="inlineStr">
        <is>
          <t>195,138</t>
        </is>
      </c>
      <c r="I10" t="inlineStr">
        <is>
          <t>22.0 14.048</t>
        </is>
      </c>
      <c r="J10" t="inlineStr">
        <is>
          <t>Lé</t>
        </is>
      </c>
    </row>
    <row r="11">
      <c r="A11" t="inlineStr">
        <is>
          <t>Publique</t>
        </is>
      </c>
      <c r="B11" t="inlineStr"/>
      <c r="C11" t="inlineStr"/>
      <c r="D11" t="inlineStr"/>
      <c r="E11" t="inlineStr"/>
      <c r="F11" t="inlineStr"/>
      <c r="G11" t="inlineStr"/>
      <c r="H11" t="inlineStr"/>
      <c r="I11" t="inlineStr"/>
      <c r="J11" t="inlineStr"/>
    </row>
    <row r="12">
      <c r="A12" t="inlineStr">
        <is>
          <t>Trade — Commerce</t>
        </is>
      </c>
      <c r="B12" t="inlineStr"/>
      <c r="C12" t="inlineStr"/>
      <c r="D12" t="inlineStr"/>
      <c r="E12" t="inlineStr">
        <is>
          <t>1,748,000</t>
        </is>
      </c>
      <c r="F12" t="inlineStr">
        <is>
          <t>110,133</t>
        </is>
      </c>
      <c r="G12" t="inlineStr">
        <is>
          <t>6.3</t>
        </is>
      </c>
      <c r="H12" t="inlineStr">
        <is>
          <t>69,188</t>
        </is>
      </c>
      <c r="I12" t="inlineStr">
        <is>
          <t>4.0 40,945</t>
        </is>
      </c>
      <c r="J12" t="inlineStr">
        <is>
          <t>2.3</t>
        </is>
      </c>
    </row>
    <row r="13">
      <c r="A13" t="inlineStr">
        <is>
          <t>Finance — Finances</t>
        </is>
      </c>
      <c r="B13" t="inlineStr"/>
      <c r="C13" t="inlineStr"/>
      <c r="D13" t="inlineStr"/>
      <c r="E13" t="inlineStr">
        <is>
          <t>560,000</t>
        </is>
      </c>
      <c r="F13" t="inlineStr">
        <is>
          <t>8,453</t>
        </is>
      </c>
      <c r="G13" t="inlineStr">
        <is>
          <t>1.5</t>
        </is>
      </c>
      <c r="H13" t="inlineStr">
        <is>
          <t>3,470</t>
        </is>
      </c>
      <c r="I13" t="inlineStr">
        <is>
          <t>0.6 4,983</t>
        </is>
      </c>
      <c r="J13" t="inlineStr">
        <is>
          <t>0.9</t>
        </is>
      </c>
    </row>
    <row r="14">
      <c r="A14" t="inlineStr">
        <is>
          <t>Service industries — Industries du service</t>
        </is>
      </c>
      <c r="B14" t="inlineStr"/>
      <c r="C14" t="inlineStr"/>
      <c r="D14" t="inlineStr"/>
      <c r="E14" t="inlineStr">
        <is>
          <t>2,835,000</t>
        </is>
      </c>
      <c r="F14" t="inlineStr">
        <is>
          <t>158,889</t>
        </is>
      </c>
      <c r="G14" t="inlineStr">
        <is>
          <t>5.6</t>
        </is>
      </c>
      <c r="H14" t="inlineStr">
        <is>
          <t>83,915</t>
        </is>
      </c>
      <c r="I14" t="inlineStr">
        <is>
          <t>3.0 74,974</t>
        </is>
      </c>
      <c r="J14" t="inlineStr">
        <is>
          <t>2.6</t>
        </is>
      </c>
    </row>
    <row r="15">
      <c r="A15" t="inlineStr">
        <is>
          <t>Publi.c  administration — Fonction publique</t>
        </is>
      </c>
      <c r="B15" t="inlineStr"/>
      <c r="C15" t="inlineStr"/>
      <c r="D15" t="inlineStr"/>
      <c r="E15" t="inlineStr">
        <is>
          <t>750,000</t>
        </is>
      </c>
      <c r="F15" t="inlineStr">
        <is>
          <t>22,976</t>
        </is>
      </c>
      <c r="G15" t="inlineStr">
        <is>
          <t>3.1</t>
        </is>
      </c>
      <c r="H15" t="inlineStr">
        <is>
          <t>52}2 ,72y5</t>
        </is>
      </c>
      <c r="I15" t="inlineStr">
        <is>
          <t>ole 3.1 ae</t>
        </is>
      </c>
      <c r="J15" t="inlineStr"/>
    </row>
    <row r="16">
      <c r="A16" t="inlineStr">
        <is>
          <t>Other2 — Total — Autres2</t>
        </is>
      </c>
      <c r="B16" t="inlineStr"/>
      <c r="C16" t="inlineStr"/>
      <c r="D16" t="inlineStr"/>
      <c r="E16" t="inlineStr">
        <is>
          <t>=</t>
        </is>
      </c>
      <c r="F16" t="inlineStr">
        <is>
          <t>41,970</t>
        </is>
      </c>
      <c r="G16" t="inlineStr"/>
      <c r="H16" t="inlineStr">
        <is>
          <t>39,965</t>
        </is>
      </c>
      <c r="I16" t="inlineStr">
        <is>
          <t>- 2,005</t>
        </is>
      </c>
      <c r="J16" t="inlineStr">
        <is>
          <t>-</t>
        </is>
      </c>
    </row>
    <row r="17">
      <c r="A17" t="inlineStr">
        <is>
          <t>Total</t>
        </is>
      </c>
      <c r="B17" t="inlineStr"/>
      <c r="C17" t="inlineStr"/>
      <c r="D17" t="inlineStr"/>
      <c r="E17" t="inlineStr">
        <is>
          <t>10,019,000</t>
        </is>
      </c>
      <c r="F17" t="inlineStr">
        <is>
          <t>1,573,807</t>
        </is>
      </c>
      <c r="G17" t="inlineStr">
        <is>
          <t>1S 7</t>
        </is>
      </c>
      <c r="H17" t="inlineStr">
        <is>
          <t>1,286,648</t>
        </is>
      </c>
      <c r="I17" t="inlineStr">
        <is>
          <t>12.8 287,159</t>
        </is>
      </c>
      <c r="J17" t="inlineStr">
        <is>
          <t>yI</t>
        </is>
      </c>
    </row>
  </sheetData>
  <pageMargins left="0.75" right="0.75" top="1" bottom="1" header="0.5" footer="0.5"/>
</worksheet>
</file>

<file path=xl/worksheets/sheet35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Agriculture</t>
        </is>
      </c>
      <c r="B1" s="1" t="inlineStr">
        <is>
          <t>Unnamed: 0</t>
        </is>
      </c>
      <c r="C1" s="1" t="inlineStr">
        <is>
          <t>134,000</t>
        </is>
      </c>
      <c r="D1" s="1" t="inlineStr">
        <is>
          <t>Ay}</t>
        </is>
      </c>
      <c r="E1" s="1" t="inlineStr">
        <is>
          <t>--</t>
        </is>
      </c>
      <c r="F1" s="1" t="inlineStr">
        <is>
          <t>23</t>
        </is>
      </c>
      <c r="G1" s="1" t="inlineStr">
        <is>
          <t>--.1</t>
        </is>
      </c>
      <c r="H1" s="1" t="inlineStr">
        <is>
          <t>4</t>
        </is>
      </c>
      <c r="I1" s="1" t="inlineStr">
        <is>
          <t>--.2</t>
        </is>
      </c>
    </row>
    <row r="2">
      <c r="A2" t="inlineStr">
        <is>
          <t>Forestry — Exploitation forestiére</t>
        </is>
      </c>
      <c r="B2" t="inlineStr"/>
      <c r="C2" t="inlineStr">
        <is>
          <t>87,000</t>
        </is>
      </c>
      <c r="D2" t="inlineStr">
        <is>
          <t>8,037</t>
        </is>
      </c>
      <c r="E2" t="inlineStr">
        <is>
          <t>9.3</t>
        </is>
      </c>
      <c r="F2" t="inlineStr">
        <is>
          <t>Ey)</t>
        </is>
      </c>
      <c r="G2" t="inlineStr">
        <is>
          <t>9.2</t>
        </is>
      </c>
      <c r="H2" t="inlineStr">
        <is>
          <t>40</t>
        </is>
      </c>
      <c r="I2" t="inlineStr">
        <is>
          <t>0.1</t>
        </is>
      </c>
    </row>
    <row r="3">
      <c r="A3" t="inlineStr">
        <is>
          <t>Fishing and trapping — Péche et piégeage</t>
        </is>
      </c>
      <c r="B3" t="inlineStr"/>
      <c r="C3" t="inlineStr">
        <is>
          <t>14,000</t>
        </is>
      </c>
      <c r="D3" t="inlineStr">
        <is>
          <t>4,420</t>
        </is>
      </c>
      <c r="E3" t="inlineStr">
        <is>
          <t>31.6</t>
        </is>
      </c>
      <c r="F3" t="inlineStr">
        <is>
          <t>4,188</t>
        </is>
      </c>
      <c r="G3" t="inlineStr">
        <is>
          <t>30.0</t>
        </is>
      </c>
      <c r="H3" t="inlineStr">
        <is>
          <t>5</t>
        </is>
      </c>
      <c r="I3" t="inlineStr">
        <is>
          <t>1.6</t>
        </is>
      </c>
    </row>
    <row r="4">
      <c r="A4" t="inlineStr">
        <is>
          <t>Mines, quarries and oil wells — Mines, carriéres et puits de</t>
        </is>
      </c>
      <c r="B4" t="inlineStr"/>
      <c r="C4" t="inlineStr"/>
      <c r="D4" t="inlineStr"/>
      <c r="E4" t="inlineStr"/>
      <c r="F4" t="inlineStr"/>
      <c r="G4" t="inlineStr"/>
      <c r="H4" t="inlineStr"/>
      <c r="I4" t="inlineStr"/>
    </row>
    <row r="5">
      <c r="A5" t="inlineStr">
        <is>
          <t>pétrole</t>
        </is>
      </c>
      <c r="B5" t="inlineStr"/>
      <c r="C5" t="inlineStr">
        <is>
          <t>181,000</t>
        </is>
      </c>
      <c r="D5" t="inlineStr">
        <is>
          <t>11,199</t>
        </is>
      </c>
      <c r="E5" t="inlineStr">
        <is>
          <t>6.2</t>
        </is>
      </c>
      <c r="F5" t="inlineStr">
        <is>
          <t>11,000</t>
        </is>
      </c>
      <c r="G5" t="inlineStr">
        <is>
          <t>6.1</t>
        </is>
      </c>
      <c r="H5" t="inlineStr">
        <is>
          <t>199</t>
        </is>
      </c>
      <c r="I5" t="inlineStr">
        <is>
          <t>0.1</t>
        </is>
      </c>
    </row>
    <row r="6">
      <c r="A6" t="inlineStr">
        <is>
          <t>Manufacturing — Fabrication</t>
        </is>
      </c>
      <c r="B6" t="inlineStr"/>
      <c r="C6" t="inlineStr">
        <is>
          <t>2,229,000</t>
        </is>
      </c>
      <c r="D6" t="inlineStr">
        <is>
          <t>201,814</t>
        </is>
      </c>
      <c r="E6" t="inlineStr">
        <is>
          <t>O71</t>
        </is>
      </c>
      <c r="F6" t="inlineStr">
        <is>
          <t>171,185</t>
        </is>
      </c>
      <c r="G6" t="inlineStr">
        <is>
          <t>Ten</t>
        </is>
      </c>
      <c r="H6" t="inlineStr">
        <is>
          <t>30,629</t>
        </is>
      </c>
      <c r="I6" t="inlineStr">
        <is>
          <t>1.4</t>
        </is>
      </c>
    </row>
    <row r="7">
      <c r="A7" t="inlineStr">
        <is>
          <t>Construction</t>
        </is>
      </c>
      <c r="B7" t="inlineStr"/>
      <c r="C7" t="inlineStr">
        <is>
          <t>595,000</t>
        </is>
      </c>
      <c r="D7" t="inlineStr">
        <is>
          <t>21,246</t>
        </is>
      </c>
      <c r="E7" t="inlineStr">
        <is>
          <t>3.6</t>
        </is>
      </c>
      <c r="F7" t="inlineStr">
        <is>
          <t>21,140</t>
        </is>
      </c>
      <c r="G7" t="inlineStr">
        <is>
          <t>3.6</t>
        </is>
      </c>
      <c r="H7" t="inlineStr">
        <is>
          <t>106</t>
        </is>
      </c>
      <c r="I7" t="inlineStr">
        <is>
          <t>--</t>
        </is>
      </c>
    </row>
    <row r="8">
      <c r="A8" t="inlineStr">
        <is>
          <t>Transportation, communication and other utilities</t>
        </is>
      </c>
      <c r="B8" t="inlineStr">
        <is>
          <t>—</t>
        </is>
      </c>
      <c r="C8" t="inlineStr"/>
      <c r="D8" t="inlineStr"/>
      <c r="E8" t="inlineStr"/>
      <c r="F8" t="inlineStr"/>
      <c r="G8" t="inlineStr"/>
      <c r="H8" t="inlineStr"/>
      <c r="I8" t="inlineStr"/>
    </row>
    <row r="9">
      <c r="A9" t="inlineStr">
        <is>
          <t>Transports, communications et autres services</t>
        </is>
      </c>
      <c r="B9" t="inlineStr">
        <is>
          <t>d’utilité</t>
        </is>
      </c>
      <c r="C9" t="inlineStr"/>
      <c r="D9" t="inlineStr"/>
      <c r="E9" t="inlineStr"/>
      <c r="F9" t="inlineStr"/>
      <c r="G9" t="inlineStr"/>
      <c r="H9" t="inlineStr"/>
      <c r="I9" t="inlineStr"/>
    </row>
    <row r="10">
      <c r="A10" t="inlineStr">
        <is>
          <t>publique</t>
        </is>
      </c>
      <c r="B10" t="inlineStr"/>
      <c r="C10" t="inlineStr">
        <is>
          <t>886,000</t>
        </is>
      </c>
      <c r="D10" t="inlineStr">
        <is>
          <t>218,588</t>
        </is>
      </c>
      <c r="E10" t="inlineStr">
        <is>
          <t>24.7</t>
        </is>
      </c>
      <c r="F10" t="inlineStr">
        <is>
          <t>Sey</t>
        </is>
      </c>
      <c r="G10" t="inlineStr">
        <is>
          <t>GiGi!</t>
        </is>
      </c>
      <c r="H10" t="inlineStr">
        <is>
          <t>67,471</t>
        </is>
      </c>
      <c r="I10" t="inlineStr">
        <is>
          <t>7.6</t>
        </is>
      </c>
    </row>
    <row r="11">
      <c r="A11" t="inlineStr">
        <is>
          <t>Trade — Commerce</t>
        </is>
      </c>
      <c r="B11" t="inlineStr"/>
      <c r="C11" t="inlineStr">
        <is>
          <t>1,748,000</t>
        </is>
      </c>
      <c r="D11" t="inlineStr">
        <is>
          <t>25,366</t>
        </is>
      </c>
      <c r="E11" t="inlineStr">
        <is>
          <t>iS</t>
        </is>
      </c>
      <c r="F11" t="inlineStr">
        <is>
          <t>19,729</t>
        </is>
      </c>
      <c r="G11" t="inlineStr">
        <is>
          <t>ial</t>
        </is>
      </c>
      <c r="H11" t="inlineStr">
        <is>
          <t>5,637</t>
        </is>
      </c>
      <c r="I11" t="inlineStr">
        <is>
          <t>0.4</t>
        </is>
      </c>
    </row>
    <row r="12">
      <c r="A12" t="inlineStr">
        <is>
          <t>Finance — Finances</t>
        </is>
      </c>
      <c r="B12" t="inlineStr"/>
      <c r="C12" t="inlineStr">
        <is>
          <t>560,000</t>
        </is>
      </c>
      <c r="D12" t="inlineStr">
        <is>
          <t>4,841</t>
        </is>
      </c>
      <c r="E12" t="inlineStr">
        <is>
          <t>0.9</t>
        </is>
      </c>
      <c r="F12" t="inlineStr">
        <is>
          <t>1,705</t>
        </is>
      </c>
      <c r="G12" t="inlineStr">
        <is>
          <t>0.3</t>
        </is>
      </c>
      <c r="H12" t="inlineStr">
        <is>
          <t>3,136</t>
        </is>
      </c>
      <c r="I12" t="inlineStr">
        <is>
          <t>0.6</t>
        </is>
      </c>
    </row>
    <row r="13">
      <c r="A13" t="inlineStr">
        <is>
          <t>Service industries — Industries du service</t>
        </is>
      </c>
      <c r="B13" t="inlineStr"/>
      <c r="C13" t="inlineStr">
        <is>
          <t>2,835,000</t>
        </is>
      </c>
      <c r="D13" t="inlineStr">
        <is>
          <t>479,951</t>
        </is>
      </c>
      <c r="E13" t="inlineStr">
        <is>
          <t>16.9</t>
        </is>
      </c>
      <c r="F13" t="inlineStr">
        <is>
          <t>152,570</t>
        </is>
      </c>
      <c r="G13" t="inlineStr">
        <is>
          <t>68)</t>
        </is>
      </c>
      <c r="H13" t="inlineStr">
        <is>
          <t>327,381</t>
        </is>
      </c>
      <c r="I13" t="inlineStr">
        <is>
          <t>11.6</t>
        </is>
      </c>
    </row>
    <row r="14">
      <c r="A14" t="inlineStr">
        <is>
          <t>Public administration — Fonction publique</t>
        </is>
      </c>
      <c r="B14" t="inlineStr"/>
      <c r="C14" t="inlineStr">
        <is>
          <t>750,000</t>
        </is>
      </c>
      <c r="D14" t="inlineStr">
        <is>
          <t>485,555</t>
        </is>
      </c>
      <c r="E14" t="inlineStr">
        <is>
          <t>64.7</t>
        </is>
      </c>
      <c r="F14" t="inlineStr">
        <is>
          <t>317,419</t>
        </is>
      </c>
      <c r="G14" t="inlineStr">
        <is>
          <t>42.3</t>
        </is>
      </c>
      <c r="H14" t="inlineStr">
        <is>
          <t>168,136</t>
        </is>
      </c>
      <c r="I14" t="inlineStr">
        <is>
          <t>22.4</t>
        </is>
      </c>
    </row>
    <row r="15">
      <c r="A15" t="inlineStr">
        <is>
          <t>Other3 — Total — Autres3</t>
        </is>
      </c>
      <c r="B15" t="inlineStr"/>
      <c r="C15" t="inlineStr">
        <is>
          <t>—</t>
        </is>
      </c>
      <c r="D15" t="inlineStr">
        <is>
          <t>901</t>
        </is>
      </c>
      <c r="E15" t="inlineStr">
        <is>
          <t>-</t>
        </is>
      </c>
      <c r="F15" t="inlineStr">
        <is>
          <t>666</t>
        </is>
      </c>
      <c r="G15" t="inlineStr">
        <is>
          <t>-</t>
        </is>
      </c>
      <c r="H15" t="inlineStr">
        <is>
          <t>235</t>
        </is>
      </c>
      <c r="I15" t="inlineStr">
        <is>
          <t>-</t>
        </is>
      </c>
    </row>
    <row r="16">
      <c r="A16" t="inlineStr">
        <is>
          <t>Total</t>
        </is>
      </c>
      <c r="B16" t="inlineStr"/>
      <c r="C16" t="inlineStr">
        <is>
          <t>10,019,000</t>
        </is>
      </c>
      <c r="D16" t="inlineStr">
        <is>
          <t>1,461,945</t>
        </is>
      </c>
      <c r="E16" t="inlineStr">
        <is>
          <t>14.6</t>
        </is>
      </c>
      <c r="F16" t="inlineStr">
        <is>
          <t>858,739</t>
        </is>
      </c>
      <c r="G16" t="inlineStr">
        <is>
          <t>8.6</t>
        </is>
      </c>
      <c r="H16" t="inlineStr">
        <is>
          <t>603,206</t>
        </is>
      </c>
      <c r="I16" t="inlineStr">
        <is>
          <t>6.0</t>
        </is>
      </c>
    </row>
  </sheetData>
  <pageMargins left="0.75" right="0.75" top="1" bottom="1" header="0.5" footer="0.5"/>
</worksheet>
</file>

<file path=xl/worksheets/sheet353.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A1" s="1" t="inlineStr">
        <is>
          <t>addition,</t>
        </is>
      </c>
      <c r="B1" s="1" t="inlineStr">
        <is>
          <t>reporting organizations</t>
        </is>
      </c>
      <c r="C1" s="1" t="inlineStr">
        <is>
          <t>Unnamed: 0</t>
        </is>
      </c>
      <c r="D1" s="1" t="inlineStr">
        <is>
          <t>having</t>
        </is>
      </c>
      <c r="E1" s="1" t="inlineStr">
        <is>
          <t>their head-</t>
        </is>
      </c>
      <c r="F1" s="1" t="inlineStr">
        <is>
          <t>déclarants</t>
        </is>
      </c>
      <c r="G1" s="1" t="inlineStr">
        <is>
          <t>ayant leur</t>
        </is>
      </c>
      <c r="H1" s="1" t="inlineStr">
        <is>
          <t>Unnamed: 1</t>
        </is>
      </c>
      <c r="I1" s="1" t="inlineStr">
        <is>
          <t>siége social</t>
        </is>
      </c>
      <c r="J1" s="1" t="inlineStr">
        <is>
          <t>hors</t>
        </is>
      </c>
      <c r="K1" s="1" t="inlineStr">
        <is>
          <t>du Canada</t>
        </is>
      </c>
      <c r="L1" s="1" t="inlineStr">
        <is>
          <t>doivent</t>
        </is>
      </c>
    </row>
    <row r="2">
      <c r="A2" t="inlineStr">
        <is>
          <t>quarters</t>
        </is>
      </c>
      <c r="B2" t="inlineStr">
        <is>
          <t>outside Canada</t>
        </is>
      </c>
      <c r="C2" t="inlineStr">
        <is>
          <t>must</t>
        </is>
      </c>
      <c r="D2" t="inlineStr">
        <is>
          <t>provide</t>
        </is>
      </c>
      <c r="E2" t="inlineStr">
        <is>
          <t>a detailed</t>
        </is>
      </c>
      <c r="F2" t="inlineStr">
        <is>
          <t>présenter</t>
        </is>
      </c>
      <c r="G2" t="inlineStr">
        <is>
          <t>un rapport</t>
        </is>
      </c>
      <c r="H2" t="inlineStr"/>
      <c r="I2" t="inlineStr">
        <is>
          <t>détaillé</t>
        </is>
      </c>
      <c r="J2" t="inlineStr">
        <is>
          <t>des redevances</t>
        </is>
      </c>
      <c r="K2" t="inlineStr"/>
      <c r="L2" t="inlineStr">
        <is>
          <t>et cotisations,</t>
        </is>
      </c>
    </row>
  </sheetData>
  <pageMargins left="0.75" right="0.75" top="1" bottom="1" header="0.5" footer="0.5"/>
</worksheet>
</file>

<file path=xl/worksheets/sheet354.xml><?xml version="1.0" encoding="utf-8"?>
<worksheet xmlns="http://schemas.openxmlformats.org/spreadsheetml/2006/main">
  <sheetPr>
    <outlinePr summaryBelow="1" summaryRight="1"/>
    <pageSetUpPr/>
  </sheetPr>
  <dimension ref="A1:S28"/>
  <sheetViews>
    <sheetView workbookViewId="0">
      <selection activeCell="A1" sqref="A1"/>
    </sheetView>
  </sheetViews>
  <sheetFormatPr baseColWidth="8" defaultRowHeight="15"/>
  <sheetData>
    <row r="1">
      <c r="A1" s="1" t="inlineStr">
        <is>
          <t>Unnamed: 0</t>
        </is>
      </c>
      <c r="B1" s="1" t="inlineStr">
        <is>
          <t>(a) In Canadian currency ea (b) In other currencies —</t>
        </is>
      </c>
      <c r="C1" s="1" t="inlineStr">
        <is>
          <t>— En dollars canadiens En d’autres devises</t>
        </is>
      </c>
      <c r="D1" s="1" t="inlineStr">
        <is>
          <t>Unnamed: 1</t>
        </is>
      </c>
      <c r="E1" s="1" t="inlineStr">
        <is>
          <t>Unnamed: 2</t>
        </is>
      </c>
      <c r="F1" s="1" t="inlineStr">
        <is>
          <t>$1,195 121,811</t>
        </is>
      </c>
      <c r="G1" s="1" t="inlineStr">
        <is>
          <t>Unnamed: 3</t>
        </is>
      </c>
      <c r="H1" s="1" t="inlineStr">
        <is>
          <t>2.4 5.6</t>
        </is>
      </c>
      <c r="I1" s="1" t="inlineStr">
        <is>
          <t>Unnamed: 4</t>
        </is>
      </c>
      <c r="J1" s="1" t="inlineStr">
        <is>
          <t>12,737 -</t>
        </is>
      </c>
      <c r="K1" s="1" t="inlineStr">
        <is>
          <t>Unnamed: 5</t>
        </is>
      </c>
      <c r="L1" s="1" t="inlineStr">
        <is>
          <t>19.0 =</t>
        </is>
      </c>
      <c r="M1" s="1" t="inlineStr">
        <is>
          <t>Unnamed: 6</t>
        </is>
      </c>
      <c r="N1" s="1" t="inlineStr">
        <is>
          <t>3,329 -</t>
        </is>
      </c>
      <c r="O1" s="1" t="inlineStr">
        <is>
          <t>Unnamed: 7</t>
        </is>
      </c>
      <c r="P1" s="1" t="inlineStr">
        <is>
          <t>4.3</t>
        </is>
      </c>
      <c r="Q1" s="1" t="inlineStr">
        <is>
          <t>67,261 121,811</t>
        </is>
      </c>
      <c r="R1" s="1" t="inlineStr">
        <is>
          <t>Unnamed: 8</t>
        </is>
      </c>
      <c r="S1" s="1" t="inlineStr">
        <is>
          <t>5.3</t>
        </is>
      </c>
    </row>
    <row r="2">
      <c r="A2" t="inlineStr"/>
      <c r="B2" t="inlineStr">
        <is>
          <t>2. Accounts receivable — Comptes a recevoir</t>
        </is>
      </c>
      <c r="C2" t="inlineStr"/>
      <c r="D2" t="inlineStr"/>
      <c r="E2" t="inlineStr"/>
      <c r="F2" t="inlineStr">
        <is>
          <t>27,943</t>
        </is>
      </c>
      <c r="G2" t="inlineStr"/>
      <c r="H2" t="inlineStr">
        <is>
          <t>1.3</t>
        </is>
      </c>
      <c r="I2" t="inlineStr"/>
      <c r="J2" t="inlineStr">
        <is>
          <t>12,727</t>
        </is>
      </c>
      <c r="K2" t="inlineStr"/>
      <c r="L2" t="inlineStr">
        <is>
          <t>18.9</t>
        </is>
      </c>
      <c r="M2" t="inlineStr"/>
      <c r="N2" t="inlineStr">
        <is>
          <t>9,594</t>
        </is>
      </c>
      <c r="O2" t="inlineStr"/>
      <c r="P2" t="inlineStr">
        <is>
          <t>12.4</t>
        </is>
      </c>
      <c r="Q2" t="inlineStr">
        <is>
          <t>50,264</t>
        </is>
      </c>
      <c r="R2" t="inlineStr"/>
      <c r="S2" t="inlineStr">
        <is>
          <t>aps</t>
        </is>
      </c>
    </row>
    <row r="3">
      <c r="A3" t="inlineStr">
        <is>
          <t>.</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row>
    <row r="4">
      <c r="A4" t="inlineStr">
        <is>
          <t>.</t>
        </is>
      </c>
      <c r="B4" t="inlineStr">
        <is>
          <t>3. Investments and advances</t>
        </is>
      </c>
      <c r="C4" t="inlineStr">
        <is>
          <t>— Placements et avances:</t>
        </is>
      </c>
      <c r="D4" t="inlineStr"/>
      <c r="E4" t="inlineStr"/>
      <c r="F4" t="inlineStr"/>
      <c r="G4" t="inlineStr"/>
      <c r="H4" t="inlineStr"/>
      <c r="I4" t="inlineStr"/>
      <c r="J4" t="inlineStr"/>
      <c r="K4" t="inlineStr"/>
      <c r="L4" t="inlineStr"/>
      <c r="M4" t="inlineStr"/>
      <c r="N4" t="inlineStr"/>
      <c r="O4" t="inlineStr"/>
      <c r="P4" t="inlineStr"/>
      <c r="Q4" t="inlineStr"/>
      <c r="R4" t="inlineStr"/>
      <c r="S4" t="inlineStr"/>
    </row>
    <row r="5">
      <c r="A5" t="inlineStr">
        <is>
          <t>;</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row>
    <row r="6">
      <c r="A6" t="inlineStr">
        <is>
          <t>.</t>
        </is>
      </c>
      <c r="B6" t="inlineStr">
        <is>
          <t>(a) Government of Canada</t>
        </is>
      </c>
      <c r="C6" t="inlineStr">
        <is>
          <t>— Gouvernement du Canada</t>
        </is>
      </c>
      <c r="D6" t="inlineStr"/>
      <c r="E6" t="inlineStr"/>
      <c r="F6" t="inlineStr">
        <is>
          <t>59,400</t>
        </is>
      </c>
      <c r="G6" t="inlineStr"/>
      <c r="H6" t="inlineStr">
        <is>
          <t>2.8</t>
        </is>
      </c>
      <c r="I6" t="inlineStr"/>
      <c r="J6" t="inlineStr">
        <is>
          <t>1,421</t>
        </is>
      </c>
      <c r="K6" t="inlineStr"/>
      <c r="L6" t="inlineStr">
        <is>
          <t>Pag</t>
        </is>
      </c>
      <c r="M6" t="inlineStr"/>
      <c r="N6" t="inlineStr">
        <is>
          <t>157</t>
        </is>
      </c>
      <c r="O6" t="inlineStr"/>
      <c r="P6" t="inlineStr">
        <is>
          <t>0.2</t>
        </is>
      </c>
      <c r="Q6" t="inlineStr">
        <is>
          <t>60,978</t>
        </is>
      </c>
      <c r="R6" t="inlineStr"/>
      <c r="S6" t="inlineStr">
        <is>
          <t>2.6</t>
        </is>
      </c>
    </row>
    <row r="7">
      <c r="A7" t="inlineStr">
        <is>
          <t>;</t>
        </is>
      </c>
      <c r="B7" t="inlineStr">
        <is>
          <t>(b) Canadian provinces and municipalities</t>
        </is>
      </c>
      <c r="C7" t="inlineStr">
        <is>
          <t>— Provinces et muni-</t>
        </is>
      </c>
      <c r="D7" t="inlineStr"/>
      <c r="E7" t="inlineStr"/>
      <c r="F7" t="inlineStr"/>
      <c r="G7" t="inlineStr"/>
      <c r="H7" t="inlineStr"/>
      <c r="I7" t="inlineStr"/>
      <c r="J7" t="inlineStr"/>
      <c r="K7" t="inlineStr"/>
      <c r="L7" t="inlineStr"/>
      <c r="M7" t="inlineStr"/>
      <c r="N7" t="inlineStr"/>
      <c r="O7" t="inlineStr"/>
      <c r="P7" t="inlineStr"/>
      <c r="Q7" t="inlineStr"/>
      <c r="R7" t="inlineStr"/>
      <c r="S7" t="inlineStr"/>
    </row>
    <row r="8">
      <c r="A8" t="inlineStr"/>
      <c r="B8" t="inlineStr">
        <is>
          <t>cipalités canadiennes</t>
        </is>
      </c>
      <c r="C8" t="inlineStr"/>
      <c r="D8" t="inlineStr"/>
      <c r="E8" t="inlineStr"/>
      <c r="F8" t="inlineStr">
        <is>
          <t>37,657</t>
        </is>
      </c>
      <c r="G8" t="inlineStr"/>
      <c r="H8" t="inlineStr">
        <is>
          <t>157,</t>
        </is>
      </c>
      <c r="I8" t="inlineStr"/>
      <c r="J8" t="inlineStr">
        <is>
          <t>2,411</t>
        </is>
      </c>
      <c r="K8" t="inlineStr"/>
      <c r="L8" t="inlineStr">
        <is>
          <t>3.6</t>
        </is>
      </c>
      <c r="M8" t="inlineStr"/>
      <c r="N8" t="inlineStr">
        <is>
          <t>137</t>
        </is>
      </c>
      <c r="O8" t="inlineStr"/>
      <c r="P8" t="inlineStr">
        <is>
          <t>0.2</t>
        </is>
      </c>
      <c r="Q8" t="inlineStr">
        <is>
          <t>40,205</t>
        </is>
      </c>
      <c r="R8" t="inlineStr"/>
      <c r="S8" t="inlineStr">
        <is>
          <t>17</t>
        </is>
      </c>
    </row>
    <row r="9">
      <c r="A9" t="inlineStr"/>
      <c r="B9" t="inlineStr">
        <is>
          <t>(c) Corporations in Canada</t>
        </is>
      </c>
      <c r="C9" t="inlineStr">
        <is>
          <t>— Corporations au Canada:</t>
        </is>
      </c>
      <c r="D9" t="inlineStr"/>
      <c r="E9" t="inlineStr"/>
      <c r="F9" t="inlineStr"/>
      <c r="G9" t="inlineStr"/>
      <c r="H9" t="inlineStr"/>
      <c r="I9" t="inlineStr"/>
      <c r="J9" t="inlineStr"/>
      <c r="K9" t="inlineStr"/>
      <c r="L9" t="inlineStr"/>
      <c r="M9" t="inlineStr"/>
      <c r="N9" t="inlineStr"/>
      <c r="O9" t="inlineStr"/>
      <c r="P9" t="inlineStr"/>
      <c r="Q9" t="inlineStr"/>
      <c r="R9" t="inlineStr"/>
      <c r="S9" t="inlineStr"/>
    </row>
    <row r="10">
      <c r="A10" t="inlineStr"/>
      <c r="B10" t="inlineStr">
        <is>
          <t>(i) Bonds and debentures</t>
        </is>
      </c>
      <c r="C10" t="inlineStr">
        <is>
          <t>— Obligations et débentures</t>
        </is>
      </c>
      <c r="D10" t="inlineStr"/>
      <c r="E10" t="inlineStr"/>
      <c r="F10" t="inlineStr">
        <is>
          <t>14,410</t>
        </is>
      </c>
      <c r="G10" t="inlineStr"/>
      <c r="H10" t="inlineStr">
        <is>
          <t>0.7</t>
        </is>
      </c>
      <c r="I10" t="inlineStr"/>
      <c r="J10" t="inlineStr">
        <is>
          <t>1,041</t>
        </is>
      </c>
      <c r="K10" t="inlineStr"/>
      <c r="L10" t="inlineStr">
        <is>
          <t>1.5</t>
        </is>
      </c>
      <c r="M10" t="inlineStr"/>
      <c r="N10" t="inlineStr">
        <is>
          <t>1,010</t>
        </is>
      </c>
      <c r="O10" t="inlineStr"/>
      <c r="P10" t="inlineStr">
        <is>
          <t>iS)</t>
        </is>
      </c>
      <c r="Q10" t="inlineStr">
        <is>
          <t>16,461</t>
        </is>
      </c>
      <c r="R10" t="inlineStr"/>
      <c r="S10" t="inlineStr">
        <is>
          <t>0.7</t>
        </is>
      </c>
    </row>
    <row r="11">
      <c r="A11" t="inlineStr"/>
      <c r="B11" t="inlineStr">
        <is>
          <t>(ii) Stocks — Actions</t>
        </is>
      </c>
      <c r="C11" t="inlineStr"/>
      <c r="D11" t="inlineStr"/>
      <c r="E11" t="inlineStr"/>
      <c r="F11" t="inlineStr">
        <is>
          <t>Sele</t>
        </is>
      </c>
      <c r="G11" t="inlineStr"/>
      <c r="H11" t="inlineStr">
        <is>
          <t>0.1</t>
        </is>
      </c>
      <c r="I11" t="inlineStr"/>
      <c r="J11" t="inlineStr">
        <is>
          <t>817</t>
        </is>
      </c>
      <c r="K11" t="inlineStr"/>
      <c r="L11" t="inlineStr">
        <is>
          <t>1.2</t>
        </is>
      </c>
      <c r="M11" t="inlineStr"/>
      <c r="N11" t="inlineStr">
        <is>
          <t>80</t>
        </is>
      </c>
      <c r="O11" t="inlineStr"/>
      <c r="P11" t="inlineStr">
        <is>
          <t>0.1</t>
        </is>
      </c>
      <c r="Q11" t="inlineStr">
        <is>
          <t>4,069</t>
        </is>
      </c>
      <c r="R11" t="inlineStr"/>
      <c r="S11" t="inlineStr">
        <is>
          <t>0.2</t>
        </is>
      </c>
    </row>
    <row r="12">
      <c r="A12" t="inlineStr">
        <is>
          <t>|</t>
        </is>
      </c>
      <c r="B12" t="inlineStr">
        <is>
          <t>(d) Investments outside Canada</t>
        </is>
      </c>
      <c r="C12" t="inlineStr">
        <is>
          <t>— Placements hors du Canada</t>
        </is>
      </c>
      <c r="D12" t="inlineStr"/>
      <c r="E12" t="inlineStr"/>
      <c r="F12" t="inlineStr">
        <is>
          <t>1,220,884</t>
        </is>
      </c>
      <c r="G12" t="inlineStr"/>
      <c r="H12" t="inlineStr">
        <is>
          <t>56.6</t>
        </is>
      </c>
      <c r="I12" t="inlineStr"/>
      <c r="J12" t="inlineStr">
        <is>
          <t>-</t>
        </is>
      </c>
      <c r="K12" t="inlineStr"/>
      <c r="L12" t="inlineStr">
        <is>
          <t>-</t>
        </is>
      </c>
      <c r="M12" t="inlineStr"/>
      <c r="N12" t="inlineStr">
        <is>
          <t>-</t>
        </is>
      </c>
      <c r="O12" t="inlineStr"/>
      <c r="P12" t="inlineStr">
        <is>
          <t>-</t>
        </is>
      </c>
      <c r="Q12" t="inlineStr">
        <is>
          <t>1,220,884</t>
        </is>
      </c>
      <c r="R12" t="inlineStr"/>
      <c r="S12" t="inlineStr">
        <is>
          <t>53.1</t>
        </is>
      </c>
    </row>
    <row r="13">
      <c r="A13" t="inlineStr"/>
      <c r="B13" t="inlineStr">
        <is>
          <t>(e) Mortgages — Hypothéques</t>
        </is>
      </c>
      <c r="C13" t="inlineStr"/>
      <c r="D13" t="inlineStr"/>
      <c r="E13" t="inlineStr"/>
      <c r="F13" t="inlineStr">
        <is>
          <t>171,565</t>
        </is>
      </c>
      <c r="G13" t="inlineStr"/>
      <c r="H13" t="inlineStr">
        <is>
          <t>8.0</t>
        </is>
      </c>
      <c r="I13" t="inlineStr"/>
      <c r="J13" t="inlineStr">
        <is>
          <t>54</t>
        </is>
      </c>
      <c r="K13" t="inlineStr"/>
      <c r="L13" t="inlineStr">
        <is>
          <t>0.1</t>
        </is>
      </c>
      <c r="M13" t="inlineStr"/>
      <c r="N13" t="inlineStr">
        <is>
          <t>94</t>
        </is>
      </c>
      <c r="O13" t="inlineStr"/>
      <c r="P13" t="inlineStr">
        <is>
          <t>0.1</t>
        </is>
      </c>
      <c r="Q13" t="inlineStr">
        <is>
          <t>LATS</t>
        </is>
      </c>
      <c r="R13" t="inlineStr"/>
      <c r="S13" t="inlineStr">
        <is>
          <t>yO)</t>
        </is>
      </c>
    </row>
    <row r="14">
      <c r="A14" t="inlineStr"/>
      <c r="B14" t="inlineStr">
        <is>
          <t>(f) All other investments</t>
        </is>
      </c>
      <c r="C14" t="inlineStr">
        <is>
          <t>and advances — Tous</t>
        </is>
      </c>
      <c r="D14" t="inlineStr"/>
      <c r="E14" t="inlineStr">
        <is>
          <t>autres place-</t>
        </is>
      </c>
      <c r="F14" t="inlineStr"/>
      <c r="G14" t="inlineStr"/>
      <c r="H14" t="inlineStr"/>
      <c r="I14" t="inlineStr"/>
      <c r="J14" t="inlineStr"/>
      <c r="K14" t="inlineStr"/>
      <c r="L14" t="inlineStr"/>
      <c r="M14" t="inlineStr"/>
      <c r="N14" t="inlineStr"/>
      <c r="O14" t="inlineStr"/>
      <c r="P14" t="inlineStr"/>
      <c r="Q14" t="inlineStr"/>
      <c r="R14" t="inlineStr"/>
      <c r="S14" t="inlineStr"/>
    </row>
    <row r="15">
      <c r="A15" t="inlineStr"/>
      <c r="B15" t="inlineStr">
        <is>
          <t>ments et avances</t>
        </is>
      </c>
      <c r="C15" t="inlineStr"/>
      <c r="D15" t="inlineStr"/>
      <c r="E15" t="inlineStr"/>
      <c r="F15" t="inlineStr">
        <is>
          <t>217,581</t>
        </is>
      </c>
      <c r="G15" t="inlineStr"/>
      <c r="H15" t="inlineStr">
        <is>
          <t>10.1</t>
        </is>
      </c>
      <c r="I15" t="inlineStr"/>
      <c r="J15" t="inlineStr">
        <is>
          <t>27,255</t>
        </is>
      </c>
      <c r="K15" t="inlineStr"/>
      <c r="L15" t="inlineStr">
        <is>
          <t>40.6</t>
        </is>
      </c>
      <c r="M15" t="inlineStr"/>
      <c r="N15" t="inlineStr">
        <is>
          <t>46,791</t>
        </is>
      </c>
      <c r="O15" t="inlineStr"/>
      <c r="P15" t="inlineStr">
        <is>
          <t>60.5</t>
        </is>
      </c>
      <c r="Q15" t="inlineStr">
        <is>
          <t>291,627</t>
        </is>
      </c>
      <c r="R15" t="inlineStr"/>
      <c r="S15" t="inlineStr">
        <is>
          <t>2:7</t>
        </is>
      </c>
    </row>
    <row r="16">
      <c r="A16" t="inlineStr"/>
      <c r="B16" t="inlineStr">
        <is>
          <t>4. Land, buildings and equipment</t>
        </is>
      </c>
      <c r="C16" t="inlineStr">
        <is>
          <t>(net of depreciation)</t>
        </is>
      </c>
      <c r="D16" t="inlineStr"/>
      <c r="E16" t="inlineStr">
        <is>
          <t>— Ter-</t>
        </is>
      </c>
      <c r="F16" t="inlineStr"/>
      <c r="G16" t="inlineStr"/>
      <c r="H16" t="inlineStr"/>
      <c r="I16" t="inlineStr"/>
      <c r="J16" t="inlineStr"/>
      <c r="K16" t="inlineStr"/>
      <c r="L16" t="inlineStr"/>
      <c r="M16" t="inlineStr"/>
      <c r="N16" t="inlineStr"/>
      <c r="O16" t="inlineStr"/>
      <c r="P16" t="inlineStr"/>
      <c r="Q16" t="inlineStr"/>
      <c r="R16" t="inlineStr"/>
      <c r="S16" t="inlineStr"/>
    </row>
    <row r="17">
      <c r="A17" t="inlineStr"/>
      <c r="B17" t="inlineStr">
        <is>
          <t>rains, batiments et matériel (moins dépréciation)</t>
        </is>
      </c>
      <c r="C17" t="inlineStr"/>
      <c r="D17" t="inlineStr"/>
      <c r="E17" t="inlineStr"/>
      <c r="F17" t="inlineStr">
        <is>
          <t>209,783</t>
        </is>
      </c>
      <c r="G17" t="inlineStr"/>
      <c r="H17" t="inlineStr">
        <is>
          <t>9.7</t>
        </is>
      </c>
      <c r="I17" t="inlineStr"/>
      <c r="J17" t="inlineStr">
        <is>
          <t>7,546</t>
        </is>
      </c>
      <c r="K17" t="inlineStr"/>
      <c r="L17" t="inlineStr">
        <is>
          <t>11.2</t>
        </is>
      </c>
      <c r="M17" t="inlineStr"/>
      <c r="N17" t="inlineStr">
        <is>
          <t>15,571</t>
        </is>
      </c>
      <c r="O17" t="inlineStr"/>
      <c r="P17" t="inlineStr">
        <is>
          <t>20.2</t>
        </is>
      </c>
      <c r="Q17" t="inlineStr">
        <is>
          <t>232,900</t>
        </is>
      </c>
      <c r="R17" t="inlineStr"/>
      <c r="S17" t="inlineStr">
        <is>
          <t>10.1</t>
        </is>
      </c>
    </row>
    <row r="18">
      <c r="A18" t="inlineStr"/>
      <c r="B18" t="inlineStr">
        <is>
          <t>5. Other assets — Autres éléments d’actif</t>
        </is>
      </c>
      <c r="C18" t="inlineStr"/>
      <c r="D18" t="inlineStr"/>
      <c r="E18" t="inlineStr"/>
      <c r="F18" t="inlineStr">
        <is>
          <t>20,735</t>
        </is>
      </c>
      <c r="G18" t="inlineStr"/>
      <c r="H18" t="inlineStr">
        <is>
          <t>1.0</t>
        </is>
      </c>
      <c r="I18" t="inlineStr"/>
      <c r="J18" t="inlineStr">
        <is>
          <t>1191</t>
        </is>
      </c>
      <c r="K18" t="inlineStr"/>
      <c r="L18" t="inlineStr">
        <is>
          <t>1.8</t>
        </is>
      </c>
      <c r="M18" t="inlineStr"/>
      <c r="N18" t="inlineStr">
        <is>
          <t>541</t>
        </is>
      </c>
      <c r="O18" t="inlineStr"/>
      <c r="P18" t="inlineStr">
        <is>
          <t>0.7</t>
        </is>
      </c>
      <c r="Q18" t="inlineStr">
        <is>
          <t>22,467</t>
        </is>
      </c>
      <c r="R18" t="inlineStr"/>
      <c r="S18" t="inlineStr">
        <is>
          <t>1.0</t>
        </is>
      </c>
    </row>
    <row r="19">
      <c r="A19" t="inlineStr">
        <is>
          <t>_</t>
        </is>
      </c>
      <c r="B19" t="inlineStr">
        <is>
          <t>6. Total assets (items 1 to 5) —</t>
        </is>
      </c>
      <c r="C19" t="inlineStr">
        <is>
          <t>Actif total (postes 1 a 5)</t>
        </is>
      </c>
      <c r="D19" t="inlineStr"/>
      <c r="E19" t="inlineStr"/>
      <c r="F19" t="inlineStr">
        <is>
          <t>2,156,136</t>
        </is>
      </c>
      <c r="G19" t="inlineStr"/>
      <c r="H19" t="inlineStr">
        <is>
          <t>100.0</t>
        </is>
      </c>
      <c r="I19" t="inlineStr"/>
      <c r="J19" t="inlineStr">
        <is>
          <t>67,200</t>
        </is>
      </c>
      <c r="K19" t="inlineStr"/>
      <c r="L19" t="inlineStr">
        <is>
          <t>100.0</t>
        </is>
      </c>
      <c r="M19" t="inlineStr"/>
      <c r="N19" t="inlineStr">
        <is>
          <t>77,304</t>
        </is>
      </c>
      <c r="O19" t="inlineStr"/>
      <c r="P19" t="inlineStr">
        <is>
          <t>100.0</t>
        </is>
      </c>
      <c r="Q19" t="inlineStr">
        <is>
          <t>2,300,640</t>
        </is>
      </c>
      <c r="R19" t="inlineStr"/>
      <c r="S19" t="inlineStr">
        <is>
          <t>100.0</t>
        </is>
      </c>
    </row>
    <row r="20">
      <c r="A20" t="inlineStr"/>
      <c r="B20" t="inlineStr">
        <is>
          <t>Liabilities and net worth</t>
        </is>
      </c>
      <c r="C20" t="inlineStr">
        <is>
          <t>— Passif et avoir net:</t>
        </is>
      </c>
      <c r="D20" t="inlineStr"/>
      <c r="E20" t="inlineStr"/>
      <c r="F20" t="inlineStr"/>
      <c r="G20" t="inlineStr"/>
      <c r="H20" t="inlineStr"/>
      <c r="I20" t="inlineStr"/>
      <c r="J20" t="inlineStr"/>
      <c r="K20" t="inlineStr"/>
      <c r="L20" t="inlineStr"/>
      <c r="M20" t="inlineStr"/>
      <c r="N20" t="inlineStr"/>
      <c r="O20" t="inlineStr"/>
      <c r="P20" t="inlineStr"/>
      <c r="Q20" t="inlineStr"/>
      <c r="R20" t="inlineStr"/>
      <c r="S20" t="inlineStr"/>
    </row>
    <row r="21">
      <c r="A21" t="inlineStr"/>
      <c r="B21" t="inlineStr">
        <is>
          <t>7. Accounts payable — Comptes a payer</t>
        </is>
      </c>
      <c r="C21" t="inlineStr"/>
      <c r="D21" t="inlineStr"/>
      <c r="E21" t="inlineStr"/>
      <c r="F21" t="inlineStr">
        <is>
          <t>GSA)</t>
        </is>
      </c>
      <c r="G21" t="inlineStr"/>
      <c r="H21" t="inlineStr">
        <is>
          <t>0.8</t>
        </is>
      </c>
      <c r="I21" t="inlineStr"/>
      <c r="J21" t="inlineStr">
        <is>
          <t>6,649</t>
        </is>
      </c>
      <c r="K21" t="inlineStr"/>
      <c r="L21" t="inlineStr">
        <is>
          <t>9.9</t>
        </is>
      </c>
      <c r="M21" t="inlineStr"/>
      <c r="N21" t="inlineStr">
        <is>
          <t>4,672</t>
        </is>
      </c>
      <c r="O21" t="inlineStr"/>
      <c r="P21" t="inlineStr">
        <is>
          <t>6.0</t>
        </is>
      </c>
      <c r="Q21" t="inlineStr">
        <is>
          <t>28,500</t>
        </is>
      </c>
      <c r="R21" t="inlineStr"/>
      <c r="S21" t="inlineStr">
        <is>
          <t>1.3</t>
        </is>
      </c>
    </row>
    <row r="22">
      <c r="A22" t="inlineStr"/>
      <c r="B22" t="inlineStr">
        <is>
          <t>8. Loans payable — Emprunts a payer</t>
        </is>
      </c>
      <c r="C22" t="inlineStr"/>
      <c r="D22" t="inlineStr"/>
      <c r="E22" t="inlineStr"/>
      <c r="F22" t="inlineStr">
        <is>
          <t>12,446</t>
        </is>
      </c>
      <c r="G22" t="inlineStr"/>
      <c r="H22" t="inlineStr">
        <is>
          <t>0.6</t>
        </is>
      </c>
      <c r="I22" t="inlineStr"/>
      <c r="J22" t="inlineStr">
        <is>
          <t>4,672</t>
        </is>
      </c>
      <c r="K22" t="inlineStr"/>
      <c r="L22" t="inlineStr">
        <is>
          <t>6.9</t>
        </is>
      </c>
      <c r="M22" t="inlineStr"/>
      <c r="N22" t="inlineStr">
        <is>
          <t>3,514</t>
        </is>
      </c>
      <c r="O22" t="inlineStr"/>
      <c r="P22" t="inlineStr">
        <is>
          <t>4.6</t>
        </is>
      </c>
      <c r="Q22" t="inlineStr">
        <is>
          <t>20,632</t>
        </is>
      </c>
      <c r="R22" t="inlineStr"/>
      <c r="S22" t="inlineStr">
        <is>
          <t>0.9</t>
        </is>
      </c>
    </row>
    <row r="23">
      <c r="A23" t="inlineStr">
        <is>
          <t>_</t>
        </is>
      </c>
      <c r="B23" t="inlineStr">
        <is>
          <t>9. Mortgages payable — Hypothéques a payer</t>
        </is>
      </c>
      <c r="C23" t="inlineStr"/>
      <c r="D23" t="inlineStr"/>
      <c r="E23" t="inlineStr"/>
      <c r="F23" t="inlineStr">
        <is>
          <t>9,544</t>
        </is>
      </c>
      <c r="G23" t="inlineStr"/>
      <c r="H23" t="inlineStr">
        <is>
          <t>0.4</t>
        </is>
      </c>
      <c r="I23" t="inlineStr"/>
      <c r="J23" t="inlineStr">
        <is>
          <t>1,804</t>
        </is>
      </c>
      <c r="K23" t="inlineStr"/>
      <c r="L23" t="inlineStr">
        <is>
          <t>DET</t>
        </is>
      </c>
      <c r="M23" t="inlineStr"/>
      <c r="N23" t="inlineStr">
        <is>
          <t>4,721</t>
        </is>
      </c>
      <c r="O23" t="inlineStr"/>
      <c r="P23" t="inlineStr">
        <is>
          <t>6.1</t>
        </is>
      </c>
      <c r="Q23" t="inlineStr">
        <is>
          <t>16,069</t>
        </is>
      </c>
      <c r="R23" t="inlineStr"/>
      <c r="S23" t="inlineStr">
        <is>
          <t>0.7</t>
        </is>
      </c>
    </row>
    <row r="24">
      <c r="A24" t="inlineStr">
        <is>
          <t>10, Other liabilities</t>
        </is>
      </c>
      <c r="B24" t="inlineStr">
        <is>
          <t>— Autres éléments de passif</t>
        </is>
      </c>
      <c r="C24" t="inlineStr"/>
      <c r="D24" t="inlineStr"/>
      <c r="E24" t="inlineStr"/>
      <c r="F24" t="inlineStr">
        <is>
          <t>365,643</t>
        </is>
      </c>
      <c r="G24" t="inlineStr"/>
      <c r="H24" t="inlineStr">
        <is>
          <t>17.0</t>
        </is>
      </c>
      <c r="I24" t="inlineStr"/>
      <c r="J24" t="inlineStr">
        <is>
          <t>3,965</t>
        </is>
      </c>
      <c r="K24" t="inlineStr"/>
      <c r="L24" t="inlineStr">
        <is>
          <t>5.9</t>
        </is>
      </c>
      <c r="M24" t="inlineStr"/>
      <c r="N24" t="inlineStr">
        <is>
          <t>10,596</t>
        </is>
      </c>
      <c r="O24" t="inlineStr"/>
      <c r="P24" t="inlineStr">
        <is>
          <t>13.7</t>
        </is>
      </c>
      <c r="Q24" t="inlineStr">
        <is>
          <t>380,204</t>
        </is>
      </c>
      <c r="R24" t="inlineStr"/>
      <c r="S24" t="inlineStr">
        <is>
          <t>16.5</t>
        </is>
      </c>
    </row>
    <row r="25">
      <c r="A25" t="inlineStr"/>
      <c r="B25" t="inlineStr">
        <is>
          <t>11. Total liabilities (items 7 to 10) —</t>
        </is>
      </c>
      <c r="C25" t="inlineStr">
        <is>
          <t>Passif total (postes 7 a 10)</t>
        </is>
      </c>
      <c r="D25" t="inlineStr"/>
      <c r="E25" t="inlineStr"/>
      <c r="F25" t="inlineStr">
        <is>
          <t>404,812</t>
        </is>
      </c>
      <c r="G25" t="inlineStr"/>
      <c r="H25" t="inlineStr">
        <is>
          <t>18.8</t>
        </is>
      </c>
      <c r="I25" t="inlineStr"/>
      <c r="J25" t="inlineStr">
        <is>
          <t>17,090</t>
        </is>
      </c>
      <c r="K25" t="inlineStr"/>
      <c r="L25" t="inlineStr">
        <is>
          <t>25.4</t>
        </is>
      </c>
      <c r="M25" t="inlineStr"/>
      <c r="N25" t="inlineStr">
        <is>
          <t>23,503</t>
        </is>
      </c>
      <c r="O25" t="inlineStr"/>
      <c r="P25" t="inlineStr">
        <is>
          <t>30.4</t>
        </is>
      </c>
      <c r="Q25" t="inlineStr">
        <is>
          <t>445,405</t>
        </is>
      </c>
      <c r="R25" t="inlineStr"/>
      <c r="S25" t="inlineStr">
        <is>
          <t>19.4</t>
        </is>
      </c>
    </row>
    <row r="26">
      <c r="A26" t="inlineStr">
        <is>
          <t>_ 12. Net worth (item 6 minus 11) — Avoir net (poste 6 moins 11)</t>
        </is>
      </c>
      <c r="B26" t="inlineStr"/>
      <c r="C26" t="inlineStr"/>
      <c r="D26" t="inlineStr"/>
      <c r="E26" t="inlineStr"/>
      <c r="F26" t="inlineStr">
        <is>
          <t>V751,324</t>
        </is>
      </c>
      <c r="G26" t="inlineStr"/>
      <c r="H26" t="inlineStr">
        <is>
          <t>81.2</t>
        </is>
      </c>
      <c r="I26" t="inlineStr"/>
      <c r="J26" t="inlineStr">
        <is>
          <t>$0,110</t>
        </is>
      </c>
      <c r="K26" t="inlineStr"/>
      <c r="L26" t="inlineStr">
        <is>
          <t>74.6</t>
        </is>
      </c>
      <c r="M26" t="inlineStr"/>
      <c r="N26" t="inlineStr">
        <is>
          <t>53,801</t>
        </is>
      </c>
      <c r="O26" t="inlineStr"/>
      <c r="P26" t="inlineStr">
        <is>
          <t>69.6</t>
        </is>
      </c>
      <c r="Q26" t="inlineStr">
        <is>
          <t>1,855,235</t>
        </is>
      </c>
      <c r="R26" t="inlineStr"/>
      <c r="S26" t="inlineStr">
        <is>
          <t>80.6</t>
        </is>
      </c>
    </row>
    <row r="27">
      <c r="A27" t="inlineStr"/>
      <c r="B27" t="inlineStr">
        <is>
          <t>13. Total liabilities and net worth (items 11 and 12) —</t>
        </is>
      </c>
      <c r="C27" t="inlineStr"/>
      <c r="D27" t="inlineStr"/>
      <c r="E27" t="inlineStr">
        <is>
          <t>Passif total</t>
        </is>
      </c>
      <c r="F27" t="inlineStr"/>
      <c r="G27" t="inlineStr"/>
      <c r="H27" t="inlineStr"/>
      <c r="I27" t="inlineStr"/>
      <c r="J27" t="inlineStr"/>
      <c r="K27" t="inlineStr"/>
      <c r="L27" t="inlineStr"/>
      <c r="M27" t="inlineStr"/>
      <c r="N27" t="inlineStr"/>
      <c r="O27" t="inlineStr"/>
      <c r="P27" t="inlineStr"/>
      <c r="Q27" t="inlineStr"/>
      <c r="R27" t="inlineStr"/>
      <c r="S27" t="inlineStr"/>
    </row>
    <row r="28">
      <c r="A28" t="inlineStr"/>
      <c r="B28" t="inlineStr">
        <is>
          <t>et avoir net (postes 11 et 12)</t>
        </is>
      </c>
      <c r="C28" t="inlineStr"/>
      <c r="D28" t="inlineStr"/>
      <c r="E28" t="inlineStr"/>
      <c r="F28" t="inlineStr">
        <is>
          <t>2,156,136</t>
        </is>
      </c>
      <c r="G28" t="inlineStr"/>
      <c r="H28" t="inlineStr">
        <is>
          <t>100.0</t>
        </is>
      </c>
      <c r="I28" t="inlineStr"/>
      <c r="J28" t="inlineStr">
        <is>
          <t>67,200</t>
        </is>
      </c>
      <c r="K28" t="inlineStr"/>
      <c r="L28" t="inlineStr">
        <is>
          <t>100.0</t>
        </is>
      </c>
      <c r="M28" t="inlineStr"/>
      <c r="N28" t="inlineStr">
        <is>
          <t>77,304</t>
        </is>
      </c>
      <c r="O28" t="inlineStr"/>
      <c r="P28" t="inlineStr">
        <is>
          <t>100.0</t>
        </is>
      </c>
      <c r="Q28" t="inlineStr">
        <is>
          <t>2,300,640</t>
        </is>
      </c>
      <c r="R28" t="inlineStr"/>
      <c r="S28" t="inlineStr">
        <is>
          <t>100.0</t>
        </is>
      </c>
    </row>
  </sheetData>
  <pageMargins left="0.75" right="0.75" top="1" bottom="1" header="0.5" footer="0.5"/>
</worksheet>
</file>

<file path=xl/worksheets/sheet355.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10,557</t>
        </is>
      </c>
      <c r="D1" s="1" t="inlineStr">
        <is>
          <t>45,601</t>
        </is>
      </c>
      <c r="E1" s="1" t="inlineStr">
        <is>
          <t>46,896</t>
        </is>
      </c>
      <c r="F1" s="1" t="inlineStr">
        <is>
          <t>43,653</t>
        </is>
      </c>
      <c r="G1" s="1" t="inlineStr">
        <is>
          <t>47,285</t>
        </is>
      </c>
      <c r="H1" s="1" t="inlineStr">
        <is>
          <t>54,643</t>
        </is>
      </c>
      <c r="I1" s="1" t="inlineStr">
        <is>
          <t>63,181</t>
        </is>
      </c>
      <c r="J1" s="1" t="inlineStr">
        <is>
          <t>67,261</t>
        </is>
      </c>
    </row>
    <row r="2">
      <c r="A2" t="inlineStr">
        <is>
          <t>(b) In other currencies — En d’autres devises</t>
        </is>
      </c>
      <c r="B2" t="inlineStr"/>
      <c r="C2" t="inlineStr">
        <is>
          <t>130,871</t>
        </is>
      </c>
      <c r="D2" t="inlineStr">
        <is>
          <t>200,640</t>
        </is>
      </c>
      <c r="E2" t="inlineStr">
        <is>
          <t>182,191</t>
        </is>
      </c>
      <c r="F2" t="inlineStr">
        <is>
          <t>116,304</t>
        </is>
      </c>
      <c r="G2" t="inlineStr">
        <is>
          <t>93,881</t>
        </is>
      </c>
      <c r="H2" t="inlineStr">
        <is>
          <t>109,871</t>
        </is>
      </c>
      <c r="I2" t="inlineStr">
        <is>
          <t>Dishes</t>
        </is>
      </c>
      <c r="J2" t="inlineStr">
        <is>
          <t>120 811</t>
        </is>
      </c>
    </row>
    <row r="3">
      <c r="A3" t="inlineStr">
        <is>
          <t>2. Accounts receivable — Comptes a recevoir</t>
        </is>
      </c>
      <c r="B3" t="inlineStr"/>
      <c r="C3" t="inlineStr">
        <is>
          <t>ipessies</t>
        </is>
      </c>
      <c r="D3" t="inlineStr">
        <is>
          <t>28,902</t>
        </is>
      </c>
      <c r="E3" t="inlineStr">
        <is>
          <t>31,566</t>
        </is>
      </c>
      <c r="F3" t="inlineStr">
        <is>
          <t>27,052</t>
        </is>
      </c>
      <c r="G3" t="inlineStr">
        <is>
          <t>sepa /1|</t>
        </is>
      </c>
      <c r="H3" t="inlineStr">
        <is>
          <t>36,464</t>
        </is>
      </c>
      <c r="I3" t="inlineStr">
        <is>
          <t>43,691</t>
        </is>
      </c>
      <c r="J3" t="inlineStr">
        <is>
          <t>50,264</t>
        </is>
      </c>
    </row>
    <row r="4">
      <c r="A4" t="inlineStr">
        <is>
          <t>3. 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18,735</t>
        </is>
      </c>
      <c r="D5" t="inlineStr">
        <is>
          <t>27,602</t>
        </is>
      </c>
      <c r="E5" t="inlineStr">
        <is>
          <t>31,046</t>
        </is>
      </c>
      <c r="F5" t="inlineStr">
        <is>
          <t>34,603</t>
        </is>
      </c>
      <c r="G5" t="inlineStr">
        <is>
          <t>30,648</t>
        </is>
      </c>
      <c r="H5" t="inlineStr">
        <is>
          <t>37,985</t>
        </is>
      </c>
      <c r="I5" t="inlineStr">
        <is>
          <t>46,559</t>
        </is>
      </c>
      <c r="J5" t="inlineStr">
        <is>
          <t>60,978</t>
        </is>
      </c>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cipalités canadiennes</t>
        </is>
      </c>
      <c r="B7" t="inlineStr"/>
      <c r="C7" t="inlineStr">
        <is>
          <t>15,084</t>
        </is>
      </c>
      <c r="D7" t="inlineStr">
        <is>
          <t>24,769</t>
        </is>
      </c>
      <c r="E7" t="inlineStr">
        <is>
          <t>23,626</t>
        </is>
      </c>
      <c r="F7" t="inlineStr">
        <is>
          <t>20,250</t>
        </is>
      </c>
      <c r="G7" t="inlineStr">
        <is>
          <t>26,648</t>
        </is>
      </c>
      <c r="H7" t="inlineStr">
        <is>
          <t>36,700</t>
        </is>
      </c>
      <c r="I7" t="inlineStr">
        <is>
          <t>39,482</t>
        </is>
      </c>
      <c r="J7" t="inlineStr">
        <is>
          <t>40,205</t>
        </is>
      </c>
    </row>
    <row r="8">
      <c r="A8" t="inlineStr">
        <is>
          <t>(c) Corporations in Canada — Corporations au Canada:</t>
        </is>
      </c>
      <c r="B8" t="inlineStr"/>
      <c r="C8" t="inlineStr"/>
      <c r="D8" t="inlineStr"/>
      <c r="E8" t="inlineStr"/>
      <c r="F8" t="inlineStr"/>
      <c r="G8" t="inlineStr"/>
      <c r="H8" t="inlineStr"/>
      <c r="I8" t="inlineStr"/>
      <c r="J8" t="inlineStr"/>
    </row>
    <row r="9">
      <c r="A9" t="inlineStr">
        <is>
          <t>(i) Bonds and debentures — Obligations et débentures</t>
        </is>
      </c>
      <c r="B9" t="inlineStr"/>
      <c r="C9" t="inlineStr">
        <is>
          <t>2,425</t>
        </is>
      </c>
      <c r="D9" t="inlineStr">
        <is>
          <t>17,949</t>
        </is>
      </c>
      <c r="E9" t="inlineStr">
        <is>
          <t>20,671</t>
        </is>
      </c>
      <c r="F9" t="inlineStr">
        <is>
          <t>23,061</t>
        </is>
      </c>
      <c r="G9" t="inlineStr">
        <is>
          <t>23,878</t>
        </is>
      </c>
      <c r="H9" t="inlineStr">
        <is>
          <t>14,408</t>
        </is>
      </c>
      <c r="I9" t="inlineStr">
        <is>
          <t>17,134</t>
        </is>
      </c>
      <c r="J9" t="inlineStr">
        <is>
          <t>16,461</t>
        </is>
      </c>
    </row>
    <row r="10">
      <c r="A10" t="inlineStr">
        <is>
          <t>(ii) Stocks — Actions</t>
        </is>
      </c>
      <c r="B10" t="inlineStr"/>
      <c r="C10" t="inlineStr">
        <is>
          <t>828</t>
        </is>
      </c>
      <c r="D10" t="inlineStr">
        <is>
          <t>4,193</t>
        </is>
      </c>
      <c r="E10" t="inlineStr">
        <is>
          <t>4,244</t>
        </is>
      </c>
      <c r="F10" t="inlineStr">
        <is>
          <t>3,910</t>
        </is>
      </c>
      <c r="G10" t="inlineStr">
        <is>
          <t>3,552</t>
        </is>
      </c>
      <c r="H10" t="inlineStr">
        <is>
          <t>3,534</t>
        </is>
      </c>
      <c r="I10" t="inlineStr">
        <is>
          <t>4,131</t>
        </is>
      </c>
      <c r="J10" t="inlineStr">
        <is>
          <t>4,069</t>
        </is>
      </c>
    </row>
    <row r="11">
      <c r="A11" t="inlineStr">
        <is>
          <t>(d) Investments outside Canada — Placements hors du Canada</t>
        </is>
      </c>
      <c r="B11" t="inlineStr"/>
      <c r="C11" t="inlineStr">
        <is>
          <t>335,161</t>
        </is>
      </c>
      <c r="D11" t="inlineStr">
        <is>
          <t>705,122</t>
        </is>
      </c>
      <c r="E11" t="inlineStr">
        <is>
          <t>780,678</t>
        </is>
      </c>
      <c r="F11" t="inlineStr">
        <is>
          <t>888,599</t>
        </is>
      </c>
      <c r="G11" t="inlineStr">
        <is>
          <t>958,487</t>
        </is>
      </c>
      <c r="H11" t="inlineStr">
        <is>
          <t>998,971</t>
        </is>
      </c>
      <c r="I11" t="inlineStr">
        <is>
          <t>1,099,562</t>
        </is>
      </c>
      <c r="J11" t="inlineStr">
        <is>
          <t>1,220,884</t>
        </is>
      </c>
    </row>
    <row r="12">
      <c r="A12" t="inlineStr">
        <is>
          <t>(e) Mortgages — Hypotheques</t>
        </is>
      </c>
      <c r="B12" t="inlineStr"/>
      <c r="C12" t="inlineStr">
        <is>
          <t>123,373</t>
        </is>
      </c>
      <c r="D12" t="inlineStr">
        <is>
          <t>187,939</t>
        </is>
      </c>
      <c r="E12" t="inlineStr">
        <is>
          <t>171,920</t>
        </is>
      </c>
      <c r="F12" t="inlineStr">
        <is>
          <t>186,567</t>
        </is>
      </c>
      <c r="G12" t="inlineStr">
        <is>
          <t>193,868</t>
        </is>
      </c>
      <c r="H12" t="inlineStr">
        <is>
          <t>187,558</t>
        </is>
      </c>
      <c r="I12" t="inlineStr">
        <is>
          <t>183,916</t>
        </is>
      </c>
      <c r="J12" t="inlineStr">
        <is>
          <t>171,713</t>
        </is>
      </c>
    </row>
    <row r="13">
      <c r="A13" t="inlineStr">
        <is>
          <t>(f) All other investments and advances — Tous</t>
        </is>
      </c>
      <c r="B13" t="inlineStr">
        <is>
          <t>autres place-</t>
        </is>
      </c>
      <c r="C13" t="inlineStr"/>
      <c r="D13" t="inlineStr"/>
      <c r="E13" t="inlineStr"/>
      <c r="F13" t="inlineStr"/>
      <c r="G13" t="inlineStr"/>
      <c r="H13" t="inlineStr"/>
      <c r="I13" t="inlineStr"/>
      <c r="J13" t="inlineStr"/>
    </row>
    <row r="14">
      <c r="A14" t="inlineStr">
        <is>
          <t>Sea Dt avinces</t>
        </is>
      </c>
      <c r="B14" t="inlineStr"/>
      <c r="C14" t="inlineStr">
        <is>
          <t>78,176</t>
        </is>
      </c>
      <c r="D14" t="inlineStr">
        <is>
          <t>89,102</t>
        </is>
      </c>
      <c r="E14" t="inlineStr">
        <is>
          <t>118,487</t>
        </is>
      </c>
      <c r="F14" t="inlineStr">
        <is>
          <t>160,522</t>
        </is>
      </c>
      <c r="G14" t="inlineStr">
        <is>
          <t>169,753</t>
        </is>
      </c>
      <c r="H14" t="inlineStr">
        <is>
          <t>196,970</t>
        </is>
      </c>
      <c r="I14" t="inlineStr">
        <is>
          <t>240,147</t>
        </is>
      </c>
      <c r="J14" t="inlineStr">
        <is>
          <t>291,627</t>
        </is>
      </c>
    </row>
    <row r="15">
      <c r="A15" t="inlineStr">
        <is>
          <t>4. Land, buildings and equipment (net of depreciation)</t>
        </is>
      </c>
      <c r="B15" t="inlineStr">
        <is>
          <t>— Ter-</t>
        </is>
      </c>
      <c r="C15" t="inlineStr"/>
      <c r="D15" t="inlineStr"/>
      <c r="E15" t="inlineStr"/>
      <c r="F15" t="inlineStr"/>
      <c r="G15" t="inlineStr"/>
      <c r="H15" t="inlineStr"/>
      <c r="I15" t="inlineStr"/>
      <c r="J15" t="inlineStr"/>
    </row>
    <row r="16">
      <c r="A16" t="inlineStr">
        <is>
          <t>Tains, batiments et matériel (moins dépréciation)</t>
        </is>
      </c>
      <c r="B16" t="inlineStr"/>
      <c r="C16" t="inlineStr">
        <is>
          <t>83,217</t>
        </is>
      </c>
      <c r="D16" t="inlineStr">
        <is>
          <t>186,068</t>
        </is>
      </c>
      <c r="E16" t="inlineStr">
        <is>
          <t>191,281</t>
        </is>
      </c>
      <c r="F16" t="inlineStr">
        <is>
          <t>198,181</t>
        </is>
      </c>
      <c r="G16" t="inlineStr">
        <is>
          <t>215,689</t>
        </is>
      </c>
      <c r="H16" t="inlineStr">
        <is>
          <t>217,829</t>
        </is>
      </c>
      <c r="I16" t="inlineStr">
        <is>
          <t>228,135</t>
        </is>
      </c>
      <c r="J16" t="inlineStr">
        <is>
          <t>232,900</t>
        </is>
      </c>
    </row>
    <row r="17">
      <c r="A17" t="inlineStr">
        <is>
          <t>5. Other assets — Autres éléments d’actif</t>
        </is>
      </c>
      <c r="B17" t="inlineStr"/>
      <c r="C17" t="inlineStr">
        <is>
          <t>16,840</t>
        </is>
      </c>
      <c r="D17" t="inlineStr">
        <is>
          <t>15,857</t>
        </is>
      </c>
      <c r="E17" t="inlineStr">
        <is>
          <t>13,824</t>
        </is>
      </c>
      <c r="F17" t="inlineStr">
        <is>
          <t>15,515</t>
        </is>
      </c>
      <c r="G17" t="inlineStr">
        <is>
          <t>19,745</t>
        </is>
      </c>
      <c r="H17" t="inlineStr">
        <is>
          <t>22,818</t>
        </is>
      </c>
      <c r="I17" t="inlineStr">
        <is>
          <t>21,758</t>
        </is>
      </c>
      <c r="J17" t="inlineStr">
        <is>
          <t>22,467</t>
        </is>
      </c>
    </row>
    <row r="18">
      <c r="A18" t="inlineStr">
        <is>
          <t>6. Total assets (items 1 to 5) — Actif total (postes 1 a 5)</t>
        </is>
      </c>
      <c r="B18" t="inlineStr"/>
      <c r="C18" t="inlineStr">
        <is>
          <t>822,646</t>
        </is>
      </c>
      <c r="D18" t="inlineStr">
        <is>
          <t>1,533,744</t>
        </is>
      </c>
      <c r="E18" t="inlineStr">
        <is>
          <t>1,616,430</t>
        </is>
      </c>
      <c r="F18" t="inlineStr">
        <is>
          <t>1,718,217</t>
        </is>
      </c>
      <c r="G18" t="inlineStr">
        <is>
          <t>1,819,005</t>
        </is>
      </c>
      <c r="H18" t="inlineStr">
        <is>
          <t>1,917,751</t>
        </is>
      </c>
      <c r="I18" t="inlineStr">
        <is>
          <t>2,102,871</t>
        </is>
      </c>
      <c r="J18" t="inlineStr">
        <is>
          <t>2,300,640</t>
        </is>
      </c>
    </row>
  </sheetData>
  <pageMargins left="0.75" right="0.75" top="1" bottom="1" header="0.5" footer="0.5"/>
</worksheet>
</file>

<file path=xl/worksheets/sheet356.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7. Accounts payable — Comptes a payer</t>
        </is>
      </c>
      <c r="B1" s="1" t="inlineStr">
        <is>
          <t>Unnamed: 0</t>
        </is>
      </c>
      <c r="C1" s="1" t="inlineStr">
        <is>
          <t>6,437</t>
        </is>
      </c>
      <c r="D1" s="1" t="inlineStr">
        <is>
          <t>15,095</t>
        </is>
      </c>
      <c r="E1" s="1" t="inlineStr">
        <is>
          <t>18,199</t>
        </is>
      </c>
      <c r="F1" s="1" t="inlineStr">
        <is>
          <t>19,685</t>
        </is>
      </c>
      <c r="G1" s="1" t="inlineStr">
        <is>
          <t>18,302</t>
        </is>
      </c>
      <c r="H1" s="1" t="inlineStr">
        <is>
          <t>20,068</t>
        </is>
      </c>
      <c r="I1" s="1" t="inlineStr">
        <is>
          <t>22,404</t>
        </is>
      </c>
      <c r="J1" s="1" t="inlineStr">
        <is>
          <t>28,500</t>
        </is>
      </c>
    </row>
    <row r="2">
      <c r="A2" t="inlineStr">
        <is>
          <t>8. Loans payable — Emprunts a payer</t>
        </is>
      </c>
      <c r="B2" t="inlineStr"/>
      <c r="C2" t="inlineStr">
        <is>
          <t>17,431</t>
        </is>
      </c>
      <c r="D2" t="inlineStr">
        <is>
          <t>15,494</t>
        </is>
      </c>
      <c r="E2" t="inlineStr">
        <is>
          <t>12,491</t>
        </is>
      </c>
      <c r="F2" t="inlineStr">
        <is>
          <t>11,953</t>
        </is>
      </c>
      <c r="G2" t="inlineStr">
        <is>
          <t>13,066</t>
        </is>
      </c>
      <c r="H2" t="inlineStr">
        <is>
          <t>13,228</t>
        </is>
      </c>
      <c r="I2" t="inlineStr">
        <is>
          <t>12,694</t>
        </is>
      </c>
      <c r="J2" t="inlineStr">
        <is>
          <t>20,632</t>
        </is>
      </c>
    </row>
    <row r="3">
      <c r="A3" t="inlineStr">
        <is>
          <t>9. Mortgages payable — Hypothéques 4 payer</t>
        </is>
      </c>
      <c r="B3" t="inlineStr"/>
      <c r="C3" t="inlineStr">
        <is>
          <t>4,419</t>
        </is>
      </c>
      <c r="D3" t="inlineStr">
        <is>
          <t>13,976</t>
        </is>
      </c>
      <c r="E3" t="inlineStr">
        <is>
          <t>16,745</t>
        </is>
      </c>
      <c r="F3" t="inlineStr">
        <is>
          <t>17,632</t>
        </is>
      </c>
      <c r="G3" t="inlineStr">
        <is>
          <t>18,457</t>
        </is>
      </c>
      <c r="H3" t="inlineStr">
        <is>
          <t>14,909</t>
        </is>
      </c>
      <c r="I3" t="inlineStr">
        <is>
          <t>15,738</t>
        </is>
      </c>
      <c r="J3" t="inlineStr">
        <is>
          <t>16,069</t>
        </is>
      </c>
    </row>
    <row r="4">
      <c r="A4" t="inlineStr">
        <is>
          <t>10. Other liabilities — Autres éléments de passif</t>
        </is>
      </c>
      <c r="B4" t="inlineStr"/>
      <c r="C4" t="inlineStr">
        <is>
          <t>118,753</t>
        </is>
      </c>
      <c r="D4" t="inlineStr">
        <is>
          <t>289,322</t>
        </is>
      </c>
      <c r="E4" t="inlineStr">
        <is>
          <t>298,176</t>
        </is>
      </c>
      <c r="F4" t="inlineStr">
        <is>
          <t>312,944</t>
        </is>
      </c>
      <c r="G4" t="inlineStr">
        <is>
          <t>329,507</t>
        </is>
      </c>
      <c r="H4" t="inlineStr">
        <is>
          <t>354,082</t>
        </is>
      </c>
      <c r="I4" t="inlineStr">
        <is>
          <t>370,707</t>
        </is>
      </c>
      <c r="J4" t="inlineStr">
        <is>
          <t>380,204</t>
        </is>
      </c>
    </row>
    <row r="5">
      <c r="A5" t="inlineStr">
        <is>
          <t>11. Total liabilities (items 7 to 10) — Passif total (postes 7 a 10)</t>
        </is>
      </c>
      <c r="B5" t="inlineStr"/>
      <c r="C5" t="inlineStr">
        <is>
          <t>147,040</t>
        </is>
      </c>
      <c r="D5" t="inlineStr">
        <is>
          <t>333,887</t>
        </is>
      </c>
      <c r="E5" t="inlineStr">
        <is>
          <t>345,611</t>
        </is>
      </c>
      <c r="F5" t="inlineStr">
        <is>
          <t>362,214</t>
        </is>
      </c>
      <c r="G5" t="inlineStr">
        <is>
          <t>alb eh ef ei ?</t>
        </is>
      </c>
      <c r="H5" t="inlineStr">
        <is>
          <t>402,287</t>
        </is>
      </c>
      <c r="I5" t="inlineStr">
        <is>
          <t>421,543</t>
        </is>
      </c>
      <c r="J5" t="inlineStr">
        <is>
          <t>445,405</t>
        </is>
      </c>
    </row>
    <row r="6">
      <c r="A6" t="inlineStr">
        <is>
          <t>12. Net worth (item 6 minus 11) — Avoir net (poste 6 moins 11)</t>
        </is>
      </c>
      <c r="B6" t="inlineStr"/>
      <c r="C6" t="inlineStr">
        <is>
          <t>675,606</t>
        </is>
      </c>
      <c r="D6" t="inlineStr">
        <is>
          <t>4,199,857</t>
        </is>
      </c>
      <c r="E6" t="inlineStr">
        <is>
          <t>1,270,819</t>
        </is>
      </c>
      <c r="F6" t="inlineStr">
        <is>
          <t>1,356,003</t>
        </is>
      </c>
      <c r="G6" t="inlineStr">
        <is>
          <t>1,439,673</t>
        </is>
      </c>
      <c r="H6" t="inlineStr">
        <is>
          <t>1,515,464</t>
        </is>
      </c>
      <c r="I6" t="inlineStr">
        <is>
          <t>1,681,328</t>
        </is>
      </c>
      <c r="J6" t="inlineStr">
        <is>
          <t>1,855,235</t>
        </is>
      </c>
    </row>
    <row r="7">
      <c r="A7" t="inlineStr">
        <is>
          <t>13. Total liabilities and net worth (items 11 and 12) —</t>
        </is>
      </c>
      <c r="B7" t="inlineStr">
        <is>
          <t>Passif total</t>
        </is>
      </c>
      <c r="C7" t="inlineStr"/>
      <c r="D7" t="inlineStr"/>
      <c r="E7" t="inlineStr"/>
      <c r="F7" t="inlineStr"/>
      <c r="G7" t="inlineStr"/>
      <c r="H7" t="inlineStr"/>
      <c r="I7" t="inlineStr"/>
      <c r="J7" t="inlineStr"/>
    </row>
    <row r="8">
      <c r="A8" t="inlineStr">
        <is>
          <t>et avoir net (postes 11 et 12)</t>
        </is>
      </c>
      <c r="B8" t="inlineStr"/>
      <c r="C8" t="inlineStr">
        <is>
          <t>822,646</t>
        </is>
      </c>
      <c r="D8" t="inlineStr">
        <is>
          <t>1,533,744</t>
        </is>
      </c>
      <c r="E8" t="inlineStr">
        <is>
          <t>1,616,430</t>
        </is>
      </c>
      <c r="F8" t="inlineStr">
        <is>
          <t>~—«-:1,718,217</t>
        </is>
      </c>
      <c r="G8" t="inlineStr">
        <is>
          <t>1,819,005</t>
        </is>
      </c>
      <c r="H8" t="inlineStr">
        <is>
          <t>—«:1,917,751</t>
        </is>
      </c>
      <c r="I8" t="inlineStr">
        <is>
          <t>—-2 ,102,871</t>
        </is>
      </c>
      <c r="J8" t="inlineStr">
        <is>
          <t>—-2,300,640</t>
        </is>
      </c>
    </row>
  </sheetData>
  <pageMargins left="0.75" right="0.75" top="1" bottom="1" header="0.5" footer="0.5"/>
</worksheet>
</file>

<file path=xl/worksheets/sheet35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s="1" t="inlineStr">
        <is>
          <t>Gy In. Canaginn Carfenty — En dollars canadiens</t>
        </is>
      </c>
      <c r="B1" s="1" t="inlineStr">
        <is>
          <t>8,141</t>
        </is>
      </c>
      <c r="C1" s="1" t="inlineStr">
        <is>
          <t>29,333</t>
        </is>
      </c>
      <c r="D1" s="1" t="inlineStr">
        <is>
          <t>27,302</t>
        </is>
      </c>
      <c r="E1" s="1" t="inlineStr">
        <is>
          <t>29,347</t>
        </is>
      </c>
      <c r="F1" s="1" t="inlineStr">
        <is>
          <t>34,152</t>
        </is>
      </c>
      <c r="G1" s="1" t="inlineStr">
        <is>
          <t>37,434</t>
        </is>
      </c>
      <c r="H1" s="1" t="inlineStr">
        <is>
          <t>50,453</t>
        </is>
      </c>
      <c r="I1" s="1" t="inlineStr">
        <is>
          <t>51,1</t>
        </is>
      </c>
    </row>
    <row r="2">
      <c r="A2" t="inlineStr">
        <is>
          <t>(b) In other currencies — En d’autres devises</t>
        </is>
      </c>
      <c r="B2" t="inlineStr">
        <is>
          <t>130,871</t>
        </is>
      </c>
      <c r="C2" t="inlineStr">
        <is>
          <t>200,638</t>
        </is>
      </c>
      <c r="D2" t="inlineStr">
        <is>
          <t>182,191</t>
        </is>
      </c>
      <c r="E2" t="inlineStr">
        <is>
          <t>116,304</t>
        </is>
      </c>
      <c r="F2" t="inlineStr">
        <is>
          <t>93,881</t>
        </is>
      </c>
      <c r="G2" t="inlineStr">
        <is>
          <t>109,871</t>
        </is>
      </c>
      <c r="H2" t="inlineStr">
        <is>
          <t>115,175</t>
        </is>
      </c>
      <c r="I2" t="inlineStr">
        <is>
          <t>121,8</t>
        </is>
      </c>
    </row>
    <row r="3">
      <c r="A3" t="inlineStr">
        <is>
          <t>2. Accounts receivable — Comptes a recevoir</t>
        </is>
      </c>
      <c r="B3" t="inlineStr">
        <is>
          <t>6,781</t>
        </is>
      </c>
      <c r="C3" t="inlineStr">
        <is>
          <t>22,992</t>
        </is>
      </c>
      <c r="D3" t="inlineStr">
        <is>
          <t>22,956</t>
        </is>
      </c>
      <c r="E3" t="inlineStr">
        <is>
          <t>16,366</t>
        </is>
      </c>
      <c r="F3" t="inlineStr">
        <is>
          <t>23,077</t>
        </is>
      </c>
      <c r="G3" t="inlineStr">
        <is>
          <t>22,902</t>
        </is>
      </c>
      <c r="H3" t="inlineStr">
        <is>
          <t>26,364</t>
        </is>
      </c>
      <c r="I3" t="inlineStr">
        <is>
          <t>2h</t>
        </is>
      </c>
    </row>
    <row r="4">
      <c r="A4" t="inlineStr">
        <is>
          <t>350 stments and advances — Placements et avances:</t>
        </is>
      </c>
      <c r="B4" t="inlineStr"/>
      <c r="C4" t="inlineStr"/>
      <c r="D4" t="inlineStr"/>
      <c r="E4" t="inlineStr"/>
      <c r="F4" t="inlineStr"/>
      <c r="G4" t="inlineStr"/>
      <c r="H4" t="inlineStr"/>
      <c r="I4" t="inlineStr"/>
    </row>
    <row r="5">
      <c r="A5" t="inlineStr">
        <is>
          <t>(a) Coenen of Canada — Gouvernement du Canada</t>
        </is>
      </c>
      <c r="B5" t="inlineStr">
        <is>
          <t>17,346</t>
        </is>
      </c>
      <c r="C5" t="inlineStr">
        <is>
          <t>26,317</t>
        </is>
      </c>
      <c r="D5" t="inlineStr">
        <is>
          <t>30,041</t>
        </is>
      </c>
      <c r="E5" t="inlineStr">
        <is>
          <t>33,785</t>
        </is>
      </c>
      <c r="F5" t="inlineStr">
        <is>
          <t>29,824</t>
        </is>
      </c>
      <c r="G5" t="inlineStr">
        <is>
          <t>37,170</t>
        </is>
      </c>
      <c r="H5" t="inlineStr">
        <is>
          <t>45,882</t>
        </is>
      </c>
      <c r="I5" t="inlineStr">
        <is>
          <t>59,4</t>
        </is>
      </c>
    </row>
    <row r="6">
      <c r="A6" t="inlineStr">
        <is>
          <t>i i d icipalities — Provinces et muni-</t>
        </is>
      </c>
      <c r="B6" t="inlineStr"/>
      <c r="C6" t="inlineStr"/>
      <c r="D6" t="inlineStr"/>
      <c r="E6" t="inlineStr"/>
      <c r="F6" t="inlineStr"/>
      <c r="G6" t="inlineStr"/>
      <c r="H6" t="inlineStr"/>
      <c r="I6" t="inlineStr"/>
    </row>
    <row r="7">
      <c r="A7" t="inlineStr">
        <is>
          <t>ne S anaite eee pn ee ;</t>
        </is>
      </c>
      <c r="B7" t="inlineStr">
        <is>
          <t>14,574</t>
        </is>
      </c>
      <c r="C7" t="inlineStr">
        <is>
          <t>23,142</t>
        </is>
      </c>
      <c r="D7" t="inlineStr">
        <is>
          <t>22,149</t>
        </is>
      </c>
      <c r="E7" t="inlineStr">
        <is>
          <t>18,712</t>
        </is>
      </c>
      <c r="F7" t="inlineStr">
        <is>
          <t>25,090</t>
        </is>
      </c>
      <c r="G7" t="inlineStr">
        <is>
          <t>34,955</t>
        </is>
      </c>
      <c r="H7" t="inlineStr">
        <is>
          <t>36,629</t>
        </is>
      </c>
      <c r="I7" t="inlineStr">
        <is>
          <t>37,6</t>
        </is>
      </c>
    </row>
    <row r="8">
      <c r="A8" t="inlineStr">
        <is>
          <t>(c) Corporations in Canada — Corporations au Canada:</t>
        </is>
      </c>
      <c r="B8" t="inlineStr"/>
      <c r="C8" t="inlineStr"/>
      <c r="D8" t="inlineStr"/>
      <c r="E8" t="inlineStr"/>
      <c r="F8" t="inlineStr"/>
      <c r="G8" t="inlineStr"/>
      <c r="H8" t="inlineStr"/>
      <c r="I8" t="inlineStr"/>
    </row>
    <row r="9">
      <c r="A9" t="inlineStr">
        <is>
          <t>i ds and debent — Obligations et débentures</t>
        </is>
      </c>
      <c r="B9" t="inlineStr">
        <is>
          <t>2,319</t>
        </is>
      </c>
      <c r="C9" t="inlineStr">
        <is>
          <t>16,574</t>
        </is>
      </c>
      <c r="D9" t="inlineStr">
        <is>
          <t>18,904</t>
        </is>
      </c>
      <c r="E9" t="inlineStr">
        <is>
          <t>20,894</t>
        </is>
      </c>
      <c r="F9" t="inlineStr">
        <is>
          <t>21,976</t>
        </is>
      </c>
      <c r="G9" t="inlineStr">
        <is>
          <t>12,028</t>
        </is>
      </c>
      <c r="H9" t="inlineStr">
        <is>
          <t>13,380</t>
        </is>
      </c>
      <c r="I9" t="inlineStr">
        <is>
          <t>14,4</t>
        </is>
      </c>
    </row>
    <row r="10">
      <c r="A10" t="inlineStr">
        <is>
          <t>a See Actions ie ;</t>
        </is>
      </c>
      <c r="B10" t="inlineStr">
        <is>
          <t>683</t>
        </is>
      </c>
      <c r="C10" t="inlineStr">
        <is>
          <t>3,085</t>
        </is>
      </c>
      <c r="D10" t="inlineStr">
        <is>
          <t>3,097</t>
        </is>
      </c>
      <c r="E10" t="inlineStr">
        <is>
          <t>2,728</t>
        </is>
      </c>
      <c r="F10" t="inlineStr">
        <is>
          <t>2,587</t>
        </is>
      </c>
      <c r="G10" t="inlineStr">
        <is>
          <t>2,682</t>
        </is>
      </c>
      <c r="H10" t="inlineStr">
        <is>
          <t>3,153</t>
        </is>
      </c>
      <c r="I10" t="inlineStr">
        <is>
          <t>351i</t>
        </is>
      </c>
    </row>
    <row r="11">
      <c r="A11" t="inlineStr">
        <is>
          <t>d) Invest t tside Canada — Placements hors du Canada</t>
        </is>
      </c>
      <c r="B11" t="inlineStr">
        <is>
          <t>335,161</t>
        </is>
      </c>
      <c r="C11" t="inlineStr">
        <is>
          <t>705,076</t>
        </is>
      </c>
      <c r="D11" t="inlineStr">
        <is>
          <t>780,677</t>
        </is>
      </c>
      <c r="E11" t="inlineStr">
        <is>
          <t>888,565</t>
        </is>
      </c>
      <c r="F11" t="inlineStr">
        <is>
          <t>958,486</t>
        </is>
      </c>
      <c r="G11" t="inlineStr">
        <is>
          <t>998,920</t>
        </is>
      </c>
      <c r="H11" t="inlineStr">
        <is>
          <t>1,099,562</t>
        </is>
      </c>
      <c r="I11" t="inlineStr">
        <is>
          <t>1,220,8</t>
        </is>
      </c>
    </row>
    <row r="12">
      <c r="A12" t="inlineStr">
        <is>
          <t>5 Moreascs a iyp othiques</t>
        </is>
      </c>
      <c r="B12" t="inlineStr">
        <is>
          <t>123,254</t>
        </is>
      </c>
      <c r="C12" t="inlineStr">
        <is>
          <t>187,618</t>
        </is>
      </c>
      <c r="D12" t="inlineStr">
        <is>
          <t>171,610</t>
        </is>
      </c>
      <c r="E12" t="inlineStr">
        <is>
          <t>185,986</t>
        </is>
      </c>
      <c r="F12" t="inlineStr">
        <is>
          <t>193,349</t>
        </is>
      </c>
      <c r="G12" t="inlineStr">
        <is>
          <t>187,194</t>
        </is>
      </c>
      <c r="H12" t="inlineStr">
        <is>
          <t>183,766</t>
        </is>
      </c>
      <c r="I12" t="inlineStr">
        <is>
          <t>1745</t>
        </is>
      </c>
    </row>
    <row r="13">
      <c r="A13" t="inlineStr">
        <is>
          <t>All other i tments and advances — Tous autres place-</t>
        </is>
      </c>
      <c r="B13" t="inlineStr"/>
      <c r="C13" t="inlineStr"/>
      <c r="D13" t="inlineStr"/>
      <c r="E13" t="inlineStr"/>
      <c r="F13" t="inlineStr"/>
      <c r="G13" t="inlineStr"/>
      <c r="H13" t="inlineStr"/>
      <c r="I13" t="inlineStr"/>
    </row>
    <row r="14">
      <c r="A14" t="inlineStr">
        <is>
          <t>© mieataet anes ‘</t>
        </is>
      </c>
      <c r="B14" t="inlineStr">
        <is>
          <t>77,412</t>
        </is>
      </c>
      <c r="C14" t="inlineStr">
        <is>
          <t>81,092</t>
        </is>
      </c>
      <c r="D14" t="inlineStr">
        <is>
          <t>108,790</t>
        </is>
      </c>
      <c r="E14" t="inlineStr">
        <is>
          <t>140,931</t>
        </is>
      </c>
      <c r="F14" t="inlineStr">
        <is>
          <t>140,266</t>
        </is>
      </c>
      <c r="G14" t="inlineStr">
        <is>
          <t>153,614</t>
        </is>
      </c>
      <c r="H14" t="inlineStr">
        <is>
          <t>174,828</t>
        </is>
      </c>
      <c r="I14" t="inlineStr">
        <is>
          <t>217,5</t>
        </is>
      </c>
    </row>
    <row r="15">
      <c r="A15" t="inlineStr">
        <is>
          <t>4. Land, buildings and equipment (net of depreciation) — Ter-</t>
        </is>
      </c>
      <c r="B15" t="inlineStr"/>
      <c r="C15" t="inlineStr"/>
      <c r="D15" t="inlineStr"/>
      <c r="E15" t="inlineStr"/>
      <c r="F15" t="inlineStr"/>
      <c r="G15" t="inlineStr"/>
      <c r="H15" t="inlineStr"/>
      <c r="I15" t="inlineStr"/>
    </row>
    <row r="16">
      <c r="A16" t="inlineStr">
        <is>
          <t>rains, patinient® et Fiaveuel (moins dépréciation)</t>
        </is>
      </c>
      <c r="B16" t="inlineStr">
        <is>
          <t>80,911</t>
        </is>
      </c>
      <c r="C16" t="inlineStr">
        <is>
          <t>176,980</t>
        </is>
      </c>
      <c r="D16" t="inlineStr">
        <is>
          <t>180,621</t>
        </is>
      </c>
      <c r="E16" t="inlineStr">
        <is>
          <t>183,293</t>
        </is>
      </c>
      <c r="F16" t="inlineStr">
        <is>
          <t>197,488</t>
        </is>
      </c>
      <c r="G16" t="inlineStr">
        <is>
          <t>198,649</t>
        </is>
      </c>
      <c r="H16" t="inlineStr">
        <is>
          <t>207,802</t>
        </is>
      </c>
      <c r="I16" t="inlineStr">
        <is>
          <t>209,7</t>
        </is>
      </c>
    </row>
    <row r="17">
      <c r="A17" t="inlineStr">
        <is>
          <t>5. Other assets — Autres éléments d’actif</t>
        </is>
      </c>
      <c r="B17" t="inlineStr">
        <is>
          <t>16,557</t>
        </is>
      </c>
      <c r="C17" t="inlineStr">
        <is>
          <t>15,057</t>
        </is>
      </c>
      <c r="D17" t="inlineStr">
        <is>
          <t>12,927</t>
        </is>
      </c>
      <c r="E17" t="inlineStr">
        <is>
          <t>14,572</t>
        </is>
      </c>
      <c r="F17" t="inlineStr">
        <is>
          <t>18,572</t>
        </is>
      </c>
      <c r="G17" t="inlineStr">
        <is>
          <t>20,447</t>
        </is>
      </c>
      <c r="H17" t="inlineStr">
        <is>
          <t>19,168</t>
        </is>
      </c>
      <c r="I17" t="inlineStr">
        <is>
          <t>20,7)</t>
        </is>
      </c>
    </row>
    <row r="18">
      <c r="A18" t="inlineStr">
        <is>
          <t>6. Total assets (items 1 to 5) — Actif total (postes 1 a 5)</t>
        </is>
      </c>
      <c r="B18" t="inlineStr">
        <is>
          <t>814,010</t>
        </is>
      </c>
      <c r="C18" t="inlineStr">
        <is>
          <t>1,488,504</t>
        </is>
      </c>
      <c r="D18" t="inlineStr">
        <is>
          <t>1,561,265</t>
        </is>
      </c>
      <c r="E18" t="inlineStr">
        <is>
          <t>1,651,483</t>
        </is>
      </c>
      <c r="F18" t="inlineStr">
        <is>
          <t>1,738,748</t>
        </is>
      </c>
      <c r="G18" t="inlineStr">
        <is>
          <t>1,815,866</t>
        </is>
      </c>
      <c r="H18" t="inlineStr">
        <is>
          <t>1,976,162</t>
        </is>
      </c>
      <c r="I18" t="inlineStr">
        <is>
          <t>2,156,1</t>
        </is>
      </c>
    </row>
  </sheetData>
  <pageMargins left="0.75" right="0.75" top="1" bottom="1" header="0.5" footer="0.5"/>
</worksheet>
</file>

<file path=xl/worksheets/sheet358.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sheetData>
    <row r="1">
      <c r="A1" s="1" t="inlineStr">
        <is>
          <t>10.1%</t>
        </is>
      </c>
      <c r="B1" s="1" t="inlineStr">
        <is>
          <t>Fi; xed assets — Actifif  fifi xe</t>
        </is>
      </c>
      <c r="C1" s="1" t="inlineStr">
        <is>
          <t>Unnamed: 0</t>
        </is>
      </c>
      <c r="D1" s="1" t="inlineStr">
        <is>
          <t>——</t>
        </is>
      </c>
      <c r="E1" s="1" t="inlineStr">
        <is>
          <t>2,200</t>
        </is>
      </c>
    </row>
    <row r="2">
      <c r="A2" t="inlineStr">
        <is>
          <t>:</t>
        </is>
      </c>
      <c r="B2" t="inlineStr">
        <is>
          <t>Accounts receivable</t>
        </is>
      </c>
      <c r="C2" t="inlineStr"/>
      <c r="D2" t="inlineStr"/>
      <c r="E2" t="inlineStr"/>
    </row>
    <row r="3">
      <c r="A3" t="inlineStr">
        <is>
          <t>nape</t>
        </is>
      </c>
      <c r="B3" t="inlineStr">
        <is>
          <t>Comptes 4a recevoir</t>
        </is>
      </c>
      <c r="C3" t="inlineStr"/>
      <c r="D3" t="inlineStr">
        <is>
          <t>—</t>
        </is>
      </c>
      <c r="E3" t="inlineStr">
        <is>
          <t>2,000</t>
        </is>
      </c>
    </row>
  </sheetData>
  <pageMargins left="0.75" right="0.75" top="1" bottom="1" header="0.5" footer="0.5"/>
</worksheet>
</file>

<file path=xl/worksheets/sheet359.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5"/>
  <sheetData>
    <row r="1">
      <c r="A1" s="1" t="inlineStr">
        <is>
          <t>nf600 ——</t>
        </is>
      </c>
      <c r="B1" s="1" t="inlineStr">
        <is>
          <t>—</t>
        </is>
      </c>
      <c r="C1" s="1" t="inlineStr">
        <is>
          <t>1,600</t>
        </is>
      </c>
    </row>
    <row r="2">
      <c r="A2" t="inlineStr">
        <is>
          <t>1,400 ——</t>
        </is>
      </c>
      <c r="B2" t="inlineStr"/>
      <c r="C2" t="inlineStr"/>
    </row>
    <row r="3">
      <c r="A3" t="inlineStr"/>
      <c r="B3" t="inlineStr">
        <is>
          <t>—</t>
        </is>
      </c>
      <c r="C3" t="inlineStr">
        <is>
          <t>1,400</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Under 10 members — Moins de 10 membres. .</t>
        </is>
      </c>
      <c r="B1" s="1" t="inlineStr">
        <is>
          <t>Unnamed: 0</t>
        </is>
      </c>
      <c r="C1" s="1" t="inlineStr">
        <is>
          <t>Unnamed: 1</t>
        </is>
      </c>
      <c r="D1" s="1" t="inlineStr">
        <is>
          <t>16</t>
        </is>
      </c>
      <c r="E1" s="1" t="inlineStr">
        <is>
          <t>350</t>
        </is>
      </c>
      <c r="F1" s="1" t="inlineStr">
        <is>
          <t>11.8</t>
        </is>
      </c>
      <c r="G1" s="1" t="inlineStr">
        <is>
          <t>&amp;4</t>
        </is>
      </c>
      <c r="H1" s="1" t="inlineStr">
        <is>
          <t>757</t>
        </is>
      </c>
      <c r="I1" s="1" t="inlineStr">
        <is>
          <t>6.2</t>
        </is>
      </c>
    </row>
    <row r="2">
      <c r="A2" t="inlineStr">
        <is>
          <t>10- 24members—membres ......</t>
        </is>
      </c>
      <c r="B2" t="inlineStr"/>
      <c r="C2" t="inlineStr"/>
      <c r="D2" t="inlineStr">
        <is>
          <t>23</t>
        </is>
      </c>
      <c r="E2" t="inlineStr">
        <is>
          <t>$23</t>
        </is>
      </c>
      <c r="F2" t="inlineStr">
        <is>
          <t>WHEE:</t>
        </is>
      </c>
      <c r="G2" t="inlineStr">
        <is>
          <t>115</t>
        </is>
      </c>
      <c r="H2" t="inlineStr">
        <is>
          <t>1,832</t>
        </is>
      </c>
      <c r="I2" t="inlineStr">
        <is>
          <t>USL</t>
        </is>
      </c>
    </row>
    <row r="3">
      <c r="A3" t="inlineStr">
        <is>
          <t>25- 49 4 Shiai! Succes</t>
        </is>
      </c>
      <c r="B3" t="inlineStr"/>
      <c r="C3" t="inlineStr"/>
      <c r="D3" t="inlineStr">
        <is>
          <t>30</t>
        </is>
      </c>
      <c r="E3" t="inlineStr">
        <is>
          <t>581</t>
        </is>
      </c>
      <c r="F3" t="inlineStr">
        <is>
          <t>19.6</t>
        </is>
      </c>
      <c r="G3" t="inlineStr">
        <is>
          <t>136</t>
        </is>
      </c>
      <c r="H3" t="inlineStr">
        <is>
          <t>2,139</t>
        </is>
      </c>
      <c r="I3" t="inlineStr">
        <is>
          <t>17.6</t>
        </is>
      </c>
    </row>
    <row r="4">
      <c r="A4" t="inlineStr">
        <is>
          <t>SO- 99 ‘ Sa Uber ann crease</t>
        </is>
      </c>
      <c r="B4" t="inlineStr"/>
      <c r="C4" t="inlineStr"/>
      <c r="D4" t="inlineStr">
        <is>
          <t>32</t>
        </is>
      </c>
      <c r="E4" t="inlineStr">
        <is>
          <t>Soo</t>
        </is>
      </c>
      <c r="F4" t="inlineStr">
        <is>
          <t>18.9</t>
        </is>
      </c>
      <c r="G4" t="inlineStr">
        <is>
          <t>147</t>
        </is>
      </c>
      <c r="H4" t="inlineStr">
        <is>
          <t>2,366</t>
        </is>
      </c>
      <c r="I4" t="inlineStr">
        <is>
          <t>19.4</t>
        </is>
      </c>
    </row>
    <row r="5">
      <c r="A5" t="inlineStr">
        <is>
          <t>100- 199 ee ee nt eee</t>
        </is>
      </c>
      <c r="B5" t="inlineStr"/>
      <c r="C5" t="inlineStr"/>
      <c r="D5" t="inlineStr">
        <is>
          <t>32</t>
        </is>
      </c>
      <c r="E5" t="inlineStr">
        <is>
          <t>438</t>
        </is>
      </c>
      <c r="F5" t="inlineStr">
        <is>
          <t>14.8</t>
        </is>
      </c>
      <c r="G5" t="inlineStr">
        <is>
          <t>154</t>
        </is>
      </c>
      <c r="H5" t="inlineStr">
        <is>
          <t>2,114</t>
        </is>
      </c>
      <c r="I5" t="inlineStr">
        <is>
          <t>17.4</t>
        </is>
      </c>
    </row>
    <row r="6">
      <c r="A6" t="inlineStr">
        <is>
          <t>200- 299 Hae! dR og acres</t>
        </is>
      </c>
      <c r="B6" t="inlineStr"/>
      <c r="C6" t="inlineStr"/>
      <c r="D6" t="inlineStr">
        <is>
          <t>30</t>
        </is>
      </c>
      <c r="E6" t="inlineStr">
        <is>
          <t>174</t>
        </is>
      </c>
      <c r="F6" t="inlineStr">
        <is>
          <t>5.9</t>
        </is>
      </c>
      <c r="G6" t="inlineStr">
        <is>
          <t>136</t>
        </is>
      </c>
      <c r="H6" t="inlineStr">
        <is>
          <t>920</t>
        </is>
      </c>
      <c r="I6" t="inlineStr">
        <is>
          <t>7.6</t>
        </is>
      </c>
    </row>
    <row r="7">
      <c r="A7" t="inlineStr">
        <is>
          <t>300- 399 . PEA bal oe Rates</t>
        </is>
      </c>
      <c r="B7" t="inlineStr"/>
      <c r="C7" t="inlineStr"/>
      <c r="D7" t="inlineStr">
        <is>
          <t>24</t>
        </is>
      </c>
      <c r="E7" t="inlineStr">
        <is>
          <t>98</t>
        </is>
      </c>
      <c r="F7" t="inlineStr">
        <is>
          <t>BS)</t>
        </is>
      </c>
      <c r="G7" t="inlineStr">
        <is>
          <t>114</t>
        </is>
      </c>
      <c r="H7" t="inlineStr">
        <is>
          <t>556</t>
        </is>
      </c>
      <c r="I7" t="inlineStr">
        <is>
          <t>4.6</t>
        </is>
      </c>
    </row>
    <row r="8">
      <c r="A8" t="inlineStr">
        <is>
          <t>400- 499 gi er Seek</t>
        </is>
      </c>
      <c r="B8" t="inlineStr"/>
      <c r="C8" t="inlineStr"/>
      <c r="D8" t="inlineStr">
        <is>
          <t>21</t>
        </is>
      </c>
      <c r="E8" t="inlineStr">
        <is>
          <t>63</t>
        </is>
      </c>
      <c r="F8" t="inlineStr">
        <is>
          <t>MAL</t>
        </is>
      </c>
      <c r="G8" t="inlineStr">
        <is>
          <t>103</t>
        </is>
      </c>
      <c r="H8" t="inlineStr">
        <is>
          <t>346</t>
        </is>
      </c>
      <c r="I8" t="inlineStr">
        <is>
          <t>2.8</t>
        </is>
      </c>
    </row>
    <row r="9">
      <c r="A9" t="inlineStr">
        <is>
          <t>S00/- 999 - A eee e ee</t>
        </is>
      </c>
      <c r="B9" t="inlineStr"/>
      <c r="C9" t="inlineStr"/>
      <c r="D9" t="inlineStr">
        <is>
          <t>2H</t>
        </is>
      </c>
      <c r="E9" t="inlineStr">
        <is>
          <t>106</t>
        </is>
      </c>
      <c r="F9" t="inlineStr">
        <is>
          <t>3.6</t>
        </is>
      </c>
      <c r="G9" t="inlineStr">
        <is>
          <t>126</t>
        </is>
      </c>
      <c r="H9" t="inlineStr">
        <is>
          <t>649</t>
        </is>
      </c>
      <c r="I9" t="inlineStr">
        <is>
          <t>5</t>
        </is>
      </c>
    </row>
    <row r="10">
      <c r="A10" t="inlineStr">
        <is>
          <t>1,000 - 1,999 3 ee Sake eee</t>
        </is>
      </c>
      <c r="B10" t="inlineStr"/>
      <c r="C10" t="inlineStr"/>
      <c r="D10" t="inlineStr">
        <is>
          <t>22</t>
        </is>
      </c>
      <c r="E10" t="inlineStr">
        <is>
          <t>42</t>
        </is>
      </c>
      <c r="F10" t="inlineStr">
        <is>
          <t>1.4</t>
        </is>
      </c>
      <c r="G10" t="inlineStr">
        <is>
          <t>91</t>
        </is>
      </c>
      <c r="H10" t="inlineStr">
        <is>
          <t>292</t>
        </is>
      </c>
      <c r="I10" t="inlineStr">
        <is>
          <t>2.4</t>
        </is>
      </c>
    </row>
    <row r="11">
      <c r="A11" t="inlineStr">
        <is>
          <t>2,000 -2,999 ay Ao 8 eter ee</t>
        </is>
      </c>
      <c r="B11" t="inlineStr"/>
      <c r="C11" t="inlineStr"/>
      <c r="D11" t="inlineStr">
        <is>
          <t>6</t>
        </is>
      </c>
      <c r="E11" t="inlineStr">
        <is>
          <t>9</t>
        </is>
      </c>
      <c r="F11" t="inlineStr">
        <is>
          <t>0.3</t>
        </is>
      </c>
      <c r="G11" t="inlineStr">
        <is>
          <t>4]</t>
        </is>
      </c>
      <c r="H11" t="inlineStr">
        <is>
          <t>82</t>
        </is>
      </c>
      <c r="I11" t="inlineStr">
        <is>
          <t>On7</t>
        </is>
      </c>
    </row>
    <row r="12">
      <c r="A12" t="inlineStr">
        <is>
          <t>3,000 - 3,999 ie Sle seSnOR tTR</t>
        </is>
      </c>
      <c r="B12" t="inlineStr"/>
      <c r="C12" t="inlineStr"/>
      <c r="D12" t="inlineStr">
        <is>
          <t>D</t>
        </is>
      </c>
      <c r="E12" t="inlineStr">
        <is>
          <t>2</t>
        </is>
      </c>
      <c r="F12" t="inlineStr">
        <is>
          <t>0.1</t>
        </is>
      </c>
      <c r="G12" t="inlineStr">
        <is>
          <t>21</t>
        </is>
      </c>
      <c r="H12" t="inlineStr">
        <is>
          <t>30</t>
        </is>
      </c>
      <c r="I12" t="inlineStr">
        <is>
          <t>0.2</t>
        </is>
      </c>
    </row>
  </sheetData>
  <pageMargins left="0.75" right="0.75" top="1" bottom="1" header="0.5" footer="0.5"/>
</worksheet>
</file>

<file path=xl/worksheets/sheet360.xml><?xml version="1.0" encoding="utf-8"?>
<worksheet xmlns="http://schemas.openxmlformats.org/spreadsheetml/2006/main">
  <sheetPr>
    <outlinePr summaryBelow="1" summaryRight="1"/>
    <pageSetUpPr/>
  </sheetPr>
  <dimension ref="A1:K19"/>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Unnamed: 1</t>
        </is>
      </c>
      <c r="D1" s="1" t="inlineStr">
        <is>
          <t>429</t>
        </is>
      </c>
      <c r="E1" s="1" t="inlineStr">
        <is>
          <t>9992</t>
        </is>
      </c>
      <c r="F1" s="1" t="inlineStr">
        <is>
          <t>14,282</t>
        </is>
      </c>
      <c r="G1" s="1" t="inlineStr">
        <is>
          <t>6,321</t>
        </is>
      </c>
      <c r="H1" s="1" t="inlineStr">
        <is>
          <t>5,186</t>
        </is>
      </c>
      <c r="I1" s="1" t="inlineStr">
        <is>
          <t>6,760</t>
        </is>
      </c>
      <c r="J1" s="1" t="inlineStr">
        <is>
          <t>PE</t>
        </is>
      </c>
      <c r="K1" s="1" t="inlineStr">
        <is>
          <t>3,329</t>
        </is>
      </c>
    </row>
    <row r="2">
      <c r="A2" t="inlineStr"/>
      <c r="B2" t="inlineStr"/>
      <c r="C2" t="inlineStr"/>
      <c r="D2" t="inlineStr">
        <is>
          <t>ce</t>
        </is>
      </c>
      <c r="E2" t="inlineStr">
        <is>
          <t>2</t>
        </is>
      </c>
      <c r="F2" t="inlineStr">
        <is>
          <t>ie</t>
        </is>
      </c>
      <c r="G2" t="inlineStr">
        <is>
          <t>Z</t>
        </is>
      </c>
      <c r="H2" t="inlineStr">
        <is>
          <t>as</t>
        </is>
      </c>
      <c r="I2" t="inlineStr">
        <is>
          <t>x</t>
        </is>
      </c>
      <c r="J2" t="inlineStr">
        <is>
          <t>=</t>
        </is>
      </c>
      <c r="K2" t="inlineStr">
        <is>
          <t>=</t>
        </is>
      </c>
    </row>
    <row r="3">
      <c r="A3" t="inlineStr">
        <is>
          <t>(b) In other currencies — En d’autres devises</t>
        </is>
      </c>
      <c r="B3" t="inlineStr"/>
      <c r="C3" t="inlineStr"/>
      <c r="D3" t="inlineStr"/>
      <c r="E3" t="inlineStr"/>
      <c r="F3" t="inlineStr"/>
      <c r="G3" t="inlineStr"/>
      <c r="H3" t="inlineStr"/>
      <c r="I3" t="inlineStr"/>
      <c r="J3" t="inlineStr"/>
      <c r="K3" t="inlineStr"/>
    </row>
    <row r="4">
      <c r="A4" t="inlineStr">
        <is>
          <t>. Accounts receivable — Comptes 4 recevoir</t>
        </is>
      </c>
      <c r="B4" t="inlineStr"/>
      <c r="C4" t="inlineStr"/>
      <c r="D4" t="inlineStr">
        <is>
          <t>219</t>
        </is>
      </c>
      <c r="E4" t="inlineStr">
        <is>
          <t>2,153</t>
        </is>
      </c>
      <c r="F4" t="inlineStr">
        <is>
          <t>3,233</t>
        </is>
      </c>
      <c r="G4" t="inlineStr">
        <is>
          <t>4,119</t>
        </is>
      </c>
      <c r="H4" t="inlineStr">
        <is>
          <t>4,026</t>
        </is>
      </c>
      <c r="I4" t="inlineStr">
        <is>
          <t>4,516</t>
        </is>
      </c>
      <c r="J4" t="inlineStr">
        <is>
          <t>6,969</t>
        </is>
      </c>
      <c r="K4" t="inlineStr">
        <is>
          <t>9,594</t>
        </is>
      </c>
    </row>
    <row r="5">
      <c r="A5" t="inlineStr">
        <is>
          <t>. Investments and advances — Placements et avances:</t>
        </is>
      </c>
      <c r="B5" t="inlineStr"/>
      <c r="C5" t="inlineStr"/>
      <c r="D5" t="inlineStr"/>
      <c r="E5" t="inlineStr"/>
      <c r="F5" t="inlineStr"/>
      <c r="G5" t="inlineStr"/>
      <c r="H5" t="inlineStr"/>
      <c r="I5" t="inlineStr"/>
      <c r="J5" t="inlineStr"/>
      <c r="K5" t="inlineStr"/>
    </row>
    <row r="6">
      <c r="A6" t="inlineStr">
        <is>
          <t>(a) Government of Canada — Gouvernement du Canada</t>
        </is>
      </c>
      <c r="B6" t="inlineStr"/>
      <c r="C6" t="inlineStr"/>
      <c r="D6" t="inlineStr">
        <is>
          <t>128</t>
        </is>
      </c>
      <c r="E6" t="inlineStr">
        <is>
          <t>339</t>
        </is>
      </c>
      <c r="F6" t="inlineStr">
        <is>
          <t>265</t>
        </is>
      </c>
      <c r="G6" t="inlineStr">
        <is>
          <t>203</t>
        </is>
      </c>
      <c r="H6" t="inlineStr">
        <is>
          <t>208</t>
        </is>
      </c>
      <c r="I6" t="inlineStr">
        <is>
          <t>183</t>
        </is>
      </c>
      <c r="J6" t="inlineStr">
        <is>
          <t>226</t>
        </is>
      </c>
      <c r="K6" t="inlineStr">
        <is>
          <t>157</t>
        </is>
      </c>
    </row>
    <row r="7">
      <c r="A7" t="inlineStr">
        <is>
          <t>(b) Canadian provinces and municipalities — Provinces et muni-</t>
        </is>
      </c>
      <c r="B7" t="inlineStr"/>
      <c r="C7" t="inlineStr"/>
      <c r="D7" t="inlineStr"/>
      <c r="E7" t="inlineStr"/>
      <c r="F7" t="inlineStr"/>
      <c r="G7" t="inlineStr"/>
      <c r="H7" t="inlineStr"/>
      <c r="I7" t="inlineStr"/>
      <c r="J7" t="inlineStr"/>
      <c r="K7" t="inlineStr"/>
    </row>
    <row r="8">
      <c r="A8" t="inlineStr">
        <is>
          <t>cipalités canadiennes</t>
        </is>
      </c>
      <c r="B8" t="inlineStr"/>
      <c r="C8" t="inlineStr"/>
      <c r="D8" t="inlineStr">
        <is>
          <t>255</t>
        </is>
      </c>
      <c r="E8" t="inlineStr">
        <is>
          <t>97</t>
        </is>
      </c>
      <c r="F8" t="inlineStr">
        <is>
          <t>100</t>
        </is>
      </c>
      <c r="G8" t="inlineStr">
        <is>
          <t>125</t>
        </is>
      </c>
      <c r="H8" t="inlineStr">
        <is>
          <t>118</t>
        </is>
      </c>
      <c r="I8" t="inlineStr">
        <is>
          <t>88</t>
        </is>
      </c>
      <c r="J8" t="inlineStr">
        <is>
          <t>160</t>
        </is>
      </c>
      <c r="K8" t="inlineStr">
        <is>
          <t>137</t>
        </is>
      </c>
    </row>
    <row r="9">
      <c r="A9" t="inlineStr">
        <is>
          <t>(c) Corporations in Canada — Corporations au Canada:</t>
        </is>
      </c>
      <c r="B9" t="inlineStr"/>
      <c r="C9" t="inlineStr"/>
      <c r="D9" t="inlineStr"/>
      <c r="E9" t="inlineStr"/>
      <c r="F9" t="inlineStr"/>
      <c r="G9" t="inlineStr"/>
      <c r="H9" t="inlineStr"/>
      <c r="I9" t="inlineStr"/>
      <c r="J9" t="inlineStr"/>
      <c r="K9" t="inlineStr"/>
    </row>
    <row r="10">
      <c r="A10" t="inlineStr">
        <is>
          <t>(i) Bonds and debentures — Obligations et débentures</t>
        </is>
      </c>
      <c r="B10" t="inlineStr"/>
      <c r="C10" t="inlineStr"/>
      <c r="D10" t="inlineStr">
        <is>
          <t>DS</t>
        </is>
      </c>
      <c r="E10" t="inlineStr">
        <is>
          <t>288</t>
        </is>
      </c>
      <c r="F10" t="inlineStr">
        <is>
          <t>506</t>
        </is>
      </c>
      <c r="G10" t="inlineStr">
        <is>
          <t>410</t>
        </is>
      </c>
      <c r="H10" t="inlineStr">
        <is>
          <t>406</t>
        </is>
      </c>
      <c r="I10" t="inlineStr">
        <is>
          <t>1,087</t>
        </is>
      </c>
      <c r="J10" t="inlineStr">
        <is>
          <t>1,015</t>
        </is>
      </c>
      <c r="K10" t="inlineStr">
        <is>
          <t>1,010</t>
        </is>
      </c>
    </row>
    <row r="11">
      <c r="A11" t="inlineStr">
        <is>
          <t>(ii) Stocks — Actions</t>
        </is>
      </c>
      <c r="B11" t="inlineStr"/>
      <c r="C11" t="inlineStr"/>
      <c r="D11" t="inlineStr">
        <is>
          <t>12</t>
        </is>
      </c>
      <c r="E11" t="inlineStr">
        <is>
          <t>Vil</t>
        </is>
      </c>
      <c r="F11" t="inlineStr">
        <is>
          <t>2</t>
        </is>
      </c>
      <c r="G11" t="inlineStr">
        <is>
          <t>1</t>
        </is>
      </c>
      <c r="H11" t="inlineStr">
        <is>
          <t>25</t>
        </is>
      </c>
      <c r="I11" t="inlineStr">
        <is>
          <t>25</t>
        </is>
      </c>
      <c r="J11" t="inlineStr">
        <is>
          <t>102</t>
        </is>
      </c>
      <c r="K11" t="inlineStr">
        <is>
          <t>80</t>
        </is>
      </c>
    </row>
    <row r="12">
      <c r="A12" t="inlineStr"/>
      <c r="B12" t="inlineStr"/>
      <c r="C12" t="inlineStr"/>
      <c r="D12" t="inlineStr">
        <is>
          <t>=</t>
        </is>
      </c>
      <c r="E12" t="inlineStr">
        <is>
          <t>45</t>
        </is>
      </c>
      <c r="F12" t="inlineStr">
        <is>
          <t>=</t>
        </is>
      </c>
      <c r="G12" t="inlineStr">
        <is>
          <t>a</t>
        </is>
      </c>
      <c r="H12" t="inlineStr">
        <is>
          <t>=</t>
        </is>
      </c>
      <c r="I12" t="inlineStr">
        <is>
          <t>=</t>
        </is>
      </c>
      <c r="J12" t="inlineStr">
        <is>
          <t>=</t>
        </is>
      </c>
      <c r="K12" t="inlineStr">
        <is>
          <t>—</t>
        </is>
      </c>
    </row>
    <row r="13">
      <c r="A13" t="inlineStr">
        <is>
          <t>(d) Investments outside Canada — Placements hors du Canada</t>
        </is>
      </c>
      <c r="B13" t="inlineStr"/>
      <c r="C13" t="inlineStr"/>
      <c r="D13" t="inlineStr"/>
      <c r="E13" t="inlineStr"/>
      <c r="F13" t="inlineStr"/>
      <c r="G13" t="inlineStr"/>
      <c r="H13" t="inlineStr"/>
      <c r="I13" t="inlineStr"/>
      <c r="J13" t="inlineStr"/>
      <c r="K13" t="inlineStr"/>
    </row>
    <row r="14">
      <c r="A14" t="inlineStr">
        <is>
          <t>(e) Mortgages — Hypothéques</t>
        </is>
      </c>
      <c r="B14" t="inlineStr"/>
      <c r="C14" t="inlineStr"/>
      <c r="D14" t="inlineStr">
        <is>
          <t>1</t>
        </is>
      </c>
      <c r="E14" t="inlineStr">
        <is>
          <t>66</t>
        </is>
      </c>
      <c r="F14" t="inlineStr">
        <is>
          <t>63</t>
        </is>
      </c>
      <c r="G14" t="inlineStr">
        <is>
          <t>161</t>
        </is>
      </c>
      <c r="H14" t="inlineStr">
        <is>
          <t>158</t>
        </is>
      </c>
      <c r="I14" t="inlineStr">
        <is>
          <t>153</t>
        </is>
      </c>
      <c r="J14" t="inlineStr">
        <is>
          <t>96</t>
        </is>
      </c>
      <c r="K14" t="inlineStr">
        <is>
          <t>94</t>
        </is>
      </c>
    </row>
    <row r="15">
      <c r="A15" t="inlineStr">
        <is>
          <t>(f) All other investments and advances — Tous</t>
        </is>
      </c>
      <c r="B15" t="inlineStr"/>
      <c r="C15" t="inlineStr">
        <is>
          <t>autres place-</t>
        </is>
      </c>
      <c r="D15" t="inlineStr"/>
      <c r="E15" t="inlineStr"/>
      <c r="F15" t="inlineStr"/>
      <c r="G15" t="inlineStr"/>
      <c r="H15" t="inlineStr"/>
      <c r="I15" t="inlineStr"/>
      <c r="J15" t="inlineStr"/>
      <c r="K15" t="inlineStr"/>
    </row>
    <row r="16">
      <c r="A16" t="inlineStr">
        <is>
          <t>ments et avances</t>
        </is>
      </c>
      <c r="B16" t="inlineStr"/>
      <c r="C16" t="inlineStr"/>
      <c r="D16" t="inlineStr">
        <is>
          <t>188</t>
        </is>
      </c>
      <c r="E16" t="inlineStr">
        <is>
          <t>3,908</t>
        </is>
      </c>
      <c r="F16" t="inlineStr">
        <is>
          <t>4,071</t>
        </is>
      </c>
      <c r="G16" t="inlineStr">
        <is>
          <t>12,467</t>
        </is>
      </c>
      <c r="H16" t="inlineStr">
        <is>
          <t>20,124</t>
        </is>
      </c>
      <c r="I16" t="inlineStr">
        <is>
          <t>29,018</t>
        </is>
      </c>
      <c r="J16" t="inlineStr">
        <is>
          <t>41,730</t>
        </is>
      </c>
      <c r="K16" t="inlineStr">
        <is>
          <t>46,791</t>
        </is>
      </c>
    </row>
    <row r="17">
      <c r="A17" t="inlineStr">
        <is>
          <t>. Land, buildings and equipment (net of depreciation)</t>
        </is>
      </c>
      <c r="B17" t="inlineStr"/>
      <c r="C17" t="inlineStr">
        <is>
          <t>— Ter-</t>
        </is>
      </c>
      <c r="D17" t="inlineStr"/>
      <c r="E17" t="inlineStr"/>
      <c r="F17" t="inlineStr"/>
      <c r="G17" t="inlineStr"/>
      <c r="H17" t="inlineStr"/>
      <c r="I17" t="inlineStr"/>
      <c r="J17" t="inlineStr"/>
      <c r="K17" t="inlineStr"/>
    </row>
    <row r="18">
      <c r="A18" t="inlineStr">
        <is>
          <t>rains, batiments et matériel (moins dépréciation)</t>
        </is>
      </c>
      <c r="B18" t="inlineStr"/>
      <c r="C18" t="inlineStr"/>
      <c r="D18" t="inlineStr">
        <is>
          <t>356</t>
        </is>
      </c>
      <c r="E18" t="inlineStr">
        <is>
          <t>6,551</t>
        </is>
      </c>
      <c r="F18" t="inlineStr">
        <is>
          <t>Tepuil</t>
        </is>
      </c>
      <c r="G18" t="inlineStr">
        <is>
          <t>11,488</t>
        </is>
      </c>
      <c r="H18" t="inlineStr">
        <is>
          <t>13,093</t>
        </is>
      </c>
      <c r="I18" t="inlineStr">
        <is>
          <t>13,350</t>
        </is>
      </c>
      <c r="J18" t="inlineStr">
        <is>
          <t>13,635</t>
        </is>
      </c>
      <c r="K18" t="inlineStr">
        <is>
          <t>15,571</t>
        </is>
      </c>
    </row>
    <row r="19">
      <c r="A19" t="inlineStr">
        <is>
          <t>. Other assets — Autres éléments d’actif</t>
        </is>
      </c>
      <c r="B19" t="inlineStr"/>
      <c r="C19" t="inlineStr"/>
      <c r="D19" t="inlineStr">
        <is>
          <t>97</t>
        </is>
      </c>
      <c r="E19" t="inlineStr">
        <is>
          <t>352</t>
        </is>
      </c>
      <c r="F19" t="inlineStr">
        <is>
          <t>455</t>
        </is>
      </c>
      <c r="G19" t="inlineStr">
        <is>
          <t>359</t>
        </is>
      </c>
      <c r="H19" t="inlineStr">
        <is>
          <t>536</t>
        </is>
      </c>
      <c r="I19" t="inlineStr">
        <is>
          <t>5S</t>
        </is>
      </c>
      <c r="J19" t="inlineStr">
        <is>
          <t>658</t>
        </is>
      </c>
      <c r="K19" t="inlineStr">
        <is>
          <t>541</t>
        </is>
      </c>
    </row>
  </sheetData>
  <pageMargins left="0.75" right="0.75" top="1" bottom="1" header="0.5" footer="0.5"/>
</worksheet>
</file>

<file path=xl/worksheets/sheet36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 Total assets (items 1 to 5) — Actif total (postes 1 a 5)</t>
        </is>
      </c>
      <c r="B1" s="1" t="inlineStr">
        <is>
          <t>Unnamed: 0</t>
        </is>
      </c>
      <c r="C1" s="1" t="inlineStr">
        <is>
          <t>1,710</t>
        </is>
      </c>
      <c r="D1" s="1" t="inlineStr">
        <is>
          <t>23,864</t>
        </is>
      </c>
      <c r="E1" s="1" t="inlineStr">
        <is>
          <t>30,488</t>
        </is>
      </c>
      <c r="F1" s="1" t="inlineStr">
        <is>
          <t>35,654</t>
        </is>
      </c>
      <c r="G1" s="1" t="inlineStr">
        <is>
          <t>43,880</t>
        </is>
      </c>
      <c r="H1" s="1" t="inlineStr">
        <is>
          <t>55,933</t>
        </is>
      </c>
      <c r="I1" s="1" t="inlineStr">
        <is>
          <t>67,362</t>
        </is>
      </c>
      <c r="J1" s="1" t="inlineStr">
        <is>
          <t>77,304</t>
        </is>
      </c>
    </row>
    <row r="2">
      <c r="A2" t="inlineStr">
        <is>
          <t>Liabilities and net worth — Passif et avoir net:</t>
        </is>
      </c>
      <c r="B2" t="inlineStr"/>
      <c r="C2" t="inlineStr"/>
      <c r="D2" t="inlineStr"/>
      <c r="E2" t="inlineStr"/>
      <c r="F2" t="inlineStr"/>
      <c r="G2" t="inlineStr"/>
      <c r="H2" t="inlineStr"/>
      <c r="I2" t="inlineStr"/>
      <c r="J2" t="inlineStr"/>
    </row>
    <row r="3">
      <c r="A3" t="inlineStr">
        <is>
          <t>. Accounts payable — Comptes a payer</t>
        </is>
      </c>
      <c r="B3" t="inlineStr"/>
      <c r="C3" t="inlineStr">
        <is>
          <t>110</t>
        </is>
      </c>
      <c r="D3" t="inlineStr">
        <is>
          <t>1,986</t>
        </is>
      </c>
      <c r="E3" t="inlineStr">
        <is>
          <t>3,128</t>
        </is>
      </c>
      <c r="F3" t="inlineStr">
        <is>
          <t>4,196</t>
        </is>
      </c>
      <c r="G3" t="inlineStr">
        <is>
          <t>2,975</t>
        </is>
      </c>
      <c r="H3" t="inlineStr">
        <is>
          <t>2,879</t>
        </is>
      </c>
      <c r="I3" t="inlineStr">
        <is>
          <t>3,560</t>
        </is>
      </c>
      <c r="J3" t="inlineStr">
        <is>
          <t>4,672</t>
        </is>
      </c>
    </row>
    <row r="4">
      <c r="A4" t="inlineStr">
        <is>
          <t>8. Loans payable — Emprunts a payer</t>
        </is>
      </c>
      <c r="B4" t="inlineStr"/>
      <c r="C4" t="inlineStr">
        <is>
          <t>5</t>
        </is>
      </c>
      <c r="D4" t="inlineStr">
        <is>
          <t>90</t>
        </is>
      </c>
      <c r="E4" t="inlineStr">
        <is>
          <t>559</t>
        </is>
      </c>
      <c r="F4" t="inlineStr">
        <is>
          <t>1,421</t>
        </is>
      </c>
      <c r="G4" t="inlineStr">
        <is>
          <t>1,776</t>
        </is>
      </c>
      <c r="H4" t="inlineStr">
        <is>
          <t>1,162</t>
        </is>
      </c>
      <c r="I4" t="inlineStr">
        <is>
          <t>1,484</t>
        </is>
      </c>
      <c r="J4" t="inlineStr">
        <is>
          <t>3,514</t>
        </is>
      </c>
    </row>
    <row r="5">
      <c r="A5" t="inlineStr">
        <is>
          <t>. Mortgages payable — Hypothéques a payer</t>
        </is>
      </c>
      <c r="B5" t="inlineStr"/>
      <c r="C5" t="inlineStr">
        <is>
          <t>19</t>
        </is>
      </c>
      <c r="D5" t="inlineStr">
        <is>
          <t>3,184</t>
        </is>
      </c>
      <c r="E5" t="inlineStr">
        <is>
          <t>3,002</t>
        </is>
      </c>
      <c r="F5" t="inlineStr">
        <is>
          <t>4,244</t>
        </is>
      </c>
      <c r="G5" t="inlineStr">
        <is>
          <t>4,407</t>
        </is>
      </c>
      <c r="H5" t="inlineStr">
        <is>
          <t>4,223</t>
        </is>
      </c>
      <c r="I5" t="inlineStr">
        <is>
          <t>33923</t>
        </is>
      </c>
      <c r="J5" t="inlineStr">
        <is>
          <t>4,721</t>
        </is>
      </c>
    </row>
    <row r="6">
      <c r="A6" t="inlineStr">
        <is>
          <t>. Other liabilities — Autres éléments de passif</t>
        </is>
      </c>
      <c r="B6" t="inlineStr"/>
      <c r="C6" t="inlineStr">
        <is>
          <t>AGS</t>
        </is>
      </c>
      <c r="D6" t="inlineStr">
        <is>
          <t>1,563</t>
        </is>
      </c>
      <c r="E6" t="inlineStr">
        <is>
          <t>2,464</t>
        </is>
      </c>
      <c r="F6" t="inlineStr">
        <is>
          <t>1,940</t>
        </is>
      </c>
      <c r="G6" t="inlineStr">
        <is>
          <t>3,584</t>
        </is>
      </c>
      <c r="H6" t="inlineStr">
        <is>
          <t>6,484</t>
        </is>
      </c>
      <c r="I6" t="inlineStr">
        <is>
          <t>5,516</t>
        </is>
      </c>
      <c r="J6" t="inlineStr">
        <is>
          <t>10,596</t>
        </is>
      </c>
    </row>
    <row r="7">
      <c r="A7" t="inlineStr">
        <is>
          <t>Wk Total liabilities (items 7 to 10) — Passif total (postes 7 a 10)</t>
        </is>
      </c>
      <c r="B7" t="inlineStr"/>
      <c r="C7" t="inlineStr">
        <is>
          <t>409</t>
        </is>
      </c>
      <c r="D7" t="inlineStr">
        <is>
          <t>6,823</t>
        </is>
      </c>
      <c r="E7" t="inlineStr">
        <is>
          <t>9,153</t>
        </is>
      </c>
      <c r="F7" t="inlineStr">
        <is>
          <t>11,801</t>
        </is>
      </c>
      <c r="G7" t="inlineStr">
        <is>
          <t>12,742</t>
        </is>
      </c>
      <c r="H7" t="inlineStr">
        <is>
          <t>14,748</t>
        </is>
      </c>
      <c r="I7" t="inlineStr">
        <is>
          <t>14,483</t>
        </is>
      </c>
      <c r="J7" t="inlineStr">
        <is>
          <t>23,503</t>
        </is>
      </c>
    </row>
    <row r="8">
      <c r="A8" t="inlineStr">
        <is>
          <t>127 Net worth (item 6 minus 11) — Avoir net (poste 6 moins 11)</t>
        </is>
      </c>
      <c r="B8" t="inlineStr"/>
      <c r="C8" t="inlineStr">
        <is>
          <t>1,301</t>
        </is>
      </c>
      <c r="D8" t="inlineStr">
        <is>
          <t>17,041</t>
        </is>
      </c>
      <c r="E8" t="inlineStr">
        <is>
          <t>2133'S</t>
        </is>
      </c>
      <c r="F8" t="inlineStr">
        <is>
          <t>23,853</t>
        </is>
      </c>
      <c r="G8" t="inlineStr">
        <is>
          <t>31,138</t>
        </is>
      </c>
      <c r="H8" t="inlineStr">
        <is>
          <t>41,185</t>
        </is>
      </c>
      <c r="I8" t="inlineStr">
        <is>
          <t>52,879</t>
        </is>
      </c>
      <c r="J8" t="inlineStr">
        <is>
          <t>53,801</t>
        </is>
      </c>
    </row>
    <row r="9">
      <c r="A9" t="inlineStr">
        <is>
          <t>. Total liabilities and net worth (items 11 and 12) — Passif to-</t>
        </is>
      </c>
      <c r="B9" t="inlineStr"/>
      <c r="C9" t="inlineStr"/>
      <c r="D9" t="inlineStr"/>
      <c r="E9" t="inlineStr"/>
      <c r="F9" t="inlineStr"/>
      <c r="G9" t="inlineStr"/>
      <c r="H9" t="inlineStr"/>
      <c r="I9" t="inlineStr"/>
      <c r="J9" t="inlineStr"/>
    </row>
    <row r="10">
      <c r="A10" t="inlineStr">
        <is>
          <t>tal et avoir net (postes 11 et 12)</t>
        </is>
      </c>
      <c r="B10" t="inlineStr"/>
      <c r="C10" t="inlineStr">
        <is>
          <t>1,710</t>
        </is>
      </c>
      <c r="D10" t="inlineStr">
        <is>
          <t>23,864</t>
        </is>
      </c>
      <c r="E10" t="inlineStr">
        <is>
          <t>30,488</t>
        </is>
      </c>
      <c r="F10" t="inlineStr">
        <is>
          <t>35,654</t>
        </is>
      </c>
      <c r="G10" t="inlineStr">
        <is>
          <t>43,880</t>
        </is>
      </c>
      <c r="H10" t="inlineStr">
        <is>
          <t>55,933</t>
        </is>
      </c>
      <c r="I10" t="inlineStr">
        <is>
          <t>67,362</t>
        </is>
      </c>
      <c r="J10" t="inlineStr">
        <is>
          <t>77,304</t>
        </is>
      </c>
    </row>
  </sheetData>
  <pageMargins left="0.75" right="0.75" top="1" bottom="1" header="0.5" footer="0.5"/>
</worksheet>
</file>

<file path=xl/worksheets/sheet362.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(a) From Canadian members — De membres canadiens</t>
        </is>
      </c>
      <c r="B1" s="1" t="inlineStr">
        <is>
          <t>Unnamed: 0</t>
        </is>
      </c>
      <c r="C1" s="1" t="inlineStr">
        <is>
          <t>90,223</t>
        </is>
      </c>
      <c r="D1" s="1" t="inlineStr">
        <is>
          <t>7.6</t>
        </is>
      </c>
      <c r="E1" s="1" t="inlineStr">
        <is>
          <t>94,873</t>
        </is>
      </c>
      <c r="F1" s="1" t="inlineStr">
        <is>
          <t>IES</t>
        </is>
      </c>
      <c r="G1" s="1" t="inlineStr">
        <is>
          <t>63,181</t>
        </is>
      </c>
      <c r="H1" s="1" t="inlineStr">
        <is>
          <t>91.5</t>
        </is>
      </c>
      <c r="I1" s="1" t="inlineStr">
        <is>
          <t>248,277</t>
        </is>
      </c>
      <c r="J1" s="1" t="inlineStr">
        <is>
          <t>18.3</t>
        </is>
      </c>
    </row>
    <row r="2">
      <c r="A2" t="inlineStr">
        <is>
          <t>(b) From other members — De tous autres membres</t>
        </is>
      </c>
      <c r="B2" t="inlineStr"/>
      <c r="C2" t="inlineStr">
        <is>
          <t>902,993</t>
        </is>
      </c>
      <c r="D2" t="inlineStr">
        <is>
          <t>76.3</t>
        </is>
      </c>
      <c r="E2" t="inlineStr">
        <is>
          <t>=</t>
        </is>
      </c>
      <c r="F2" t="inlineStr">
        <is>
          <t>-</t>
        </is>
      </c>
      <c r="G2" t="inlineStr">
        <is>
          <t>21</t>
        </is>
      </c>
      <c r="H2" t="inlineStr">
        <is>
          <t>Se</t>
        </is>
      </c>
      <c r="I2" t="inlineStr">
        <is>
          <t>903,014</t>
        </is>
      </c>
      <c r="J2" t="inlineStr">
        <is>
          <t>66.6</t>
        </is>
      </c>
    </row>
    <row r="3">
      <c r="A3" t="inlineStr">
        <is>
          <t>2. Interest — Intéréts</t>
        </is>
      </c>
      <c r="B3" t="inlineStr"/>
      <c r="C3" t="inlineStr">
        <is>
          <t>130,228</t>
        </is>
      </c>
      <c r="D3" t="inlineStr">
        <is>
          <t>11.0</t>
        </is>
      </c>
      <c r="E3" t="inlineStr">
        <is>
          <t>2,942</t>
        </is>
      </c>
      <c r="F3" t="inlineStr">
        <is>
          <t>2.8</t>
        </is>
      </c>
      <c r="G3" t="inlineStr">
        <is>
          <t>4,574</t>
        </is>
      </c>
      <c r="H3" t="inlineStr">
        <is>
          <t>6.6</t>
        </is>
      </c>
      <c r="I3" t="inlineStr">
        <is>
          <t>137,744</t>
        </is>
      </c>
      <c r="J3" t="inlineStr">
        <is>
          <t>10.1</t>
        </is>
      </c>
    </row>
    <row r="4">
      <c r="A4" t="inlineStr">
        <is>
          <t>3. Dividends — Dividendes</t>
        </is>
      </c>
      <c r="B4" t="inlineStr"/>
      <c r="C4" t="inlineStr">
        <is>
          <t>14,515</t>
        </is>
      </c>
      <c r="D4" t="inlineStr">
        <is>
          <t>iL</t>
        </is>
      </c>
      <c r="E4" t="inlineStr">
        <is>
          <t>As}s)</t>
        </is>
      </c>
      <c r="F4" t="inlineStr">
        <is>
          <t>0.3</t>
        </is>
      </c>
      <c r="G4" t="inlineStr">
        <is>
          <t>-</t>
        </is>
      </c>
      <c r="H4" t="inlineStr">
        <is>
          <t>=</t>
        </is>
      </c>
      <c r="I4" t="inlineStr">
        <is>
          <t>14,774</t>
        </is>
      </c>
      <c r="J4" t="inlineStr">
        <is>
          <t>iba!</t>
        </is>
      </c>
    </row>
    <row r="5">
      <c r="A5" t="inlineStr">
        <is>
          <t>4, Rents — Loyers</t>
        </is>
      </c>
      <c r="B5" t="inlineStr"/>
      <c r="C5" t="inlineStr">
        <is>
          <t>13,139</t>
        </is>
      </c>
      <c r="D5" t="inlineStr">
        <is>
          <t>ibatl</t>
        </is>
      </c>
      <c r="E5" t="inlineStr">
        <is>
          <t>223</t>
        </is>
      </c>
      <c r="F5" t="inlineStr">
        <is>
          <t>0.2</t>
        </is>
      </c>
      <c r="G5" t="inlineStr">
        <is>
          <t>919</t>
        </is>
      </c>
      <c r="H5" t="inlineStr">
        <is>
          <t>1.4</t>
        </is>
      </c>
      <c r="I5" t="inlineStr">
        <is>
          <t>14,281</t>
        </is>
      </c>
      <c r="J5" t="inlineStr">
        <is>
          <t>1.0</t>
        </is>
      </c>
    </row>
    <row r="6">
      <c r="A6" t="inlineStr">
        <is>
          <t>5. Other income — Autres revenus</t>
        </is>
      </c>
      <c r="B6" t="inlineStr"/>
      <c r="C6" t="inlineStr">
        <is>
          <t>S200</t>
        </is>
      </c>
      <c r="D6" t="inlineStr">
        <is>
          <t>2.8</t>
        </is>
      </c>
      <c r="E6" t="inlineStr">
        <is>
          <t>5,619</t>
        </is>
      </c>
      <c r="F6" t="inlineStr">
        <is>
          <t>5.4</t>
        </is>
      </c>
      <c r="G6" t="inlineStr">
        <is>
          <t>Sjeut</t>
        </is>
      </c>
      <c r="H6" t="inlineStr">
        <is>
          <t>0.5</t>
        </is>
      </c>
      <c r="I6" t="inlineStr">
        <is>
          <t>38,742</t>
        </is>
      </c>
      <c r="J6" t="inlineStr">
        <is>
          <t>2.9</t>
        </is>
      </c>
    </row>
    <row r="7">
      <c r="A7" t="inlineStr">
        <is>
          <t>6. Total income (items 1 to 5) — Revenu total (postes 1 a</t>
        </is>
      </c>
      <c r="B7" t="inlineStr"/>
      <c r="C7" t="inlineStr"/>
      <c r="D7" t="inlineStr"/>
      <c r="E7" t="inlineStr"/>
      <c r="F7" t="inlineStr"/>
      <c r="G7" t="inlineStr"/>
      <c r="H7" t="inlineStr"/>
      <c r="I7" t="inlineStr"/>
      <c r="J7" t="inlineStr"/>
    </row>
    <row r="8">
      <c r="A8" t="inlineStr">
        <is>
          <t>5</t>
        </is>
      </c>
      <c r="B8" t="inlineStr"/>
      <c r="C8" t="inlineStr">
        <is>
          <t>1,183,870</t>
        </is>
      </c>
      <c r="D8" t="inlineStr">
        <is>
          <t>100.0</t>
        </is>
      </c>
      <c r="E8" t="inlineStr">
        <is>
          <t>103,916</t>
        </is>
      </c>
      <c r="F8" t="inlineStr">
        <is>
          <t>100.0</t>
        </is>
      </c>
      <c r="G8" t="inlineStr">
        <is>
          <t>69,046</t>
        </is>
      </c>
      <c r="H8" t="inlineStr">
        <is>
          <t>100.0</t>
        </is>
      </c>
      <c r="I8" t="inlineStr">
        <is>
          <t>1,356,832</t>
        </is>
      </c>
      <c r="J8" t="inlineStr">
        <is>
          <t>100.0</t>
        </is>
      </c>
    </row>
    <row r="9">
      <c r="A9" t="inlineStr">
        <is>
          <t>Expenditure — Dépenses:</t>
        </is>
      </c>
      <c r="B9" t="inlineStr"/>
      <c r="C9" t="inlineStr"/>
      <c r="D9" t="inlineStr"/>
      <c r="E9" t="inlineStr"/>
      <c r="F9" t="inlineStr"/>
      <c r="G9" t="inlineStr"/>
      <c r="H9" t="inlineStr"/>
      <c r="I9" t="inlineStr"/>
      <c r="J9" t="inlineStr"/>
    </row>
    <row r="10">
      <c r="A10" t="inlineStr">
        <is>
          <t>1. Gross salaries, wages and other remuneration — Traite-</t>
        </is>
      </c>
      <c r="B10" t="inlineStr"/>
      <c r="C10" t="inlineStr"/>
      <c r="D10" t="inlineStr"/>
      <c r="E10" t="inlineStr"/>
      <c r="F10" t="inlineStr"/>
      <c r="G10" t="inlineStr"/>
      <c r="H10" t="inlineStr"/>
      <c r="I10" t="inlineStr"/>
      <c r="J10" t="inlineStr"/>
    </row>
    <row r="11">
      <c r="A11" t="inlineStr">
        <is>
          <t>ments, salaires et autres éléments de rémunération</t>
        </is>
      </c>
      <c r="B11" t="inlineStr"/>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 in Canada — Des</t>
        </is>
      </c>
      <c r="B13" t="inlineStr"/>
      <c r="C13" t="inlineStr"/>
      <c r="D13" t="inlineStr"/>
      <c r="E13" t="inlineStr"/>
      <c r="F13" t="inlineStr"/>
      <c r="G13" t="inlineStr"/>
      <c r="H13" t="inlineStr"/>
      <c r="I13" t="inlineStr"/>
      <c r="J13" t="inlineStr"/>
    </row>
    <row r="14">
      <c r="A14" t="inlineStr">
        <is>
          <t>dirigeants et employés au Canada</t>
        </is>
      </c>
      <c r="B14" t="inlineStr"/>
      <c r="C14" t="inlineStr">
        <is>
          <t>23,493</t>
        </is>
      </c>
      <c r="D14" t="inlineStr">
        <is>
          <t>23</t>
        </is>
      </c>
      <c r="E14" t="inlineStr">
        <is>
          <t>36,144</t>
        </is>
      </c>
      <c r="F14" t="inlineStr">
        <is>
          <t>38.5</t>
        </is>
      </c>
      <c r="G14" t="inlineStr">
        <is>
          <t>22,780</t>
        </is>
      </c>
      <c r="H14" t="inlineStr">
        <is>
          <t>\s |</t>
        </is>
      </c>
      <c r="I14" t="inlineStr">
        <is>
          <t>82,417</t>
        </is>
      </c>
      <c r="J14" t="inlineStr">
        <is>
          <t>7.0</t>
        </is>
      </c>
    </row>
    <row r="15">
      <c r="A15" t="inlineStr">
        <is>
          <t>(b) Of other officers and employees — Des autres diri-</t>
        </is>
      </c>
      <c r="B15" t="inlineStr"/>
      <c r="C15" t="inlineStr"/>
      <c r="D15" t="inlineStr"/>
      <c r="E15" t="inlineStr"/>
      <c r="F15" t="inlineStr"/>
      <c r="G15" t="inlineStr"/>
      <c r="H15" t="inlineStr"/>
      <c r="I15" t="inlineStr"/>
      <c r="J15" t="inlineStr"/>
    </row>
    <row r="16">
      <c r="A16" t="inlineStr">
        <is>
          <t>geants et employés</t>
        </is>
      </c>
      <c r="B16" t="inlineStr"/>
      <c r="C16" t="inlineStr">
        <is>
          <t>282,793</t>
        </is>
      </c>
      <c r="D16" t="inlineStr">
        <is>
          <t>27.8</t>
        </is>
      </c>
      <c r="E16" t="inlineStr">
        <is>
          <t>101</t>
        </is>
      </c>
      <c r="F16" t="inlineStr">
        <is>
          <t>0.1</t>
        </is>
      </c>
      <c r="G16" t="inlineStr">
        <is>
          <t>~</t>
        </is>
      </c>
      <c r="H16" t="inlineStr">
        <is>
          <t>—</t>
        </is>
      </c>
      <c r="I16" t="inlineStr">
        <is>
          <t>282,894</t>
        </is>
      </c>
      <c r="J16" t="inlineStr">
        <is>
          <t>24.0</t>
        </is>
      </c>
    </row>
    <row r="17">
      <c r="A17" t="inlineStr">
        <is>
          <t>8. Office and administrative expenditure — Dépenses de</t>
        </is>
      </c>
      <c r="B17" t="inlineStr"/>
      <c r="C17" t="inlineStr"/>
      <c r="D17" t="inlineStr"/>
      <c r="E17" t="inlineStr"/>
      <c r="F17" t="inlineStr"/>
      <c r="G17" t="inlineStr"/>
      <c r="H17" t="inlineStr"/>
      <c r="I17" t="inlineStr"/>
      <c r="J17" t="inlineStr"/>
    </row>
    <row r="18">
      <c r="A18" t="inlineStr">
        <is>
          <t>bureau et d’administration</t>
        </is>
      </c>
      <c r="B18" t="inlineStr"/>
      <c r="C18" t="inlineStr">
        <is>
          <t>136,227</t>
        </is>
      </c>
      <c r="D18" t="inlineStr">
        <is>
          <t>13.4</t>
        </is>
      </c>
      <c r="E18" t="inlineStr">
        <is>
          <t>20,312</t>
        </is>
      </c>
      <c r="F18" t="inlineStr">
        <is>
          <t>26</t>
        </is>
      </c>
      <c r="G18" t="inlineStr">
        <is>
          <t>15,976</t>
        </is>
      </c>
      <c r="H18" t="inlineStr">
        <is>
          <t>2325</t>
        </is>
      </c>
      <c r="I18" t="inlineStr">
        <is>
          <t>L255</t>
        </is>
      </c>
      <c r="J18" t="inlineStr">
        <is>
          <t>14.6</t>
        </is>
      </c>
    </row>
    <row r="19">
      <c r="A19" t="inlineStr">
        <is>
          <t>9. Professional fees and expenses — Honoraires et frais</t>
        </is>
      </c>
      <c r="B19" t="inlineStr"/>
      <c r="C19" t="inlineStr"/>
      <c r="D19" t="inlineStr"/>
      <c r="E19" t="inlineStr"/>
      <c r="F19" t="inlineStr"/>
      <c r="G19" t="inlineStr"/>
      <c r="H19" t="inlineStr"/>
      <c r="I19" t="inlineStr"/>
      <c r="J19" t="inlineStr"/>
    </row>
    <row r="20">
      <c r="A20" t="inlineStr">
        <is>
          <t>pour services professionnels</t>
        </is>
      </c>
      <c r="B20" t="inlineStr"/>
      <c r="C20" t="inlineStr">
        <is>
          <t>25,367</t>
        </is>
      </c>
      <c r="D20" t="inlineStr">
        <is>
          <t>2.5</t>
        </is>
      </c>
      <c r="E20" t="inlineStr">
        <is>
          <t>PSY If</t>
        </is>
      </c>
      <c r="F20" t="inlineStr">
        <is>
          <t>PUSS)</t>
        </is>
      </c>
      <c r="G20" t="inlineStr">
        <is>
          <t>1,246</t>
        </is>
      </c>
      <c r="H20" t="inlineStr">
        <is>
          <t>1.8</t>
        </is>
      </c>
      <c r="I20" t="inlineStr">
        <is>
          <t>28,930</t>
        </is>
      </c>
      <c r="J20" t="inlineStr">
        <is>
          <t>De</t>
        </is>
      </c>
    </row>
    <row r="21">
      <c r="A21" t="inlineStr">
        <is>
          <t>0. Strike benefit expenditure — Dépenses pour indemni-</t>
        </is>
      </c>
      <c r="B21" t="inlineStr"/>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20,920</t>
        </is>
      </c>
      <c r="D24" t="inlineStr">
        <is>
          <t>2.1</t>
        </is>
      </c>
      <c r="E24" t="inlineStr">
        <is>
          <t>9,538</t>
        </is>
      </c>
      <c r="F24" t="inlineStr">
        <is>
          <t>10.2</t>
        </is>
      </c>
      <c r="G24" t="inlineStr">
        <is>
          <t>1335</t>
        </is>
      </c>
      <c r="H24" t="inlineStr">
        <is>
          <t>16.5</t>
        </is>
      </c>
      <c r="I24" t="inlineStr">
        <is>
          <t>41,793</t>
        </is>
      </c>
      <c r="J24" t="inlineStr">
        <is>
          <t>375)</t>
        </is>
      </c>
    </row>
    <row r="25">
      <c r="A25" t="inlineStr">
        <is>
          <t>(b) To others — A d’autres</t>
        </is>
      </c>
      <c r="B25" t="inlineStr"/>
      <c r="C25" t="inlineStr">
        <is>
          <t>138,605</t>
        </is>
      </c>
      <c r="D25" t="inlineStr">
        <is>
          <t>13.6</t>
        </is>
      </c>
      <c r="E25" t="inlineStr">
        <is>
          <t>~</t>
        </is>
      </c>
      <c r="F25" t="inlineStr">
        <is>
          <t>~</t>
        </is>
      </c>
      <c r="G25" t="inlineStr">
        <is>
          <t>—</t>
        </is>
      </c>
      <c r="H25" t="inlineStr">
        <is>
          <t>~</t>
        </is>
      </c>
      <c r="I25" t="inlineStr">
        <is>
          <t>138,605</t>
        </is>
      </c>
      <c r="J25" t="inlineStr">
        <is>
          <t>11.8</t>
        </is>
      </c>
    </row>
    <row r="26">
      <c r="A26" t="inlineStr">
        <is>
          <t>11. Pension and welfare benefits paid by unions — Presta-</t>
        </is>
      </c>
      <c r="B26" t="inlineStr"/>
      <c r="C26" t="inlineStr"/>
      <c r="D26" t="inlineStr"/>
      <c r="E26" t="inlineStr"/>
      <c r="F26" t="inlineStr"/>
      <c r="G26" t="inlineStr"/>
      <c r="H26" t="inlineStr"/>
      <c r="I26" t="inlineStr"/>
      <c r="J26" t="inlineStr"/>
    </row>
    <row r="27">
      <c r="A27" t="inlineStr">
        <is>
          <t>tions de pension et de bien-étre payées par le syn-</t>
        </is>
      </c>
      <c r="B27" t="inlineStr"/>
      <c r="C27" t="inlineStr"/>
      <c r="D27" t="inlineStr"/>
      <c r="E27" t="inlineStr"/>
      <c r="F27" t="inlineStr"/>
      <c r="G27" t="inlineStr"/>
      <c r="H27" t="inlineStr"/>
      <c r="I27" t="inlineStr"/>
      <c r="J27" t="inlineStr"/>
    </row>
    <row r="28">
      <c r="A28" t="inlineStr">
        <is>
          <t>dicat :</t>
        </is>
      </c>
      <c r="B28" t="inlineStr"/>
      <c r="C28" t="inlineStr"/>
      <c r="D28" t="inlineStr"/>
      <c r="E28" t="inlineStr"/>
      <c r="F28" t="inlineStr"/>
      <c r="G28" t="inlineStr"/>
      <c r="H28" t="inlineStr"/>
      <c r="I28" t="inlineStr"/>
      <c r="J28" t="inlineStr"/>
    </row>
    <row r="29">
      <c r="A29" t="inlineStr">
        <is>
          <t>(a) To beneficiaries in Canada — A des bénéficiaires</t>
        </is>
      </c>
      <c r="B29" t="inlineStr"/>
      <c r="C29" t="inlineStr"/>
      <c r="D29" t="inlineStr"/>
      <c r="E29" t="inlineStr"/>
      <c r="F29" t="inlineStr"/>
      <c r="G29" t="inlineStr"/>
      <c r="H29" t="inlineStr"/>
      <c r="I29" t="inlineStr"/>
      <c r="J29" t="inlineStr"/>
    </row>
    <row r="30">
      <c r="A30" t="inlineStr">
        <is>
          <t>résidant au Canada</t>
        </is>
      </c>
      <c r="B30" t="inlineStr"/>
      <c r="C30" t="inlineStr">
        <is>
          <t>3,734</t>
        </is>
      </c>
      <c r="D30" t="inlineStr">
        <is>
          <t>0.4</t>
        </is>
      </c>
      <c r="E30" t="inlineStr">
        <is>
          <t>S55</t>
        </is>
      </c>
      <c r="F30" t="inlineStr">
        <is>
          <t>0.6</t>
        </is>
      </c>
      <c r="G30" t="inlineStr">
        <is>
          <t>86</t>
        </is>
      </c>
      <c r="H30" t="inlineStr">
        <is>
          <t>0.1</t>
        </is>
      </c>
      <c r="I30" t="inlineStr">
        <is>
          <t>4,375</t>
        </is>
      </c>
      <c r="J30" t="inlineStr">
        <is>
          <t>0.4</t>
        </is>
      </c>
    </row>
    <row r="31">
      <c r="A31" t="inlineStr">
        <is>
          <t>(b) To other beneficiaries — A tout autre bénéficiaire</t>
        </is>
      </c>
      <c r="B31" t="inlineStr"/>
      <c r="C31" t="inlineStr">
        <is>
          <t>105,453</t>
        </is>
      </c>
      <c r="D31" t="inlineStr">
        <is>
          <t>10.4</t>
        </is>
      </c>
      <c r="E31" t="inlineStr">
        <is>
          <t>—</t>
        </is>
      </c>
      <c r="F31" t="inlineStr">
        <is>
          <t>—</t>
        </is>
      </c>
      <c r="G31" t="inlineStr">
        <is>
          <t>-</t>
        </is>
      </c>
      <c r="H31" t="inlineStr">
        <is>
          <t>~</t>
        </is>
      </c>
      <c r="I31" t="inlineStr">
        <is>
          <t>105,453</t>
        </is>
      </c>
      <c r="J31" t="inlineStr">
        <is>
          <t>8.9</t>
        </is>
      </c>
    </row>
    <row r="32">
      <c r="A32" t="inlineStr">
        <is>
          <t>12. Union contributions to pension and welfare plans ad-</t>
        </is>
      </c>
      <c r="B32" t="inlineStr"/>
      <c r="C32" t="inlineStr"/>
      <c r="D32" t="inlineStr"/>
      <c r="E32" t="inlineStr"/>
      <c r="F32" t="inlineStr"/>
      <c r="G32" t="inlineStr"/>
      <c r="H32" t="inlineStr"/>
      <c r="I32" t="inlineStr"/>
      <c r="J32" t="inlineStr"/>
    </row>
    <row r="33">
      <c r="A33" t="inlineStr">
        <is>
          <t>ministered by entities separate from unions — Con-</t>
        </is>
      </c>
      <c r="B33" t="inlineStr"/>
      <c r="C33" t="inlineStr"/>
      <c r="D33" t="inlineStr"/>
      <c r="E33" t="inlineStr"/>
      <c r="F33" t="inlineStr"/>
      <c r="G33" t="inlineStr"/>
      <c r="H33" t="inlineStr"/>
      <c r="I33" t="inlineStr"/>
      <c r="J33" t="inlineStr"/>
    </row>
    <row r="34">
      <c r="A34" t="inlineStr">
        <is>
          <t>tributions du syndicat a des plans de pension et de</t>
        </is>
      </c>
      <c r="B34" t="inlineStr"/>
      <c r="C34" t="inlineStr"/>
      <c r="D34" t="inlineStr"/>
      <c r="E34" t="inlineStr"/>
      <c r="F34" t="inlineStr"/>
      <c r="G34" t="inlineStr"/>
      <c r="H34" t="inlineStr"/>
      <c r="I34" t="inlineStr"/>
      <c r="J34" t="inlineStr"/>
    </row>
    <row r="35">
      <c r="A35" t="inlineStr">
        <is>
          <t>bien-€tre administrés par des entités distinctes des</t>
        </is>
      </c>
      <c r="B35" t="inlineStr"/>
      <c r="C35" t="inlineStr"/>
      <c r="D35" t="inlineStr"/>
      <c r="E35" t="inlineStr"/>
      <c r="F35" t="inlineStr"/>
      <c r="G35" t="inlineStr"/>
      <c r="H35" t="inlineStr"/>
      <c r="I35" t="inlineStr"/>
      <c r="J35" t="inlineStr"/>
    </row>
    <row r="36">
      <c r="A36" t="inlineStr">
        <is>
          <t>syndicats</t>
        </is>
      </c>
      <c r="B36" t="inlineStr"/>
      <c r="C36" t="inlineStr">
        <is>
          <t>84,836</t>
        </is>
      </c>
      <c r="D36" t="inlineStr">
        <is>
          <t>8.3</t>
        </is>
      </c>
      <c r="E36" t="inlineStr">
        <is>
          <t>5,141</t>
        </is>
      </c>
      <c r="F36" t="inlineStr">
        <is>
          <t>Sis)</t>
        </is>
      </c>
      <c r="G36" t="inlineStr">
        <is>
          <t>2,874</t>
        </is>
      </c>
      <c r="H36" t="inlineStr">
        <is>
          <t>4.2</t>
        </is>
      </c>
      <c r="I36" t="inlineStr">
        <is>
          <t>92,851</t>
        </is>
      </c>
      <c r="J36" t="inlineStr">
        <is>
          <t>7.8</t>
        </is>
      </c>
    </row>
    <row r="37">
      <c r="A37" t="inlineStr">
        <is>
          <t>13. Depreciation on fixed assets — Dépréciation des im-</t>
        </is>
      </c>
      <c r="B37" t="inlineStr"/>
      <c r="C37" t="inlineStr"/>
      <c r="D37" t="inlineStr"/>
      <c r="E37" t="inlineStr"/>
      <c r="F37" t="inlineStr"/>
      <c r="G37" t="inlineStr"/>
      <c r="H37" t="inlineStr"/>
      <c r="I37" t="inlineStr"/>
      <c r="J37" t="inlineStr"/>
    </row>
    <row r="38">
      <c r="A38" t="inlineStr">
        <is>
          <t>l</t>
        </is>
      </c>
      <c r="B38" t="inlineStr"/>
      <c r="C38" t="inlineStr">
        <is>
          <t>8,542</t>
        </is>
      </c>
      <c r="D38" t="inlineStr">
        <is>
          <t>0.8</t>
        </is>
      </c>
      <c r="E38" t="inlineStr">
        <is>
          <t>641</t>
        </is>
      </c>
      <c r="F38" t="inlineStr">
        <is>
          <t>0.7</t>
        </is>
      </c>
      <c r="G38" t="inlineStr">
        <is>
          <t>833</t>
        </is>
      </c>
      <c r="H38" t="inlineStr">
        <is>
          <t>1.2</t>
        </is>
      </c>
      <c r="I38" t="inlineStr">
        <is>
          <t>10,016</t>
        </is>
      </c>
      <c r="J38" t="inlineStr">
        <is>
          <t>0.9</t>
        </is>
      </c>
    </row>
    <row r="39">
      <c r="A39" t="inlineStr">
        <is>
          <t>14. Other expenditure — Autres dépenses</t>
        </is>
      </c>
      <c r="B39" t="inlineStr"/>
      <c r="C39" t="inlineStr">
        <is>
          <t>186,950</t>
        </is>
      </c>
      <c r="D39" t="inlineStr">
        <is>
          <t>18.4</t>
        </is>
      </c>
      <c r="E39" t="inlineStr">
        <is>
          <t>19,071</t>
        </is>
      </c>
      <c r="F39" t="inlineStr">
        <is>
          <t>20.3</t>
        </is>
      </c>
      <c r="G39" t="inlineStr">
        <is>
          <t>13,601</t>
        </is>
      </c>
      <c r="H39" t="inlineStr">
        <is>
          <t>19.8</t>
        </is>
      </c>
      <c r="I39" t="inlineStr">
        <is>
          <t>219,622</t>
        </is>
      </c>
      <c r="J39" t="inlineStr">
        <is>
          <t>18.6</t>
        </is>
      </c>
    </row>
    <row r="40">
      <c r="A40" t="inlineStr">
        <is>
          <t>1S. Total ex i i — Dé total</t>
        </is>
      </c>
      <c r="B40" t="inlineStr"/>
      <c r="C40" t="inlineStr"/>
      <c r="D40" t="inlineStr"/>
      <c r="E40" t="inlineStr"/>
      <c r="F40" t="inlineStr"/>
      <c r="G40" t="inlineStr"/>
      <c r="H40" t="inlineStr"/>
      <c r="I40" t="inlineStr"/>
      <c r="J40" t="inlineStr"/>
    </row>
    <row r="41">
      <c r="A41" t="inlineStr">
        <is>
          <t>ee Le Pagenees totals</t>
        </is>
      </c>
      <c r="B41" t="inlineStr"/>
      <c r="C41" t="inlineStr">
        <is>
          <t>1,016,920</t>
        </is>
      </c>
      <c r="D41" t="inlineStr">
        <is>
          <t>100.0</t>
        </is>
      </c>
      <c r="E41" t="inlineStr">
        <is>
          <t>93,820</t>
        </is>
      </c>
      <c r="F41" t="inlineStr">
        <is>
          <t>100.0</t>
        </is>
      </c>
      <c r="G41" t="inlineStr">
        <is>
          <t>68,731</t>
        </is>
      </c>
      <c r="H41" t="inlineStr">
        <is>
          <t>100.0</t>
        </is>
      </c>
      <c r="I41" t="inlineStr">
        <is>
          <t>1,179,471</t>
        </is>
      </c>
      <c r="J41" t="inlineStr">
        <is>
          <t>100.0</t>
        </is>
      </c>
    </row>
    <row r="42">
      <c r="A42" t="inlineStr">
        <is>
          <t>16. Neti i  i 6 mini us 15) =—  Revenu net (postte</t>
        </is>
      </c>
      <c r="B42" t="inlineStr"/>
      <c r="C42" t="inlineStr">
        <is>
          <t>166.950</t>
        </is>
      </c>
      <c r="D42" t="inlineStr">
        <is>
          <t>7</t>
        </is>
      </c>
      <c r="E42" t="inlineStr">
        <is>
          <t>10,096</t>
        </is>
      </c>
      <c r="F42" t="inlineStr">
        <is>
          <t>7</t>
        </is>
      </c>
      <c r="G42" t="inlineStr">
        <is>
          <t>315</t>
        </is>
      </c>
      <c r="H42" t="inlineStr">
        <is>
          <t>4</t>
        </is>
      </c>
      <c r="I42" t="inlineStr">
        <is>
          <t>177,361</t>
        </is>
      </c>
      <c r="J42" t="inlineStr">
        <is>
          <t>y</t>
        </is>
      </c>
    </row>
  </sheetData>
  <pageMargins left="0.75" right="0.75" top="1" bottom="1" header="0.5" footer="0.5"/>
</worksheet>
</file>

<file path=xl/worksheets/sheet363.xml><?xml version="1.0" encoding="utf-8"?>
<worksheet xmlns="http://schemas.openxmlformats.org/spreadsheetml/2006/main">
  <sheetPr>
    <outlinePr summaryBelow="1" summaryRight="1"/>
    <pageSetUpPr/>
  </sheetPr>
  <dimension ref="A1:J50"/>
  <sheetViews>
    <sheetView workbookViewId="0">
      <selection activeCell="A1" sqref="A1"/>
    </sheetView>
  </sheetViews>
  <sheetFormatPr baseColWidth="8" defaultRowHeight="15"/>
  <sheetData>
    <row r="1">
      <c r="A1" s="1" t="inlineStr">
        <is>
          <t>Unnamed: 0</t>
        </is>
      </c>
      <c r="B1" s="1" t="inlineStr">
        <is>
          <t>(a) From Canadian members — De membres canadiens</t>
        </is>
      </c>
      <c r="C1" s="1" t="inlineStr">
        <is>
          <t>31,010</t>
        </is>
      </c>
      <c r="D1" s="1" t="inlineStr">
        <is>
          <t>110,072</t>
        </is>
      </c>
      <c r="E1" s="1" t="inlineStr">
        <is>
          <t>125,499</t>
        </is>
      </c>
      <c r="F1" s="1" t="inlineStr">
        <is>
          <t>146,511</t>
        </is>
      </c>
      <c r="G1" s="1" t="inlineStr">
        <is>
          <t>178,280</t>
        </is>
      </c>
      <c r="H1" s="1" t="inlineStr">
        <is>
          <t>198,376</t>
        </is>
      </c>
      <c r="I1" s="1" t="inlineStr">
        <is>
          <t>221,626</t>
        </is>
      </c>
      <c r="J1" s="1" t="inlineStr">
        <is>
          <t>248,27</t>
        </is>
      </c>
    </row>
    <row r="2">
      <c r="A2" t="inlineStr"/>
      <c r="B2" t="inlineStr">
        <is>
          <t>(b) From other members — De tous autres membres</t>
        </is>
      </c>
      <c r="C2" t="inlineStr">
        <is>
          <t>324,156</t>
        </is>
      </c>
      <c r="D2" t="inlineStr">
        <is>
          <t>641,480</t>
        </is>
      </c>
      <c r="E2" t="inlineStr">
        <is>
          <t>679,810</t>
        </is>
      </c>
      <c r="F2" t="inlineStr">
        <is>
          <t>685,735</t>
        </is>
      </c>
      <c r="G2" t="inlineStr">
        <is>
          <t>713,832</t>
        </is>
      </c>
      <c r="H2" t="inlineStr">
        <is>
          <t>756,603</t>
        </is>
      </c>
      <c r="I2" t="inlineStr">
        <is>
          <t>834,686</t>
        </is>
      </c>
      <c r="J2" t="inlineStr">
        <is>
          <t>903,01</t>
        </is>
      </c>
    </row>
    <row r="3">
      <c r="A3" t="inlineStr">
        <is>
          <t>2.</t>
        </is>
      </c>
      <c r="B3" t="inlineStr">
        <is>
          <t>Interest — Intéréts</t>
        </is>
      </c>
      <c r="C3" t="inlineStr">
        <is>
          <t>19,946</t>
        </is>
      </c>
      <c r="D3" t="inlineStr">
        <is>
          <t>65,091</t>
        </is>
      </c>
      <c r="E3" t="inlineStr">
        <is>
          <t>WP)</t>
        </is>
      </c>
      <c r="F3" t="inlineStr">
        <is>
          <t>90,930</t>
        </is>
      </c>
      <c r="G3" t="inlineStr">
        <is>
          <t>95,064</t>
        </is>
      </c>
      <c r="H3" t="inlineStr">
        <is>
          <t>95,054</t>
        </is>
      </c>
      <c r="I3" t="inlineStr">
        <is>
          <t>105,217</t>
        </is>
      </c>
      <c r="J3" t="inlineStr">
        <is>
          <t>137,74</t>
        </is>
      </c>
    </row>
    <row r="4">
      <c r="A4" t="inlineStr">
        <is>
          <t>3. Dividends</t>
        </is>
      </c>
      <c r="B4" t="inlineStr">
        <is>
          <t>— Dividendes</t>
        </is>
      </c>
      <c r="C4" t="inlineStr">
        <is>
          <t>2,893</t>
        </is>
      </c>
      <c r="D4" t="inlineStr">
        <is>
          <t>7,396</t>
        </is>
      </c>
      <c r="E4" t="inlineStr">
        <is>
          <t>8,030</t>
        </is>
      </c>
      <c r="F4" t="inlineStr">
        <is>
          <t>9,683</t>
        </is>
      </c>
      <c r="G4" t="inlineStr">
        <is>
          <t>9,027</t>
        </is>
      </c>
      <c r="H4" t="inlineStr">
        <is>
          <t>10,712</t>
        </is>
      </c>
      <c r="I4" t="inlineStr">
        <is>
          <t>13,499</t>
        </is>
      </c>
      <c r="J4" t="inlineStr">
        <is>
          <t>14,77</t>
        </is>
      </c>
    </row>
    <row r="5">
      <c r="A5" t="inlineStr">
        <is>
          <t>4. Rents</t>
        </is>
      </c>
      <c r="B5" t="inlineStr">
        <is>
          <t>— Loyers</t>
        </is>
      </c>
      <c r="C5" t="inlineStr">
        <is>
          <t>3,570</t>
        </is>
      </c>
      <c r="D5" t="inlineStr">
        <is>
          <t>9,946</t>
        </is>
      </c>
      <c r="E5" t="inlineStr">
        <is>
          <t>10,581</t>
        </is>
      </c>
      <c r="F5" t="inlineStr">
        <is>
          <t>11,410</t>
        </is>
      </c>
      <c r="G5" t="inlineStr">
        <is>
          <t>12,657</t>
        </is>
      </c>
      <c r="H5" t="inlineStr">
        <is>
          <t>12,989</t>
        </is>
      </c>
      <c r="I5" t="inlineStr">
        <is>
          <t>13,746</t>
        </is>
      </c>
      <c r="J5" t="inlineStr">
        <is>
          <t>14,26</t>
        </is>
      </c>
    </row>
    <row r="6">
      <c r="A6" t="inlineStr">
        <is>
          <t>§. Other income</t>
        </is>
      </c>
      <c r="B6" t="inlineStr">
        <is>
          <t>— Autres revenus</t>
        </is>
      </c>
      <c r="C6" t="inlineStr">
        <is>
          <t>24,378</t>
        </is>
      </c>
      <c r="D6" t="inlineStr">
        <is>
          <t>QS 18a,</t>
        </is>
      </c>
      <c r="E6" t="inlineStr">
        <is>
          <t>27,615</t>
        </is>
      </c>
      <c r="F6" t="inlineStr">
        <is>
          <t>28,220</t>
        </is>
      </c>
      <c r="G6" t="inlineStr">
        <is>
          <t>37,209</t>
        </is>
      </c>
      <c r="H6" t="inlineStr">
        <is>
          <t>30,433</t>
        </is>
      </c>
      <c r="I6" t="inlineStr">
        <is>
          <t>45,369</t>
        </is>
      </c>
      <c r="J6" t="inlineStr">
        <is>
          <t>38,74</t>
        </is>
      </c>
    </row>
    <row r="7">
      <c r="A7" t="inlineStr"/>
      <c r="B7" t="inlineStr">
        <is>
          <t>i i = total tes 1</t>
        </is>
      </c>
      <c r="C7" t="inlineStr"/>
      <c r="D7" t="inlineStr"/>
      <c r="E7" t="inlineStr"/>
      <c r="F7" t="inlineStr"/>
      <c r="G7" t="inlineStr"/>
      <c r="H7" t="inlineStr"/>
      <c r="I7" t="inlineStr"/>
      <c r="J7" t="inlineStr">
        <is>
          <t>4</t>
        </is>
      </c>
    </row>
    <row r="8">
      <c r="A8" t="inlineStr">
        <is>
          <t>. a5) ape</t>
        </is>
      </c>
      <c r="B8" t="inlineStr">
        <is>
          <t>ae een he oe</t>
        </is>
      </c>
      <c r="C8" t="inlineStr">
        <is>
          <t>405,953</t>
        </is>
      </c>
      <c r="D8" t="inlineStr">
        <is>
          <t>859,122</t>
        </is>
      </c>
      <c r="E8" t="inlineStr">
        <is>
          <t>930,832</t>
        </is>
      </c>
      <c r="F8" t="inlineStr">
        <is>
          <t>972,489</t>
        </is>
      </c>
      <c r="G8" t="inlineStr">
        <is>
          <t>1,046,069</t>
        </is>
      </c>
      <c r="H8" t="inlineStr">
        <is>
          <t>1,103,167</t>
        </is>
      </c>
      <c r="I8" t="inlineStr">
        <is>
          <t>1,234,143</t>
        </is>
      </c>
      <c r="J8" t="inlineStr">
        <is>
          <t>1,356.54</t>
        </is>
      </c>
    </row>
    <row r="9">
      <c r="A9" t="inlineStr"/>
      <c r="B9" t="inlineStr"/>
      <c r="C9" t="inlineStr"/>
      <c r="D9" t="inlineStr"/>
      <c r="E9" t="inlineStr"/>
      <c r="F9" t="inlineStr"/>
      <c r="G9" t="inlineStr"/>
      <c r="H9" t="inlineStr"/>
      <c r="I9" t="inlineStr"/>
      <c r="J9" t="inlineStr">
        <is>
          <t>|</t>
        </is>
      </c>
    </row>
    <row r="10">
      <c r="A10" t="inlineStr"/>
      <c r="B10" t="inlineStr">
        <is>
          <t>Expenditure — Dépenses:</t>
        </is>
      </c>
      <c r="C10" t="inlineStr"/>
      <c r="D10" t="inlineStr"/>
      <c r="E10" t="inlineStr"/>
      <c r="F10" t="inlineStr"/>
      <c r="G10" t="inlineStr"/>
      <c r="H10" t="inlineStr"/>
      <c r="I10" t="inlineStr"/>
      <c r="J10" t="inlineStr">
        <is>
          <t>|</t>
        </is>
      </c>
    </row>
    <row r="11">
      <c r="A11" t="inlineStr">
        <is>
          <t>7. Gross salaries, wages and other remuneration</t>
        </is>
      </c>
      <c r="B11" t="inlineStr">
        <is>
          <t>— Traite-</t>
        </is>
      </c>
      <c r="C11" t="inlineStr"/>
      <c r="D11" t="inlineStr"/>
      <c r="E11" t="inlineStr"/>
      <c r="F11" t="inlineStr"/>
      <c r="G11" t="inlineStr"/>
      <c r="H11" t="inlineStr"/>
      <c r="I11" t="inlineStr"/>
      <c r="J11" t="inlineStr">
        <is>
          <t>:</t>
        </is>
      </c>
    </row>
    <row r="12">
      <c r="A12" t="inlineStr"/>
      <c r="B12" t="inlineStr">
        <is>
          <t>ments, salaires et autres éléments de rémunération</t>
        </is>
      </c>
      <c r="C12" t="inlineStr"/>
      <c r="D12" t="inlineStr"/>
      <c r="E12" t="inlineStr"/>
      <c r="F12" t="inlineStr"/>
      <c r="G12" t="inlineStr"/>
      <c r="H12" t="inlineStr"/>
      <c r="I12" t="inlineStr"/>
      <c r="J12" t="inlineStr">
        <is>
          <t>|</t>
        </is>
      </c>
    </row>
    <row r="13">
      <c r="A13" t="inlineStr"/>
      <c r="B13" t="inlineStr">
        <is>
          <t>bruts:</t>
        </is>
      </c>
      <c r="C13" t="inlineStr"/>
      <c r="D13" t="inlineStr"/>
      <c r="E13" t="inlineStr"/>
      <c r="F13" t="inlineStr"/>
      <c r="G13" t="inlineStr"/>
      <c r="H13" t="inlineStr"/>
      <c r="I13" t="inlineStr"/>
      <c r="J13" t="inlineStr"/>
    </row>
    <row r="14">
      <c r="A14" t="inlineStr"/>
      <c r="B14" t="inlineStr">
        <is>
          <t>(a) Of officers and employees in Canada — Des diririi -</t>
        </is>
      </c>
      <c r="C14" t="inlineStr"/>
      <c r="D14" t="inlineStr"/>
      <c r="E14" t="inlineStr"/>
      <c r="F14" t="inlineStr"/>
      <c r="G14" t="inlineStr"/>
      <c r="H14" t="inlineStr"/>
      <c r="I14" t="inlineStr"/>
      <c r="J14" t="inlineStr">
        <is>
          <t>|</t>
        </is>
      </c>
    </row>
    <row r="15">
      <c r="A15" t="inlineStr"/>
      <c r="B15" t="inlineStr">
        <is>
          <t>geants et employés au Canada</t>
        </is>
      </c>
      <c r="C15" t="inlineStr">
        <is>
          <t>11,250</t>
        </is>
      </c>
      <c r="D15" t="inlineStr">
        <is>
          <t>34,690</t>
        </is>
      </c>
      <c r="E15" t="inlineStr">
        <is>
          <t>40,058</t>
        </is>
      </c>
      <c r="F15" t="inlineStr">
        <is>
          <t>48 326</t>
        </is>
      </c>
      <c r="G15" t="inlineStr">
        <is>
          <t>Sis</t>
        </is>
      </c>
      <c r="H15" t="inlineStr">
        <is>
          <t>65,159</t>
        </is>
      </c>
      <c r="I15" t="inlineStr">
        <is>
          <t>73,404</t>
        </is>
      </c>
      <c r="J15" t="inlineStr">
        <is>
          <t>82,4.</t>
        </is>
      </c>
    </row>
    <row r="16">
      <c r="A16" t="inlineStr"/>
      <c r="B16" t="inlineStr">
        <is>
          <t>(b) Of other officers and employees — Des autres diri-</t>
        </is>
      </c>
      <c r="C16" t="inlineStr"/>
      <c r="D16" t="inlineStr"/>
      <c r="E16" t="inlineStr"/>
      <c r="F16" t="inlineStr"/>
      <c r="G16" t="inlineStr"/>
      <c r="H16" t="inlineStr"/>
      <c r="I16" t="inlineStr"/>
      <c r="J16" t="inlineStr">
        <is>
          <t>4</t>
        </is>
      </c>
    </row>
    <row r="17">
      <c r="A17" t="inlineStr"/>
      <c r="B17" t="inlineStr">
        <is>
          <t>geants et employés</t>
        </is>
      </c>
      <c r="C17" t="inlineStr">
        <is>
          <t>112,403</t>
        </is>
      </c>
      <c r="D17" t="inlineStr">
        <is>
          <t>181,818</t>
        </is>
      </c>
      <c r="E17" t="inlineStr">
        <is>
          <t>190,080</t>
        </is>
      </c>
      <c r="F17" t="inlineStr">
        <is>
          <t>abe1 3)</t>
        </is>
      </c>
      <c r="G17" t="inlineStr">
        <is>
          <t>220,344</t>
        </is>
      </c>
      <c r="H17" t="inlineStr">
        <is>
          <t>239,90</t>
        </is>
      </c>
      <c r="I17" t="inlineStr">
        <is>
          <t>SPAS YS)</t>
        </is>
      </c>
      <c r="J17" t="inlineStr">
        <is>
          <t>282,8°</t>
        </is>
      </c>
    </row>
    <row r="18">
      <c r="A18" t="inlineStr">
        <is>
          <t>8. Office</t>
        </is>
      </c>
      <c r="B18" t="inlineStr">
        <is>
          <t>and administrative expenditure — Dépenses de</t>
        </is>
      </c>
      <c r="C18" t="inlineStr"/>
      <c r="D18" t="inlineStr"/>
      <c r="E18" t="inlineStr"/>
      <c r="F18" t="inlineStr"/>
      <c r="G18" t="inlineStr"/>
      <c r="H18" t="inlineStr"/>
      <c r="I18" t="inlineStr"/>
      <c r="J18" t="inlineStr"/>
    </row>
    <row r="19">
      <c r="A19" t="inlineStr"/>
      <c r="B19" t="inlineStr">
        <is>
          <t>bureau et d’administration</t>
        </is>
      </c>
      <c r="C19" t="inlineStr">
        <is>
          <t>46,777</t>
        </is>
      </c>
      <c r="D19" t="inlineStr">
        <is>
          <t>104,641</t>
        </is>
      </c>
      <c r="E19" t="inlineStr">
        <is>
          <t>112,817</t>
        </is>
      </c>
      <c r="F19" t="inlineStr">
        <is>
          <t>122,203</t>
        </is>
      </c>
      <c r="G19" t="inlineStr">
        <is>
          <t>138,048</t>
        </is>
      </c>
      <c r="H19" t="inlineStr">
        <is>
          <t>146,771</t>
        </is>
      </c>
      <c r="I19" t="inlineStr">
        <is>
          <t>160,437</t>
        </is>
      </c>
      <c r="J19" t="inlineStr">
        <is>
          <t>172.5</t>
        </is>
      </c>
    </row>
    <row r="20">
      <c r="A20" t="inlineStr">
        <is>
          <t>9. Professional</t>
        </is>
      </c>
      <c r="B20" t="inlineStr">
        <is>
          <t>fees and expenses — Honoraires et frais</t>
        </is>
      </c>
      <c r="C20" t="inlineStr"/>
      <c r="D20" t="inlineStr"/>
      <c r="E20" t="inlineStr"/>
      <c r="F20" t="inlineStr"/>
      <c r="G20" t="inlineStr"/>
      <c r="H20" t="inlineStr"/>
      <c r="I20" t="inlineStr"/>
      <c r="J20" t="inlineStr"/>
    </row>
    <row r="21">
      <c r="A21" t="inlineStr"/>
      <c r="B21" t="inlineStr">
        <is>
          <t>pour services professionnels</t>
        </is>
      </c>
      <c r="C21" t="inlineStr">
        <is>
          <t>7,588</t>
        </is>
      </c>
      <c r="D21" t="inlineStr">
        <is>
          <t>16,372</t>
        </is>
      </c>
      <c r="E21" t="inlineStr">
        <is>
          <t>19,946</t>
        </is>
      </c>
      <c r="F21" t="inlineStr">
        <is>
          <t>24,863</t>
        </is>
      </c>
      <c r="G21" t="inlineStr">
        <is>
          <t>20,709</t>
        </is>
      </c>
      <c r="H21" t="inlineStr">
        <is>
          <t>21,579</t>
        </is>
      </c>
      <c r="I21" t="inlineStr">
        <is>
          <t>29,032</t>
        </is>
      </c>
      <c r="J21" t="inlineStr">
        <is>
          <t>28,9.</t>
        </is>
      </c>
    </row>
    <row r="22">
      <c r="A22" t="inlineStr">
        <is>
          <t>10. Strike</t>
        </is>
      </c>
      <c r="B22" t="inlineStr">
        <is>
          <t>benefit expenditure — Dépenses pour indemni-</t>
        </is>
      </c>
      <c r="C22" t="inlineStr"/>
      <c r="D22" t="inlineStr"/>
      <c r="E22" t="inlineStr"/>
      <c r="F22" t="inlineStr"/>
      <c r="G22" t="inlineStr"/>
      <c r="H22" t="inlineStr"/>
      <c r="I22" t="inlineStr"/>
      <c r="J22" t="inlineStr"/>
    </row>
    <row r="23">
      <c r="A23" t="inlineStr"/>
      <c r="B23" t="inlineStr">
        <is>
          <t>tés de gréve:</t>
        </is>
      </c>
      <c r="C23" t="inlineStr"/>
      <c r="D23" t="inlineStr"/>
      <c r="E23" t="inlineStr"/>
      <c r="F23" t="inlineStr"/>
      <c r="G23" t="inlineStr"/>
      <c r="H23" t="inlineStr"/>
      <c r="I23" t="inlineStr"/>
      <c r="J23" t="inlineStr">
        <is>
          <t>|</t>
        </is>
      </c>
    </row>
    <row r="24">
      <c r="A24" t="inlineStr"/>
      <c r="B24" t="inlineStr">
        <is>
          <t>| (a) To members and locals in Canada — A des mem- ‘</t>
        </is>
      </c>
      <c r="C24" t="inlineStr"/>
      <c r="D24" t="inlineStr"/>
      <c r="E24" t="inlineStr"/>
      <c r="F24" t="inlineStr"/>
      <c r="G24" t="inlineStr"/>
      <c r="H24" t="inlineStr"/>
      <c r="I24" t="inlineStr"/>
      <c r="J24" t="inlineStr"/>
    </row>
    <row r="25">
      <c r="A25" t="inlineStr"/>
      <c r="B25" t="inlineStr"/>
      <c r="C25" t="inlineStr"/>
      <c r="D25" t="inlineStr"/>
      <c r="E25" t="inlineStr"/>
      <c r="F25" t="inlineStr"/>
      <c r="G25" t="inlineStr"/>
      <c r="H25" t="inlineStr"/>
      <c r="I25" t="inlineStr"/>
      <c r="J25" t="inlineStr">
        <is>
          <t>‘</t>
        </is>
      </c>
    </row>
    <row r="26">
      <c r="A26" t="inlineStr"/>
      <c r="B26" t="inlineStr">
        <is>
          <t>bres et a des syndicats locaux au Canada</t>
        </is>
      </c>
      <c r="C26" t="inlineStr">
        <is>
          <t>2,880</t>
        </is>
      </c>
      <c r="D26" t="inlineStr">
        <is>
          <t>SSS</t>
        </is>
      </c>
      <c r="E26" t="inlineStr">
        <is>
          <t>18,297</t>
        </is>
      </c>
      <c r="F26" t="inlineStr">
        <is>
          <t>NUE</t>
        </is>
      </c>
      <c r="G26" t="inlineStr">
        <is>
          <t>ZOMTST.</t>
        </is>
      </c>
      <c r="H26" t="inlineStr">
        <is>
          <t>15,646</t>
        </is>
      </c>
      <c r="I26" t="inlineStr">
        <is>
          <t>30,232</t>
        </is>
      </c>
      <c r="J26" t="inlineStr">
        <is>
          <t>41,75)</t>
        </is>
      </c>
    </row>
    <row r="27">
      <c r="A27" t="inlineStr"/>
      <c r="B27" t="inlineStr"/>
      <c r="C27" t="inlineStr"/>
      <c r="D27" t="inlineStr"/>
      <c r="E27" t="inlineStr"/>
      <c r="F27" t="inlineStr"/>
      <c r="G27" t="inlineStr"/>
      <c r="H27" t="inlineStr"/>
      <c r="I27" t="inlineStr"/>
      <c r="J27" t="inlineStr">
        <is>
          <t>\</t>
        </is>
      </c>
    </row>
    <row r="28">
      <c r="A28" t="inlineStr"/>
      <c r="B28" t="inlineStr">
        <is>
          <t>:</t>
        </is>
      </c>
      <c r="C28" t="inlineStr"/>
      <c r="D28" t="inlineStr"/>
      <c r="E28" t="inlineStr"/>
      <c r="F28" t="inlineStr"/>
      <c r="G28" t="inlineStr"/>
      <c r="H28" t="inlineStr"/>
      <c r="I28" t="inlineStr"/>
      <c r="J28" t="inlineStr">
        <is>
          <t>\</t>
        </is>
      </c>
    </row>
    <row r="29">
      <c r="A29" t="inlineStr"/>
      <c r="B29" t="inlineStr">
        <is>
          <t>(b) To others — A d’autres</t>
        </is>
      </c>
      <c r="C29" t="inlineStr">
        <is>
          <t>26,792</t>
        </is>
      </c>
      <c r="D29" t="inlineStr">
        <is>
          <t>55,106</t>
        </is>
      </c>
      <c r="E29" t="inlineStr">
        <is>
          <t>101,317</t>
        </is>
      </c>
      <c r="F29" t="inlineStr">
        <is>
          <t>75,149</t>
        </is>
      </c>
      <c r="G29" t="inlineStr">
        <is>
          <t>125,042</t>
        </is>
      </c>
      <c r="H29" t="inlineStr">
        <is>
          <t>123,924</t>
        </is>
      </c>
      <c r="I29" t="inlineStr">
        <is>
          <t>119,803</t>
        </is>
      </c>
      <c r="J29" t="inlineStr">
        <is>
          <t>138,6(</t>
        </is>
      </c>
    </row>
    <row r="30">
      <c r="A30" t="inlineStr">
        <is>
          <t>11. Pension</t>
        </is>
      </c>
      <c r="B30" t="inlineStr">
        <is>
          <t>and welfare benefits paid by unions — Presta-</t>
        </is>
      </c>
      <c r="C30" t="inlineStr"/>
      <c r="D30" t="inlineStr"/>
      <c r="E30" t="inlineStr"/>
      <c r="F30" t="inlineStr"/>
      <c r="G30" t="inlineStr"/>
      <c r="H30" t="inlineStr"/>
      <c r="I30" t="inlineStr"/>
      <c r="J30" t="inlineStr">
        <is>
          <t>i</t>
        </is>
      </c>
    </row>
    <row r="31">
      <c r="A31" t="inlineStr"/>
      <c r="B31" t="inlineStr">
        <is>
          <t>tions de pension et de bien~tre payées par le syn-</t>
        </is>
      </c>
      <c r="C31" t="inlineStr"/>
      <c r="D31" t="inlineStr"/>
      <c r="E31" t="inlineStr"/>
      <c r="F31" t="inlineStr"/>
      <c r="G31" t="inlineStr"/>
      <c r="H31" t="inlineStr"/>
      <c r="I31" t="inlineStr"/>
      <c r="J31" t="inlineStr"/>
    </row>
    <row r="32">
      <c r="A32" t="inlineStr"/>
      <c r="B32" t="inlineStr">
        <is>
          <t>dicat:</t>
        </is>
      </c>
      <c r="C32" t="inlineStr"/>
      <c r="D32" t="inlineStr"/>
      <c r="E32" t="inlineStr"/>
      <c r="F32" t="inlineStr"/>
      <c r="G32" t="inlineStr"/>
      <c r="H32" t="inlineStr"/>
      <c r="I32" t="inlineStr"/>
      <c r="J32" t="inlineStr"/>
    </row>
    <row r="33">
      <c r="A33" t="inlineStr"/>
      <c r="B33" t="inlineStr"/>
      <c r="C33" t="inlineStr"/>
      <c r="D33" t="inlineStr"/>
      <c r="E33" t="inlineStr"/>
      <c r="F33" t="inlineStr"/>
      <c r="G33" t="inlineStr"/>
      <c r="H33" t="inlineStr"/>
      <c r="I33" t="inlineStr"/>
      <c r="J33" t="inlineStr">
        <is>
          <t>|</t>
        </is>
      </c>
    </row>
    <row r="34">
      <c r="A34" t="inlineStr"/>
      <c r="B34" t="inlineStr">
        <is>
          <t>(a) To beneficiairies in Canada — A des bénéficiaires</t>
        </is>
      </c>
      <c r="C34" t="inlineStr"/>
      <c r="D34" t="inlineStr"/>
      <c r="E34" t="inlineStr"/>
      <c r="F34" t="inlineStr"/>
      <c r="G34" t="inlineStr"/>
      <c r="H34" t="inlineStr"/>
      <c r="I34" t="inlineStr"/>
      <c r="J34" t="inlineStr"/>
    </row>
    <row r="35">
      <c r="A35" t="inlineStr"/>
      <c r="B35" t="inlineStr">
        <is>
          <t>residant au Canada</t>
        </is>
      </c>
      <c r="C35" t="inlineStr">
        <is>
          <t>2,404</t>
        </is>
      </c>
      <c r="D35" t="inlineStr">
        <is>
          <t>$,039</t>
        </is>
      </c>
      <c r="E35" t="inlineStr">
        <is>
          <t>4,695</t>
        </is>
      </c>
      <c r="F35" t="inlineStr">
        <is>
          <t>4,968</t>
        </is>
      </c>
      <c r="G35" t="inlineStr">
        <is>
          <t>§,220</t>
        </is>
      </c>
      <c r="H35" t="inlineStr">
        <is>
          <t>4,215</t>
        </is>
      </c>
      <c r="I35" t="inlineStr">
        <is>
          <t>4,343</t>
        </is>
      </c>
      <c r="J35" t="inlineStr">
        <is>
          <t>4,3'|</t>
        </is>
      </c>
    </row>
    <row r="36">
      <c r="A36" t="inlineStr"/>
      <c r="B36" t="inlineStr">
        <is>
          <t>(b) To other beneficiairies — A tout autre bénéficiaire</t>
        </is>
      </c>
      <c r="C36" t="inlineStr">
        <is>
          <t>51,004</t>
        </is>
      </c>
      <c r="D36" t="inlineStr">
        <is>
          <t>117,396</t>
        </is>
      </c>
      <c r="E36" t="inlineStr">
        <is>
          <t>124,350</t>
        </is>
      </c>
      <c r="F36" t="inlineStr">
        <is>
          <t>126,356</t>
        </is>
      </c>
      <c r="G36" t="inlineStr">
        <is>
          <t>119,971</t>
        </is>
      </c>
      <c r="H36" t="inlineStr">
        <is>
          <t>104,772</t>
        </is>
      </c>
      <c r="I36" t="inlineStr">
        <is>
          <t>108,335</t>
        </is>
      </c>
      <c r="J36" t="inlineStr">
        <is>
          <t>105,4.</t>
        </is>
      </c>
    </row>
    <row r="37">
      <c r="A37" t="inlineStr">
        <is>
          <t>12. Union contributions</t>
        </is>
      </c>
      <c r="B37" t="inlineStr">
        <is>
          <t>to pension and welfare plans ad-</t>
        </is>
      </c>
      <c r="C37" t="inlineStr"/>
      <c r="D37" t="inlineStr"/>
      <c r="E37" t="inlineStr"/>
      <c r="F37" t="inlineStr"/>
      <c r="G37" t="inlineStr"/>
      <c r="H37" t="inlineStr"/>
      <c r="I37" t="inlineStr"/>
      <c r="J37" t="inlineStr"/>
    </row>
    <row r="38">
      <c r="A38" t="inlineStr"/>
      <c r="B38" t="inlineStr">
        <is>
          <t>ministered by entities separate from unions — Con-</t>
        </is>
      </c>
      <c r="C38" t="inlineStr"/>
      <c r="D38" t="inlineStr"/>
      <c r="E38" t="inlineStr"/>
      <c r="F38" t="inlineStr"/>
      <c r="G38" t="inlineStr"/>
      <c r="H38" t="inlineStr"/>
      <c r="I38" t="inlineStr"/>
      <c r="J38" t="inlineStr"/>
    </row>
    <row r="39">
      <c r="A39" t="inlineStr"/>
      <c r="B39" t="inlineStr">
        <is>
          <t>tributions du syndicat a des plans de pension et de</t>
        </is>
      </c>
      <c r="C39" t="inlineStr"/>
      <c r="D39" t="inlineStr"/>
      <c r="E39" t="inlineStr"/>
      <c r="F39" t="inlineStr"/>
      <c r="G39" t="inlineStr"/>
      <c r="H39" t="inlineStr"/>
      <c r="I39" t="inlineStr"/>
      <c r="J39" t="inlineStr"/>
    </row>
    <row r="40">
      <c r="A40" t="inlineStr"/>
      <c r="B40" t="inlineStr">
        <is>
          <t>bientre administrés par des entités distinctes des</t>
        </is>
      </c>
      <c r="C40" t="inlineStr"/>
      <c r="D40" t="inlineStr"/>
      <c r="E40" t="inlineStr"/>
      <c r="F40" t="inlineStr"/>
      <c r="G40" t="inlineStr"/>
      <c r="H40" t="inlineStr"/>
      <c r="I40" t="inlineStr"/>
      <c r="J40" t="inlineStr"/>
    </row>
    <row r="41">
      <c r="A41" t="inlineStr"/>
      <c r="B41" t="inlineStr">
        <is>
          <t>syndicats</t>
        </is>
      </c>
      <c r="C41" t="inlineStr">
        <is>
          <t>16,378</t>
        </is>
      </c>
      <c r="D41" t="inlineStr">
        <is>
          <t>52,367</t>
        </is>
      </c>
      <c r="E41" t="inlineStr">
        <is>
          <t>60,322</t>
        </is>
      </c>
      <c r="F41" t="inlineStr">
        <is>
          <t>74,599</t>
        </is>
      </c>
      <c r="G41" t="inlineStr">
        <is>
          <t>75,627</t>
        </is>
      </c>
      <c r="H41" t="inlineStr">
        <is>
          <t>77,945</t>
        </is>
      </c>
      <c r="I41" t="inlineStr">
        <is>
          <t>86,993</t>
        </is>
      </c>
      <c r="J41" t="inlineStr">
        <is>
          <t>92,8.</t>
        </is>
      </c>
    </row>
    <row r="42">
      <c r="A42" t="inlineStr"/>
      <c r="B42" t="inlineStr">
        <is>
          <t>ae</t>
        </is>
      </c>
      <c r="C42" t="inlineStr"/>
      <c r="D42" t="inlineStr"/>
      <c r="E42" t="inlineStr"/>
      <c r="F42" t="inlineStr"/>
      <c r="G42" t="inlineStr"/>
      <c r="H42" t="inlineStr"/>
      <c r="I42" t="inlineStr"/>
      <c r="J42" t="inlineStr"/>
    </row>
    <row r="43">
      <c r="A43" t="inlineStr">
        <is>
          <t>13. Depreciation</t>
        </is>
      </c>
      <c r="B43" t="inlineStr">
        <is>
          <t>on fixed assets — Dépréciation des im-</t>
        </is>
      </c>
      <c r="C43" t="inlineStr"/>
      <c r="D43" t="inlineStr"/>
      <c r="E43" t="inlineStr"/>
      <c r="F43" t="inlineStr"/>
      <c r="G43" t="inlineStr"/>
      <c r="H43" t="inlineStr"/>
      <c r="I43" t="inlineStr"/>
      <c r="J43" t="inlineStr"/>
    </row>
    <row r="44">
      <c r="A44" t="inlineStr"/>
      <c r="B44" t="inlineStr"/>
      <c r="C44" t="inlineStr"/>
      <c r="D44" t="inlineStr"/>
      <c r="E44" t="inlineStr"/>
      <c r="F44" t="inlineStr"/>
      <c r="G44" t="inlineStr"/>
      <c r="H44" t="inlineStr"/>
      <c r="I44" t="inlineStr"/>
      <c r="J44" t="inlineStr">
        <is>
          <t>|</t>
        </is>
      </c>
    </row>
    <row r="45">
      <c r="A45" t="inlineStr"/>
      <c r="B45" t="inlineStr">
        <is>
          <t>mobilisations</t>
        </is>
      </c>
      <c r="C45" t="inlineStr">
        <is>
          <t>2,242</t>
        </is>
      </c>
      <c r="D45" t="inlineStr">
        <is>
          <t>5,101</t>
        </is>
      </c>
      <c r="E45" t="inlineStr">
        <is>
          <t>6,170</t>
        </is>
      </c>
      <c r="F45" t="inlineStr">
        <is>
          <t>6,840</t>
        </is>
      </c>
      <c r="G45" t="inlineStr">
        <is>
          <t>7,949</t>
        </is>
      </c>
      <c r="H45" t="inlineStr">
        <is>
          <t>9,192</t>
        </is>
      </c>
      <c r="I45" t="inlineStr">
        <is>
          <t>8,889</t>
        </is>
      </c>
      <c r="J45" t="inlineStr">
        <is>
          <t>10,0</t>
        </is>
      </c>
    </row>
    <row r="46">
      <c r="A46" t="inlineStr">
        <is>
          <t>14. Other expenditure</t>
        </is>
      </c>
      <c r="B46" t="inlineStr">
        <is>
          <t>— Autres dépenses</t>
        </is>
      </c>
      <c r="C46" t="inlineStr">
        <is>
          <t>94,563</t>
        </is>
      </c>
      <c r="D46" t="inlineStr">
        <is>
          <t>135,875</t>
        </is>
      </c>
      <c r="E46" t="inlineStr">
        <is>
          <t>150,639</t>
        </is>
      </c>
      <c r="F46" t="inlineStr">
        <is>
          <t>153,580</t>
        </is>
      </c>
      <c r="G46" t="inlineStr">
        <is>
          <t>173,101</t>
        </is>
      </c>
      <c r="H46" t="inlineStr">
        <is>
          <t>185,119</t>
        </is>
      </c>
      <c r="I46" t="inlineStr">
        <is>
          <t>194,018</t>
        </is>
      </c>
      <c r="J46" t="inlineStr">
        <is>
          <t>219,6 |</t>
        </is>
      </c>
    </row>
    <row r="47">
      <c r="A47" t="inlineStr">
        <is>
          <t>15. Total expenditures (items 7 to 14) — Dépenses totales</t>
        </is>
      </c>
      <c r="B47" t="inlineStr"/>
      <c r="C47" t="inlineStr"/>
      <c r="D47" t="inlineStr"/>
      <c r="E47" t="inlineStr"/>
      <c r="F47" t="inlineStr"/>
      <c r="G47" t="inlineStr"/>
      <c r="H47" t="inlineStr"/>
      <c r="I47" t="inlineStr"/>
      <c r="J47" t="inlineStr"/>
    </row>
    <row r="48">
      <c r="A48" t="inlineStr"/>
      <c r="B48" t="inlineStr">
        <is>
          <t>(postes 7 4 14)</t>
        </is>
      </c>
      <c r="C48" t="inlineStr">
        <is>
          <t>374,281</t>
        </is>
      </c>
      <c r="D48" t="inlineStr">
        <is>
          <t>721,560</t>
        </is>
      </c>
      <c r="E48" t="inlineStr">
        <is>
          <t>828,691</t>
        </is>
      </c>
      <c r="F48" t="inlineStr">
        <is>
          <t>870,434</t>
        </is>
      </c>
      <c r="G48" t="inlineStr">
        <is>
          <t>964,343</t>
        </is>
      </c>
      <c r="H48" t="inlineStr">
        <is>
          <t>990,303</t>
        </is>
      </c>
      <c r="I48" t="inlineStr">
        <is>
          <t>1,068,083</t>
        </is>
      </c>
      <c r="J48" t="inlineStr">
        <is>
          <t>1,179.4</t>
        </is>
      </c>
    </row>
    <row r="49">
      <c r="A49" t="inlineStr">
        <is>
          <t>16. Net income (item 6 minus</t>
        </is>
      </c>
      <c r="B49" t="inlineStr">
        <is>
          <t>15) — Revenu net (poste 6</t>
        </is>
      </c>
      <c r="C49" t="inlineStr"/>
      <c r="D49" t="inlineStr"/>
      <c r="E49" t="inlineStr"/>
      <c r="F49" t="inlineStr"/>
      <c r="G49" t="inlineStr"/>
      <c r="H49" t="inlineStr"/>
      <c r="I49" t="inlineStr"/>
      <c r="J49" t="inlineStr"/>
    </row>
    <row r="50">
      <c r="A50" t="inlineStr"/>
      <c r="B50" t="inlineStr">
        <is>
          <t>moins 15)</t>
        </is>
      </c>
      <c r="C50" t="inlineStr">
        <is>
          <t>31,672</t>
        </is>
      </c>
      <c r="D50" t="inlineStr">
        <is>
          <t>137,562</t>
        </is>
      </c>
      <c r="E50" t="inlineStr">
        <is>
          <t>102,141</t>
        </is>
      </c>
      <c r="F50" t="inlineStr">
        <is>
          <t>102,055</t>
        </is>
      </c>
      <c r="G50" t="inlineStr">
        <is>
          <t>81,726</t>
        </is>
      </c>
      <c r="H50" t="inlineStr">
        <is>
          <t>| 112,864</t>
        </is>
      </c>
      <c r="I50" t="inlineStr">
        <is>
          <t>166,060</t>
        </is>
      </c>
      <c r="J50" t="inlineStr">
        <is>
          <t>171,3 \</t>
        </is>
      </c>
    </row>
  </sheetData>
  <pageMargins left="0.75" right="0.75" top="1" bottom="1" header="0.5" footer="0.5"/>
</worksheet>
</file>

<file path=xl/worksheets/sheet364.xml><?xml version="1.0" encoding="utf-8"?>
<worksheet xmlns="http://schemas.openxmlformats.org/spreadsheetml/2006/main">
  <sheetPr>
    <outlinePr summaryBelow="1" summaryRight="1"/>
    <pageSetUpPr/>
  </sheetPr>
  <dimension ref="A1:J43"/>
  <sheetViews>
    <sheetView workbookViewId="0">
      <selection activeCell="A1" sqref="A1"/>
    </sheetView>
  </sheetViews>
  <sheetFormatPr baseColWidth="8" defaultRowHeight="15"/>
  <sheetData>
    <row r="1">
      <c r="A1" s="1" t="inlineStr">
        <is>
          <t>(a) From Canadian members — De membres canadiens</t>
        </is>
      </c>
      <c r="B1" s="1" t="inlineStr">
        <is>
          <t>Unnamed: 0</t>
        </is>
      </c>
      <c r="C1" s="1" t="inlineStr">
        <is>
          <t>22,123</t>
        </is>
      </c>
      <c r="D1" s="1" t="inlineStr">
        <is>
          <t>58,306</t>
        </is>
      </c>
      <c r="E1" s="1" t="inlineStr">
        <is>
          <t>63,286</t>
        </is>
      </c>
      <c r="F1" s="1" t="inlineStr">
        <is>
          <t>65,276</t>
        </is>
      </c>
      <c r="G1" s="1" t="inlineStr">
        <is>
          <t>72,452</t>
        </is>
      </c>
      <c r="H1" s="1" t="inlineStr">
        <is>
          <t>75,296</t>
        </is>
      </c>
      <c r="I1" s="1" t="inlineStr">
        <is>
          <t>82,475</t>
        </is>
      </c>
      <c r="J1" s="1" t="inlineStr">
        <is>
          <t>90,223</t>
        </is>
      </c>
    </row>
    <row r="2">
      <c r="A2" t="inlineStr">
        <is>
          <t>(b) From other members — De tous autres membres</t>
        </is>
      </c>
      <c r="B2" t="inlineStr"/>
      <c r="C2" t="inlineStr">
        <is>
          <t>324,156</t>
        </is>
      </c>
      <c r="D2" t="inlineStr">
        <is>
          <t>641,439</t>
        </is>
      </c>
      <c r="E2" t="inlineStr">
        <is>
          <t>679,799</t>
        </is>
      </c>
      <c r="F2" t="inlineStr">
        <is>
          <t>685,721</t>
        </is>
      </c>
      <c r="G2" t="inlineStr">
        <is>
          <t>713,815</t>
        </is>
      </c>
      <c r="H2" t="inlineStr">
        <is>
          <t>756,587</t>
        </is>
      </c>
      <c r="I2" t="inlineStr">
        <is>
          <t>834,675</t>
        </is>
      </c>
      <c r="J2" t="inlineStr">
        <is>
          <t>902,993</t>
        </is>
      </c>
    </row>
    <row r="3">
      <c r="A3" t="inlineStr">
        <is>
          <t>2. Interest — Intéréts</t>
        </is>
      </c>
      <c r="B3" t="inlineStr"/>
      <c r="C3" t="inlineStr">
        <is>
          <t>19,831</t>
        </is>
      </c>
      <c r="D3" t="inlineStr">
        <is>
          <t>63,676</t>
        </is>
      </c>
      <c r="E3" t="inlineStr">
        <is>
          <t>717122</t>
        </is>
      </c>
      <c r="F3" t="inlineStr">
        <is>
          <t>88,250</t>
        </is>
      </c>
      <c r="G3" t="inlineStr">
        <is>
          <t>91,901</t>
        </is>
      </c>
      <c r="H3" t="inlineStr">
        <is>
          <t>89,768</t>
        </is>
      </c>
      <c r="I3" t="inlineStr">
        <is>
          <t>99,448</t>
        </is>
      </c>
      <c r="J3" t="inlineStr">
        <is>
          <t>130,228</t>
        </is>
      </c>
    </row>
    <row r="4">
      <c r="A4" t="inlineStr">
        <is>
          <t>3. Dividends — Dividendes</t>
        </is>
      </c>
      <c r="B4" t="inlineStr"/>
      <c r="C4" t="inlineStr">
        <is>
          <t>2,886</t>
        </is>
      </c>
      <c r="D4" t="inlineStr">
        <is>
          <t>7,345</t>
        </is>
      </c>
      <c r="E4" t="inlineStr">
        <is>
          <t>7,981</t>
        </is>
      </c>
      <c r="F4" t="inlineStr">
        <is>
          <t>9,642</t>
        </is>
      </c>
      <c r="G4" t="inlineStr">
        <is>
          <t>8,969</t>
        </is>
      </c>
      <c r="H4" t="inlineStr">
        <is>
          <t>10,660</t>
        </is>
      </c>
      <c r="I4" t="inlineStr">
        <is>
          <t>13,444</t>
        </is>
      </c>
      <c r="J4" t="inlineStr">
        <is>
          <t>14,515</t>
        </is>
      </c>
    </row>
    <row r="5">
      <c r="A5" t="inlineStr">
        <is>
          <t>4. Rents — Loyers</t>
        </is>
      </c>
      <c r="B5" t="inlineStr"/>
      <c r="C5" t="inlineStr">
        <is>
          <t>3,496</t>
        </is>
      </c>
      <c r="D5" t="inlineStr">
        <is>
          <t>9,482</t>
        </is>
      </c>
      <c r="E5" t="inlineStr">
        <is>
          <t>10,025</t>
        </is>
      </c>
      <c r="F5" t="inlineStr">
        <is>
          <t>10,728</t>
        </is>
      </c>
      <c r="G5" t="inlineStr">
        <is>
          <t>11,982</t>
        </is>
      </c>
      <c r="H5" t="inlineStr">
        <is>
          <t>11,869</t>
        </is>
      </c>
      <c r="I5" t="inlineStr">
        <is>
          <t>12,470</t>
        </is>
      </c>
      <c r="J5" t="inlineStr">
        <is>
          <t>13,139</t>
        </is>
      </c>
    </row>
    <row r="6">
      <c r="A6" t="inlineStr">
        <is>
          <t>5. Other income — Autres revenus</t>
        </is>
      </c>
      <c r="B6" t="inlineStr"/>
      <c r="C6" t="inlineStr">
        <is>
          <t>23,843</t>
        </is>
      </c>
      <c r="D6" t="inlineStr">
        <is>
          <t>23,452</t>
        </is>
      </c>
      <c r="E6" t="inlineStr">
        <is>
          <t>25,781</t>
        </is>
      </c>
      <c r="F6" t="inlineStr">
        <is>
          <t>25,556</t>
        </is>
      </c>
      <c r="G6" t="inlineStr">
        <is>
          <t>33,960</t>
        </is>
      </c>
      <c r="H6" t="inlineStr">
        <is>
          <t>27509</t>
        </is>
      </c>
      <c r="I6" t="inlineStr">
        <is>
          <t>41,360</t>
        </is>
      </c>
      <c r="J6" t="inlineStr">
        <is>
          <t>325172</t>
        </is>
      </c>
    </row>
    <row r="7">
      <c r="A7" t="inlineStr">
        <is>
          <t>6. Total income (items 1 to 5) — Revenu total (postes 1</t>
        </is>
      </c>
      <c r="B7" t="inlineStr"/>
      <c r="C7" t="inlineStr"/>
      <c r="D7" t="inlineStr"/>
      <c r="E7" t="inlineStr"/>
      <c r="F7" t="inlineStr"/>
      <c r="G7" t="inlineStr"/>
      <c r="H7" t="inlineStr"/>
      <c r="I7" t="inlineStr"/>
      <c r="J7" t="inlineStr"/>
    </row>
    <row r="8">
      <c r="A8" t="inlineStr">
        <is>
          <t>(ea 5)</t>
        </is>
      </c>
      <c r="B8" t="inlineStr"/>
      <c r="C8" t="inlineStr">
        <is>
          <t>396 335</t>
        </is>
      </c>
      <c r="D8" t="inlineStr">
        <is>
          <t>803,700</t>
        </is>
      </c>
      <c r="E8" t="inlineStr">
        <is>
          <t>863,994</t>
        </is>
      </c>
      <c r="F8" t="inlineStr">
        <is>
          <t>885,173</t>
        </is>
      </c>
      <c r="G8" t="inlineStr">
        <is>
          <t>933,079</t>
        </is>
      </c>
      <c r="H8" t="inlineStr">
        <is>
          <t>971,733</t>
        </is>
      </c>
      <c r="I8" t="inlineStr">
        <is>
          <t>1,083,872</t>
        </is>
      </c>
      <c r="J8" t="inlineStr">
        <is>
          <t>1,183,870</t>
        </is>
      </c>
    </row>
    <row r="9">
      <c r="A9" t="inlineStr">
        <is>
          <t>Expenditure — Dépenses:</t>
        </is>
      </c>
      <c r="B9" t="inlineStr"/>
      <c r="C9" t="inlineStr"/>
      <c r="D9" t="inlineStr"/>
      <c r="E9" t="inlineStr"/>
      <c r="F9" t="inlineStr"/>
      <c r="G9" t="inlineStr"/>
      <c r="H9" t="inlineStr"/>
      <c r="I9" t="inlineStr"/>
      <c r="J9" t="inlineStr"/>
    </row>
    <row r="10">
      <c r="A10" t="inlineStr">
        <is>
          <t>7. Gross salaries, wages and other remuneration — Traite-</t>
        </is>
      </c>
      <c r="B10" t="inlineStr"/>
      <c r="C10" t="inlineStr"/>
      <c r="D10" t="inlineStr"/>
      <c r="E10" t="inlineStr"/>
      <c r="F10" t="inlineStr"/>
      <c r="G10" t="inlineStr"/>
      <c r="H10" t="inlineStr"/>
      <c r="I10" t="inlineStr"/>
      <c r="J10" t="inlineStr"/>
    </row>
    <row r="11">
      <c r="A11" t="inlineStr">
        <is>
          <t>ments, salaires et autres éléments de rémunération</t>
        </is>
      </c>
      <c r="B11" t="inlineStr"/>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 in Canada — Des diri-</t>
        </is>
      </c>
      <c r="B13" t="inlineStr"/>
      <c r="C13" t="inlineStr"/>
      <c r="D13" t="inlineStr"/>
      <c r="E13" t="inlineStr"/>
      <c r="F13" t="inlineStr"/>
      <c r="G13" t="inlineStr"/>
      <c r="H13" t="inlineStr"/>
      <c r="I13" t="inlineStr"/>
      <c r="J13" t="inlineStr"/>
    </row>
    <row r="14">
      <c r="A14" t="inlineStr">
        <is>
          <t>geants et employés au Canada</t>
        </is>
      </c>
      <c r="B14" t="inlineStr"/>
      <c r="C14" t="inlineStr">
        <is>
          <t>7,677</t>
        </is>
      </c>
      <c r="D14" t="inlineStr">
        <is>
          <t>14,836</t>
        </is>
      </c>
      <c r="E14" t="inlineStr">
        <is>
          <t>15,523</t>
        </is>
      </c>
      <c r="F14" t="inlineStr">
        <is>
          <t>16,751</t>
        </is>
      </c>
      <c r="G14" t="inlineStr">
        <is>
          <t>18,512</t>
        </is>
      </c>
      <c r="H14" t="inlineStr">
        <is>
          <t>19,222</t>
        </is>
      </c>
      <c r="I14" t="inlineStr">
        <is>
          <t>21,197</t>
        </is>
      </c>
      <c r="J14" t="inlineStr">
        <is>
          <t>23,493</t>
        </is>
      </c>
    </row>
    <row r="15">
      <c r="A15" t="inlineStr">
        <is>
          <t>(b) Of others officers and employees — Des autres diri-</t>
        </is>
      </c>
      <c r="B15" t="inlineStr"/>
      <c r="C15" t="inlineStr"/>
      <c r="D15" t="inlineStr"/>
      <c r="E15" t="inlineStr"/>
      <c r="F15" t="inlineStr"/>
      <c r="G15" t="inlineStr"/>
      <c r="H15" t="inlineStr"/>
      <c r="I15" t="inlineStr"/>
      <c r="J15" t="inlineStr"/>
    </row>
    <row r="16">
      <c r="A16" t="inlineStr">
        <is>
          <t>geants et employés</t>
        </is>
      </c>
      <c r="B16" t="inlineStr"/>
      <c r="C16" t="inlineStr">
        <is>
          <t>112,403</t>
        </is>
      </c>
      <c r="D16" t="inlineStr">
        <is>
          <t>181,792</t>
        </is>
      </c>
      <c r="E16" t="inlineStr">
        <is>
          <t>190,065</t>
        </is>
      </c>
      <c r="F16" t="inlineStr">
        <is>
          <t>211,669</t>
        </is>
      </c>
      <c r="G16" t="inlineStr">
        <is>
          <t>220,247</t>
        </is>
      </c>
      <c r="H16" t="inlineStr">
        <is>
          <t>235,937</t>
        </is>
      </c>
      <c r="I16" t="inlineStr">
        <is>
          <t>252,550</t>
        </is>
      </c>
      <c r="J16" t="inlineStr">
        <is>
          <t>282,793</t>
        </is>
      </c>
    </row>
    <row r="17">
      <c r="A17" t="inlineStr">
        <is>
          <t>. Office and administrative expenditure — Dépenses de</t>
        </is>
      </c>
      <c r="B17" t="inlineStr"/>
      <c r="C17" t="inlineStr"/>
      <c r="D17" t="inlineStr"/>
      <c r="E17" t="inlineStr"/>
      <c r="F17" t="inlineStr"/>
      <c r="G17" t="inlineStr"/>
      <c r="H17" t="inlineStr"/>
      <c r="I17" t="inlineStr"/>
      <c r="J17" t="inlineStr"/>
    </row>
    <row r="18">
      <c r="A18" t="inlineStr">
        <is>
          <t>OE bureau et d’administration</t>
        </is>
      </c>
      <c r="B18" t="inlineStr"/>
      <c r="C18" t="inlineStr">
        <is>
          <t>44,162</t>
        </is>
      </c>
      <c r="D18" t="inlineStr">
        <is>
          <t>92,957</t>
        </is>
      </c>
      <c r="E18" t="inlineStr">
        <is>
          <t>97,965</t>
        </is>
      </c>
      <c r="F18" t="inlineStr">
        <is>
          <t>104,290</t>
        </is>
      </c>
      <c r="G18" t="inlineStr">
        <is>
          <t>115,299</t>
        </is>
      </c>
      <c r="H18" t="inlineStr">
        <is>
          <t>121,734</t>
        </is>
      </c>
      <c r="I18" t="inlineStr">
        <is>
          <t>130,237</t>
        </is>
      </c>
      <c r="J18" t="inlineStr">
        <is>
          <t>136,227</t>
        </is>
      </c>
    </row>
    <row r="19">
      <c r="A19" t="inlineStr">
        <is>
          <t>. Professional fees and expenses — Honoraires et frais</t>
        </is>
      </c>
      <c r="B19" t="inlineStr"/>
      <c r="C19" t="inlineStr"/>
      <c r="D19" t="inlineStr"/>
      <c r="E19" t="inlineStr"/>
      <c r="F19" t="inlineStr"/>
      <c r="G19" t="inlineStr"/>
      <c r="H19" t="inlineStr"/>
      <c r="I19" t="inlineStr"/>
      <c r="J19" t="inlineStr"/>
    </row>
    <row r="20">
      <c r="A20" t="inlineStr">
        <is>
          <t>Ne pour services professionnels</t>
        </is>
      </c>
      <c r="B20" t="inlineStr"/>
      <c r="C20" t="inlineStr">
        <is>
          <t>W297</t>
        </is>
      </c>
      <c r="D20" t="inlineStr">
        <is>
          <t>153355</t>
        </is>
      </c>
      <c r="E20" t="inlineStr">
        <is>
          <t>18,743</t>
        </is>
      </c>
      <c r="F20" t="inlineStr">
        <is>
          <t>23,298</t>
        </is>
      </c>
      <c r="G20" t="inlineStr">
        <is>
          <t>18,360</t>
        </is>
      </c>
      <c r="H20" t="inlineStr">
        <is>
          <t>18,776</t>
        </is>
      </c>
      <c r="I20" t="inlineStr">
        <is>
          <t>25,906</t>
        </is>
      </c>
      <c r="J20" t="inlineStr">
        <is>
          <t>25,367</t>
        </is>
      </c>
    </row>
    <row r="21">
      <c r="A21" t="inlineStr">
        <is>
          <t>~.  Strike benefit expenditure — Dépenses pour indemni-</t>
        </is>
      </c>
      <c r="B21" t="inlineStr"/>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2575</t>
        </is>
      </c>
      <c r="D24" t="inlineStr">
        <is>
          <t>10,457</t>
        </is>
      </c>
      <c r="E24" t="inlineStr">
        <is>
          <t>14,176</t>
        </is>
      </c>
      <c r="F24" t="inlineStr">
        <is>
          <t>13,429</t>
        </is>
      </c>
      <c r="G24" t="inlineStr">
        <is>
          <t>iG ppd by/</t>
        </is>
      </c>
      <c r="H24" t="inlineStr">
        <is>
          <t>ples)V 0)</t>
        </is>
      </c>
      <c r="I24" t="inlineStr">
        <is>
          <t>23,472</t>
        </is>
      </c>
      <c r="J24" t="inlineStr">
        <is>
          <t>20,920</t>
        </is>
      </c>
    </row>
    <row r="25">
      <c r="A25" t="inlineStr">
        <is>
          <t>| (b) To others — A d’autres</t>
        </is>
      </c>
      <c r="B25" t="inlineStr"/>
      <c r="C25" t="inlineStr">
        <is>
          <t>26,792</t>
        </is>
      </c>
      <c r="D25" t="inlineStr">
        <is>
          <t>55,106</t>
        </is>
      </c>
      <c r="E25" t="inlineStr">
        <is>
          <t>101,317</t>
        </is>
      </c>
      <c r="F25" t="inlineStr">
        <is>
          <t>75,149</t>
        </is>
      </c>
      <c r="G25" t="inlineStr">
        <is>
          <t>125,042</t>
        </is>
      </c>
      <c r="H25" t="inlineStr">
        <is>
          <t>123,924</t>
        </is>
      </c>
      <c r="I25" t="inlineStr">
        <is>
          <t>119,803</t>
        </is>
      </c>
      <c r="J25" t="inlineStr">
        <is>
          <t>138,605</t>
        </is>
      </c>
    </row>
    <row r="26">
      <c r="A26" t="inlineStr">
        <is>
          <t>. Pension and welfare benefits paid by unions — Presta-</t>
        </is>
      </c>
      <c r="B26" t="inlineStr"/>
      <c r="C26" t="inlineStr"/>
      <c r="D26" t="inlineStr"/>
      <c r="E26" t="inlineStr"/>
      <c r="F26" t="inlineStr"/>
      <c r="G26" t="inlineStr"/>
      <c r="H26" t="inlineStr"/>
      <c r="I26" t="inlineStr"/>
      <c r="J26" t="inlineStr"/>
    </row>
    <row r="27">
      <c r="A27" t="inlineStr">
        <is>
          <t>tions de pension et de bien-étre payées par le syndi-</t>
        </is>
      </c>
      <c r="B27" t="inlineStr"/>
      <c r="C27" t="inlineStr"/>
      <c r="D27" t="inlineStr"/>
      <c r="E27" t="inlineStr"/>
      <c r="F27" t="inlineStr"/>
      <c r="G27" t="inlineStr"/>
      <c r="H27" t="inlineStr"/>
      <c r="I27" t="inlineStr"/>
      <c r="J27" t="inlineStr"/>
    </row>
    <row r="28">
      <c r="A28" t="inlineStr">
        <is>
          <t>Cat:</t>
        </is>
      </c>
      <c r="B28" t="inlineStr"/>
      <c r="C28" t="inlineStr"/>
      <c r="D28" t="inlineStr"/>
      <c r="E28" t="inlineStr"/>
      <c r="F28" t="inlineStr"/>
      <c r="G28" t="inlineStr"/>
      <c r="H28" t="inlineStr"/>
      <c r="I28" t="inlineStr"/>
      <c r="J28" t="inlineStr"/>
    </row>
    <row r="29">
      <c r="A29" t="inlineStr">
        <is>
          <t>a) To beneficiaries in Canada — A des bénéficiaires</t>
        </is>
      </c>
      <c r="B29" t="inlineStr"/>
      <c r="C29" t="inlineStr"/>
      <c r="D29" t="inlineStr"/>
      <c r="E29" t="inlineStr"/>
      <c r="F29" t="inlineStr"/>
      <c r="G29" t="inlineStr"/>
      <c r="H29" t="inlineStr"/>
      <c r="I29" t="inlineStr"/>
      <c r="J29" t="inlineStr"/>
    </row>
    <row r="30">
      <c r="A30" t="inlineStr">
        <is>
          <t>r résidant au Canada</t>
        </is>
      </c>
      <c r="B30" t="inlineStr"/>
      <c r="C30" t="inlineStr">
        <is>
          <t>2,360</t>
        </is>
      </c>
      <c r="D30" t="inlineStr">
        <is>
          <t>4,669</t>
        </is>
      </c>
      <c r="E30" t="inlineStr">
        <is>
          <t>4,355</t>
        </is>
      </c>
      <c r="F30" t="inlineStr">
        <is>
          <t>4,500</t>
        </is>
      </c>
      <c r="G30" t="inlineStr">
        <is>
          <t>4,275</t>
        </is>
      </c>
      <c r="H30" t="inlineStr">
        <is>
          <t>3,540</t>
        </is>
      </c>
      <c r="I30" t="inlineStr">
        <is>
          <t>3,651</t>
        </is>
      </c>
      <c r="J30" t="inlineStr">
        <is>
          <t>3,734</t>
        </is>
      </c>
    </row>
    <row r="31">
      <c r="A31" t="inlineStr">
        <is>
          <t>(b) To other beneficiaries — A tout autre bénéficiaire</t>
        </is>
      </c>
      <c r="B31" t="inlineStr"/>
      <c r="C31" t="inlineStr">
        <is>
          <t>$1,004</t>
        </is>
      </c>
      <c r="D31" t="inlineStr">
        <is>
          <t>117,396</t>
        </is>
      </c>
      <c r="E31" t="inlineStr">
        <is>
          <t>124,350</t>
        </is>
      </c>
      <c r="F31" t="inlineStr">
        <is>
          <t>126,356</t>
        </is>
      </c>
      <c r="G31" t="inlineStr">
        <is>
          <t>119,971</t>
        </is>
      </c>
      <c r="H31" t="inlineStr">
        <is>
          <t>104,772</t>
        </is>
      </c>
      <c r="I31" t="inlineStr">
        <is>
          <t>108,335</t>
        </is>
      </c>
      <c r="J31" t="inlineStr">
        <is>
          <t>105,453</t>
        </is>
      </c>
    </row>
    <row r="32">
      <c r="A32" t="inlineStr">
        <is>
          <t>- Union contributions to pension and welfare plans ad-</t>
        </is>
      </c>
      <c r="B32" t="inlineStr"/>
      <c r="C32" t="inlineStr"/>
      <c r="D32" t="inlineStr"/>
      <c r="E32" t="inlineStr"/>
      <c r="F32" t="inlineStr"/>
      <c r="G32" t="inlineStr"/>
      <c r="H32" t="inlineStr"/>
      <c r="I32" t="inlineStr"/>
      <c r="J32" t="inlineStr"/>
    </row>
    <row r="33">
      <c r="A33" t="inlineStr">
        <is>
          <t>ministered by entities separate from unions — Contri-</t>
        </is>
      </c>
      <c r="B33" t="inlineStr"/>
      <c r="C33" t="inlineStr"/>
      <c r="D33" t="inlineStr"/>
      <c r="E33" t="inlineStr"/>
      <c r="F33" t="inlineStr"/>
      <c r="G33" t="inlineStr"/>
      <c r="H33" t="inlineStr"/>
      <c r="I33" t="inlineStr"/>
      <c r="J33" t="inlineStr"/>
    </row>
    <row r="34">
      <c r="A34" t="inlineStr">
        <is>
          <t>butions du syndicat a des plans de pension et de</t>
        </is>
      </c>
      <c r="B34" t="inlineStr"/>
      <c r="C34" t="inlineStr"/>
      <c r="D34" t="inlineStr"/>
      <c r="E34" t="inlineStr"/>
      <c r="F34" t="inlineStr"/>
      <c r="G34" t="inlineStr"/>
      <c r="H34" t="inlineStr"/>
      <c r="I34" t="inlineStr"/>
      <c r="J34" t="inlineStr"/>
    </row>
    <row r="35">
      <c r="A35" t="inlineStr">
        <is>
          <t>bien-étre administrés par des entités distinctes des</t>
        </is>
      </c>
      <c r="B35" t="inlineStr"/>
      <c r="C35" t="inlineStr"/>
      <c r="D35" t="inlineStr"/>
      <c r="E35" t="inlineStr"/>
      <c r="F35" t="inlineStr"/>
      <c r="G35" t="inlineStr"/>
      <c r="H35" t="inlineStr"/>
      <c r="I35" t="inlineStr"/>
      <c r="J35" t="inlineStr"/>
    </row>
    <row r="36">
      <c r="A36" t="inlineStr">
        <is>
          <t>_ syndicats</t>
        </is>
      </c>
      <c r="B36" t="inlineStr"/>
      <c r="C36" t="inlineStr">
        <is>
          <t>15,980</t>
        </is>
      </c>
      <c r="D36" t="inlineStr">
        <is>
          <t>49,825</t>
        </is>
      </c>
      <c r="E36" t="inlineStr">
        <is>
          <t>57,114</t>
        </is>
      </c>
      <c r="F36" t="inlineStr">
        <is>
          <t>70,945</t>
        </is>
      </c>
      <c r="G36" t="inlineStr">
        <is>
          <t>70,455</t>
        </is>
      </c>
      <c r="H36" t="inlineStr">
        <is>
          <t>72,268</t>
        </is>
      </c>
      <c r="I36" t="inlineStr">
        <is>
          <t>79,674</t>
        </is>
      </c>
      <c r="J36" t="inlineStr">
        <is>
          <t>84,836</t>
        </is>
      </c>
    </row>
    <row r="37">
      <c r="A37" t="inlineStr">
        <is>
          <t>. Depreciation fixed assets — Dépréciation des im-</t>
        </is>
      </c>
      <c r="B37" t="inlineStr"/>
      <c r="C37" t="inlineStr"/>
      <c r="D37" t="inlineStr"/>
      <c r="E37" t="inlineStr"/>
      <c r="F37" t="inlineStr"/>
      <c r="G37" t="inlineStr"/>
      <c r="H37" t="inlineStr"/>
      <c r="I37" t="inlineStr"/>
      <c r="J37" t="inlineStr"/>
    </row>
    <row r="38">
      <c r="A38" t="inlineStr">
        <is>
          <t>BailissGons. ony Ane</t>
        </is>
      </c>
      <c r="B38" t="inlineStr"/>
      <c r="C38" t="inlineStr">
        <is>
          <t>2,169</t>
        </is>
      </c>
      <c r="D38" t="inlineStr">
        <is>
          <t>4,656</t>
        </is>
      </c>
      <c r="E38" t="inlineStr">
        <is>
          <t>5,661</t>
        </is>
      </c>
      <c r="F38" t="inlineStr">
        <is>
          <t>6,192</t>
        </is>
      </c>
      <c r="G38" t="inlineStr">
        <is>
          <t>6,554</t>
        </is>
      </c>
      <c r="H38" t="inlineStr">
        <is>
          <t>7,776</t>
        </is>
      </c>
      <c r="I38" t="inlineStr">
        <is>
          <t>7,582</t>
        </is>
      </c>
      <c r="J38" t="inlineStr">
        <is>
          <t>8,542</t>
        </is>
      </c>
    </row>
    <row r="39">
      <c r="A39" t="inlineStr">
        <is>
          <t>. Other expenditure — Autres dépenses</t>
        </is>
      </c>
      <c r="B39" t="inlineStr"/>
      <c r="C39" t="inlineStr">
        <is>
          <t>92,444</t>
        </is>
      </c>
      <c r="D39" t="inlineStr">
        <is>
          <t>124,153</t>
        </is>
      </c>
      <c r="E39" t="inlineStr">
        <is>
          <t>137,189</t>
        </is>
      </c>
      <c r="F39" t="inlineStr">
        <is>
          <t>137,376</t>
        </is>
      </c>
      <c r="G39" t="inlineStr">
        <is>
          <t>151,528</t>
        </is>
      </c>
      <c r="H39" t="inlineStr">
        <is>
          <t>160,541</t>
        </is>
      </c>
      <c r="I39" t="inlineStr">
        <is>
          <t>168,214</t>
        </is>
      </c>
      <c r="J39" t="inlineStr">
        <is>
          <t>186,950</t>
        </is>
      </c>
    </row>
    <row r="40">
      <c r="A40" t="inlineStr">
        <is>
          <t>. Total i i — Dé</t>
        </is>
      </c>
      <c r="B40" t="inlineStr"/>
      <c r="C40" t="inlineStr"/>
      <c r="D40" t="inlineStr"/>
      <c r="E40" t="inlineStr"/>
      <c r="F40" t="inlineStr"/>
      <c r="G40" t="inlineStr"/>
      <c r="H40" t="inlineStr"/>
      <c r="I40" t="inlineStr"/>
      <c r="J40" t="inlineStr"/>
    </row>
    <row r="41">
      <c r="A41" t="inlineStr">
        <is>
          <t>Eosice7 314) Viaews tin takP iero</t>
        </is>
      </c>
      <c r="B41" t="inlineStr"/>
      <c r="C41" t="inlineStr">
        <is>
          <t>364,863</t>
        </is>
      </c>
      <c r="D41" t="inlineStr">
        <is>
          <t>671,202</t>
        </is>
      </c>
      <c r="E41" t="inlineStr">
        <is>
          <t>766,458</t>
        </is>
      </c>
      <c r="F41" t="inlineStr">
        <is>
          <t>789,955</t>
        </is>
      </c>
      <c r="G41" t="inlineStr">
        <is>
          <t>861,460</t>
        </is>
      </c>
      <c r="H41" t="inlineStr">
        <is>
          <t>875,620</t>
        </is>
      </c>
      <c r="I41" t="inlineStr">
        <is>
          <t>940,621</t>
        </is>
      </c>
      <c r="J41" t="inlineStr">
        <is>
          <t>1,016,920</t>
        </is>
      </c>
    </row>
    <row r="42">
      <c r="A42" t="inlineStr">
        <is>
          <t>Net i i : -</t>
        </is>
      </c>
      <c r="B42" t="inlineStr"/>
      <c r="C42" t="inlineStr"/>
      <c r="D42" t="inlineStr"/>
      <c r="E42" t="inlineStr"/>
      <c r="F42" t="inlineStr"/>
      <c r="G42" t="inlineStr"/>
      <c r="H42" t="inlineStr"/>
      <c r="I42" t="inlineStr"/>
      <c r="J42" t="inlineStr"/>
    </row>
    <row r="43">
      <c r="A43" t="inlineStr">
        <is>
          <t>em ites he hhR ee ee</t>
        </is>
      </c>
      <c r="B43" t="inlineStr"/>
      <c r="C43" t="inlineStr">
        <is>
          <t>31,472</t>
        </is>
      </c>
      <c r="D43" t="inlineStr">
        <is>
          <t>132,498</t>
        </is>
      </c>
      <c r="E43" t="inlineStr">
        <is>
          <t>97,536</t>
        </is>
      </c>
      <c r="F43" t="inlineStr">
        <is>
          <t>95,218</t>
        </is>
      </c>
      <c r="G43" t="inlineStr">
        <is>
          <t>71,619</t>
        </is>
      </c>
      <c r="H43" t="inlineStr">
        <is>
          <t>96,113</t>
        </is>
      </c>
      <c r="I43" t="inlineStr">
        <is>
          <t>143,251</t>
        </is>
      </c>
      <c r="J43" t="inlineStr">
        <is>
          <t>166,950</t>
        </is>
      </c>
    </row>
  </sheetData>
  <pageMargins left="0.75" right="0.75" top="1" bottom="1" header="0.5" footer="0.5"/>
</worksheet>
</file>

<file path=xl/worksheets/sheet365.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(b) From other members —</t>
        </is>
      </c>
      <c r="B1" s="1" t="inlineStr">
        <is>
          <t>De tous autres membres</t>
        </is>
      </c>
      <c r="C1" s="1" t="inlineStr">
        <is>
          <t>Unnamed: 0</t>
        </is>
      </c>
      <c r="D1" s="1" t="inlineStr">
        <is>
          <t>=</t>
        </is>
      </c>
      <c r="E1" s="1" t="inlineStr">
        <is>
          <t>36</t>
        </is>
      </c>
      <c r="F1" s="1">
        <f>.1</f>
        <v/>
      </c>
      <c r="G1" s="1">
        <f>.2</f>
        <v/>
      </c>
      <c r="H1" s="1">
        <f>.3</f>
        <v/>
      </c>
      <c r="I1" s="1" t="inlineStr">
        <is>
          <t>ea</t>
        </is>
      </c>
      <c r="J1" s="1">
        <f> z</f>
        <v/>
      </c>
    </row>
    <row r="2">
      <c r="A2" t="inlineStr">
        <is>
          <t>2. Interest — Intéréts</t>
        </is>
      </c>
      <c r="B2" t="inlineStr"/>
      <c r="C2" t="inlineStr"/>
      <c r="D2" t="inlineStr">
        <is>
          <t>90</t>
        </is>
      </c>
      <c r="E2" t="inlineStr">
        <is>
          <t>718</t>
        </is>
      </c>
      <c r="F2" t="inlineStr">
        <is>
          <t>886</t>
        </is>
      </c>
      <c r="G2" t="inlineStr">
        <is>
          <t>1,183</t>
        </is>
      </c>
      <c r="H2" t="inlineStr">
        <is>
          <t>1,323</t>
        </is>
      </c>
      <c r="I2" t="inlineStr">
        <is>
          <t>1,607</t>
        </is>
      </c>
      <c r="J2" t="inlineStr">
        <is>
          <t>2,305 2,942.</t>
        </is>
      </c>
    </row>
    <row r="3">
      <c r="A3" t="inlineStr">
        <is>
          <t>3. Dividends — Dividendes</t>
        </is>
      </c>
      <c r="B3" t="inlineStr"/>
      <c r="C3" t="inlineStr"/>
      <c r="D3" t="inlineStr">
        <is>
          <t>6</t>
        </is>
      </c>
      <c r="E3" t="inlineStr">
        <is>
          <t>50</t>
        </is>
      </c>
      <c r="F3" t="inlineStr">
        <is>
          <t>49</t>
        </is>
      </c>
      <c r="G3" t="inlineStr">
        <is>
          <t>41</t>
        </is>
      </c>
      <c r="H3" t="inlineStr">
        <is>
          <t>58</t>
        </is>
      </c>
      <c r="I3" t="inlineStr">
        <is>
          <t>57)</t>
        </is>
      </c>
      <c r="J3" t="inlineStr">
        <is>
          <t>55 259</t>
        </is>
      </c>
    </row>
    <row r="4">
      <c r="A4" t="inlineStr">
        <is>
          <t>4. Rents — Loyers</t>
        </is>
      </c>
      <c r="B4" t="inlineStr"/>
      <c r="C4" t="inlineStr"/>
      <c r="D4" t="inlineStr">
        <is>
          <t>67</t>
        </is>
      </c>
      <c r="E4" t="inlineStr">
        <is>
          <t>1)</t>
        </is>
      </c>
      <c r="F4" t="inlineStr">
        <is>
          <t>67</t>
        </is>
      </c>
      <c r="G4" t="inlineStr">
        <is>
          <t>71</t>
        </is>
      </c>
      <c r="H4" t="inlineStr">
        <is>
          <t>48</t>
        </is>
      </c>
      <c r="I4" t="inlineStr">
        <is>
          <t>294</t>
        </is>
      </c>
      <c r="J4" t="inlineStr">
        <is>
          <t>303 223 |</t>
        </is>
      </c>
    </row>
    <row r="5">
      <c r="A5" t="inlineStr">
        <is>
          <t>5. Other income — Autres revenus</t>
        </is>
      </c>
      <c r="B5" t="inlineStr"/>
      <c r="C5" t="inlineStr"/>
      <c r="D5" t="inlineStr">
        <is>
          <t>$02</t>
        </is>
      </c>
      <c r="E5" t="inlineStr">
        <is>
          <t>1,348</t>
        </is>
      </c>
      <c r="F5" t="inlineStr">
        <is>
          <t>1,630</t>
        </is>
      </c>
      <c r="G5" t="inlineStr">
        <is>
          <t>2,501</t>
        </is>
      </c>
      <c r="H5" t="inlineStr">
        <is>
          <t>2,501</t>
        </is>
      </c>
      <c r="I5" t="inlineStr">
        <is>
          <t>2,703</t>
        </is>
      </c>
      <c r="J5" t="inlineStr">
        <is>
          <t>3,199 5,619 |</t>
        </is>
      </c>
    </row>
    <row r="6">
      <c r="A6" t="inlineStr"/>
      <c r="B6" t="inlineStr"/>
      <c r="C6" t="inlineStr"/>
      <c r="D6" t="inlineStr"/>
      <c r="E6" t="inlineStr"/>
      <c r="F6" t="inlineStr"/>
      <c r="G6" t="inlineStr"/>
      <c r="H6" t="inlineStr"/>
      <c r="I6" t="inlineStr"/>
      <c r="J6" t="inlineStr">
        <is>
          <t>|</t>
        </is>
      </c>
    </row>
    <row r="7">
      <c r="A7" t="inlineStr">
        <is>
          <t>a . Total income (items 1 to 5) — Revenu total (postes 1</t>
        </is>
      </c>
      <c r="B7" t="inlineStr"/>
      <c r="C7" t="inlineStr"/>
      <c r="D7" t="inlineStr"/>
      <c r="E7" t="inlineStr"/>
      <c r="F7" t="inlineStr"/>
      <c r="G7" t="inlineStr"/>
      <c r="H7" t="inlineStr"/>
      <c r="I7" t="inlineStr"/>
      <c r="J7" t="inlineStr"/>
    </row>
    <row r="8">
      <c r="A8" t="inlineStr">
        <is>
          <t>a5)</t>
        </is>
      </c>
      <c r="B8" t="inlineStr"/>
      <c r="C8" t="inlineStr"/>
      <c r="D8" t="inlineStr">
        <is>
          <t>7,707</t>
        </is>
      </c>
      <c r="E8" t="inlineStr">
        <is>
          <t>33,070</t>
        </is>
      </c>
      <c r="F8" t="inlineStr">
        <is>
          <t>39,813</t>
        </is>
      </c>
      <c r="G8" t="inlineStr">
        <is>
          <t>56,284</t>
        </is>
      </c>
      <c r="H8" t="inlineStr">
        <is>
          <t>68,078</t>
        </is>
      </c>
      <c r="I8" t="inlineStr">
        <is>
          <t>78,467</t>
        </is>
      </c>
      <c r="J8" t="inlineStr">
        <is>
          <t>88,250 103,916 |</t>
        </is>
      </c>
    </row>
    <row r="9">
      <c r="A9" t="inlineStr">
        <is>
          <t>Expenditure — Dépenses:</t>
        </is>
      </c>
      <c r="B9" t="inlineStr"/>
      <c r="C9" t="inlineStr"/>
      <c r="D9" t="inlineStr"/>
      <c r="E9" t="inlineStr"/>
      <c r="F9" t="inlineStr"/>
      <c r="G9" t="inlineStr"/>
      <c r="H9" t="inlineStr"/>
      <c r="I9" t="inlineStr"/>
      <c r="J9" t="inlineStr"/>
    </row>
    <row r="10">
      <c r="A10" t="inlineStr">
        <is>
          <t>7. Gross salaries, wages and other remuneration</t>
        </is>
      </c>
      <c r="B10" t="inlineStr">
        <is>
          <t>— Traite-</t>
        </is>
      </c>
      <c r="C10" t="inlineStr"/>
      <c r="D10" t="inlineStr"/>
      <c r="E10" t="inlineStr"/>
      <c r="F10" t="inlineStr"/>
      <c r="G10" t="inlineStr"/>
      <c r="H10" t="inlineStr"/>
      <c r="I10" t="inlineStr"/>
      <c r="J10" t="inlineStr"/>
    </row>
    <row r="11">
      <c r="A11" t="inlineStr">
        <is>
          <t>ments, salaires et autres</t>
        </is>
      </c>
      <c r="B11" t="inlineStr">
        <is>
          <t>éléments de rémunération</t>
        </is>
      </c>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t>
        </is>
      </c>
      <c r="B13" t="inlineStr">
        <is>
          <t>in Canada — Des diri-</t>
        </is>
      </c>
      <c r="C13" t="inlineStr"/>
      <c r="D13" t="inlineStr"/>
      <c r="E13" t="inlineStr"/>
      <c r="F13" t="inlineStr"/>
      <c r="G13" t="inlineStr"/>
      <c r="H13" t="inlineStr"/>
      <c r="I13" t="inlineStr"/>
      <c r="J13" t="inlineStr"/>
    </row>
    <row r="14">
      <c r="A14" t="inlineStr">
        <is>
          <t>geants et employés au Canada</t>
        </is>
      </c>
      <c r="B14" t="inlineStr"/>
      <c r="C14" t="inlineStr"/>
      <c r="D14" t="inlineStr">
        <is>
          <t>2,873</t>
        </is>
      </c>
      <c r="E14" t="inlineStr">
        <is>
          <t>12,391</t>
        </is>
      </c>
      <c r="F14" t="inlineStr">
        <is>
          <t>15,471</t>
        </is>
      </c>
      <c r="G14" t="inlineStr">
        <is>
          <t>20,259</t>
        </is>
      </c>
      <c r="H14" t="inlineStr">
        <is>
          <t>24,730</t>
        </is>
      </c>
      <c r="I14" t="inlineStr">
        <is>
          <t>28,871</t>
        </is>
      </c>
      <c r="J14" t="inlineStr">
        <is>
          <t>31,254 36,144 \|</t>
        </is>
      </c>
    </row>
    <row r="15">
      <c r="A15" t="inlineStr">
        <is>
          <t>(b) Of other officers and employees</t>
        </is>
      </c>
      <c r="B15" t="inlineStr">
        <is>
          <t>— Des autres diri-</t>
        </is>
      </c>
      <c r="C15" t="inlineStr"/>
      <c r="D15" t="inlineStr"/>
      <c r="E15" t="inlineStr"/>
      <c r="F15" t="inlineStr"/>
      <c r="G15" t="inlineStr"/>
      <c r="H15" t="inlineStr"/>
      <c r="I15" t="inlineStr"/>
      <c r="J15" t="inlineStr">
        <is>
          <t>|</t>
        </is>
      </c>
    </row>
    <row r="16">
      <c r="A16" t="inlineStr">
        <is>
          <t>geants et employés</t>
        </is>
      </c>
      <c r="B16" t="inlineStr"/>
      <c r="C16" t="inlineStr"/>
      <c r="D16" t="inlineStr">
        <is>
          <t>—</t>
        </is>
      </c>
      <c r="E16" t="inlineStr">
        <is>
          <t>—</t>
        </is>
      </c>
      <c r="F16" t="inlineStr">
        <is>
          <t>15</t>
        </is>
      </c>
      <c r="G16" t="inlineStr">
        <is>
          <t>104</t>
        </is>
      </c>
      <c r="H16" t="inlineStr">
        <is>
          <t>97</t>
        </is>
      </c>
      <c r="I16" t="inlineStr">
        <is>
          <t>44</t>
        </is>
      </c>
      <c r="J16" t="inlineStr">
        <is>
          <t>47 101 {</t>
        </is>
      </c>
    </row>
    <row r="17">
      <c r="A17" t="inlineStr">
        <is>
          <t>8. Office and administrative expenditure</t>
        </is>
      </c>
      <c r="B17" t="inlineStr">
        <is>
          <t>— Dépenses de</t>
        </is>
      </c>
      <c r="C17" t="inlineStr"/>
      <c r="D17" t="inlineStr"/>
      <c r="E17" t="inlineStr"/>
      <c r="F17" t="inlineStr"/>
      <c r="G17" t="inlineStr"/>
      <c r="H17" t="inlineStr"/>
      <c r="I17" t="inlineStr"/>
      <c r="J17" t="inlineStr"/>
    </row>
    <row r="18">
      <c r="A18" t="inlineStr">
        <is>
          <t>bureau et d’administration</t>
        </is>
      </c>
      <c r="B18" t="inlineStr"/>
      <c r="C18" t="inlineStr"/>
      <c r="D18" t="inlineStr">
        <is>
          <t>2,031</t>
        </is>
      </c>
      <c r="E18" t="inlineStr">
        <is>
          <t>6,370</t>
        </is>
      </c>
      <c r="F18" t="inlineStr">
        <is>
          <t>8,138</t>
        </is>
      </c>
      <c r="G18" t="inlineStr">
        <is>
          <t>10,494</t>
        </is>
      </c>
      <c r="H18" t="inlineStr">
        <is>
          <t>11,508</t>
        </is>
      </c>
      <c r="I18" t="inlineStr">
        <is>
          <t>13,542</t>
        </is>
      </c>
      <c r="J18" t="inlineStr">
        <is>
          <t>16,775 20,312,</t>
        </is>
      </c>
    </row>
    <row r="19">
      <c r="A19" t="inlineStr">
        <is>
          <t>9. Professional fees and expenses</t>
        </is>
      </c>
      <c r="B19" t="inlineStr">
        <is>
          <t>— Honoraires et frais</t>
        </is>
      </c>
      <c r="C19" t="inlineStr"/>
      <c r="D19" t="inlineStr"/>
      <c r="E19" t="inlineStr"/>
      <c r="F19" t="inlineStr"/>
      <c r="G19" t="inlineStr"/>
      <c r="H19" t="inlineStr"/>
      <c r="I19" t="inlineStr"/>
      <c r="J19" t="inlineStr">
        <is>
          <t>||</t>
        </is>
      </c>
    </row>
    <row r="20">
      <c r="A20" t="inlineStr">
        <is>
          <t>pour services professionnels</t>
        </is>
      </c>
      <c r="B20" t="inlineStr"/>
      <c r="C20" t="inlineStr"/>
      <c r="D20" t="inlineStr">
        <is>
          <t>268</t>
        </is>
      </c>
      <c r="E20" t="inlineStr">
        <is>
          <t>605</t>
        </is>
      </c>
      <c r="F20" t="inlineStr">
        <is>
          <t>724</t>
        </is>
      </c>
      <c r="G20" t="inlineStr">
        <is>
          <t>1,044</t>
        </is>
      </c>
      <c r="H20" t="inlineStr">
        <is>
          <t>1,730</t>
        </is>
      </c>
      <c r="I20" t="inlineStr">
        <is>
          <t>1,898</t>
        </is>
      </c>
      <c r="J20" t="inlineStr">
        <is>
          <t>2,048 2,317 ||</t>
        </is>
      </c>
    </row>
    <row r="21">
      <c r="A21" t="inlineStr">
        <is>
          <t>10. Strike benefit expenditure</t>
        </is>
      </c>
      <c r="B21" t="inlineStr">
        <is>
          <t>— Dépenses pour indemni-</t>
        </is>
      </c>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t>
        </is>
      </c>
      <c r="B23" t="inlineStr">
        <is>
          <t>in Canada — A des mem-</t>
        </is>
      </c>
      <c r="C23" t="inlineStr"/>
      <c r="D23" t="inlineStr"/>
      <c r="E23" t="inlineStr"/>
      <c r="F23" t="inlineStr"/>
      <c r="G23" t="inlineStr"/>
      <c r="H23" t="inlineStr"/>
      <c r="I23" t="inlineStr"/>
      <c r="J23" t="inlineStr"/>
    </row>
    <row r="24">
      <c r="A24" t="inlineStr">
        <is>
          <t>bres et a des syndicats locaux au Canada</t>
        </is>
      </c>
      <c r="B24" t="inlineStr"/>
      <c r="C24" t="inlineStr"/>
      <c r="D24" t="inlineStr">
        <is>
          <t>305</t>
        </is>
      </c>
      <c r="E24" t="inlineStr">
        <is>
          <t>2,694</t>
        </is>
      </c>
      <c r="F24" t="inlineStr">
        <is>
          <t>4,057</t>
        </is>
      </c>
      <c r="G24" t="inlineStr">
        <is>
          <t>7,665</t>
        </is>
      </c>
      <c r="H24" t="inlineStr">
        <is>
          <t>8,302</t>
        </is>
      </c>
      <c r="I24" t="inlineStr">
        <is>
          <t>8,227</t>
        </is>
      </c>
      <c r="J24" t="inlineStr">
        <is>
          <t>6,324 9,538</t>
        </is>
      </c>
    </row>
    <row r="25">
      <c r="A25" t="inlineStr">
        <is>
          <t>(b) To others — A d’autres</t>
        </is>
      </c>
      <c r="B25" t="inlineStr"/>
      <c r="C25" t="inlineStr"/>
      <c r="D25" t="inlineStr">
        <is>
          <t>=</t>
        </is>
      </c>
      <c r="E25" t="inlineStr">
        <is>
          <t>a</t>
        </is>
      </c>
      <c r="F25" t="inlineStr">
        <is>
          <t>=</t>
        </is>
      </c>
      <c r="G25" t="inlineStr">
        <is>
          <t>ss</t>
        </is>
      </c>
      <c r="H25" t="inlineStr">
        <is>
          <t>te</t>
        </is>
      </c>
      <c r="I25" t="inlineStr">
        <is>
          <t>=</t>
        </is>
      </c>
      <c r="J25" t="inlineStr">
        <is>
          <t>ie. -</t>
        </is>
      </c>
    </row>
    <row r="26">
      <c r="A26" t="inlineStr">
        <is>
          <t>11. Pension and welfare benefits paid by unions —</t>
        </is>
      </c>
      <c r="B26" t="inlineStr">
        <is>
          <t>Presta-</t>
        </is>
      </c>
      <c r="C26" t="inlineStr"/>
      <c r="D26" t="inlineStr"/>
      <c r="E26" t="inlineStr"/>
      <c r="F26" t="inlineStr"/>
      <c r="G26" t="inlineStr"/>
      <c r="H26" t="inlineStr"/>
      <c r="I26" t="inlineStr"/>
      <c r="J26" t="inlineStr"/>
    </row>
    <row r="27">
      <c r="A27" t="inlineStr">
        <is>
          <t>tions de pension et de bien-€tre</t>
        </is>
      </c>
      <c r="B27" t="inlineStr">
        <is>
          <t>payées par le syn-</t>
        </is>
      </c>
      <c r="C27" t="inlineStr"/>
      <c r="D27" t="inlineStr"/>
      <c r="E27" t="inlineStr"/>
      <c r="F27" t="inlineStr"/>
      <c r="G27" t="inlineStr"/>
      <c r="H27" t="inlineStr"/>
      <c r="I27" t="inlineStr"/>
      <c r="J27" t="inlineStr"/>
    </row>
    <row r="28">
      <c r="A28" t="inlineStr">
        <is>
          <t>dicat:</t>
        </is>
      </c>
      <c r="B28" t="inlineStr"/>
      <c r="C28" t="inlineStr"/>
      <c r="D28" t="inlineStr"/>
      <c r="E28" t="inlineStr"/>
      <c r="F28" t="inlineStr"/>
      <c r="G28" t="inlineStr"/>
      <c r="H28" t="inlineStr"/>
      <c r="I28" t="inlineStr"/>
      <c r="J28" t="inlineStr"/>
    </row>
    <row r="29">
      <c r="A29" t="inlineStr">
        <is>
          <t>(a) To beneficiairies in Canada</t>
        </is>
      </c>
      <c r="B29" t="inlineStr">
        <is>
          <t>— A des bénéficiaires</t>
        </is>
      </c>
      <c r="C29" t="inlineStr"/>
      <c r="D29" t="inlineStr"/>
      <c r="E29" t="inlineStr"/>
      <c r="F29" t="inlineStr"/>
      <c r="G29" t="inlineStr"/>
      <c r="H29" t="inlineStr"/>
      <c r="I29" t="inlineStr"/>
      <c r="J29" t="inlineStr"/>
    </row>
    <row r="30">
      <c r="A30" t="inlineStr">
        <is>
          <t>résidant au Canada</t>
        </is>
      </c>
      <c r="B30" t="inlineStr"/>
      <c r="C30" t="inlineStr"/>
      <c r="D30" t="inlineStr">
        <is>
          <t>38</t>
        </is>
      </c>
      <c r="E30" t="inlineStr">
        <is>
          <t>346</t>
        </is>
      </c>
      <c r="F30" t="inlineStr">
        <is>
          <t>8317</t>
        </is>
      </c>
      <c r="G30" t="inlineStr">
        <is>
          <t>465</t>
        </is>
      </c>
      <c r="H30" t="inlineStr">
        <is>
          <t>938</t>
        </is>
      </c>
      <c r="I30" t="inlineStr">
        <is>
          <t>666</t>
        </is>
      </c>
      <c r="J30" t="inlineStr">
        <is>
          <t>641 555 |</t>
        </is>
      </c>
    </row>
    <row r="31">
      <c r="A31" t="inlineStr">
        <is>
          <t>(b) To other beneficiairies</t>
        </is>
      </c>
      <c r="B31" t="inlineStr">
        <is>
          <t>— A tout autre bénéficiaire</t>
        </is>
      </c>
      <c r="C31" t="inlineStr"/>
      <c r="D31" t="inlineStr">
        <is>
          <t>~</t>
        </is>
      </c>
      <c r="E31" t="inlineStr">
        <is>
          <t>=</t>
        </is>
      </c>
      <c r="F31" t="inlineStr">
        <is>
          <t>zs</t>
        </is>
      </c>
      <c r="G31" t="inlineStr">
        <is>
          <t>Ee</t>
        </is>
      </c>
      <c r="H31" t="inlineStr">
        <is>
          <t>is</t>
        </is>
      </c>
      <c r="I31" t="inlineStr">
        <is>
          <t>=</t>
        </is>
      </c>
      <c r="J31">
        <f> -</f>
        <v/>
      </c>
    </row>
    <row r="32">
      <c r="A32" t="inlineStr">
        <is>
          <t>12. Union contributions to pension and welfare</t>
        </is>
      </c>
      <c r="B32" t="inlineStr">
        <is>
          <t>plans ad-</t>
        </is>
      </c>
      <c r="C32" t="inlineStr"/>
      <c r="D32" t="inlineStr"/>
      <c r="E32" t="inlineStr"/>
      <c r="F32" t="inlineStr"/>
      <c r="G32" t="inlineStr"/>
      <c r="H32" t="inlineStr"/>
      <c r="I32" t="inlineStr"/>
      <c r="J32" t="inlineStr"/>
    </row>
    <row r="33">
      <c r="A33" t="inlineStr">
        <is>
          <t>ministered by entities separate from unions</t>
        </is>
      </c>
      <c r="B33" t="inlineStr">
        <is>
          <t>— Con-</t>
        </is>
      </c>
      <c r="C33" t="inlineStr"/>
      <c r="D33" t="inlineStr"/>
      <c r="E33" t="inlineStr"/>
      <c r="F33" t="inlineStr"/>
      <c r="G33" t="inlineStr"/>
      <c r="H33" t="inlineStr"/>
      <c r="I33" t="inlineStr"/>
      <c r="J33" t="inlineStr"/>
    </row>
    <row r="34">
      <c r="A34" t="inlineStr">
        <is>
          <t>tributions du syndicat a des plans de pension</t>
        </is>
      </c>
      <c r="B34" t="inlineStr">
        <is>
          <t>et de</t>
        </is>
      </c>
      <c r="C34" t="inlineStr"/>
      <c r="D34" t="inlineStr"/>
      <c r="E34" t="inlineStr"/>
      <c r="F34" t="inlineStr"/>
      <c r="G34" t="inlineStr"/>
      <c r="H34" t="inlineStr"/>
      <c r="I34" t="inlineStr"/>
      <c r="J34" t="inlineStr"/>
    </row>
    <row r="35">
      <c r="A35" t="inlineStr">
        <is>
          <t>bien-€tre administrés par des entités</t>
        </is>
      </c>
      <c r="B35" t="inlineStr">
        <is>
          <t>distinctes des</t>
        </is>
      </c>
      <c r="C35" t="inlineStr"/>
      <c r="D35" t="inlineStr"/>
      <c r="E35" t="inlineStr"/>
      <c r="F35" t="inlineStr"/>
      <c r="G35" t="inlineStr"/>
      <c r="H35" t="inlineStr"/>
      <c r="I35" t="inlineStr"/>
      <c r="J35" t="inlineStr"/>
    </row>
    <row r="36">
      <c r="A36" t="inlineStr">
        <is>
          <t>syndicats</t>
        </is>
      </c>
      <c r="B36" t="inlineStr"/>
      <c r="C36" t="inlineStr"/>
      <c r="D36" t="inlineStr">
        <is>
          <t>376</t>
        </is>
      </c>
      <c r="E36" t="inlineStr">
        <is>
          <t>1,370</t>
        </is>
      </c>
      <c r="F36" t="inlineStr">
        <is>
          <t>1,657</t>
        </is>
      </c>
      <c r="G36" t="inlineStr">
        <is>
          <t>2,509</t>
        </is>
      </c>
      <c r="H36" t="inlineStr">
        <is>
          <t>3,215</t>
        </is>
      </c>
      <c r="I36" t="inlineStr">
        <is>
          <t>3,922</t>
        </is>
      </c>
      <c r="J36" t="inlineStr">
        <is>
          <t>4,644 5,141}</t>
        </is>
      </c>
    </row>
    <row r="37">
      <c r="A37" t="inlineStr">
        <is>
          <t>13. Depreciation on fixed assets</t>
        </is>
      </c>
      <c r="B37" t="inlineStr">
        <is>
          <t>— Dépréciation des im-</t>
        </is>
      </c>
      <c r="C37" t="inlineStr"/>
      <c r="D37" t="inlineStr"/>
      <c r="E37" t="inlineStr"/>
      <c r="F37" t="inlineStr"/>
      <c r="G37" t="inlineStr"/>
      <c r="H37" t="inlineStr"/>
      <c r="I37" t="inlineStr"/>
      <c r="J37" t="inlineStr"/>
    </row>
    <row r="38">
      <c r="A38" t="inlineStr">
        <is>
          <t>mobilisations</t>
        </is>
      </c>
      <c r="B38" t="inlineStr"/>
      <c r="C38" t="inlineStr"/>
      <c r="D38" t="inlineStr">
        <is>
          <t>51</t>
        </is>
      </c>
      <c r="E38" t="inlineStr">
        <is>
          <t>265</t>
        </is>
      </c>
      <c r="F38" t="inlineStr">
        <is>
          <t>239</t>
        </is>
      </c>
      <c r="G38" t="inlineStr">
        <is>
          <t>300</t>
        </is>
      </c>
      <c r="H38" t="inlineStr">
        <is>
          <t>448</t>
        </is>
      </c>
      <c r="I38" t="inlineStr">
        <is>
          <t>514</t>
        </is>
      </c>
      <c r="J38" t="inlineStr">
        <is>
          <t>619 641</t>
        </is>
      </c>
    </row>
    <row r="39">
      <c r="A39" t="inlineStr">
        <is>
          <t>14. Other expenditure — Autres dépenses</t>
        </is>
      </c>
      <c r="B39" t="inlineStr"/>
      <c r="C39" t="inlineStr"/>
      <c r="D39" t="inlineStr">
        <is>
          <t>1,665</t>
        </is>
      </c>
      <c r="E39" t="inlineStr">
        <is>
          <t>8,332</t>
        </is>
      </c>
      <c r="F39" t="inlineStr">
        <is>
          <t>8,845</t>
        </is>
      </c>
      <c r="G39" t="inlineStr">
        <is>
          <t>9,409</t>
        </is>
      </c>
      <c r="H39" t="inlineStr">
        <is>
          <t>13,429</t>
        </is>
      </c>
      <c r="I39" t="inlineStr">
        <is>
          <t>13,130</t>
        </is>
      </c>
      <c r="J39" t="inlineStr">
        <is>
          <t>| 15,081 19,071</t>
        </is>
      </c>
    </row>
    <row r="40">
      <c r="A40" t="inlineStr"/>
      <c r="B40" t="inlineStr"/>
      <c r="C40" t="inlineStr"/>
      <c r="D40" t="inlineStr"/>
      <c r="E40" t="inlineStr"/>
      <c r="F40" t="inlineStr"/>
      <c r="G40" t="inlineStr"/>
      <c r="H40" t="inlineStr"/>
      <c r="I40" t="inlineStr"/>
      <c r="J40" t="inlineStr">
        <is>
          <t>|</t>
        </is>
      </c>
    </row>
    <row r="41">
      <c r="A41" t="inlineStr">
        <is>
          <t>15. Total expenditures (items 7 to 14) — Dépenses totales</t>
        </is>
      </c>
      <c r="B41" t="inlineStr"/>
      <c r="C41" t="inlineStr"/>
      <c r="D41" t="inlineStr"/>
      <c r="E41" t="inlineStr"/>
      <c r="F41" t="inlineStr"/>
      <c r="G41" t="inlineStr"/>
      <c r="H41" t="inlineStr"/>
      <c r="I41" t="inlineStr"/>
      <c r="J41" t="inlineStr">
        <is>
          <t>|</t>
        </is>
      </c>
    </row>
    <row r="42">
      <c r="A42" t="inlineStr">
        <is>
          <t>(postes 7 a 14)</t>
        </is>
      </c>
      <c r="B42" t="inlineStr"/>
      <c r="C42" t="inlineStr"/>
      <c r="D42" t="inlineStr">
        <is>
          <t>7,607</t>
        </is>
      </c>
      <c r="E42" t="inlineStr">
        <is>
          <t>32,373</t>
        </is>
      </c>
      <c r="F42" t="inlineStr">
        <is>
          <t>39,483</t>
        </is>
      </c>
      <c r="G42" t="inlineStr">
        <is>
          <t>52,249</t>
        </is>
      </c>
      <c r="H42" t="inlineStr">
        <is>
          <t>64,397</t>
        </is>
      </c>
      <c r="I42" t="inlineStr">
        <is>
          <t>70,814</t>
        </is>
      </c>
      <c r="J42" t="inlineStr">
        <is>
          <t>77,433 93,820</t>
        </is>
      </c>
    </row>
    <row r="43">
      <c r="A43" t="inlineStr"/>
      <c r="B43" t="inlineStr"/>
      <c r="C43" t="inlineStr"/>
      <c r="D43" t="inlineStr"/>
      <c r="E43" t="inlineStr"/>
      <c r="F43" t="inlineStr"/>
      <c r="G43" t="inlineStr"/>
      <c r="H43" t="inlineStr"/>
      <c r="I43" t="inlineStr"/>
      <c r="J43" t="inlineStr">
        <is>
          <t>{</t>
        </is>
      </c>
    </row>
    <row r="44">
      <c r="A44" t="inlineStr"/>
      <c r="B44" t="inlineStr"/>
      <c r="C44" t="inlineStr"/>
      <c r="D44" t="inlineStr"/>
      <c r="E44" t="inlineStr"/>
      <c r="F44" t="inlineStr"/>
      <c r="G44" t="inlineStr"/>
      <c r="H44" t="inlineStr"/>
      <c r="I44" t="inlineStr"/>
      <c r="J44" t="inlineStr">
        <is>
          <t>|</t>
        </is>
      </c>
    </row>
    <row r="45">
      <c r="A45" t="inlineStr"/>
      <c r="B45" t="inlineStr"/>
      <c r="C45" t="inlineStr"/>
      <c r="D45" t="inlineStr"/>
      <c r="E45" t="inlineStr"/>
      <c r="F45" t="inlineStr"/>
      <c r="G45" t="inlineStr"/>
      <c r="H45" t="inlineStr"/>
      <c r="I45" t="inlineStr"/>
      <c r="J45" t="inlineStr">
        <is>
          <t>!</t>
        </is>
      </c>
    </row>
    <row r="46">
      <c r="A46" t="inlineStr">
        <is>
          <t>16, Net income (item 6 minus</t>
        </is>
      </c>
      <c r="B46" t="inlineStr">
        <is>
          <t>15) — Revenu net (poste 6</t>
        </is>
      </c>
      <c r="C46" t="inlineStr"/>
      <c r="D46" t="inlineStr"/>
      <c r="E46" t="inlineStr"/>
      <c r="F46" t="inlineStr"/>
      <c r="G46" t="inlineStr"/>
      <c r="H46" t="inlineStr"/>
      <c r="I46" t="inlineStr"/>
      <c r="J46" t="inlineStr">
        <is>
          <t>i</t>
        </is>
      </c>
    </row>
    <row r="47">
      <c r="A47" t="inlineStr"/>
      <c r="B47" t="inlineStr"/>
      <c r="C47" t="inlineStr"/>
      <c r="D47" t="inlineStr"/>
      <c r="E47" t="inlineStr"/>
      <c r="F47" t="inlineStr"/>
      <c r="G47" t="inlineStr"/>
      <c r="H47" t="inlineStr"/>
      <c r="I47" t="inlineStr"/>
      <c r="J47" t="inlineStr">
        <is>
          <t>|</t>
        </is>
      </c>
    </row>
    <row r="48">
      <c r="A48" t="inlineStr">
        <is>
          <t>Bet aes) -</t>
        </is>
      </c>
      <c r="B48" t="inlineStr"/>
      <c r="C48" t="inlineStr"/>
      <c r="D48" t="inlineStr">
        <is>
          <t>100</t>
        </is>
      </c>
      <c r="E48" t="inlineStr">
        <is>
          <t>697</t>
        </is>
      </c>
      <c r="F48" t="inlineStr">
        <is>
          <t>330</t>
        </is>
      </c>
      <c r="G48" t="inlineStr">
        <is>
          <t>4,035</t>
        </is>
      </c>
      <c r="H48" t="inlineStr">
        <is>
          <t>3,681</t>
        </is>
      </c>
      <c r="I48" t="inlineStr">
        <is>
          <t>7,653</t>
        </is>
      </c>
      <c r="J48" t="inlineStr">
        <is>
          <t>10,817 10,096</t>
        </is>
      </c>
    </row>
  </sheetData>
  <pageMargins left="0.75" right="0.75" top="1" bottom="1" header="0.5" footer="0.5"/>
</worksheet>
</file>

<file path=xl/worksheets/sheet366.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(b) From other members — De tous autres membres</t>
        </is>
      </c>
      <c r="B1" s="1" t="inlineStr">
        <is>
          <t>Unnamed: 0</t>
        </is>
      </c>
      <c r="C1" s="1" t="inlineStr">
        <is>
          <t>—</t>
        </is>
      </c>
      <c r="D1" s="1" t="inlineStr">
        <is>
          <t>&gt;</t>
        </is>
      </c>
      <c r="E1" s="1" t="inlineStr">
        <is>
          <t>13</t>
        </is>
      </c>
      <c r="F1" s="1" t="inlineStr">
        <is>
          <t>14</t>
        </is>
      </c>
      <c r="G1" s="1" t="inlineStr">
        <is>
          <t>17</t>
        </is>
      </c>
      <c r="H1" s="1" t="inlineStr">
        <is>
          <t>16</t>
        </is>
      </c>
      <c r="I1" s="1" t="inlineStr">
        <is>
          <t>11</t>
        </is>
      </c>
      <c r="J1" s="1" t="inlineStr">
        <is>
          <t>21</t>
        </is>
      </c>
    </row>
    <row r="2">
      <c r="A2" t="inlineStr">
        <is>
          <t>. Interest — Intéréts</t>
        </is>
      </c>
      <c r="B2" t="inlineStr"/>
      <c r="C2" t="inlineStr">
        <is>
          <t>26</t>
        </is>
      </c>
      <c r="D2" t="inlineStr">
        <is>
          <t>697</t>
        </is>
      </c>
      <c r="E2" t="inlineStr">
        <is>
          <t>1,287</t>
        </is>
      </c>
      <c r="F2" t="inlineStr">
        <is>
          <t>1,497</t>
        </is>
      </c>
      <c r="G2" t="inlineStr">
        <is>
          <t>1,840</t>
        </is>
      </c>
      <c r="H2" t="inlineStr">
        <is>
          <t>2,679</t>
        </is>
      </c>
      <c r="I2" t="inlineStr">
        <is>
          <t>3,464</t>
        </is>
      </c>
      <c r="J2" t="inlineStr">
        <is>
          <t>4,574</t>
        </is>
      </c>
    </row>
    <row r="3">
      <c r="A3" t="inlineStr">
        <is>
          <t>. Dividends — Dividendes</t>
        </is>
      </c>
      <c r="B3" t="inlineStr"/>
      <c r="C3" t="inlineStr">
        <is>
          <t>1</t>
        </is>
      </c>
      <c r="D3" t="inlineStr">
        <is>
          <t>i}</t>
        </is>
      </c>
      <c r="E3" t="inlineStr">
        <is>
          <t>ne</t>
        </is>
      </c>
      <c r="F3" t="inlineStr">
        <is>
          <t>=</t>
        </is>
      </c>
      <c r="G3" t="inlineStr">
        <is>
          <t>See</t>
        </is>
      </c>
      <c r="H3" t="inlineStr">
        <is>
          <t>=</t>
        </is>
      </c>
      <c r="I3" t="inlineStr">
        <is>
          <t>=</t>
        </is>
      </c>
      <c r="J3" t="inlineStr">
        <is>
          <t>=</t>
        </is>
      </c>
    </row>
    <row r="4">
      <c r="A4" t="inlineStr">
        <is>
          <t>. Rents — Loyers</t>
        </is>
      </c>
      <c r="B4" t="inlineStr"/>
      <c r="C4" t="inlineStr">
        <is>
          <t>6</t>
        </is>
      </c>
      <c r="D4" t="inlineStr">
        <is>
          <t>389</t>
        </is>
      </c>
      <c r="E4" t="inlineStr">
        <is>
          <t>489</t>
        </is>
      </c>
      <c r="F4" t="inlineStr">
        <is>
          <t>611</t>
        </is>
      </c>
      <c r="G4" t="inlineStr">
        <is>
          <t>627</t>
        </is>
      </c>
      <c r="H4" t="inlineStr">
        <is>
          <t>826</t>
        </is>
      </c>
      <c r="I4" t="inlineStr">
        <is>
          <t>973</t>
        </is>
      </c>
      <c r="J4" t="inlineStr">
        <is>
          <t>919</t>
        </is>
      </c>
    </row>
    <row r="5">
      <c r="A5" t="inlineStr">
        <is>
          <t>. Other income — Autres revenus</t>
        </is>
      </c>
      <c r="B5" t="inlineStr"/>
      <c r="C5" t="inlineStr">
        <is>
          <t>33</t>
        </is>
      </c>
      <c r="D5" t="inlineStr">
        <is>
          <t>337</t>
        </is>
      </c>
      <c r="E5" t="inlineStr">
        <is>
          <t>204</t>
        </is>
      </c>
      <c r="F5" t="inlineStr">
        <is>
          <t>163</t>
        </is>
      </c>
      <c r="G5" t="inlineStr">
        <is>
          <t>748</t>
        </is>
      </c>
      <c r="H5" t="inlineStr">
        <is>
          <t>LEG)</t>
        </is>
      </c>
      <c r="I5" t="inlineStr">
        <is>
          <t>810</t>
        </is>
      </c>
      <c r="J5" t="inlineStr">
        <is>
          <t>351</t>
        </is>
      </c>
    </row>
    <row r="6">
      <c r="A6" t="inlineStr">
        <is>
          <t>. Total income (items 1 to 5) — Revenu total (postes 1</t>
        </is>
      </c>
      <c r="B6" t="inlineStr"/>
      <c r="C6" t="inlineStr"/>
      <c r="D6" t="inlineStr"/>
      <c r="E6" t="inlineStr"/>
      <c r="F6" t="inlineStr"/>
      <c r="G6" t="inlineStr"/>
      <c r="H6" t="inlineStr"/>
      <c r="I6" t="inlineStr"/>
      <c r="J6" t="inlineStr"/>
    </row>
    <row r="7">
      <c r="A7" t="inlineStr">
        <is>
          <t>a5)</t>
        </is>
      </c>
      <c r="B7" t="inlineStr"/>
      <c r="C7" t="inlineStr">
        <is>
          <t>1,911</t>
        </is>
      </c>
      <c r="D7" t="inlineStr">
        <is>
          <t>22352</t>
        </is>
      </c>
      <c r="E7" t="inlineStr">
        <is>
          <t>27,025</t>
        </is>
      </c>
      <c r="F7" t="inlineStr">
        <is>
          <t>31,032</t>
        </is>
      </c>
      <c r="G7" t="inlineStr">
        <is>
          <t>44,912</t>
        </is>
      </c>
      <c r="H7" t="inlineStr">
        <is>
          <t>52,967</t>
        </is>
      </c>
      <c r="I7" t="inlineStr">
        <is>
          <t>62,021</t>
        </is>
      </c>
      <c r="J7" t="inlineStr">
        <is>
          <t>69,046</t>
        </is>
      </c>
    </row>
    <row r="8">
      <c r="A8" t="inlineStr">
        <is>
          <t>Expenditure — Dépenses:</t>
        </is>
      </c>
      <c r="B8" t="inlineStr"/>
      <c r="C8" t="inlineStr"/>
      <c r="D8" t="inlineStr"/>
      <c r="E8" t="inlineStr"/>
      <c r="F8" t="inlineStr"/>
      <c r="G8" t="inlineStr"/>
      <c r="H8" t="inlineStr"/>
      <c r="I8" t="inlineStr"/>
      <c r="J8" t="inlineStr"/>
    </row>
    <row r="9">
      <c r="A9" t="inlineStr">
        <is>
          <t>. Gross salaries, wages and other remuneration — Traite-</t>
        </is>
      </c>
      <c r="B9" t="inlineStr"/>
      <c r="C9" t="inlineStr"/>
      <c r="D9" t="inlineStr"/>
      <c r="E9" t="inlineStr"/>
      <c r="F9" t="inlineStr"/>
      <c r="G9" t="inlineStr"/>
      <c r="H9" t="inlineStr"/>
      <c r="I9" t="inlineStr"/>
      <c r="J9" t="inlineStr"/>
    </row>
    <row r="10">
      <c r="A10" t="inlineStr">
        <is>
          <t>ments, salaires et autres éléments de rémunération</t>
        </is>
      </c>
      <c r="B10" t="inlineStr"/>
      <c r="C10" t="inlineStr"/>
      <c r="D10" t="inlineStr"/>
      <c r="E10" t="inlineStr"/>
      <c r="F10" t="inlineStr"/>
      <c r="G10" t="inlineStr"/>
      <c r="H10" t="inlineStr"/>
      <c r="I10" t="inlineStr"/>
      <c r="J10" t="inlineStr"/>
    </row>
    <row r="11">
      <c r="A11" t="inlineStr">
        <is>
          <t>bruts:</t>
        </is>
      </c>
      <c r="B11" t="inlineStr"/>
      <c r="C11" t="inlineStr"/>
      <c r="D11" t="inlineStr"/>
      <c r="E11" t="inlineStr"/>
      <c r="F11" t="inlineStr"/>
      <c r="G11" t="inlineStr"/>
      <c r="H11" t="inlineStr"/>
      <c r="I11" t="inlineStr"/>
      <c r="J11" t="inlineStr"/>
    </row>
    <row r="12">
      <c r="A12" t="inlineStr">
        <is>
          <t>(a) Of officers and employees in Canada — Des diri-</t>
        </is>
      </c>
      <c r="B12" t="inlineStr"/>
      <c r="C12" t="inlineStr"/>
      <c r="D12" t="inlineStr"/>
      <c r="E12" t="inlineStr"/>
      <c r="F12" t="inlineStr"/>
      <c r="G12" t="inlineStr"/>
      <c r="H12" t="inlineStr"/>
      <c r="I12" t="inlineStr"/>
      <c r="J12" t="inlineStr"/>
    </row>
    <row r="13">
      <c r="A13" t="inlineStr">
        <is>
          <t>geants et employés au Canada</t>
        </is>
      </c>
      <c r="B13" t="inlineStr"/>
      <c r="C13" t="inlineStr">
        <is>
          <t>700</t>
        </is>
      </c>
      <c r="D13" t="inlineStr">
        <is>
          <t>7,463</t>
        </is>
      </c>
      <c r="E13" t="inlineStr">
        <is>
          <t>9,064</t>
        </is>
      </c>
      <c r="F13" t="inlineStr">
        <is>
          <t>11,316</t>
        </is>
      </c>
      <c r="G13" t="inlineStr">
        <is>
          <t>14,333</t>
        </is>
      </c>
      <c r="H13" t="inlineStr">
        <is>
          <t>17,066</t>
        </is>
      </c>
      <c r="I13" t="inlineStr">
        <is>
          <t>20,953</t>
        </is>
      </c>
      <c r="J13" t="inlineStr">
        <is>
          <t>22,780</t>
        </is>
      </c>
    </row>
    <row r="14">
      <c r="A14" t="inlineStr">
        <is>
          <t>(b) Of other officers and employees — Des autres diri-</t>
        </is>
      </c>
      <c r="B14" t="inlineStr"/>
      <c r="C14" t="inlineStr"/>
      <c r="D14" t="inlineStr"/>
      <c r="E14" t="inlineStr"/>
      <c r="F14" t="inlineStr"/>
      <c r="G14" t="inlineStr"/>
      <c r="H14" t="inlineStr"/>
      <c r="I14" t="inlineStr"/>
      <c r="J14" t="inlineStr"/>
    </row>
    <row r="15">
      <c r="A15" t="inlineStr">
        <is>
          <t>geants et employés</t>
        </is>
      </c>
      <c r="B15" t="inlineStr"/>
      <c r="C15" t="inlineStr">
        <is>
          <t>Le</t>
        </is>
      </c>
      <c r="D15" t="inlineStr">
        <is>
          <t>26</t>
        </is>
      </c>
      <c r="E15" t="inlineStr">
        <is>
          <t>ss</t>
        </is>
      </c>
      <c r="F15" t="inlineStr">
        <is>
          <t>es</t>
        </is>
      </c>
      <c r="G15" t="inlineStr">
        <is>
          <t>=</t>
        </is>
      </c>
      <c r="H15" t="inlineStr">
        <is>
          <t>=</t>
        </is>
      </c>
      <c r="I15" t="inlineStr">
        <is>
          <t>«</t>
        </is>
      </c>
      <c r="J15" t="inlineStr">
        <is>
          <t>=</t>
        </is>
      </c>
    </row>
    <row r="16">
      <c r="A16" t="inlineStr">
        <is>
          <t>. Office and administrative expenditure — Dépenses de</t>
        </is>
      </c>
      <c r="B16" t="inlineStr"/>
      <c r="C16" t="inlineStr"/>
      <c r="D16" t="inlineStr"/>
      <c r="E16" t="inlineStr"/>
      <c r="F16" t="inlineStr"/>
      <c r="G16" t="inlineStr"/>
      <c r="H16" t="inlineStr"/>
      <c r="I16" t="inlineStr"/>
      <c r="J16" t="inlineStr"/>
    </row>
    <row r="17">
      <c r="A17" t="inlineStr">
        <is>
          <t>bureau et d’administration</t>
        </is>
      </c>
      <c r="B17" t="inlineStr"/>
      <c r="C17" t="inlineStr">
        <is>
          <t>584</t>
        </is>
      </c>
      <c r="D17" t="inlineStr">
        <is>
          <t>5,314</t>
        </is>
      </c>
      <c r="E17" t="inlineStr">
        <is>
          <t>6,714</t>
        </is>
      </c>
      <c r="F17" t="inlineStr">
        <is>
          <t>7,419</t>
        </is>
      </c>
      <c r="G17" t="inlineStr">
        <is>
          <t>11,241</t>
        </is>
      </c>
      <c r="H17" t="inlineStr">
        <is>
          <t>11,495</t>
        </is>
      </c>
      <c r="I17" t="inlineStr">
        <is>
          <t>13,425</t>
        </is>
      </c>
      <c r="J17" t="inlineStr">
        <is>
          <t>15,976</t>
        </is>
      </c>
    </row>
    <row r="18">
      <c r="A18" t="inlineStr">
        <is>
          <t>. Professional fees and expenses — Honoraires et frais</t>
        </is>
      </c>
      <c r="B18" t="inlineStr"/>
      <c r="C18" t="inlineStr"/>
      <c r="D18" t="inlineStr"/>
      <c r="E18" t="inlineStr"/>
      <c r="F18" t="inlineStr"/>
      <c r="G18" t="inlineStr"/>
      <c r="H18" t="inlineStr"/>
      <c r="I18" t="inlineStr"/>
      <c r="J18" t="inlineStr"/>
    </row>
    <row r="19">
      <c r="A19" t="inlineStr">
        <is>
          <t>pour services professionnels</t>
        </is>
      </c>
      <c r="B19" t="inlineStr"/>
      <c r="C19" t="inlineStr">
        <is>
          <t>23</t>
        </is>
      </c>
      <c r="D19" t="inlineStr">
        <is>
          <t>412</t>
        </is>
      </c>
      <c r="E19" t="inlineStr">
        <is>
          <t>479</t>
        </is>
      </c>
      <c r="F19" t="inlineStr">
        <is>
          <t>SyAll</t>
        </is>
      </c>
      <c r="G19" t="inlineStr">
        <is>
          <t>619</t>
        </is>
      </c>
      <c r="H19" t="inlineStr">
        <is>
          <t>905</t>
        </is>
      </c>
      <c r="I19" t="inlineStr">
        <is>
          <t>1,078</t>
        </is>
      </c>
      <c r="J19" t="inlineStr">
        <is>
          <t>1,246</t>
        </is>
      </c>
    </row>
    <row r="20">
      <c r="A20" t="inlineStr">
        <is>
          <t>. Strike benefit expenditure — Dépenses pour indemni-</t>
        </is>
      </c>
      <c r="B20" t="inlineStr"/>
      <c r="C20" t="inlineStr"/>
      <c r="D20" t="inlineStr"/>
      <c r="E20" t="inlineStr"/>
      <c r="F20" t="inlineStr"/>
      <c r="G20" t="inlineStr"/>
      <c r="H20" t="inlineStr"/>
      <c r="I20" t="inlineStr"/>
      <c r="J20" t="inlineStr"/>
    </row>
    <row r="21">
      <c r="A21" t="inlineStr">
        <is>
          <t>tés de gréve:</t>
        </is>
      </c>
      <c r="B21" t="inlineStr"/>
      <c r="C21" t="inlineStr"/>
      <c r="D21" t="inlineStr"/>
      <c r="E21" t="inlineStr"/>
      <c r="F21" t="inlineStr"/>
      <c r="G21" t="inlineStr"/>
      <c r="H21" t="inlineStr"/>
      <c r="I21" t="inlineStr"/>
      <c r="J21" t="inlineStr"/>
    </row>
    <row r="22">
      <c r="A22" t="inlineStr">
        <is>
          <t>(a) To members and locals in Canada — A des mem-</t>
        </is>
      </c>
      <c r="B22" t="inlineStr"/>
      <c r="C22" t="inlineStr"/>
      <c r="D22" t="inlineStr"/>
      <c r="E22" t="inlineStr"/>
      <c r="F22" t="inlineStr"/>
      <c r="G22" t="inlineStr"/>
      <c r="H22" t="inlineStr"/>
      <c r="I22" t="inlineStr"/>
      <c r="J22" t="inlineStr"/>
    </row>
    <row r="23">
      <c r="A23" t="inlineStr">
        <is>
          <t>bres et a des syndicats locaux au Canada</t>
        </is>
      </c>
      <c r="B23" t="inlineStr"/>
      <c r="C23" t="inlineStr">
        <is>
          <t>~</t>
        </is>
      </c>
      <c r="D23" t="inlineStr">
        <is>
          <t>4</t>
        </is>
      </c>
      <c r="E23" t="inlineStr">
        <is>
          <t>64</t>
        </is>
      </c>
      <c r="F23" t="inlineStr">
        <is>
          <t>683</t>
        </is>
      </c>
      <c r="G23" t="inlineStr">
        <is>
          <t>1,238</t>
        </is>
      </c>
      <c r="H23" t="inlineStr">
        <is>
          <t>289</t>
        </is>
      </c>
      <c r="I23" t="inlineStr">
        <is>
          <t>436</t>
        </is>
      </c>
      <c r="J23" t="inlineStr">
        <is>
          <t>Iles</t>
        </is>
      </c>
    </row>
    <row r="24">
      <c r="A24" t="inlineStr">
        <is>
          <t>(b) To others — A d’autres</t>
        </is>
      </c>
      <c r="B24" t="inlineStr"/>
      <c r="C24" t="inlineStr">
        <is>
          <t>=</t>
        </is>
      </c>
      <c r="D24" t="inlineStr">
        <is>
          <t>7</t>
        </is>
      </c>
      <c r="E24" t="inlineStr">
        <is>
          <t>7</t>
        </is>
      </c>
      <c r="F24" t="inlineStr">
        <is>
          <t>a</t>
        </is>
      </c>
      <c r="G24" t="inlineStr">
        <is>
          <t>=</t>
        </is>
      </c>
      <c r="H24" t="inlineStr">
        <is>
          <t>=</t>
        </is>
      </c>
      <c r="I24" t="inlineStr">
        <is>
          <t>=</t>
        </is>
      </c>
      <c r="J24" t="inlineStr">
        <is>
          <t>a</t>
        </is>
      </c>
    </row>
    <row r="25">
      <c r="A25" t="inlineStr">
        <is>
          <t>. Pension and welfare benefits paid by unions — Presta-</t>
        </is>
      </c>
      <c r="B25" t="inlineStr"/>
      <c r="C25" t="inlineStr"/>
      <c r="D25" t="inlineStr"/>
      <c r="E25" t="inlineStr"/>
      <c r="F25" t="inlineStr"/>
      <c r="G25" t="inlineStr"/>
      <c r="H25" t="inlineStr"/>
      <c r="I25" t="inlineStr"/>
      <c r="J25" t="inlineStr"/>
    </row>
    <row r="26">
      <c r="A26" t="inlineStr">
        <is>
          <t>tions de pension et de bien-€tre payées par le syn-</t>
        </is>
      </c>
      <c r="B26" t="inlineStr"/>
      <c r="C26" t="inlineStr"/>
      <c r="D26" t="inlineStr"/>
      <c r="E26" t="inlineStr"/>
      <c r="F26" t="inlineStr"/>
      <c r="G26" t="inlineStr"/>
      <c r="H26" t="inlineStr"/>
      <c r="I26" t="inlineStr"/>
      <c r="J26" t="inlineStr"/>
    </row>
    <row r="27">
      <c r="A27" t="inlineStr">
        <is>
          <t>dicat:</t>
        </is>
      </c>
      <c r="B27" t="inlineStr"/>
      <c r="C27" t="inlineStr"/>
      <c r="D27" t="inlineStr"/>
      <c r="E27" t="inlineStr"/>
      <c r="F27" t="inlineStr"/>
      <c r="G27" t="inlineStr"/>
      <c r="H27" t="inlineStr"/>
      <c r="I27" t="inlineStr"/>
      <c r="J27" t="inlineStr"/>
    </row>
    <row r="28">
      <c r="A28" t="inlineStr">
        <is>
          <t>(a) To beneficiairies in Canada — A des bénéficiaires</t>
        </is>
      </c>
      <c r="B28" t="inlineStr"/>
      <c r="C28" t="inlineStr"/>
      <c r="D28" t="inlineStr"/>
      <c r="E28" t="inlineStr"/>
      <c r="F28" t="inlineStr"/>
      <c r="G28" t="inlineStr"/>
      <c r="H28" t="inlineStr"/>
      <c r="I28" t="inlineStr"/>
      <c r="J28" t="inlineStr"/>
    </row>
    <row r="29">
      <c r="A29" t="inlineStr">
        <is>
          <t>résidant au Canada</t>
        </is>
      </c>
      <c r="B29" t="inlineStr"/>
      <c r="C29" t="inlineStr">
        <is>
          <t>6</t>
        </is>
      </c>
      <c r="D29" t="inlineStr">
        <is>
          <t>24</t>
        </is>
      </c>
      <c r="E29" t="inlineStr">
        <is>
          <t>3</t>
        </is>
      </c>
      <c r="F29" t="inlineStr">
        <is>
          <t>3</t>
        </is>
      </c>
      <c r="G29" t="inlineStr">
        <is>
          <t>7</t>
        </is>
      </c>
      <c r="H29" t="inlineStr">
        <is>
          <t>9</t>
        </is>
      </c>
      <c r="I29" t="inlineStr">
        <is>
          <t>51</t>
        </is>
      </c>
      <c r="J29" t="inlineStr">
        <is>
          <t>86</t>
        </is>
      </c>
    </row>
    <row r="30">
      <c r="A30" t="inlineStr">
        <is>
          <t>(b) To other beneficiairies — A tout autre bénéficiaire</t>
        </is>
      </c>
      <c r="B30" t="inlineStr"/>
      <c r="C30" t="inlineStr">
        <is>
          <t>-</t>
        </is>
      </c>
      <c r="D30" t="inlineStr">
        <is>
          <t>=</t>
        </is>
      </c>
      <c r="E30" t="inlineStr">
        <is>
          <t>=</t>
        </is>
      </c>
      <c r="F30" t="inlineStr">
        <is>
          <t>=</t>
        </is>
      </c>
      <c r="G30" t="inlineStr">
        <is>
          <t>=</t>
        </is>
      </c>
      <c r="H30" t="inlineStr">
        <is>
          <t>32</t>
        </is>
      </c>
      <c r="I30" t="inlineStr">
        <is>
          <t>=</t>
        </is>
      </c>
      <c r="J30" t="inlineStr"/>
    </row>
    <row r="31">
      <c r="A31" t="inlineStr">
        <is>
          <t>Union contributions to pension and welfare plans ad-</t>
        </is>
      </c>
      <c r="B31" t="inlineStr"/>
      <c r="C31" t="inlineStr"/>
      <c r="D31" t="inlineStr"/>
      <c r="E31" t="inlineStr"/>
      <c r="F31" t="inlineStr"/>
      <c r="G31" t="inlineStr"/>
      <c r="H31" t="inlineStr"/>
      <c r="I31" t="inlineStr"/>
      <c r="J31" t="inlineStr"/>
    </row>
    <row r="32">
      <c r="A32" t="inlineStr">
        <is>
          <t>ministered by entities separate from unions — Con-</t>
        </is>
      </c>
      <c r="B32" t="inlineStr"/>
      <c r="C32" t="inlineStr"/>
      <c r="D32" t="inlineStr"/>
      <c r="E32" t="inlineStr"/>
      <c r="F32" t="inlineStr"/>
      <c r="G32" t="inlineStr"/>
      <c r="H32" t="inlineStr"/>
      <c r="I32" t="inlineStr"/>
      <c r="J32" t="inlineStr"/>
    </row>
    <row r="33">
      <c r="A33" t="inlineStr">
        <is>
          <t>tributions du syndicat a des plans de pension et de</t>
        </is>
      </c>
      <c r="B33" t="inlineStr"/>
      <c r="C33" t="inlineStr"/>
      <c r="D33" t="inlineStr"/>
      <c r="E33" t="inlineStr"/>
      <c r="F33" t="inlineStr"/>
      <c r="G33" t="inlineStr"/>
      <c r="H33" t="inlineStr"/>
      <c r="I33" t="inlineStr"/>
      <c r="J33" t="inlineStr"/>
    </row>
    <row r="34">
      <c r="A34" t="inlineStr">
        <is>
          <t>are administrés par des entités distinctes des</t>
        </is>
      </c>
      <c r="B34" t="inlineStr"/>
      <c r="C34" t="inlineStr">
        <is>
          <t>ba</t>
        </is>
      </c>
      <c r="D34" t="inlineStr">
        <is>
          <t>1.172</t>
        </is>
      </c>
      <c r="E34" t="inlineStr">
        <is>
          <t>1551</t>
        </is>
      </c>
      <c r="F34" t="inlineStr">
        <is>
          <t>1,145</t>
        </is>
      </c>
      <c r="G34" t="inlineStr">
        <is>
          <t>1,957</t>
        </is>
      </c>
      <c r="H34" t="inlineStr">
        <is>
          <t>1,755</t>
        </is>
      </c>
      <c r="I34" t="inlineStr">
        <is>
          <t>2.675</t>
        </is>
      </c>
      <c r="J34" t="inlineStr">
        <is>
          <t>2.874</t>
        </is>
      </c>
    </row>
    <row r="35">
      <c r="A35" t="inlineStr">
        <is>
          <t>: 2a ne Worse ec latibat dak ins</t>
        </is>
      </c>
      <c r="B35" t="inlineStr"/>
      <c r="C35" t="inlineStr"/>
      <c r="D35" t="inlineStr"/>
      <c r="E35" t="inlineStr"/>
      <c r="F35" t="inlineStr"/>
      <c r="G35" t="inlineStr"/>
      <c r="H35" t="inlineStr"/>
      <c r="I35" t="inlineStr"/>
      <c r="J35" t="inlineStr"/>
    </row>
    <row r="36">
      <c r="A36" t="inlineStr">
        <is>
          <t>ee neces fixed assets — Dépréciation des im</t>
        </is>
      </c>
      <c r="B36" t="inlineStr"/>
      <c r="C36" t="inlineStr">
        <is>
          <t>oo</t>
        </is>
      </c>
      <c r="D36" t="inlineStr">
        <is>
          <t>180</t>
        </is>
      </c>
      <c r="E36" t="inlineStr">
        <is>
          <t>710</t>
        </is>
      </c>
      <c r="F36" t="inlineStr">
        <is>
          <t>348</t>
        </is>
      </c>
      <c r="G36" t="inlineStr">
        <is>
          <t>947</t>
        </is>
      </c>
      <c r="H36" t="inlineStr">
        <is>
          <t>902</t>
        </is>
      </c>
      <c r="I36" t="inlineStr">
        <is>
          <t>688</t>
        </is>
      </c>
      <c r="J36" t="inlineStr">
        <is>
          <t>833</t>
        </is>
      </c>
    </row>
    <row r="37">
      <c r="A37" t="inlineStr">
        <is>
          <t>. Other expenditure — Autres dépenses</t>
        </is>
      </c>
      <c r="B37" t="inlineStr"/>
      <c r="C37" t="inlineStr">
        <is>
          <t>454</t>
        </is>
      </c>
      <c r="D37" t="inlineStr">
        <is>
          <t>3,390</t>
        </is>
      </c>
      <c r="E37" t="inlineStr">
        <is>
          <t>4,605</t>
        </is>
      </c>
      <c r="F37" t="inlineStr">
        <is>
          <t>6,795</t>
        </is>
      </c>
      <c r="G37" t="inlineStr">
        <is>
          <t>8,144</t>
        </is>
      </c>
      <c r="H37" t="inlineStr">
        <is>
          <t>11,448</t>
        </is>
      </c>
      <c r="I37" t="inlineStr">
        <is>
          <t>10,723</t>
        </is>
      </c>
      <c r="J37" t="inlineStr">
        <is>
          <t>13,601</t>
        </is>
      </c>
    </row>
    <row r="38">
      <c r="A38" t="inlineStr">
        <is>
          <t>. Total dit it 7 to 14) — Dé totales</t>
        </is>
      </c>
      <c r="B38" t="inlineStr"/>
      <c r="C38" t="inlineStr"/>
      <c r="D38" t="inlineStr"/>
      <c r="E38" t="inlineStr"/>
      <c r="F38" t="inlineStr"/>
      <c r="G38" t="inlineStr"/>
      <c r="H38" t="inlineStr"/>
      <c r="I38" t="inlineStr"/>
      <c r="J38" t="inlineStr"/>
    </row>
    <row r="39">
      <c r="A39" t="inlineStr">
        <is>
          <t>poser 7 i 14) Corie Fane.</t>
        </is>
      </c>
      <c r="B39" t="inlineStr"/>
      <c r="C39" t="inlineStr">
        <is>
          <t>1,811</t>
        </is>
      </c>
      <c r="D39" t="inlineStr">
        <is>
          <t>17,985</t>
        </is>
      </c>
      <c r="E39" t="inlineStr">
        <is>
          <t>22,750</t>
        </is>
      </c>
      <c r="F39" t="inlineStr">
        <is>
          <t>28,230</t>
        </is>
      </c>
      <c r="G39" t="inlineStr">
        <is>
          <t>38,486</t>
        </is>
      </c>
      <c r="H39" t="inlineStr">
        <is>
          <t>43,869</t>
        </is>
      </c>
      <c r="I39" t="inlineStr">
        <is>
          <t>$0,029</t>
        </is>
      </c>
      <c r="J39" t="inlineStr">
        <is>
          <t>68,731</t>
        </is>
      </c>
    </row>
    <row r="40">
      <c r="A40" t="inlineStr">
        <is>
          <t>- Net income (item 6 minus 15) — Revenu net (poste 6</t>
        </is>
      </c>
      <c r="B40" t="inlineStr"/>
      <c r="C40" t="inlineStr"/>
      <c r="D40" t="inlineStr"/>
      <c r="E40" t="inlineStr"/>
      <c r="F40" t="inlineStr"/>
      <c r="G40" t="inlineStr"/>
      <c r="H40" t="inlineStr"/>
      <c r="I40" t="inlineStr"/>
      <c r="J40" t="inlineStr"/>
    </row>
    <row r="41">
      <c r="A41" t="inlineStr">
        <is>
          <t>moins 15)</t>
        </is>
      </c>
      <c r="B41" t="inlineStr"/>
      <c r="C41" t="inlineStr">
        <is>
          <t>100</t>
        </is>
      </c>
      <c r="D41" t="inlineStr">
        <is>
          <t>4,367</t>
        </is>
      </c>
      <c r="E41" t="inlineStr">
        <is>
          <t>4,275</t>
        </is>
      </c>
      <c r="F41" t="inlineStr">
        <is>
          <t>2,802</t>
        </is>
      </c>
      <c r="G41" t="inlineStr">
        <is>
          <t>6,426</t>
        </is>
      </c>
      <c r="H41" t="inlineStr"/>
      <c r="I41" t="inlineStr">
        <is>
          <t>11,992</t>
        </is>
      </c>
      <c r="J41" t="inlineStr">
        <is>
          <t>315</t>
        </is>
      </c>
    </row>
  </sheetData>
  <pageMargins left="0.75" right="0.75" top="1" bottom="1" header="0.5" footer="0.5"/>
</worksheet>
</file>

<file path=xl/worksheets/sheet367.xml><?xml version="1.0" encoding="utf-8"?>
<worksheet xmlns="http://schemas.openxmlformats.org/spreadsheetml/2006/main">
  <sheetPr>
    <outlinePr summaryBelow="1" summaryRight="1"/>
    <pageSetUpPr/>
  </sheetPr>
  <dimension ref="A1:F17"/>
  <sheetViews>
    <sheetView workbookViewId="0">
      <selection activeCell="A1" sqref="A1"/>
    </sheetView>
  </sheetViews>
  <sheetFormatPr baseColWidth="8" defaultRowHeight="15"/>
  <sheetData>
    <row r="1">
      <c r="A1" s="1" t="inlineStr">
        <is>
          <t>Canadian members by international unions</t>
        </is>
      </c>
      <c r="B1" s="1" t="inlineStr">
        <is>
          <t>in the</t>
        </is>
      </c>
      <c r="C1" s="1" t="inlineStr">
        <is>
          <t>Unnamed: 0</t>
        </is>
      </c>
      <c r="D1" s="1" t="inlineStr">
        <is>
          <t>Unnamed: 1</t>
        </is>
      </c>
      <c r="E1" s="1" t="inlineStr">
        <is>
          <t>Unnamed: 2</t>
        </is>
      </c>
      <c r="F1" s="1" t="inlineStr">
        <is>
          <t>diens par les syndicats internationaux dans l’année de décla-</t>
        </is>
      </c>
    </row>
    <row r="2">
      <c r="A2" t="inlineStr">
        <is>
          <t>reporting year 1979, The table shows that the total</t>
        </is>
      </c>
      <c r="B2" t="inlineStr"/>
      <c r="C2" t="inlineStr"/>
      <c r="D2" t="inlineStr"/>
      <c r="E2" t="inlineStr"/>
      <c r="F2" t="inlineStr">
        <is>
          <t>ration 1979. Le tableau indique que le total des redevances</t>
        </is>
      </c>
    </row>
    <row r="3">
      <c r="A3" t="inlineStr">
        <is>
          <t>dues and assessments levied by international</t>
        </is>
      </c>
      <c r="B3" t="inlineStr">
        <is>
          <t>unions</t>
        </is>
      </c>
      <c r="C3" t="inlineStr"/>
      <c r="D3" t="inlineStr"/>
      <c r="E3" t="inlineStr"/>
      <c r="F3" t="inlineStr">
        <is>
          <t>et des cotisations prélevées par les syndicats internationaux</t>
        </is>
      </c>
    </row>
    <row r="4">
      <c r="A4" t="inlineStr">
        <is>
          <t>in respect of members resident in Canada amounted</t>
        </is>
      </c>
      <c r="B4" t="inlineStr"/>
      <c r="C4" t="inlineStr"/>
      <c r="D4" t="inlineStr"/>
      <c r="E4" t="inlineStr"/>
      <c r="F4" t="inlineStr">
        <is>
          <t>de membres demeurant au Canada s’élevait 4 $105 ,741,000</t>
        </is>
      </c>
    </row>
    <row r="5">
      <c r="A5" t="inlineStr">
        <is>
          <t>to $105,741,000, an increase of $6,127,000 or 6.2%</t>
        </is>
      </c>
      <c r="B5" t="inlineStr"/>
      <c r="C5" t="inlineStr"/>
      <c r="D5" t="inlineStr"/>
      <c r="E5" t="inlineStr"/>
      <c r="F5" t="inlineStr">
        <is>
          <t>soit une augmentation de $6,127,000 ou 6.2 % par rapport</t>
        </is>
      </c>
    </row>
    <row r="6">
      <c r="A6" t="inlineStr">
        <is>
          <t>over the corresponding figure for 1978. Members</t>
        </is>
      </c>
      <c r="B6" t="inlineStr"/>
      <c r="C6" t="inlineStr"/>
      <c r="D6" t="inlineStr"/>
      <c r="E6" t="inlineStr"/>
      <c r="F6" t="inlineStr">
        <is>
          <t>aux chiffres correspondants pour 1978. Les cotisations per</t>
        </is>
      </c>
    </row>
    <row r="7">
      <c r="A7" t="inlineStr">
        <is>
          <t>dues per capita ($74,694,000) accounted for 70.6%</t>
        </is>
      </c>
      <c r="B7" t="inlineStr"/>
      <c r="C7" t="inlineStr"/>
      <c r="D7" t="inlineStr"/>
      <c r="E7" t="inlineStr"/>
      <c r="F7" t="inlineStr">
        <is>
          <t>capita ($74,694,000) constituaient pour 70.6% du revenu</t>
        </is>
      </c>
    </row>
    <row r="8">
      <c r="A8" t="inlineStr">
        <is>
          <t>of the total union income from fees, dues and assess-</t>
        </is>
      </c>
      <c r="B8" t="inlineStr"/>
      <c r="C8" t="inlineStr"/>
      <c r="D8" t="inlineStr"/>
      <c r="E8" t="inlineStr"/>
      <c r="F8" t="inlineStr">
        <is>
          <t>total obtenu par les syndicats des droits, redevances et cotisa-</t>
        </is>
      </c>
    </row>
    <row r="9">
      <c r="A9" t="inlineStr">
        <is>
          <t>ments; strike benefit assessments ($18,172,000)</t>
        </is>
      </c>
      <c r="B9" t="inlineStr"/>
      <c r="C9" t="inlineStr"/>
      <c r="D9" t="inlineStr"/>
      <c r="E9" t="inlineStr"/>
      <c r="F9" t="inlineStr">
        <is>
          <t>tions; les cotisations pour indemnités de gréve ($18,172,000)</t>
        </is>
      </c>
    </row>
    <row r="10">
      <c r="A10" t="inlineStr">
        <is>
          <t>amounting to 17.2% came next, followed by health</t>
        </is>
      </c>
      <c r="B10" t="inlineStr"/>
      <c r="C10" t="inlineStr"/>
      <c r="D10" t="inlineStr"/>
      <c r="E10" t="inlineStr"/>
      <c r="F10" t="inlineStr">
        <is>
          <t>constituant 17.2 % venaient ensuite, suivies des cotisations</t>
        </is>
      </c>
    </row>
    <row r="11">
      <c r="A11" t="inlineStr">
        <is>
          <t>and welfare assessments ($4,940,000) amounting</t>
        </is>
      </c>
      <c r="B11" t="inlineStr"/>
      <c r="C11" t="inlineStr"/>
      <c r="D11" t="inlineStr"/>
      <c r="E11" t="inlineStr"/>
      <c r="F11" t="inlineStr">
        <is>
          <t>pour programmes de santé et bien&lt;tre ($4,940,000) consti-</t>
        </is>
      </c>
    </row>
    <row r="12">
      <c r="A12" t="inlineStr">
        <is>
          <t>to 4.7%. Death benefit assessments ($4,182,000) and</t>
        </is>
      </c>
      <c r="B12" t="inlineStr"/>
      <c r="C12" t="inlineStr"/>
      <c r="D12" t="inlineStr"/>
      <c r="E12" t="inlineStr"/>
      <c r="F12" t="inlineStr">
        <is>
          <t>tuant 4.7%. Les cotisations pour prestations de décés</t>
        </is>
      </c>
    </row>
    <row r="13">
      <c r="A13" t="inlineStr">
        <is>
          <t>initiation fees ($1,526,000) accounted for 4.0%</t>
        </is>
      </c>
      <c r="B13" t="inlineStr">
        <is>
          <t>and</t>
        </is>
      </c>
      <c r="C13" t="inlineStr"/>
      <c r="D13" t="inlineStr"/>
      <c r="E13" t="inlineStr"/>
      <c r="F13" t="inlineStr">
        <is>
          <t>($4,182,000) et les droits d’admission ($1,526,000) cons-</t>
        </is>
      </c>
    </row>
    <row r="14">
      <c r="A14" t="inlineStr">
        <is>
          <t>1.4% respectively, while fines ($4,000), work permits</t>
        </is>
      </c>
      <c r="B14" t="inlineStr"/>
      <c r="C14" t="inlineStr"/>
      <c r="D14" t="inlineStr"/>
      <c r="E14" t="inlineStr"/>
      <c r="F14" t="inlineStr">
        <is>
          <t>tituant 4.0% et 1.4% respectivement, tandis que les amen-</t>
        </is>
      </c>
    </row>
    <row r="15">
      <c r="A15" t="inlineStr">
        <is>
          <t>($30,000) and “other assessments” ($2,193,000)</t>
        </is>
      </c>
      <c r="B15" t="inlineStr"/>
      <c r="C15" t="inlineStr"/>
      <c r="D15" t="inlineStr"/>
      <c r="E15" t="inlineStr"/>
      <c r="F15" t="inlineStr">
        <is>
          <t>des ($4,000), les permis de travail ($30,000) et les “autres</t>
        </is>
      </c>
    </row>
    <row r="16">
      <c r="A16" t="inlineStr">
        <is>
          <t>taken together, amounted to 2.1% of the total dues</t>
        </is>
      </c>
      <c r="B16" t="inlineStr"/>
      <c r="C16" t="inlineStr"/>
      <c r="D16" t="inlineStr"/>
      <c r="E16" t="inlineStr"/>
      <c r="F16" t="inlineStr">
        <is>
          <t>cotisations” ($2,193,000) contribuaient pour 2.1 % au total</t>
        </is>
      </c>
    </row>
    <row r="17">
      <c r="A17" t="inlineStr">
        <is>
          <t>and assessments collected.</t>
        </is>
      </c>
      <c r="B17" t="inlineStr"/>
      <c r="C17" t="inlineStr"/>
      <c r="D17" t="inlineStr"/>
      <c r="E17" t="inlineStr"/>
      <c r="F17" t="inlineStr">
        <is>
          <t>des cotisations et redevances percues.</t>
        </is>
      </c>
    </row>
  </sheetData>
  <pageMargins left="0.75" right="0.75" top="1" bottom="1" header="0.5" footer="0.5"/>
</worksheet>
</file>

<file path=xl/worksheets/sheet368.xml><?xml version="1.0" encoding="utf-8"?>
<worksheet xmlns="http://schemas.openxmlformats.org/spreadsheetml/2006/main">
  <sheetPr>
    <outlinePr summaryBelow="1" summaryRight="1"/>
    <pageSetUpPr/>
  </sheetPr>
  <dimension ref="A1:D16"/>
  <sheetViews>
    <sheetView workbookViewId="0">
      <selection activeCell="A1" sqref="A1"/>
    </sheetView>
  </sheetViews>
  <sheetFormatPr baseColWidth="8" defaultRowHeight="15"/>
  <sheetData>
    <row r="1">
      <c r="A1" s="1" t="inlineStr">
        <is>
          <t>40 —</t>
        </is>
      </c>
      <c r="B1" s="1" t="inlineStr">
        <is>
          <t>20.1% autres dépenses</t>
        </is>
      </c>
      <c r="C1" s="1" t="inlineStr">
        <is>
          <t>Unnamed: 0</t>
        </is>
      </c>
      <c r="D1" s="1" t="inlineStr">
        <is>
          <t>— 140</t>
        </is>
      </c>
    </row>
    <row r="2">
      <c r="A2" t="inlineStr">
        <is>
          <t>——</t>
        </is>
      </c>
      <c r="B2" t="inlineStr"/>
      <c r="C2" t="inlineStr"/>
      <c r="D2" t="inlineStr">
        <is>
          <t>183</t>
        </is>
      </c>
    </row>
    <row r="3">
      <c r="A3" t="inlineStr">
        <is>
          <t>-°</t>
        </is>
      </c>
      <c r="B3" t="inlineStr">
        <is>
          <t>Pension and welfare payments</t>
        </is>
      </c>
      <c r="C3" t="inlineStr"/>
      <c r="D3" t="inlineStr">
        <is>
          <t>nae</t>
        </is>
      </c>
    </row>
    <row r="4">
      <c r="A4" t="inlineStr"/>
      <c r="B4" t="inlineStr">
        <is>
          <t>5.3% Paiements de prestations de</t>
        </is>
      </c>
      <c r="C4" t="inlineStr"/>
      <c r="D4" t="inlineStr"/>
    </row>
    <row r="5">
      <c r="A5" t="inlineStr">
        <is>
          <t>90) —</t>
        </is>
      </c>
      <c r="B5" t="inlineStr">
        <is>
          <t>pensions et de bien-étre</t>
        </is>
      </c>
      <c r="C5" t="inlineStr"/>
      <c r="D5" t="inlineStr">
        <is>
          <t>— 4120</t>
        </is>
      </c>
    </row>
    <row r="6">
      <c r="A6" t="inlineStr">
        <is>
          <t>aC.</t>
        </is>
      </c>
      <c r="B6" t="inlineStr">
        <is>
          <t>Strike benefit payments</t>
        </is>
      </c>
      <c r="C6" t="inlineStr"/>
      <c r="D6" t="inlineStr">
        <is>
          <t>— 110</t>
        </is>
      </c>
    </row>
    <row r="7">
      <c r="A7" t="inlineStr"/>
      <c r="B7" t="inlineStr">
        <is>
          <t>12.9% Pai i ne ;</t>
        </is>
      </c>
      <c r="C7" t="inlineStr"/>
      <c r="D7" t="inlineStr"/>
    </row>
    <row r="8">
      <c r="A8" t="inlineStr"/>
      <c r="B8" t="inlineStr">
        <is>
          <t>aiements d'indemnites de gréve</t>
        </is>
      </c>
      <c r="C8" t="inlineStr"/>
      <c r="D8" t="inlineStr"/>
    </row>
    <row r="9">
      <c r="A9" t="inlineStr">
        <is>
          <t>a0 ——</t>
        </is>
      </c>
      <c r="B9" t="inlineStr">
        <is>
          <t>; Professional fees</t>
        </is>
      </c>
      <c r="C9" t="inlineStr"/>
      <c r="D9" t="inlineStr">
        <is>
          <t>OO</t>
        </is>
      </c>
    </row>
    <row r="10">
      <c r="A10" t="inlineStr"/>
      <c r="B10" t="inlineStr">
        <is>
          <t>2.2% Honoraires pour services professionnels</t>
        </is>
      </c>
      <c r="C10" t="inlineStr"/>
      <c r="D10" t="inlineStr"/>
    </row>
    <row r="11">
      <c r="A11" t="inlineStr">
        <is>
          <t>0 —</t>
        </is>
      </c>
      <c r="B11" t="inlineStr"/>
      <c r="C11" t="inlineStr"/>
      <c r="D11" t="inlineStr">
        <is>
          <t>a)</t>
        </is>
      </c>
    </row>
    <row r="12">
      <c r="A12" t="inlineStr">
        <is>
          <t>eee</t>
        </is>
      </c>
      <c r="B12" t="inlineStr">
        <is>
          <t>. Office and administrative</t>
        </is>
      </c>
      <c r="C12" t="inlineStr"/>
      <c r="D12" t="inlineStr">
        <is>
          <t>— 80</t>
        </is>
      </c>
    </row>
    <row r="13">
      <c r="A13" t="inlineStr"/>
      <c r="B13" t="inlineStr">
        <is>
          <t>22.3% Bureau et d’administration</t>
        </is>
      </c>
      <c r="C13" t="inlineStr"/>
      <c r="D13" t="inlineStr"/>
    </row>
    <row r="14">
      <c r="A14" t="inlineStr">
        <is>
          <t>oo</t>
        </is>
      </c>
      <c r="B14" t="inlineStr"/>
      <c r="C14" t="inlineStr"/>
      <c r="D14" t="inlineStr">
        <is>
          <t>— 60</t>
        </is>
      </c>
    </row>
    <row r="15">
      <c r="A15" t="inlineStr">
        <is>
          <t>a</t>
        </is>
      </c>
      <c r="B15" t="inlineStr"/>
      <c r="C15" t="inlineStr"/>
      <c r="D15" t="inlineStr">
        <is>
          <t>— 50</t>
        </is>
      </c>
    </row>
    <row r="16">
      <c r="A16" t="inlineStr">
        <is>
          <t>40 —</t>
        </is>
      </c>
      <c r="B16" t="inlineStr"/>
      <c r="C16" t="inlineStr"/>
      <c r="D16" t="inlineStr">
        <is>
          <t>— 40</t>
        </is>
      </c>
    </row>
  </sheetData>
  <pageMargins left="0.75" right="0.75" top="1" bottom="1" header="0.5" footer="0.5"/>
</worksheet>
</file>

<file path=xl/worksheets/sheet369.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s="1" t="inlineStr">
        <is>
          <t>canadiens</t>
        </is>
      </c>
      <c r="B1" s="1" t="inlineStr">
        <is>
          <t>51,195</t>
        </is>
      </c>
      <c r="C1" s="1" t="inlineStr">
        <is>
          <t>30.9</t>
        </is>
      </c>
      <c r="D1" s="1" t="inlineStr">
        <is>
          <t>D237</t>
        </is>
      </c>
      <c r="E1" s="1" t="inlineStr">
        <is>
          <t>69.1</t>
        </is>
      </c>
      <c r="F1" s="1" t="inlineStr">
        <is>
          <t>3,329</t>
        </is>
      </c>
      <c r="G1" s="1" t="inlineStr">
        <is>
          <t>70.7</t>
        </is>
      </c>
      <c r="H1" s="1" t="inlineStr">
        <is>
          <t>67,261</t>
        </is>
      </c>
      <c r="I1" s="1" t="inlineStr">
        <is>
          <t>35.6</t>
        </is>
      </c>
    </row>
    <row r="2">
      <c r="A2" t="inlineStr">
        <is>
          <t>rect and guaranteed debt of the Govern-</t>
        </is>
      </c>
      <c r="B2" t="inlineStr"/>
      <c r="C2" t="inlineStr"/>
      <c r="D2" t="inlineStr"/>
      <c r="E2" t="inlineStr"/>
      <c r="F2" t="inlineStr"/>
      <c r="G2" t="inlineStr"/>
      <c r="H2" t="inlineStr"/>
      <c r="I2" t="inlineStr"/>
    </row>
    <row r="3">
      <c r="A3" t="inlineStr">
        <is>
          <t>ment of Canada — Dettes directes et ga-</t>
        </is>
      </c>
      <c r="B3" t="inlineStr"/>
      <c r="C3" t="inlineStr"/>
      <c r="D3" t="inlineStr"/>
      <c r="E3" t="inlineStr"/>
      <c r="F3" t="inlineStr"/>
      <c r="G3" t="inlineStr"/>
      <c r="H3" t="inlineStr"/>
      <c r="I3" t="inlineStr"/>
    </row>
    <row r="4">
      <c r="A4" t="inlineStr">
        <is>
          <t>tanties du gouvernement du Canada</t>
        </is>
      </c>
      <c r="B4" t="inlineStr">
        <is>
          <t>59,400</t>
        </is>
      </c>
      <c r="C4" t="n">
        <v>35.8</v>
      </c>
      <c r="D4" t="inlineStr">
        <is>
          <t>1,421</t>
        </is>
      </c>
      <c r="E4" t="inlineStr">
        <is>
          <t>Th</t>
        </is>
      </c>
      <c r="F4" t="n">
        <v>157</v>
      </c>
      <c r="G4" t="n">
        <v>3.3</v>
      </c>
      <c r="H4" t="inlineStr">
        <is>
          <t>60,978</t>
        </is>
      </c>
      <c r="I4" t="inlineStr">
        <is>
          <t>a2</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e</t>
        </is>
      </c>
      <c r="J1" s="1" t="inlineStr">
        <is>
          <t>eres</t>
        </is>
      </c>
    </row>
    <row r="2">
      <c r="A2" t="inlineStr">
        <is>
          <t>Auto Workers (CLC) —</t>
        </is>
      </c>
      <c r="B2" t="inlineStr">
        <is>
          <t>Travailleurs de automobile (CTC)............</t>
        </is>
      </c>
      <c r="C2" t="inlineStr"/>
      <c r="D2" t="inlineStr">
        <is>
          <t>114</t>
        </is>
      </c>
      <c r="E2" t="n">
        <v>114</v>
      </c>
      <c r="F2" t="inlineStr">
        <is>
          <t>118,850</t>
        </is>
      </c>
      <c r="G2" t="inlineStr">
        <is>
          <t>127,680</t>
        </is>
      </c>
      <c r="H2" t="inlineStr">
        <is>
          <t>4.5</t>
        </is>
      </c>
      <c r="I2" t="inlineStr">
        <is>
          <t>a</t>
        </is>
      </c>
      <c r="J2" t="inlineStr"/>
    </row>
    <row r="3">
      <c r="A3" t="inlineStr">
        <is>
          <t>GarpentersiMenuisiersm.</t>
        </is>
      </c>
      <c r="B3" t="inlineStr">
        <is>
          <t>7) itera eno. else ge ooo fr ui=s cients tee:</t>
        </is>
      </c>
      <c r="C3" t="inlineStr"/>
      <c r="D3" t="inlineStr">
        <is>
          <t>205</t>
        </is>
      </c>
      <c r="E3" t="n">
        <v>207</v>
      </c>
      <c r="F3" t="inlineStr">
        <is>
          <t>89,556</t>
        </is>
      </c>
      <c r="G3" t="inlineStr">
        <is>
          <t>84,602</t>
        </is>
      </c>
      <c r="H3" t="inlineStr">
        <is>
          <t>3.0</t>
        </is>
      </c>
      <c r="I3" t="inlineStr">
        <is>
          <t>BS</t>
        </is>
      </c>
      <c r="J3" t="inlineStr"/>
    </row>
    <row r="4">
      <c r="A4" t="inlineStr">
        <is>
          <t>dheamsters, (ind) — Ganionneurs (nds).</t>
        </is>
      </c>
      <c r="B4" t="inlineStr">
        <is>
          <t>40. aieks = eet te crc Gc oe ees</t>
        </is>
      </c>
      <c r="C4" t="inlineStr"/>
      <c r="D4" t="inlineStr">
        <is>
          <t>32</t>
        </is>
      </c>
      <c r="E4" t="n">
        <v>33</v>
      </c>
      <c r="F4" t="inlineStr">
        <is>
          <t>77,971</t>
        </is>
      </c>
      <c r="G4" t="inlineStr">
        <is>
          <t>78,885</t>
        </is>
      </c>
      <c r="H4" t="inlineStr">
        <is>
          <t>2.8</t>
        </is>
      </c>
      <c r="I4" t="inlineStr">
        <is>
          <t>te</t>
        </is>
      </c>
      <c r="J4" t="inlineStr">
        <is>
          <t>1D</t>
        </is>
      </c>
    </row>
    <row r="5">
      <c r="A5" t="inlineStr">
        <is>
          <t>Electrical Workers (IBEW)</t>
        </is>
      </c>
      <c r="B5" t="inlineStr">
        <is>
          <t>— Electriciens (IBEW). .......-.--+--2--</t>
        </is>
      </c>
      <c r="C5" t="inlineStr"/>
      <c r="D5" t="inlineStr">
        <is>
          <t>124</t>
        </is>
      </c>
      <c r="E5" t="n">
        <v>114</v>
      </c>
      <c r="F5" t="inlineStr">
        <is>
          <t>69,611</t>
        </is>
      </c>
      <c r="G5" t="inlineStr">
        <is>
          <t>68,759</t>
        </is>
      </c>
      <c r="H5" t="inlineStr">
        <is>
          <t>2.4</t>
        </is>
      </c>
      <c r="I5" t="inlineStr">
        <is>
          <t>a</t>
        </is>
      </c>
      <c r="J5" t="inlineStr">
        <is>
          <t>pV?</t>
        </is>
      </c>
    </row>
    <row r="6">
      <c r="A6" t="inlineStr">
        <is>
          <t>Meat Cutters and Butcher Workmenof North America Amalgamated</t>
        </is>
      </c>
      <c r="B6" t="inlineStr">
        <is>
          <t>— Décou-</t>
        </is>
      </c>
      <c r="C6" t="inlineStr"/>
      <c r="D6" t="inlineStr"/>
      <c r="E6" t="inlineStr"/>
      <c r="F6" t="inlineStr"/>
      <c r="G6" t="inlineStr"/>
      <c r="H6" t="inlineStr"/>
      <c r="I6" t="inlineStr"/>
      <c r="J6" t="inlineStr"/>
    </row>
    <row r="7">
      <c r="A7" t="inlineStr">
        <is>
          <t>peurs de viande et bouchers Unis d’Amérique..............-2++5-</t>
        </is>
      </c>
      <c r="B7" t="inlineStr"/>
      <c r="C7" t="inlineStr"/>
      <c r="D7" t="inlineStr">
        <is>
          <t>154</t>
        </is>
      </c>
      <c r="E7" t="n">
        <v>154</v>
      </c>
      <c r="F7" t="inlineStr">
        <is>
          <t>57,605</t>
        </is>
      </c>
      <c r="G7" t="inlineStr">
        <is>
          <t>64,172</t>
        </is>
      </c>
      <c r="H7" t="inlineStr">
        <is>
          <t>23</t>
        </is>
      </c>
      <c r="I7" t="inlineStr">
        <is>
          <t>+ 11.4</t>
        </is>
      </c>
      <c r="J7" t="inlineStr"/>
    </row>
    <row r="8">
      <c r="A8" t="inlineStr">
        <is>
          <t>WoodwWorkerse- BUGHCTONSMan.</t>
        </is>
      </c>
      <c r="B8" t="inlineStr">
        <is>
          <t>s15 . auch cite pac. Ve nonce irter hs) lobia aera Weems</t>
        </is>
      </c>
      <c r="C8" t="inlineStr"/>
      <c r="D8" t="inlineStr">
        <is>
          <t>68</t>
        </is>
      </c>
      <c r="E8" t="n">
        <v>67</v>
      </c>
      <c r="F8" t="inlineStr">
        <is>
          <t>$8,561</t>
        </is>
      </c>
      <c r="G8" t="inlineStr">
        <is>
          <t>$9,783</t>
        </is>
      </c>
      <c r="H8" t="inlineStr">
        <is>
          <t>2.1</t>
        </is>
      </c>
      <c r="I8" t="inlineStr">
        <is>
          <t>ea | BOARI |</t>
        </is>
      </c>
      <c r="J8" t="inlineStr"/>
    </row>
    <row r="9">
      <c r="A9" t="inlineStr">
        <is>
          <t>Service Employees, International Union</t>
        </is>
      </c>
      <c r="B9" t="inlineStr">
        <is>
          <t>— Union internationale des travailleurs</t>
        </is>
      </c>
      <c r="C9" t="inlineStr"/>
      <c r="D9" t="inlineStr"/>
      <c r="E9" t="inlineStr"/>
      <c r="F9" t="inlineStr"/>
      <c r="G9" t="inlineStr"/>
      <c r="H9" t="inlineStr"/>
      <c r="I9" t="inlineStr"/>
      <c r="J9" t="inlineStr"/>
    </row>
    <row r="10">
      <c r="A10" t="inlineStr">
        <is>
          <t>GE WSELVIC CANES</t>
        </is>
      </c>
      <c r="B10" t="inlineStr">
        <is>
          <t>uel, Ns) MTEL Sten enh ate ore e LI ne Mayen tha ane</t>
        </is>
      </c>
      <c r="C10" t="inlineStr"/>
      <c r="D10" t="inlineStr">
        <is>
          <t>23</t>
        </is>
      </c>
      <c r="E10" t="n">
        <v>23</v>
      </c>
      <c r="F10" t="inlineStr">
        <is>
          <t>§2,071</t>
        </is>
      </c>
      <c r="G10" t="inlineStr">
        <is>
          <t>55,028</t>
        </is>
      </c>
      <c r="H10" t="inlineStr">
        <is>
          <t>2.0</t>
        </is>
      </c>
      <c r="I10" t="inlineStr">
        <is>
          <t>ue</t>
        </is>
      </c>
      <c r="J10" t="inlineStr">
        <is>
          <t>isle)</t>
        </is>
      </c>
    </row>
    <row r="11">
      <c r="A11" t="inlineStr">
        <is>
          <t>abourers.— Man oeuviesc«.)</t>
        </is>
      </c>
      <c r="B11" t="inlineStr">
        <is>
          <t>4.0 a suc eieh ows «cos Ghee &amp; Sie ucUaiee cise Gmeiroue =</t>
        </is>
      </c>
      <c r="C11" t="inlineStr"/>
      <c r="D11" t="inlineStr">
        <is>
          <t>39</t>
        </is>
      </c>
      <c r="E11" t="n">
        <v>39</v>
      </c>
      <c r="F11" t="inlineStr">
        <is>
          <t>61,088</t>
        </is>
      </c>
      <c r="G11" t="inlineStr">
        <is>
          <t>54,765</t>
        </is>
      </c>
      <c r="H11" t="inlineStr">
        <is>
          <t>2.0</t>
        </is>
      </c>
      <c r="I11" t="inlineStr">
        <is>
          <t>-</t>
        </is>
      </c>
      <c r="J11" t="inlineStr">
        <is>
          <t>10.4</t>
        </is>
      </c>
    </row>
    <row r="12">
      <c r="A12" t="inlineStr">
        <is>
          <t>MaGhinists= Machinistescm</t>
        </is>
      </c>
      <c r="B12" t="inlineStr">
        <is>
          <t>mcaaeeny Suc suctrs eee ore, CD) ccs scien teen em re men</t>
        </is>
      </c>
      <c r="C12" t="inlineStr"/>
      <c r="D12" t="inlineStr">
        <is>
          <t>a2</t>
        </is>
      </c>
      <c r="E12" t="n">
        <v>169</v>
      </c>
      <c r="F12" t="inlineStr">
        <is>
          <t>54,819</t>
        </is>
      </c>
      <c r="G12" t="inlineStr">
        <is>
          <t>54,298</t>
        </is>
      </c>
      <c r="H12" t="inlineStr">
        <is>
          <t>1.9</t>
        </is>
      </c>
      <c r="I12">
        <f>)</f>
        <v/>
      </c>
      <c r="J12" t="inlineStr">
        <is>
          <t>1.0</t>
        </is>
      </c>
    </row>
    <row r="13">
      <c r="A13" t="inlineStr">
        <is>
          <t>Rietali@lerks —=Commisidedetail</t>
        </is>
      </c>
      <c r="B13" t="inlineStr">
        <is>
          <t>et ates ec auene) pee ee en eo</t>
        </is>
      </c>
      <c r="C13" t="inlineStr"/>
      <c r="D13" t="inlineStr">
        <is>
          <t>16</t>
        </is>
      </c>
      <c r="E13" t="n">
        <v>28</v>
      </c>
      <c r="F13" t="inlineStr">
        <is>
          <t>48,447</t>
        </is>
      </c>
      <c r="G13" t="inlineStr">
        <is>
          <t>50,057</t>
        </is>
      </c>
      <c r="H13" t="inlineStr">
        <is>
          <t>1.8</t>
        </is>
      </c>
      <c r="I13" t="inlineStr">
        <is>
          <t>a2</t>
        </is>
      </c>
      <c r="J13" t="inlineStr">
        <is>
          <t>Bie!</t>
        </is>
      </c>
    </row>
    <row r="14">
      <c r="A14" t="inlineStr">
        <is>
          <t>Blunibers) =-Plomi biersvear</t>
        </is>
      </c>
      <c r="B14" t="inlineStr">
        <is>
          <t>e vtknd- sea cry oe eer eR ee eee</t>
        </is>
      </c>
      <c r="C14" t="inlineStr"/>
      <c r="D14" t="inlineStr">
        <is>
          <t>68</t>
        </is>
      </c>
      <c r="E14" t="n">
        <v>67</v>
      </c>
      <c r="F14" t="inlineStr">
        <is>
          <t>40,499</t>
        </is>
      </c>
      <c r="G14" t="inlineStr">
        <is>
          <t>41,167</t>
        </is>
      </c>
      <c r="H14" t="inlineStr">
        <is>
          <t>iS)</t>
        </is>
      </c>
      <c r="I14" t="inlineStr">
        <is>
          <t>+e</t>
        </is>
      </c>
      <c r="J14" t="inlineStr">
        <is>
          <t>17</t>
        </is>
      </c>
    </row>
    <row r="15">
      <c r="A15" t="inlineStr">
        <is>
          <t>Musicians, American Federation of —</t>
        </is>
      </c>
      <c r="B15" t="inlineStr">
        <is>
          <t>Fédération américaine de musiciens . . .</t>
        </is>
      </c>
      <c r="C15" t="inlineStr"/>
      <c r="D15" t="inlineStr">
        <is>
          <t>38</t>
        </is>
      </c>
      <c r="E15" t="n">
        <v>38</v>
      </c>
      <c r="F15" t="inlineStr">
        <is>
          <t>33,893</t>
        </is>
      </c>
      <c r="G15" t="inlineStr">
        <is>
          <t>34,588</t>
        </is>
      </c>
      <c r="H15" t="inlineStr">
        <is>
          <t>iL</t>
        </is>
      </c>
      <c r="I15" t="inlineStr">
        <is>
          <t>sme</t>
        </is>
      </c>
      <c r="J15" t="inlineStr">
        <is>
          <t>aed</t>
        </is>
      </c>
    </row>
    <row r="16">
      <c r="A16" t="inlineStr">
        <is>
          <t>International Union of Operating Engineers</t>
        </is>
      </c>
      <c r="B16" t="inlineStr">
        <is>
          <t>— Union internationale des mécani-</t>
        </is>
      </c>
      <c r="C16" t="inlineStr"/>
      <c r="D16" t="inlineStr"/>
      <c r="E16" t="inlineStr"/>
      <c r="F16" t="inlineStr"/>
      <c r="G16" t="inlineStr"/>
      <c r="H16" t="inlineStr"/>
      <c r="I16" t="inlineStr"/>
      <c r="J16" t="inlineStr"/>
    </row>
    <row r="17">
      <c r="A17" t="inlineStr">
        <is>
          <t>ciensdemrachinestixesh-s</t>
        </is>
      </c>
      <c r="B17" t="inlineStr">
        <is>
          <t>2 ee or: rene he we eee</t>
        </is>
      </c>
      <c r="C17" t="inlineStr"/>
      <c r="D17" t="inlineStr">
        <is>
          <t>VS)</t>
        </is>
      </c>
      <c r="E17" t="n">
        <v>25</v>
      </c>
      <c r="F17" t="inlineStr">
        <is>
          <t>38,089</t>
        </is>
      </c>
      <c r="G17" t="inlineStr">
        <is>
          <t>34,257</t>
        </is>
      </c>
      <c r="H17" t="inlineStr">
        <is>
          <t>i?</t>
        </is>
      </c>
      <c r="I17" t="inlineStr">
        <is>
          <t>=</t>
        </is>
      </c>
      <c r="J17" t="inlineStr">
        <is>
          <t>NON</t>
        </is>
      </c>
    </row>
    <row r="18">
      <c r="A18" t="inlineStr">
        <is>
          <t>Hotel Restaurant Employees’</t>
        </is>
      </c>
      <c r="B18" t="inlineStr">
        <is>
          <t>— Employés d’hétel, motel et restaurant .....</t>
        </is>
      </c>
      <c r="C18" t="inlineStr"/>
      <c r="D18" t="inlineStr">
        <is>
          <t>24</t>
        </is>
      </c>
      <c r="E18" t="n">
        <v>24</v>
      </c>
      <c r="F18" t="inlineStr">
        <is>
          <t>31,370</t>
        </is>
      </c>
      <c r="G18" t="inlineStr">
        <is>
          <t>31,474</t>
        </is>
      </c>
      <c r="H18" t="inlineStr">
        <is>
          <t>et</t>
        </is>
      </c>
      <c r="I18" t="inlineStr">
        <is>
          <t>ar</t>
        </is>
      </c>
      <c r="J18" t="inlineStr">
        <is>
          <t>(03)</t>
        </is>
      </c>
    </row>
    <row r="19">
      <c r="A19" t="inlineStr">
        <is>
          <t>Clothing Workers of America,</t>
        </is>
      </c>
      <c r="B19" t="inlineStr">
        <is>
          <t>Amalgamated (AFL-CIO/CLC) — Travailleurs</t>
        </is>
      </c>
      <c r="C19" t="inlineStr"/>
      <c r="D19" t="inlineStr"/>
      <c r="E19" t="inlineStr"/>
      <c r="F19" t="inlineStr"/>
      <c r="G19" t="inlineStr"/>
      <c r="H19" t="inlineStr"/>
      <c r="I19" t="inlineStr"/>
      <c r="J19" t="inlineStr"/>
    </row>
    <row r="20">
      <c r="A20" t="inlineStr">
        <is>
          <t>amalgamés du Vétement d’Amérique (FAT-COI/CTC)..............</t>
        </is>
      </c>
      <c r="B20" t="inlineStr"/>
      <c r="C20" t="inlineStr"/>
      <c r="D20" t="inlineStr">
        <is>
          <t>165</t>
        </is>
      </c>
      <c r="E20" t="n">
        <v>157</v>
      </c>
      <c r="F20" t="inlineStr">
        <is>
          <t>Omi</t>
        </is>
      </c>
      <c r="G20" t="inlineStr">
        <is>
          <t>29,291</t>
        </is>
      </c>
      <c r="H20" t="inlineStr">
        <is>
          <t>1.0</t>
        </is>
      </c>
      <c r="I20" t="inlineStr">
        <is>
          <t>aa</t>
        </is>
      </c>
      <c r="J20" t="inlineStr">
        <is>
          <t>ODES,</t>
        </is>
      </c>
    </row>
    <row r="21">
      <c r="A21" t="inlineStr">
        <is>
          <t>Retail, Wholesale Union</t>
        </is>
      </c>
      <c r="B21" t="inlineStr">
        <is>
          <t>— Union des employés de gros, de détail ........</t>
        </is>
      </c>
      <c r="C21" t="inlineStr"/>
      <c r="D21" t="inlineStr">
        <is>
          <t>41</t>
        </is>
      </c>
      <c r="E21" t="n">
        <v>41</v>
      </c>
      <c r="F21" t="inlineStr">
        <is>
          <t>26,331</t>
        </is>
      </c>
      <c r="G21" t="inlineStr">
        <is>
          <t>26,122</t>
        </is>
      </c>
      <c r="H21" t="inlineStr">
        <is>
          <t>0.9</t>
        </is>
      </c>
      <c r="I21" t="inlineStr">
        <is>
          <t>=</t>
        </is>
      </c>
      <c r="J21" t="inlineStr">
        <is>
          <t>0.8</t>
        </is>
      </c>
    </row>
  </sheetData>
  <pageMargins left="0.75" right="0.75" top="1" bottom="1" header="0.5" footer="0.5"/>
</worksheet>
</file>

<file path=xl/worksheets/sheet370.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cipalités canadiennes</t>
        </is>
      </c>
      <c r="B1" s="1" t="inlineStr">
        <is>
          <t>Unnamed: 0</t>
        </is>
      </c>
      <c r="C1" s="1" t="inlineStr">
        <is>
          <t>Unnamed: 1</t>
        </is>
      </c>
      <c r="D1" s="1" t="inlineStr">
        <is>
          <t>37,657</t>
        </is>
      </c>
      <c r="E1" s="1" t="inlineStr">
        <is>
          <t>227.</t>
        </is>
      </c>
      <c r="F1" s="1" t="inlineStr">
        <is>
          <t>2,411</t>
        </is>
      </c>
      <c r="G1" s="1" t="inlineStr">
        <is>
          <t>13.1</t>
        </is>
      </c>
      <c r="H1" s="1" t="inlineStr">
        <is>
          <t>137</t>
        </is>
      </c>
      <c r="I1" s="1" t="inlineStr">
        <is>
          <t>2.9</t>
        </is>
      </c>
      <c r="J1" s="1" t="inlineStr">
        <is>
          <t>40,205</t>
        </is>
      </c>
      <c r="K1" s="1" t="inlineStr">
        <is>
          <t>21.3</t>
        </is>
      </c>
    </row>
    <row r="2">
      <c r="A2" t="inlineStr">
        <is>
          <t>nds and debentures issued</t>
        </is>
      </c>
      <c r="B2" t="inlineStr">
        <is>
          <t>by corpora-</t>
        </is>
      </c>
      <c r="C2" t="inlineStr"/>
      <c r="D2" t="inlineStr"/>
      <c r="E2" t="inlineStr"/>
      <c r="F2" t="inlineStr"/>
      <c r="G2" t="inlineStr"/>
      <c r="H2" t="inlineStr"/>
      <c r="I2" t="inlineStr"/>
      <c r="J2" t="inlineStr"/>
      <c r="K2" t="inlineStr"/>
    </row>
    <row r="3">
      <c r="A3" t="inlineStr">
        <is>
          <t>ons resident in Canada</t>
        </is>
      </c>
      <c r="B3" t="inlineStr">
        <is>
          <t>— Obligations et</t>
        </is>
      </c>
      <c r="C3" t="inlineStr"/>
      <c r="D3" t="inlineStr"/>
      <c r="E3" t="inlineStr"/>
      <c r="F3" t="inlineStr"/>
      <c r="G3" t="inlineStr"/>
      <c r="H3" t="inlineStr"/>
      <c r="I3" t="inlineStr"/>
      <c r="J3" t="inlineStr"/>
      <c r="K3" t="inlineStr"/>
    </row>
    <row r="4">
      <c r="A4" t="inlineStr">
        <is>
          <t>débentures émises par</t>
        </is>
      </c>
      <c r="B4" t="inlineStr">
        <is>
          <t>des corporations</t>
        </is>
      </c>
      <c r="C4" t="inlineStr"/>
      <c r="D4" t="inlineStr"/>
      <c r="E4" t="inlineStr"/>
      <c r="F4" t="inlineStr"/>
      <c r="G4" t="inlineStr"/>
      <c r="H4" t="inlineStr"/>
      <c r="I4" t="inlineStr"/>
      <c r="J4" t="inlineStr"/>
      <c r="K4" t="inlineStr"/>
    </row>
    <row r="5">
      <c r="A5" t="inlineStr">
        <is>
          <t>résidant au Canada</t>
        </is>
      </c>
      <c r="B5" t="inlineStr"/>
      <c r="C5" t="inlineStr"/>
      <c r="D5" t="inlineStr">
        <is>
          <t>14,410</t>
        </is>
      </c>
      <c r="E5" t="n">
        <v>8.699999999999999</v>
      </c>
      <c r="F5" t="inlineStr">
        <is>
          <t>1,041</t>
        </is>
      </c>
      <c r="G5" t="inlineStr">
        <is>
          <t>5-7</t>
        </is>
      </c>
      <c r="H5" t="inlineStr">
        <is>
          <t>1,010</t>
        </is>
      </c>
      <c r="I5" t="n">
        <v>21.4</v>
      </c>
      <c r="J5" t="inlineStr">
        <is>
          <t>16,461</t>
        </is>
      </c>
      <c r="K5" t="n">
        <v>8.699999999999999</v>
      </c>
    </row>
  </sheetData>
  <pageMargins left="0.75" right="0.75" top="1" bottom="1" header="0.5" footer="0.5"/>
</worksheet>
</file>

<file path=xl/worksheets/sheet37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sheetData>
    <row r="1">
      <c r="A1" s="1" t="inlineStr">
        <is>
          <t>Total</t>
        </is>
      </c>
      <c r="B1" s="1" t="inlineStr">
        <is>
          <t>165,834</t>
        </is>
      </c>
      <c r="C1" s="1" t="inlineStr">
        <is>
          <t>100.0</t>
        </is>
      </c>
      <c r="D1" s="1" t="inlineStr">
        <is>
          <t>18,427</t>
        </is>
      </c>
      <c r="E1" s="1" t="inlineStr">
        <is>
          <t>100.0.1</t>
        </is>
      </c>
      <c r="F1" s="1" t="inlineStr">
        <is>
          <t>4,713</t>
        </is>
      </c>
      <c r="G1" s="1" t="inlineStr">
        <is>
          <t>100.0.2</t>
        </is>
      </c>
      <c r="H1" s="1" t="inlineStr">
        <is>
          <t>188,974</t>
        </is>
      </c>
      <c r="I1" s="1" t="inlineStr">
        <is>
          <t>100.0.3</t>
        </is>
      </c>
    </row>
  </sheetData>
  <pageMargins left="0.75" right="0.75" top="1" bottom="1" header="0.5" footer="0.5"/>
</worksheet>
</file>

<file path=xl/worksheets/sheet372.xml><?xml version="1.0" encoding="utf-8"?>
<worksheet xmlns="http://schemas.openxmlformats.org/spreadsheetml/2006/main">
  <sheetPr>
    <outlinePr summaryBelow="1" summaryRight="1"/>
    <pageSetUpPr/>
  </sheetPr>
  <dimension ref="A1:L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$7000</t>
        </is>
      </c>
      <c r="F1" s="1" t="inlineStr">
        <is>
          <t>%</t>
        </is>
      </c>
      <c r="G1" s="1" t="inlineStr">
        <is>
          <t>$000</t>
        </is>
      </c>
      <c r="H1" s="1" t="inlineStr">
        <is>
          <t>%.1</t>
        </is>
      </c>
      <c r="I1" s="1" t="inlineStr">
        <is>
          <t>$7000.1</t>
        </is>
      </c>
      <c r="J1" s="1" t="inlineStr">
        <is>
          <t>%o</t>
        </is>
      </c>
      <c r="K1" s="1" t="inlineStr">
        <is>
          <t>$7000.2</t>
        </is>
      </c>
      <c r="L1" s="1" t="inlineStr">
        <is>
          <t>%.2</t>
        </is>
      </c>
    </row>
    <row r="2">
      <c r="A2" t="inlineStr">
        <is>
          <t>— Actif:</t>
        </is>
      </c>
      <c r="B2" t="inlineStr"/>
      <c r="C2" t="inlineStr"/>
      <c r="D2" t="inlineStr"/>
      <c r="E2" t="inlineStr"/>
      <c r="F2" t="inlineStr"/>
      <c r="G2" t="inlineStr"/>
      <c r="H2" t="inlineStr"/>
      <c r="I2" t="inlineStr"/>
      <c r="J2" t="inlineStr"/>
      <c r="K2" t="inlineStr"/>
      <c r="L2" t="inlineStr"/>
    </row>
    <row r="3">
      <c r="A3" t="inlineStr">
        <is>
          <t>sh on hand</t>
        </is>
      </c>
      <c r="B3" t="inlineStr">
        <is>
          <t>and on deposit</t>
        </is>
      </c>
      <c r="C3" t="inlineStr">
        <is>
          <t>in eee</t>
        </is>
      </c>
      <c r="D3" t="inlineStr"/>
      <c r="E3" t="inlineStr"/>
      <c r="F3" t="inlineStr"/>
      <c r="G3" t="inlineStr"/>
      <c r="H3" t="inlineStr"/>
      <c r="I3" t="inlineStr"/>
      <c r="J3" t="inlineStr"/>
      <c r="K3" t="inlineStr"/>
      <c r="L3" t="inlineStr"/>
    </row>
    <row r="4">
      <c r="A4" t="inlineStr">
        <is>
          <t>currency —</t>
        </is>
      </c>
      <c r="B4" t="inlineStr">
        <is>
          <t>En</t>
        </is>
      </c>
      <c r="C4" t="inlineStr">
        <is>
          <t>caisse et dépdts</t>
        </is>
      </c>
      <c r="D4" t="inlineStr">
        <is>
          <t>en dollars</t>
        </is>
      </c>
      <c r="E4" t="inlineStr"/>
      <c r="F4" t="inlineStr"/>
      <c r="G4" t="inlineStr"/>
      <c r="H4" t="inlineStr"/>
      <c r="I4" t="inlineStr"/>
      <c r="J4" t="inlineStr"/>
      <c r="K4" t="inlineStr"/>
      <c r="L4" t="inlineStr"/>
    </row>
    <row r="5">
      <c r="A5" t="inlineStr">
        <is>
          <t>andere</t>
        </is>
      </c>
      <c r="B5" t="inlineStr">
        <is>
          <t>‘</t>
        </is>
      </c>
      <c r="C5" t="inlineStr">
        <is>
          <t>:</t>
        </is>
      </c>
      <c r="D5" t="inlineStr"/>
      <c r="E5" t="inlineStr">
        <is>
          <t>SL Os}</t>
        </is>
      </c>
      <c r="F5" t="n">
        <v>76.09999999999999</v>
      </c>
      <c r="G5" t="inlineStr">
        <is>
          <t>ASW</t>
        </is>
      </c>
      <c r="H5" t="n">
        <v>18.9</v>
      </c>
      <c r="I5" t="inlineStr">
        <is>
          <t>3,329</t>
        </is>
      </c>
      <c r="J5" t="n">
        <v>5</v>
      </c>
      <c r="K5" t="inlineStr">
        <is>
          <t>67,261</t>
        </is>
      </c>
      <c r="L5" t="n">
        <v>100</v>
      </c>
    </row>
  </sheetData>
  <pageMargins left="0.75" right="0.75" top="1" bottom="1" header="0.5" footer="0.5"/>
</worksheet>
</file>

<file path=xl/worksheets/sheet37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sheetData>
    <row r="1">
      <c r="A1" s="1" t="inlineStr">
        <is>
          <t>ranties du gouvernement du Canada</t>
        </is>
      </c>
      <c r="B1" s="1" t="inlineStr">
        <is>
          <t>59,400</t>
        </is>
      </c>
      <c r="C1" s="1" t="inlineStr">
        <is>
          <t>97.4</t>
        </is>
      </c>
      <c r="D1" s="1" t="inlineStr">
        <is>
          <t>1,421</t>
        </is>
      </c>
      <c r="E1" s="1" t="inlineStr">
        <is>
          <t>23</t>
        </is>
      </c>
      <c r="F1" s="1" t="inlineStr">
        <is>
          <t>157</t>
        </is>
      </c>
      <c r="G1" s="1" t="inlineStr">
        <is>
          <t>0.3</t>
        </is>
      </c>
      <c r="H1" s="1" t="inlineStr">
        <is>
          <t>60,978</t>
        </is>
      </c>
      <c r="I1" s="1" t="inlineStr">
        <is>
          <t>100.0</t>
        </is>
      </c>
    </row>
    <row r="2">
      <c r="A2" t="inlineStr">
        <is>
          <t>rect and guaranteed debt of Canadian</t>
        </is>
      </c>
      <c r="B2" t="inlineStr"/>
      <c r="C2" t="inlineStr"/>
      <c r="D2" t="inlineStr"/>
      <c r="E2" t="inlineStr"/>
      <c r="F2" t="inlineStr"/>
      <c r="G2" t="inlineStr"/>
      <c r="H2" t="inlineStr"/>
      <c r="I2" t="inlineStr"/>
    </row>
    <row r="3">
      <c r="A3" t="inlineStr">
        <is>
          <t>provinces and municipalities — Dettes</t>
        </is>
      </c>
      <c r="B3" t="inlineStr"/>
      <c r="C3" t="inlineStr"/>
      <c r="D3" t="inlineStr"/>
      <c r="E3" t="inlineStr"/>
      <c r="F3" t="inlineStr"/>
      <c r="G3" t="inlineStr"/>
      <c r="H3" t="inlineStr"/>
      <c r="I3" t="inlineStr"/>
    </row>
    <row r="4">
      <c r="A4" t="inlineStr">
        <is>
          <t>directes et garanties des provinces et</t>
        </is>
      </c>
      <c r="B4" t="inlineStr"/>
      <c r="C4" t="inlineStr"/>
      <c r="D4" t="inlineStr"/>
      <c r="E4" t="inlineStr"/>
      <c r="F4" t="inlineStr"/>
      <c r="G4" t="inlineStr"/>
      <c r="H4" t="inlineStr"/>
      <c r="I4" t="inlineStr"/>
    </row>
    <row r="5">
      <c r="A5" t="inlineStr">
        <is>
          <t>municipalités canadiennes</t>
        </is>
      </c>
      <c r="B5" t="inlineStr">
        <is>
          <t>37,657</t>
        </is>
      </c>
      <c r="C5" t="inlineStr">
        <is>
          <t>OBrT</t>
        </is>
      </c>
      <c r="D5" t="n">
        <v>2.411</v>
      </c>
      <c r="E5" t="n">
        <v>6</v>
      </c>
      <c r="F5" t="n">
        <v>137</v>
      </c>
      <c r="G5" t="n">
        <v>0.3</v>
      </c>
      <c r="H5" t="inlineStr">
        <is>
          <t>40,205</t>
        </is>
      </c>
      <c r="I5" t="n">
        <v>100</v>
      </c>
    </row>
  </sheetData>
  <pageMargins left="0.75" right="0.75" top="1" bottom="1" header="0.5" footer="0.5"/>
</worksheet>
</file>

<file path=xl/worksheets/sheet374.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1" t="inlineStr">
        <is>
          <t>canadiens</t>
        </is>
      </c>
      <c r="B1" s="1" t="inlineStr">
        <is>
          <t>65</t>
        </is>
      </c>
      <c r="C1" s="1" t="inlineStr">
        <is>
          <t>50,453</t>
        </is>
      </c>
      <c r="D1" s="1" t="inlineStr">
        <is>
          <t>63</t>
        </is>
      </c>
      <c r="E1" s="1" t="inlineStr">
        <is>
          <t>51,195</t>
        </is>
      </c>
      <c r="F1" s="1" t="inlineStr">
        <is>
          <t>Unnamed: 0</t>
        </is>
      </c>
      <c r="G1" s="1" t="inlineStr">
        <is>
          <t>+ 742</t>
        </is>
      </c>
    </row>
    <row r="2">
      <c r="A2" t="inlineStr">
        <is>
          <t>rect and guaranteed debt of the Govern-</t>
        </is>
      </c>
      <c r="B2" t="inlineStr"/>
      <c r="C2" t="inlineStr"/>
      <c r="D2" t="inlineStr"/>
      <c r="E2" t="inlineStr"/>
      <c r="F2" t="inlineStr"/>
      <c r="G2" t="inlineStr"/>
    </row>
    <row r="3">
      <c r="A3" t="inlineStr">
        <is>
          <t>ment of Canada — Dettes directes et ga-</t>
        </is>
      </c>
      <c r="B3" t="inlineStr"/>
      <c r="C3" t="inlineStr"/>
      <c r="D3" t="inlineStr"/>
      <c r="E3" t="inlineStr"/>
      <c r="F3" t="inlineStr"/>
      <c r="G3" t="inlineStr"/>
    </row>
    <row r="4">
      <c r="A4" t="inlineStr">
        <is>
          <t>ranties du gouvernement du Canada</t>
        </is>
      </c>
      <c r="B4" t="n">
        <v>26</v>
      </c>
      <c r="C4" t="inlineStr">
        <is>
          <t>45,882</t>
        </is>
      </c>
      <c r="D4" t="n">
        <v>29</v>
      </c>
      <c r="E4" t="inlineStr">
        <is>
          <t>59,400</t>
        </is>
      </c>
      <c r="F4" t="inlineStr">
        <is>
          <t>29'S</t>
        </is>
      </c>
      <c r="G4" t="inlineStr">
        <is>
          <t>+ 13,518</t>
        </is>
      </c>
    </row>
  </sheetData>
  <pageMargins left="0.75" right="0.75" top="1" bottom="1" header="0.5" footer="0.5"/>
</worksheet>
</file>

<file path=xl/worksheets/sheet375.xml><?xml version="1.0" encoding="utf-8"?>
<worksheet xmlns="http://schemas.openxmlformats.org/spreadsheetml/2006/main">
  <sheetPr>
    <outlinePr summaryBelow="1" summaryRight="1"/>
    <pageSetUpPr/>
  </sheetPr>
  <dimension ref="A1:L4"/>
  <sheetViews>
    <sheetView workbookViewId="0">
      <selection activeCell="A1" sqref="A1"/>
    </sheetView>
  </sheetViews>
  <sheetFormatPr baseColWidth="8" defaultRowHeight="15"/>
  <sheetData>
    <row r="1">
      <c r="A1" s="1" t="inlineStr">
        <is>
          <t>currency et dép6ts en dollars cinadichs —</t>
        </is>
      </c>
      <c r="B1" s="1" t="inlineStr">
        <is>
          <t>En caisse</t>
        </is>
      </c>
      <c r="C1" s="1" t="inlineStr">
        <is>
          <t>Unnamed: 0</t>
        </is>
      </c>
      <c r="D1" s="1" t="inlineStr">
        <is>
          <t>Unnamed: 1</t>
        </is>
      </c>
      <c r="E1" s="1" t="inlineStr">
        <is>
          <t>64</t>
        </is>
      </c>
      <c r="F1" s="1" t="inlineStr">
        <is>
          <t>9,957</t>
        </is>
      </c>
      <c r="G1" s="1" t="inlineStr">
        <is>
          <t>68</t>
        </is>
      </c>
      <c r="H1" s="1" t="inlineStr">
        <is>
          <t>12,737</t>
        </is>
      </c>
      <c r="I1" s="1" t="inlineStr">
        <is>
          <t>+ 279</t>
        </is>
      </c>
      <c r="J1" s="1" t="inlineStr">
        <is>
          <t>Unnamed: 2</t>
        </is>
      </c>
      <c r="K1" s="1" t="inlineStr">
        <is>
          <t>+</t>
        </is>
      </c>
      <c r="L1" s="1" t="inlineStr">
        <is>
          <t>2,780</t>
        </is>
      </c>
    </row>
    <row r="2">
      <c r="A2" t="inlineStr">
        <is>
          <t>rect and guaranteed debt of the Govern-</t>
        </is>
      </c>
      <c r="B2" t="inlineStr"/>
      <c r="C2" t="inlineStr"/>
      <c r="D2" t="inlineStr"/>
      <c r="E2" t="inlineStr"/>
      <c r="F2" t="inlineStr"/>
      <c r="G2" t="inlineStr"/>
      <c r="H2" t="inlineStr"/>
      <c r="I2" t="inlineStr"/>
      <c r="J2" t="inlineStr"/>
      <c r="K2" t="inlineStr"/>
      <c r="L2" t="inlineStr"/>
    </row>
    <row r="3">
      <c r="A3" t="inlineStr">
        <is>
          <t>ment of Canada</t>
        </is>
      </c>
      <c r="B3" t="inlineStr">
        <is>
          <t>— Dettes</t>
        </is>
      </c>
      <c r="C3" t="inlineStr">
        <is>
          <t>directes et ga-</t>
        </is>
      </c>
      <c r="D3" t="inlineStr"/>
      <c r="E3" t="inlineStr"/>
      <c r="F3" t="inlineStr"/>
      <c r="G3" t="inlineStr"/>
      <c r="H3" t="inlineStr"/>
      <c r="I3" t="inlineStr"/>
      <c r="J3" t="inlineStr"/>
      <c r="K3" t="inlineStr"/>
      <c r="L3" t="inlineStr"/>
    </row>
    <row r="4">
      <c r="A4" t="inlineStr">
        <is>
          <t>ranties du gouvernement du Canada</t>
        </is>
      </c>
      <c r="B4" t="inlineStr"/>
      <c r="C4" t="inlineStr"/>
      <c r="D4" t="inlineStr"/>
      <c r="E4" t="n">
        <v>8</v>
      </c>
      <c r="F4" t="n">
        <v>451</v>
      </c>
      <c r="G4" t="n">
        <v>5</v>
      </c>
      <c r="H4" t="inlineStr">
        <is>
          <t>1,421</t>
        </is>
      </c>
      <c r="I4" t="inlineStr">
        <is>
          <t>+ 215.1</t>
        </is>
      </c>
      <c r="J4" t="inlineStr"/>
      <c r="K4" t="inlineStr">
        <is>
          <t>+</t>
        </is>
      </c>
      <c r="L4" t="n">
        <v>970</v>
      </c>
    </row>
  </sheetData>
  <pageMargins left="0.75" right="0.75" top="1" bottom="1" header="0.5" footer="0.5"/>
</worksheet>
</file>

<file path=xl/worksheets/sheet376.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cipalités canadiennes</t>
        </is>
      </c>
      <c r="B1" s="1" t="inlineStr">
        <is>
          <t>Unnamed: 0</t>
        </is>
      </c>
      <c r="C1" s="1" t="inlineStr">
        <is>
          <t>Unnamed: 1</t>
        </is>
      </c>
      <c r="D1" s="1" t="inlineStr">
        <is>
          <t>10</t>
        </is>
      </c>
      <c r="E1" s="1" t="inlineStr">
        <is>
          <t>2,693</t>
        </is>
      </c>
      <c r="F1" s="1" t="inlineStr">
        <is>
          <t>10.1</t>
        </is>
      </c>
      <c r="G1" s="1" t="inlineStr">
        <is>
          <t>2,411</t>
        </is>
      </c>
      <c r="H1" s="1">
        <f>a</f>
        <v/>
      </c>
      <c r="I1" s="1" t="inlineStr">
        <is>
          <t>11055</t>
        </is>
      </c>
      <c r="J1" s="1" t="inlineStr">
        <is>
          <t>Unnamed: 2</t>
        </is>
      </c>
      <c r="K1" s="1" t="inlineStr">
        <is>
          <t>282</t>
        </is>
      </c>
    </row>
    <row r="2">
      <c r="A2" t="inlineStr">
        <is>
          <t>nds and debentures issued</t>
        </is>
      </c>
      <c r="B2" t="inlineStr">
        <is>
          <t>by corpora-</t>
        </is>
      </c>
      <c r="C2" t="inlineStr"/>
      <c r="D2" t="inlineStr"/>
      <c r="E2" t="inlineStr"/>
      <c r="F2" t="inlineStr"/>
      <c r="G2" t="inlineStr"/>
      <c r="H2" t="inlineStr"/>
      <c r="I2" t="inlineStr"/>
      <c r="J2" t="inlineStr"/>
      <c r="K2" t="inlineStr"/>
    </row>
    <row r="3">
      <c r="A3" t="inlineStr">
        <is>
          <t>tions resident in Canada</t>
        </is>
      </c>
      <c r="B3" t="inlineStr">
        <is>
          <t>— Obligations et</t>
        </is>
      </c>
      <c r="C3" t="inlineStr"/>
      <c r="D3" t="inlineStr"/>
      <c r="E3" t="inlineStr"/>
      <c r="F3" t="inlineStr"/>
      <c r="G3" t="inlineStr"/>
      <c r="H3" t="inlineStr"/>
      <c r="I3" t="inlineStr"/>
      <c r="J3" t="inlineStr"/>
      <c r="K3" t="inlineStr"/>
    </row>
    <row r="4">
      <c r="A4" t="inlineStr">
        <is>
          <t>débentures émises par</t>
        </is>
      </c>
      <c r="B4" t="inlineStr">
        <is>
          <t>des corporations</t>
        </is>
      </c>
      <c r="C4" t="inlineStr"/>
      <c r="D4" t="inlineStr"/>
      <c r="E4" t="inlineStr"/>
      <c r="F4" t="inlineStr"/>
      <c r="G4" t="inlineStr"/>
      <c r="H4" t="inlineStr"/>
      <c r="I4" t="inlineStr"/>
      <c r="J4" t="inlineStr"/>
      <c r="K4" t="inlineStr"/>
    </row>
    <row r="5">
      <c r="A5" t="inlineStr">
        <is>
          <t>o aintackCaiedae&gt;</t>
        </is>
      </c>
      <c r="B5" t="inlineStr">
        <is>
          <t>:</t>
        </is>
      </c>
      <c r="C5" t="inlineStr"/>
      <c r="D5" t="n">
        <v>12</v>
      </c>
      <c r="E5" t="inlineStr">
        <is>
          <t>2,739</t>
        </is>
      </c>
      <c r="F5" t="n">
        <v>1</v>
      </c>
      <c r="G5" t="inlineStr">
        <is>
          <t>1,041</t>
        </is>
      </c>
      <c r="H5" t="inlineStr">
        <is>
          <t>-</t>
        </is>
      </c>
      <c r="I5" t="n">
        <v>62</v>
      </c>
      <c r="J5" t="inlineStr">
        <is>
          <t>-</t>
        </is>
      </c>
      <c r="K5" t="inlineStr">
        <is>
          <t>1,698</t>
        </is>
      </c>
    </row>
  </sheetData>
  <pageMargins left="0.75" right="0.75" top="1" bottom="1" header="0.5" footer="0.5"/>
</worksheet>
</file>

<file path=xl/worksheets/sheet377.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sheetData>
    <row r="1">
      <c r="A1" s="1" t="inlineStr">
        <is>
          <t>None — Aucun</t>
        </is>
      </c>
      <c r="B1" s="1" t="inlineStr">
        <is>
          <t>Unnamed: 0</t>
        </is>
      </c>
      <c r="C1" s="1" t="inlineStr">
        <is>
          <t>Unnamed: 1</t>
        </is>
      </c>
      <c r="D1" s="1" t="inlineStr">
        <is>
          <t>Unnamed: 2</t>
        </is>
      </c>
      <c r="E1" s="1" t="inlineStr">
        <is>
          <t>12</t>
        </is>
      </c>
      <c r="F1" s="1" t="inlineStr">
        <is>
          <t>=</t>
        </is>
      </c>
      <c r="G1" s="1" t="inlineStr">
        <is>
          <t>3</t>
        </is>
      </c>
      <c r="H1" s="1" t="inlineStr">
        <is>
          <t>ca</t>
        </is>
      </c>
      <c r="I1" s="1" t="inlineStr">
        <is>
          <t>15 -</t>
        </is>
      </c>
    </row>
    <row r="2">
      <c r="A2" t="inlineStr">
        <is>
          <t>Under $25,000</t>
        </is>
      </c>
      <c r="B2" t="inlineStr">
        <is>
          <t>—</t>
        </is>
      </c>
      <c r="C2" t="inlineStr">
        <is>
          <t>Moins de $25,000</t>
        </is>
      </c>
      <c r="D2" t="inlineStr"/>
      <c r="E2" t="inlineStr">
        <is>
          <t>8</t>
        </is>
      </c>
      <c r="F2" t="inlineStr">
        <is>
          <t>103</t>
        </is>
      </c>
      <c r="G2" t="inlineStr">
        <is>
          <t>22</t>
        </is>
      </c>
      <c r="H2" t="inlineStr">
        <is>
          <t>273</t>
        </is>
      </c>
      <c r="I2" t="inlineStr">
        <is>
          <t>30 376</t>
        </is>
      </c>
    </row>
    <row r="3">
      <c r="A3" t="inlineStr"/>
      <c r="B3" t="inlineStr"/>
      <c r="C3" t="inlineStr"/>
      <c r="D3" t="inlineStr"/>
      <c r="E3" t="inlineStr"/>
      <c r="F3" t="inlineStr"/>
      <c r="G3" t="inlineStr"/>
      <c r="H3" t="inlineStr">
        <is>
          <t>354</t>
        </is>
      </c>
      <c r="I3" t="inlineStr">
        <is>
          <t>17 608</t>
        </is>
      </c>
    </row>
    <row r="4">
      <c r="A4" t="inlineStr">
        <is>
          <t>$ 25,000-$ 49,999</t>
        </is>
      </c>
      <c r="B4" t="inlineStr"/>
      <c r="C4" t="inlineStr"/>
      <c r="D4" t="inlineStr"/>
      <c r="E4" t="inlineStr">
        <is>
          <t>7</t>
        </is>
      </c>
      <c r="F4" t="inlineStr">
        <is>
          <t>254</t>
        </is>
      </c>
      <c r="G4" t="inlineStr">
        <is>
          <t>10</t>
        </is>
      </c>
      <c r="H4" t="inlineStr"/>
      <c r="I4" t="inlineStr"/>
    </row>
    <row r="5">
      <c r="A5" t="inlineStr">
        <is>
          <t>50,000- 99,999</t>
        </is>
      </c>
      <c r="B5" t="inlineStr"/>
      <c r="C5" t="inlineStr"/>
      <c r="D5" t="inlineStr"/>
      <c r="E5" t="inlineStr">
        <is>
          <t>13</t>
        </is>
      </c>
      <c r="F5" t="inlineStr">
        <is>
          <t>977</t>
        </is>
      </c>
      <c r="G5" t="inlineStr">
        <is>
          <t>V7</t>
        </is>
      </c>
      <c r="H5" t="inlineStr">
        <is>
          <t>1,203</t>
        </is>
      </c>
      <c r="I5" t="inlineStr">
        <is>
          <t>30 2,180</t>
        </is>
      </c>
    </row>
    <row r="6">
      <c r="A6" t="inlineStr"/>
      <c r="B6" t="inlineStr"/>
      <c r="C6" t="inlineStr"/>
      <c r="D6" t="inlineStr"/>
      <c r="E6" t="inlineStr"/>
      <c r="F6" t="inlineStr"/>
      <c r="G6" t="inlineStr"/>
      <c r="H6" t="inlineStr"/>
      <c r="I6" t="inlineStr">
        <is>
          <t>12 1,694</t>
        </is>
      </c>
    </row>
    <row r="7">
      <c r="A7" t="inlineStr">
        <is>
          <t>100,000- 199,999</t>
        </is>
      </c>
      <c r="B7" t="inlineStr"/>
      <c r="C7" t="inlineStr"/>
      <c r="D7" t="inlineStr"/>
      <c r="E7" t="inlineStr">
        <is>
          <t>9</t>
        </is>
      </c>
      <c r="F7" t="inlineStr">
        <is>
          <t>1,201</t>
        </is>
      </c>
      <c r="G7" t="inlineStr">
        <is>
          <t>3</t>
        </is>
      </c>
      <c r="H7" t="inlineStr">
        <is>
          <t>493</t>
        </is>
      </c>
      <c r="I7" t="inlineStr"/>
    </row>
    <row r="8">
      <c r="A8" t="inlineStr">
        <is>
          <t>200,000- 299,999</t>
        </is>
      </c>
      <c r="B8" t="inlineStr"/>
      <c r="C8" t="inlineStr"/>
      <c r="D8" t="inlineStr"/>
      <c r="E8" t="inlineStr">
        <is>
          <t>8</t>
        </is>
      </c>
      <c r="F8" t="inlineStr">
        <is>
          <t>2,105</t>
        </is>
      </c>
      <c r="G8" t="inlineStr">
        <is>
          <t>9</t>
        </is>
      </c>
      <c r="H8" t="inlineStr">
        <is>
          <t>2,264</t>
        </is>
      </c>
      <c r="I8" t="inlineStr">
        <is>
          <t>17 4,369</t>
        </is>
      </c>
    </row>
    <row r="9">
      <c r="A9" t="inlineStr">
        <is>
          <t>300,000- 499,999</t>
        </is>
      </c>
      <c r="B9" t="inlineStr"/>
      <c r="C9" t="inlineStr"/>
      <c r="D9" t="inlineStr"/>
      <c r="E9" t="inlineStr">
        <is>
          <t>5</t>
        </is>
      </c>
      <c r="F9" t="inlineStr">
        <is>
          <t>2,120</t>
        </is>
      </c>
      <c r="G9" t="inlineStr">
        <is>
          <t>1</t>
        </is>
      </c>
      <c r="H9" t="inlineStr">
        <is>
          <t>408</t>
        </is>
      </c>
      <c r="I9" t="inlineStr">
        <is>
          <t>6 2,528</t>
        </is>
      </c>
    </row>
    <row r="10">
      <c r="A10" t="inlineStr">
        <is>
          <t>§00,000 and over</t>
        </is>
      </c>
      <c r="B10" t="inlineStr"/>
      <c r="C10" t="inlineStr">
        <is>
          <t>— et plus</t>
        </is>
      </c>
      <c r="D10" t="inlineStr"/>
      <c r="E10" t="inlineStr">
        <is>
          <t>13</t>
        </is>
      </c>
      <c r="F10" t="inlineStr">
        <is>
          <t>44 435</t>
        </is>
      </c>
      <c r="G10" t="inlineStr">
        <is>
          <t>6</t>
        </is>
      </c>
      <c r="H10" t="inlineStr">
        <is>
          <t>7,742</t>
        </is>
      </c>
      <c r="I10" t="inlineStr">
        <is>
          <t>19 S277</t>
        </is>
      </c>
    </row>
    <row r="11">
      <c r="A11" t="inlineStr">
        <is>
          <t>Total</t>
        </is>
      </c>
      <c r="B11" t="inlineStr"/>
      <c r="C11" t="inlineStr"/>
      <c r="D11" t="inlineStr"/>
      <c r="E11" t="inlineStr">
        <is>
          <t>75</t>
        </is>
      </c>
      <c r="F11" t="inlineStr">
        <is>
          <t>51,195</t>
        </is>
      </c>
      <c r="G11" t="inlineStr">
        <is>
          <t>71</t>
        </is>
      </c>
      <c r="H11" t="inlineStr">
        <is>
          <t>12,737</t>
        </is>
      </c>
      <c r="I11" t="inlineStr">
        <is>
          <t>146 63,932</t>
        </is>
      </c>
    </row>
    <row r="12">
      <c r="A12" t="inlineStr">
        <is>
          <t>Investments in Canada</t>
        </is>
      </c>
      <c r="B12" t="inlineStr"/>
      <c r="C12" t="inlineStr">
        <is>
          <t>— Placements au Canada:</t>
        </is>
      </c>
      <c r="D12" t="inlineStr"/>
      <c r="E12" t="inlineStr"/>
      <c r="F12" t="inlineStr"/>
      <c r="G12" t="inlineStr"/>
      <c r="H12" t="inlineStr"/>
      <c r="I12" t="inlineStr"/>
    </row>
    <row r="13">
      <c r="A13" t="inlineStr">
        <is>
          <t>None — Aucun</t>
        </is>
      </c>
      <c r="B13" t="inlineStr"/>
      <c r="C13" t="inlineStr"/>
      <c r="D13" t="inlineStr"/>
      <c r="E13" t="inlineStr">
        <is>
          <t>36</t>
        </is>
      </c>
      <c r="F13" t="inlineStr">
        <is>
          <t>-</t>
        </is>
      </c>
      <c r="G13" t="inlineStr">
        <is>
          <t>16</t>
        </is>
      </c>
      <c r="H13" t="inlineStr">
        <is>
          <t>-</t>
        </is>
      </c>
      <c r="I13" t="inlineStr">
        <is>
          <t>52 =</t>
        </is>
      </c>
    </row>
    <row r="14">
      <c r="A14" t="inlineStr">
        <is>
          <t>117 Under $25,000</t>
        </is>
      </c>
      <c r="B14" t="inlineStr">
        <is>
          <t>—</t>
        </is>
      </c>
      <c r="C14" t="inlineStr">
        <is>
          <t>Moins de $25,000</t>
        </is>
      </c>
      <c r="D14" t="inlineStr"/>
      <c r="E14" t="inlineStr">
        <is>
          <t>4</t>
        </is>
      </c>
      <c r="F14" t="inlineStr">
        <is>
          <t>A)</t>
        </is>
      </c>
      <c r="G14" t="inlineStr">
        <is>
          <t>11</t>
        </is>
      </c>
      <c r="H14" t="inlineStr">
        <is>
          <t>92</t>
        </is>
      </c>
      <c r="I14" t="inlineStr">
        <is>
          <t>15</t>
        </is>
      </c>
    </row>
    <row r="15">
      <c r="A15" t="inlineStr">
        <is>
          <t>$ 25,000-$</t>
        </is>
      </c>
      <c r="B15" t="inlineStr">
        <is>
          <t>49,999</t>
        </is>
      </c>
      <c r="C15" t="inlineStr"/>
      <c r="D15" t="inlineStr"/>
      <c r="E15" t="inlineStr">
        <is>
          <t>6</t>
        </is>
      </c>
      <c r="F15" t="inlineStr">
        <is>
          <t>234</t>
        </is>
      </c>
      <c r="G15" t="inlineStr">
        <is>
          <t>1</t>
        </is>
      </c>
      <c r="H15" t="inlineStr">
        <is>
          <t>40</t>
        </is>
      </c>
      <c r="I15" t="inlineStr">
        <is>
          <t>7 274</t>
        </is>
      </c>
    </row>
    <row r="16">
      <c r="A16" t="inlineStr">
        <is>
          <t>50,000-</t>
        </is>
      </c>
      <c r="B16" t="inlineStr">
        <is>
          <t>99,999</t>
        </is>
      </c>
      <c r="C16" t="inlineStr"/>
      <c r="D16" t="inlineStr"/>
      <c r="E16" t="inlineStr">
        <is>
          <t>3</t>
        </is>
      </c>
      <c r="F16" t="inlineStr">
        <is>
          <t>214</t>
        </is>
      </c>
      <c r="G16" t="inlineStr">
        <is>
          <t>y</t>
        </is>
      </c>
      <c r="H16" t="inlineStr">
        <is>
          <t>702</t>
        </is>
      </c>
      <c r="I16" t="inlineStr">
        <is>
          <t>12 916</t>
        </is>
      </c>
    </row>
    <row r="17">
      <c r="A17" t="inlineStr">
        <is>
          <t>100,000-</t>
        </is>
      </c>
      <c r="B17" t="inlineStr">
        <is>
          <t>199,999</t>
        </is>
      </c>
      <c r="C17" t="inlineStr"/>
      <c r="D17" t="inlineStr"/>
      <c r="E17" t="inlineStr">
        <is>
          <t>6</t>
        </is>
      </c>
      <c r="F17" t="inlineStr">
        <is>
          <t>931</t>
        </is>
      </c>
      <c r="G17" t="inlineStr">
        <is>
          <t>4</t>
        </is>
      </c>
      <c r="H17" t="inlineStr">
        <is>
          <t>531</t>
        </is>
      </c>
      <c r="I17" t="inlineStr">
        <is>
          <t>10 1,462</t>
        </is>
      </c>
    </row>
    <row r="18">
      <c r="A18" t="inlineStr">
        <is>
          <t>200,000- 299,999</t>
        </is>
      </c>
      <c r="B18" t="inlineStr"/>
      <c r="C18" t="inlineStr"/>
      <c r="D18" t="inlineStr"/>
      <c r="E18" t="inlineStr">
        <is>
          <t>3</t>
        </is>
      </c>
      <c r="F18" t="inlineStr">
        <is>
          <t>763</t>
        </is>
      </c>
      <c r="G18" t="inlineStr">
        <is>
          <t>11</t>
        </is>
      </c>
      <c r="H18" t="inlineStr">
        <is>
          <t>2,868</t>
        </is>
      </c>
      <c r="I18" t="inlineStr">
        <is>
          <t>14 3,631</t>
        </is>
      </c>
    </row>
    <row r="19">
      <c r="A19" t="inlineStr">
        <is>
          <t>300,000- 499,999</t>
        </is>
      </c>
      <c r="B19" t="inlineStr"/>
      <c r="C19" t="inlineStr"/>
      <c r="D19" t="inlineStr"/>
      <c r="E19" t="inlineStr">
        <is>
          <t>1</t>
        </is>
      </c>
      <c r="F19" t="inlineStr">
        <is>
          <t>373</t>
        </is>
      </c>
      <c r="G19" t="inlineStr">
        <is>
          <t>6</t>
        </is>
      </c>
      <c r="H19" t="inlineStr">
        <is>
          <t>2,388</t>
        </is>
      </c>
      <c r="I19" t="inlineStr">
        <is>
          <t>7 2,761</t>
        </is>
      </c>
    </row>
    <row r="20">
      <c r="A20" t="inlineStr">
        <is>
          <t>500,000- 999,999</t>
        </is>
      </c>
      <c r="B20" t="inlineStr"/>
      <c r="C20" t="inlineStr"/>
      <c r="D20" t="inlineStr"/>
      <c r="E20" t="inlineStr">
        <is>
          <t>2</t>
        </is>
      </c>
      <c r="F20" t="inlineStr">
        <is>
          <t>1,683</t>
        </is>
      </c>
      <c r="G20" t="inlineStr">
        <is>
          <t>6</t>
        </is>
      </c>
      <c r="H20" t="inlineStr">
        <is>
          <t>4,982</t>
        </is>
      </c>
      <c r="I20" t="inlineStr">
        <is>
          <t>8 6,665</t>
        </is>
      </c>
    </row>
    <row r="21">
      <c r="A21" t="inlineStr">
        <is>
          <t>1,000,000 and over</t>
        </is>
      </c>
      <c r="B21" t="inlineStr"/>
      <c r="C21" t="inlineStr">
        <is>
          <t>— et plus</t>
        </is>
      </c>
      <c r="D21" t="inlineStr"/>
      <c r="E21" t="inlineStr">
        <is>
          <t>14</t>
        </is>
      </c>
      <c r="F21" t="inlineStr">
        <is>
          <t>110,416</t>
        </is>
      </c>
      <c r="G21" t="inlineStr">
        <is>
          <t>il</t>
        </is>
      </c>
      <c r="H21" t="inlineStr">
        <is>
          <t>21,396</t>
        </is>
      </c>
      <c r="I21" t="inlineStr">
        <is>
          <t>21 131,812</t>
        </is>
      </c>
    </row>
    <row r="22">
      <c r="A22" t="inlineStr">
        <is>
          <t>Total</t>
        </is>
      </c>
      <c r="B22" t="inlineStr"/>
      <c r="C22" t="inlineStr"/>
      <c r="D22" t="inlineStr"/>
      <c r="E22" t="inlineStr">
        <is>
          <t>75</t>
        </is>
      </c>
      <c r="F22" t="inlineStr">
        <is>
          <t>114,639</t>
        </is>
      </c>
      <c r="G22" t="inlineStr">
        <is>
          <t>71</t>
        </is>
      </c>
      <c r="H22" t="inlineStr">
        <is>
          <t>325999</t>
        </is>
      </c>
      <c r="I22" t="inlineStr">
        <is>
          <t>146 147,638</t>
        </is>
      </c>
    </row>
    <row r="23">
      <c r="A23" t="inlineStr">
        <is>
          <t>Dues and assessments</t>
        </is>
      </c>
      <c r="B23" t="inlineStr"/>
      <c r="C23" t="inlineStr">
        <is>
          <t>from residents</t>
        </is>
      </c>
      <c r="D23" t="inlineStr">
        <is>
          <t>in Canada</t>
        </is>
      </c>
      <c r="E23" t="inlineStr">
        <is>
          <t>—</t>
        </is>
      </c>
      <c r="F23" t="inlineStr"/>
      <c r="G23" t="inlineStr"/>
      <c r="H23" t="inlineStr"/>
      <c r="I23" t="inlineStr"/>
    </row>
    <row r="24">
      <c r="A24" t="inlineStr">
        <is>
          <t>ea eS et cotisations pergues des résidents du</t>
        </is>
      </c>
      <c r="B24" t="inlineStr"/>
      <c r="C24" t="inlineStr"/>
      <c r="D24" t="inlineStr"/>
      <c r="E24" t="inlineStr"/>
      <c r="F24" t="inlineStr"/>
      <c r="G24" t="inlineStr"/>
      <c r="H24" t="inlineStr"/>
      <c r="I24" t="inlineStr"/>
    </row>
    <row r="25">
      <c r="A25" t="inlineStr">
        <is>
          <t>None — Aucun</t>
        </is>
      </c>
      <c r="B25" t="inlineStr"/>
      <c r="C25" t="inlineStr"/>
      <c r="D25" t="inlineStr"/>
      <c r="E25" t="inlineStr">
        <is>
          <t>—</t>
        </is>
      </c>
      <c r="F25" t="inlineStr">
        <is>
          <t>=</t>
        </is>
      </c>
      <c r="G25" t="inlineStr">
        <is>
          <t>=</t>
        </is>
      </c>
      <c r="H25" t="inlineStr">
        <is>
          <t>=</t>
        </is>
      </c>
      <c r="I25">
        <f> a</f>
        <v/>
      </c>
    </row>
    <row r="26">
      <c r="A26" t="inlineStr">
        <is>
          <t>Under $25,000</t>
        </is>
      </c>
      <c r="B26" t="inlineStr">
        <is>
          <t>— Moins de $25,000</t>
        </is>
      </c>
      <c r="C26" t="inlineStr"/>
      <c r="D26" t="inlineStr"/>
      <c r="E26" t="inlineStr">
        <is>
          <t>9</t>
        </is>
      </c>
      <c r="F26" t="inlineStr">
        <is>
          <t>142</t>
        </is>
      </c>
      <c r="G26" t="inlineStr">
        <is>
          <t>7</t>
        </is>
      </c>
      <c r="H26" t="inlineStr">
        <is>
          <t>58</t>
        </is>
      </c>
      <c r="I26" t="inlineStr">
        <is>
          <t>16 200</t>
        </is>
      </c>
    </row>
    <row r="27">
      <c r="A27" t="inlineStr">
        <is>
          <t>$  25,000-$</t>
        </is>
      </c>
      <c r="B27" t="inlineStr">
        <is>
          <t>49,999</t>
        </is>
      </c>
      <c r="C27" t="inlineStr"/>
      <c r="D27" t="inlineStr"/>
      <c r="E27" t="inlineStr">
        <is>
          <t>4</t>
        </is>
      </c>
      <c r="F27" t="inlineStr">
        <is>
          <t>172</t>
        </is>
      </c>
      <c r="G27" t="inlineStr">
        <is>
          <t>6</t>
        </is>
      </c>
      <c r="H27" t="inlineStr">
        <is>
          <t>207</t>
        </is>
      </c>
      <c r="I27" t="inlineStr">
        <is>
          <t>10 379</t>
        </is>
      </c>
    </row>
    <row r="28">
      <c r="A28" t="inlineStr">
        <is>
          <t>50,000-</t>
        </is>
      </c>
      <c r="B28" t="inlineStr">
        <is>
          <t>99,999</t>
        </is>
      </c>
      <c r="C28" t="inlineStr"/>
      <c r="D28" t="inlineStr"/>
      <c r="E28" t="inlineStr">
        <is>
          <t>6</t>
        </is>
      </c>
      <c r="F28" t="inlineStr">
        <is>
          <t>462</t>
        </is>
      </c>
      <c r="G28" t="inlineStr">
        <is>
          <t>5</t>
        </is>
      </c>
      <c r="H28" t="inlineStr">
        <is>
          <t>326</t>
        </is>
      </c>
      <c r="I28" t="inlineStr">
        <is>
          <t>11 788</t>
        </is>
      </c>
    </row>
    <row r="29">
      <c r="A29" t="inlineStr">
        <is>
          <t>100,000-</t>
        </is>
      </c>
      <c r="B29" t="inlineStr">
        <is>
          <t>199,999</t>
        </is>
      </c>
      <c r="C29" t="inlineStr"/>
      <c r="D29" t="inlineStr"/>
      <c r="E29" t="inlineStr">
        <is>
          <t>6</t>
        </is>
      </c>
      <c r="F29" t="inlineStr">
        <is>
          <t>935</t>
        </is>
      </c>
      <c r="G29" t="inlineStr">
        <is>
          <t>7</t>
        </is>
      </c>
      <c r="H29" t="inlineStr">
        <is>
          <t>1,071</t>
        </is>
      </c>
      <c r="I29" t="inlineStr">
        <is>
          <t>13 2,006</t>
        </is>
      </c>
    </row>
    <row r="30">
      <c r="A30" t="inlineStr">
        <is>
          <t>200,000-</t>
        </is>
      </c>
      <c r="B30" t="inlineStr">
        <is>
          <t>299,999</t>
        </is>
      </c>
      <c r="C30" t="inlineStr"/>
      <c r="D30" t="inlineStr"/>
      <c r="E30" t="inlineStr">
        <is>
          <t>5</t>
        </is>
      </c>
      <c r="F30" t="inlineStr">
        <is>
          <t>ott</t>
        </is>
      </c>
      <c r="G30" t="inlineStr">
        <is>
          <t>5</t>
        </is>
      </c>
      <c r="H30" t="inlineStr">
        <is>
          <t>1,229</t>
        </is>
      </c>
      <c r="I30" t="inlineStr">
        <is>
          <t>10 2,440</t>
        </is>
      </c>
    </row>
    <row r="31">
      <c r="A31" t="inlineStr">
        <is>
          <t>300,000-</t>
        </is>
      </c>
      <c r="B31" t="inlineStr">
        <is>
          <t>499,999</t>
        </is>
      </c>
      <c r="C31" t="inlineStr"/>
      <c r="D31" t="inlineStr"/>
      <c r="E31" t="inlineStr">
        <is>
          <t>8</t>
        </is>
      </c>
      <c r="F31" t="inlineStr">
        <is>
          <t>3,157</t>
        </is>
      </c>
      <c r="G31" t="inlineStr">
        <is>
          <t>9</t>
        </is>
      </c>
      <c r="H31" t="inlineStr">
        <is>
          <t>3,358</t>
        </is>
      </c>
      <c r="I31" t="inlineStr">
        <is>
          <t>17 6,515</t>
        </is>
      </c>
    </row>
    <row r="32">
      <c r="A32" t="inlineStr">
        <is>
          <t>500,000-</t>
        </is>
      </c>
      <c r="B32" t="inlineStr">
        <is>
          <t>999,999</t>
        </is>
      </c>
      <c r="C32" t="inlineStr"/>
      <c r="D32" t="inlineStr"/>
      <c r="E32" t="inlineStr">
        <is>
          <t>16</t>
        </is>
      </c>
      <c r="F32" t="inlineStr">
        <is>
          <t>11,653</t>
        </is>
      </c>
      <c r="G32" t="inlineStr">
        <is>
          <t>10</t>
        </is>
      </c>
      <c r="H32" t="inlineStr">
        <is>
          <t>7,615</t>
        </is>
      </c>
      <c r="I32" t="inlineStr">
        <is>
          <t>26 19,268</t>
        </is>
      </c>
    </row>
    <row r="33">
      <c r="A33" t="inlineStr">
        <is>
          <t>1,000,000 and over</t>
        </is>
      </c>
      <c r="B33" t="inlineStr"/>
      <c r="C33" t="inlineStr">
        <is>
          <t>— et plus</t>
        </is>
      </c>
      <c r="D33" t="inlineStr"/>
      <c r="E33" t="inlineStr">
        <is>
          <t>21</t>
        </is>
      </c>
      <c r="F33" t="inlineStr">
        <is>
          <t>72,491</t>
        </is>
      </c>
      <c r="G33" t="inlineStr">
        <is>
          <t>22</t>
        </is>
      </c>
      <c r="H33" t="inlineStr">
        <is>
          <t>81,009</t>
        </is>
      </c>
      <c r="I33" t="inlineStr">
        <is>
          <t>43 153,500</t>
        </is>
      </c>
    </row>
    <row r="34">
      <c r="A34" t="inlineStr">
        <is>
          <t>Total</t>
        </is>
      </c>
      <c r="B34" t="inlineStr"/>
      <c r="C34" t="inlineStr"/>
      <c r="D34" t="inlineStr"/>
      <c r="E34" t="inlineStr">
        <is>
          <t>75</t>
        </is>
      </c>
      <c r="F34" t="inlineStr">
        <is>
          <t>90,223</t>
        </is>
      </c>
      <c r="G34" t="inlineStr">
        <is>
          <t>71</t>
        </is>
      </c>
      <c r="H34" t="inlineStr">
        <is>
          <t>94,873</t>
        </is>
      </c>
      <c r="I34" t="inlineStr">
        <is>
          <t>146 185,096</t>
        </is>
      </c>
    </row>
  </sheetData>
  <pageMargins left="0.75" right="0.75" top="1" bottom="1" header="0.5" footer="0.5"/>
</worksheet>
</file>

<file path=xl/worksheets/sheet378.xml><?xml version="1.0" encoding="utf-8"?>
<worksheet xmlns="http://schemas.openxmlformats.org/spreadsheetml/2006/main">
  <sheetPr>
    <outlinePr summaryBelow="1" summaryRight="1"/>
    <pageSetUpPr/>
  </sheetPr>
  <dimension ref="A1:I27"/>
  <sheetViews>
    <sheetView workbookViewId="0">
      <selection activeCell="A1" sqref="A1"/>
    </sheetView>
  </sheetViews>
  <sheetFormatPr baseColWidth="8" defaultRowHeight="15"/>
  <sheetData>
    <row r="1">
      <c r="A1" s="1" t="inlineStr">
        <is>
          <t>Under $25,000 — Moins de $25,000</t>
        </is>
      </c>
      <c r="B1" s="1" t="inlineStr">
        <is>
          <t>Unnamed: 0</t>
        </is>
      </c>
      <c r="C1" s="1" t="inlineStr">
        <is>
          <t>Unnamed: 1</t>
        </is>
      </c>
      <c r="D1" s="1" t="inlineStr">
        <is>
          <t>ll</t>
        </is>
      </c>
      <c r="E1" s="1" t="inlineStr">
        <is>
          <t>101</t>
        </is>
      </c>
      <c r="F1" s="1" t="inlineStr">
        <is>
          <t>12</t>
        </is>
      </c>
      <c r="G1" s="1" t="inlineStr">
        <is>
          <t>85</t>
        </is>
      </c>
      <c r="H1" s="1" t="inlineStr">
        <is>
          <t>23</t>
        </is>
      </c>
      <c r="I1" s="1" t="inlineStr">
        <is>
          <t>186</t>
        </is>
      </c>
    </row>
    <row r="2">
      <c r="A2" t="inlineStr">
        <is>
          <t>$ 25,000-$ 49,999</t>
        </is>
      </c>
      <c r="B2" t="inlineStr"/>
      <c r="C2" t="inlineStr"/>
      <c r="D2" t="inlineStr">
        <is>
          <t>4</t>
        </is>
      </c>
      <c r="E2" t="inlineStr">
        <is>
          <t>134</t>
        </is>
      </c>
      <c r="F2" t="inlineStr">
        <is>
          <t>3</t>
        </is>
      </c>
      <c r="G2" t="inlineStr">
        <is>
          <t>106</t>
        </is>
      </c>
      <c r="H2" t="n">
        <v>7</v>
      </c>
      <c r="I2" t="inlineStr">
        <is>
          <t>240</t>
        </is>
      </c>
    </row>
    <row r="3">
      <c r="A3" t="inlineStr">
        <is>
          <t>50,000- 99,999</t>
        </is>
      </c>
      <c r="B3" t="inlineStr"/>
      <c r="C3" t="inlineStr"/>
      <c r="D3" t="inlineStr">
        <is>
          <t>8</t>
        </is>
      </c>
      <c r="E3" t="inlineStr">
        <is>
          <t>639</t>
        </is>
      </c>
      <c r="F3" t="inlineStr">
        <is>
          <t>6</t>
        </is>
      </c>
      <c r="G3" t="inlineStr">
        <is>
          <t>422</t>
        </is>
      </c>
      <c r="H3" t="n">
        <v>14</v>
      </c>
      <c r="I3" t="inlineStr">
        <is>
          <t>1,061</t>
        </is>
      </c>
    </row>
    <row r="4">
      <c r="A4" t="inlineStr">
        <is>
          <t>100,000- 199,999</t>
        </is>
      </c>
      <c r="B4" t="inlineStr"/>
      <c r="C4" t="inlineStr"/>
      <c r="D4" t="inlineStr">
        <is>
          <t>18</t>
        </is>
      </c>
      <c r="E4" t="inlineStr">
        <is>
          <t>2,644</t>
        </is>
      </c>
      <c r="F4" t="inlineStr">
        <is>
          <t>12</t>
        </is>
      </c>
      <c r="G4" t="inlineStr">
        <is>
          <t>1,763</t>
        </is>
      </c>
      <c r="H4" t="n">
        <v>30</v>
      </c>
      <c r="I4" t="inlineStr">
        <is>
          <t>4,407</t>
        </is>
      </c>
    </row>
    <row r="5">
      <c r="A5" t="inlineStr">
        <is>
          <t>200,000- 299,999</t>
        </is>
      </c>
      <c r="B5" t="inlineStr"/>
      <c r="C5" t="inlineStr"/>
      <c r="D5" t="inlineStr">
        <is>
          <t>6</t>
        </is>
      </c>
      <c r="E5" t="inlineStr">
        <is>
          <t>1,490</t>
        </is>
      </c>
      <c r="F5" t="inlineStr">
        <is>
          <t>9</t>
        </is>
      </c>
      <c r="G5" t="inlineStr">
        <is>
          <t>2,119</t>
        </is>
      </c>
      <c r="H5" t="n">
        <v>15</v>
      </c>
      <c r="I5" t="inlineStr">
        <is>
          <t>3,609</t>
        </is>
      </c>
    </row>
    <row r="6">
      <c r="A6" t="inlineStr">
        <is>
          <t>300,000 and over — et plus</t>
        </is>
      </c>
      <c r="B6" t="inlineStr"/>
      <c r="C6" t="inlineStr"/>
      <c r="D6" t="inlineStr">
        <is>
          <t>19</t>
        </is>
      </c>
      <c r="E6" t="inlineStr">
        <is>
          <t>18,485</t>
        </is>
      </c>
      <c r="F6" t="inlineStr">
        <is>
          <t>26</t>
        </is>
      </c>
      <c r="G6" t="inlineStr">
        <is>
          <t>31,649</t>
        </is>
      </c>
      <c r="H6" t="n">
        <v>45</v>
      </c>
      <c r="I6" t="inlineStr">
        <is>
          <t>50,134</t>
        </is>
      </c>
    </row>
    <row r="7">
      <c r="A7" t="inlineStr">
        <is>
          <t>Total</t>
        </is>
      </c>
      <c r="B7" t="inlineStr"/>
      <c r="C7" t="inlineStr"/>
      <c r="D7" t="inlineStr">
        <is>
          <t>15</t>
        </is>
      </c>
      <c r="E7" t="inlineStr">
        <is>
          <t>23,493</t>
        </is>
      </c>
      <c r="F7" t="inlineStr">
        <is>
          <t>71</t>
        </is>
      </c>
      <c r="G7" t="inlineStr">
        <is>
          <t>36,144</t>
        </is>
      </c>
      <c r="H7" t="n">
        <v>146</v>
      </c>
      <c r="I7" t="inlineStr">
        <is>
          <t>59,637</t>
        </is>
      </c>
    </row>
    <row r="8">
      <c r="A8" t="inlineStr">
        <is>
          <t>Strike benefits paid to members</t>
        </is>
      </c>
      <c r="B8" t="inlineStr">
        <is>
          <t>in Canada —In-</t>
        </is>
      </c>
      <c r="C8" t="inlineStr"/>
      <c r="D8" t="inlineStr"/>
      <c r="E8" t="inlineStr"/>
      <c r="F8" t="inlineStr"/>
      <c r="G8" t="inlineStr"/>
      <c r="H8" t="inlineStr"/>
      <c r="I8" t="inlineStr"/>
    </row>
    <row r="9">
      <c r="A9" t="inlineStr">
        <is>
          <t>demnités de gréve versés 4 des membres du Canada:</t>
        </is>
      </c>
      <c r="B9" t="inlineStr"/>
      <c r="C9" t="inlineStr"/>
      <c r="D9" t="inlineStr"/>
      <c r="E9" t="inlineStr"/>
      <c r="F9" t="inlineStr"/>
      <c r="G9" t="inlineStr"/>
      <c r="H9" t="inlineStr"/>
      <c r="I9" t="inlineStr"/>
    </row>
    <row r="10">
      <c r="A10" t="inlineStr">
        <is>
          <t>None — Aucun</t>
        </is>
      </c>
      <c r="B10" t="inlineStr"/>
      <c r="C10" t="inlineStr"/>
      <c r="D10" t="inlineStr">
        <is>
          <t>46</t>
        </is>
      </c>
      <c r="E10" t="inlineStr">
        <is>
          <t>~</t>
        </is>
      </c>
      <c r="F10" t="inlineStr">
        <is>
          <t>49</t>
        </is>
      </c>
      <c r="G10" t="inlineStr">
        <is>
          <t>—</t>
        </is>
      </c>
      <c r="H10" t="n">
        <v>95</v>
      </c>
      <c r="I10" t="inlineStr">
        <is>
          <t>-</t>
        </is>
      </c>
    </row>
    <row r="11">
      <c r="A11" t="inlineStr">
        <is>
          <t>Under $25,000 — Moins de $25,000</t>
        </is>
      </c>
      <c r="B11" t="inlineStr"/>
      <c r="C11" t="inlineStr"/>
      <c r="D11" t="inlineStr">
        <is>
          <t>10</t>
        </is>
      </c>
      <c r="E11" t="inlineStr">
        <is>
          <t>81</t>
        </is>
      </c>
      <c r="F11" t="inlineStr">
        <is>
          <t>13</t>
        </is>
      </c>
      <c r="G11" t="inlineStr">
        <is>
          <t>99</t>
        </is>
      </c>
      <c r="H11" t="n">
        <v>23</v>
      </c>
      <c r="I11" t="inlineStr">
        <is>
          <t>180</t>
        </is>
      </c>
    </row>
    <row r="12">
      <c r="A12" t="inlineStr">
        <is>
          <t>$ 25,000-$ 49,999</t>
        </is>
      </c>
      <c r="B12" t="inlineStr"/>
      <c r="C12" t="inlineStr"/>
      <c r="D12" t="inlineStr">
        <is>
          <t>3</t>
        </is>
      </c>
      <c r="E12" t="inlineStr">
        <is>
          <t>128</t>
        </is>
      </c>
      <c r="F12" t="inlineStr">
        <is>
          <t>~</t>
        </is>
      </c>
      <c r="G12" t="inlineStr">
        <is>
          <t>-</t>
        </is>
      </c>
      <c r="H12" t="n">
        <v>3</v>
      </c>
      <c r="I12" t="inlineStr">
        <is>
          <t>128</t>
        </is>
      </c>
    </row>
    <row r="13">
      <c r="A13" t="inlineStr">
        <is>
          <t>50,000- 99,999</t>
        </is>
      </c>
      <c r="B13" t="inlineStr"/>
      <c r="C13" t="inlineStr"/>
      <c r="D13" t="inlineStr">
        <is>
          <t>4</t>
        </is>
      </c>
      <c r="E13" t="inlineStr">
        <is>
          <t>af)</t>
        </is>
      </c>
      <c r="F13" t="inlineStr">
        <is>
          <t>1</t>
        </is>
      </c>
      <c r="G13" t="inlineStr">
        <is>
          <t>76</t>
        </is>
      </c>
      <c r="H13" t="n">
        <v>5</v>
      </c>
      <c r="I13" t="inlineStr">
        <is>
          <t>347</t>
        </is>
      </c>
    </row>
    <row r="14">
      <c r="A14" t="inlineStr">
        <is>
          <t>100,000- 199,999</t>
        </is>
      </c>
      <c r="B14" t="inlineStr"/>
      <c r="C14" t="inlineStr"/>
      <c r="D14" t="inlineStr">
        <is>
          <t>3</t>
        </is>
      </c>
      <c r="E14" t="inlineStr">
        <is>
          <t>435</t>
        </is>
      </c>
      <c r="F14" t="inlineStr">
        <is>
          <t>2</t>
        </is>
      </c>
      <c r="G14" t="inlineStr">
        <is>
          <t>210</t>
        </is>
      </c>
      <c r="H14" t="n">
        <v>5</v>
      </c>
      <c r="I14" t="inlineStr">
        <is>
          <t>645</t>
        </is>
      </c>
    </row>
    <row r="15">
      <c r="A15" t="inlineStr">
        <is>
          <t>200,000- 299,999</t>
        </is>
      </c>
      <c r="B15" t="inlineStr"/>
      <c r="C15" t="inlineStr"/>
      <c r="D15" t="inlineStr">
        <is>
          <t>—</t>
        </is>
      </c>
      <c r="E15" t="inlineStr">
        <is>
          <t>~</t>
        </is>
      </c>
      <c r="F15" t="inlineStr">
        <is>
          <t>2</t>
        </is>
      </c>
      <c r="G15" t="inlineStr">
        <is>
          <t>454</t>
        </is>
      </c>
      <c r="H15" t="n">
        <v>2</v>
      </c>
      <c r="I15" t="inlineStr">
        <is>
          <t>454</t>
        </is>
      </c>
    </row>
    <row r="16">
      <c r="A16" t="inlineStr">
        <is>
          <t>300,000 and over — et plus</t>
        </is>
      </c>
      <c r="B16" t="inlineStr"/>
      <c r="C16" t="inlineStr"/>
      <c r="D16" t="inlineStr">
        <is>
          <t>9</t>
        </is>
      </c>
      <c r="E16" t="inlineStr">
        <is>
          <t>20,005</t>
        </is>
      </c>
      <c r="F16" t="inlineStr">
        <is>
          <t>4</t>
        </is>
      </c>
      <c r="G16" t="inlineStr">
        <is>
          <t>8,699</t>
        </is>
      </c>
      <c r="H16" t="n">
        <v>13</v>
      </c>
      <c r="I16" t="inlineStr">
        <is>
          <t>28,704</t>
        </is>
      </c>
    </row>
    <row r="17">
      <c r="A17" t="inlineStr">
        <is>
          <t>Total</t>
        </is>
      </c>
      <c r="B17" t="inlineStr"/>
      <c r="C17" t="inlineStr"/>
      <c r="D17" t="inlineStr">
        <is>
          <t>75</t>
        </is>
      </c>
      <c r="E17" t="inlineStr">
        <is>
          <t>20,920</t>
        </is>
      </c>
      <c r="F17" t="inlineStr">
        <is>
          <t>71</t>
        </is>
      </c>
      <c r="G17" t="inlineStr">
        <is>
          <t>9,538</t>
        </is>
      </c>
      <c r="H17" t="n">
        <v>146</v>
      </c>
      <c r="I17" t="inlineStr">
        <is>
          <t>30,458</t>
        </is>
      </c>
    </row>
    <row r="18">
      <c r="A18" t="inlineStr">
        <is>
          <t>Pension and welfare benefits to residents in Canada</t>
        </is>
      </c>
      <c r="B18" t="inlineStr">
        <is>
          <t>—</t>
        </is>
      </c>
      <c r="C18" t="inlineStr"/>
      <c r="D18" t="inlineStr"/>
      <c r="E18" t="inlineStr"/>
      <c r="F18" t="inlineStr"/>
      <c r="G18" t="inlineStr"/>
      <c r="H18" t="inlineStr"/>
      <c r="I18" t="inlineStr"/>
    </row>
    <row r="19">
      <c r="A19" t="inlineStr">
        <is>
          <t>Prestations de pensions et de bien-étre versées a des</t>
        </is>
      </c>
      <c r="B19" t="inlineStr"/>
      <c r="C19" t="inlineStr"/>
      <c r="D19" t="inlineStr"/>
      <c r="E19" t="inlineStr"/>
      <c r="F19" t="inlineStr"/>
      <c r="G19" t="inlineStr"/>
      <c r="H19" t="inlineStr"/>
      <c r="I19" t="inlineStr"/>
    </row>
    <row r="20">
      <c r="A20" t="inlineStr">
        <is>
          <t>résidents du Canada:</t>
        </is>
      </c>
      <c r="B20" t="inlineStr"/>
      <c r="C20" t="inlineStr"/>
      <c r="D20" t="inlineStr"/>
      <c r="E20" t="inlineStr"/>
      <c r="F20" t="inlineStr"/>
      <c r="G20" t="inlineStr"/>
      <c r="H20" t="inlineStr"/>
      <c r="I20" t="inlineStr"/>
    </row>
    <row r="21">
      <c r="A21" t="inlineStr">
        <is>
          <t>None — Aucun</t>
        </is>
      </c>
      <c r="B21" t="inlineStr"/>
      <c r="C21" t="inlineStr"/>
      <c r="D21" t="inlineStr">
        <is>
          <t>41</t>
        </is>
      </c>
      <c r="E21" t="inlineStr">
        <is>
          <t>=</t>
        </is>
      </c>
      <c r="F21" t="inlineStr">
        <is>
          <t>56</t>
        </is>
      </c>
      <c r="G21" t="inlineStr">
        <is>
          <t>=</t>
        </is>
      </c>
      <c r="H21" t="n">
        <v>97</v>
      </c>
      <c r="I21" t="inlineStr">
        <is>
          <t>=</t>
        </is>
      </c>
    </row>
    <row r="22">
      <c r="A22" t="inlineStr">
        <is>
          <t>Under $25,000 — Moins de $25,000</t>
        </is>
      </c>
      <c r="B22" t="inlineStr"/>
      <c r="C22" t="inlineStr"/>
      <c r="D22" t="inlineStr">
        <is>
          <t>13</t>
        </is>
      </c>
      <c r="E22" t="inlineStr">
        <is>
          <t>53</t>
        </is>
      </c>
      <c r="F22" t="inlineStr">
        <is>
          <t>10</t>
        </is>
      </c>
      <c r="G22" t="inlineStr">
        <is>
          <t>48</t>
        </is>
      </c>
      <c r="H22" t="n">
        <v>23</v>
      </c>
      <c r="I22" t="inlineStr">
        <is>
          <t>101</t>
        </is>
      </c>
    </row>
    <row r="23">
      <c r="A23" t="inlineStr">
        <is>
          <t>$ 25,000-$ 49,999</t>
        </is>
      </c>
      <c r="B23" t="inlineStr"/>
      <c r="C23" t="inlineStr"/>
      <c r="D23" t="inlineStr">
        <is>
          <t>6</t>
        </is>
      </c>
      <c r="E23" t="inlineStr">
        <is>
          <t>242</t>
        </is>
      </c>
      <c r="F23" t="inlineStr">
        <is>
          <t>4</t>
        </is>
      </c>
      <c r="G23" t="inlineStr">
        <is>
          <t>177</t>
        </is>
      </c>
      <c r="H23" t="n">
        <v>10</v>
      </c>
      <c r="I23" t="inlineStr">
        <is>
          <t>419</t>
        </is>
      </c>
    </row>
    <row r="24">
      <c r="A24" t="inlineStr">
        <is>
          <t>50,000- 99,999</t>
        </is>
      </c>
      <c r="B24" t="inlineStr"/>
      <c r="C24" t="inlineStr"/>
      <c r="D24" t="inlineStr">
        <is>
          <t>7</t>
        </is>
      </c>
      <c r="E24" t="inlineStr">
        <is>
          <t>488</t>
        </is>
      </c>
      <c r="F24" t="inlineStr">
        <is>
          <t>=</t>
        </is>
      </c>
      <c r="G24" t="inlineStr">
        <is>
          <t>=</t>
        </is>
      </c>
      <c r="H24" t="n">
        <v>7</v>
      </c>
      <c r="I24" t="inlineStr">
        <is>
          <t>488</t>
        </is>
      </c>
    </row>
    <row r="25">
      <c r="A25" t="inlineStr">
        <is>
          <t>100,000- 199,999</t>
        </is>
      </c>
      <c r="B25" t="inlineStr"/>
      <c r="C25" t="inlineStr"/>
      <c r="D25" t="inlineStr">
        <is>
          <t>4</t>
        </is>
      </c>
      <c r="E25" t="inlineStr">
        <is>
          <t>724</t>
        </is>
      </c>
      <c r="F25" t="inlineStr">
        <is>
          <t>=</t>
        </is>
      </c>
      <c r="G25" t="inlineStr">
        <is>
          <t>=</t>
        </is>
      </c>
      <c r="H25" t="n">
        <v>4</v>
      </c>
      <c r="I25" t="inlineStr">
        <is>
          <t>724</t>
        </is>
      </c>
    </row>
    <row r="26">
      <c r="A26" t="inlineStr">
        <is>
          <t>200,000 and over — et plus</t>
        </is>
      </c>
      <c r="B26" t="inlineStr"/>
      <c r="C26" t="inlineStr"/>
      <c r="D26" t="inlineStr">
        <is>
          <t>4</t>
        </is>
      </c>
      <c r="E26" t="inlineStr">
        <is>
          <t>R227</t>
        </is>
      </c>
      <c r="F26" t="inlineStr">
        <is>
          <t>1</t>
        </is>
      </c>
      <c r="G26" t="inlineStr">
        <is>
          <t>330</t>
        </is>
      </c>
      <c r="H26" t="n">
        <v>5</v>
      </c>
      <c r="I26" t="inlineStr">
        <is>
          <t>2,557</t>
        </is>
      </c>
    </row>
    <row r="27">
      <c r="A27" t="inlineStr">
        <is>
          <t>Total</t>
        </is>
      </c>
      <c r="B27" t="inlineStr"/>
      <c r="C27" t="inlineStr"/>
      <c r="D27" t="inlineStr">
        <is>
          <t>75</t>
        </is>
      </c>
      <c r="E27" t="inlineStr">
        <is>
          <t>3,734</t>
        </is>
      </c>
      <c r="F27" t="inlineStr">
        <is>
          <t>71</t>
        </is>
      </c>
      <c r="G27" t="inlineStr">
        <is>
          <t>555</t>
        </is>
      </c>
      <c r="H27" t="n">
        <v>146</v>
      </c>
      <c r="I27" t="inlineStr">
        <is>
          <t>4,289</t>
        </is>
      </c>
    </row>
  </sheetData>
  <pageMargins left="0.75" right="0.75" top="1" bottom="1" header="0.5" footer="0.5"/>
</worksheet>
</file>

<file path=xl/worksheets/sheet379.xml><?xml version="1.0" encoding="utf-8"?>
<worksheet xmlns="http://schemas.openxmlformats.org/spreadsheetml/2006/main">
  <sheetPr>
    <outlinePr summaryBelow="1" summaryRight="1"/>
    <pageSetUpPr/>
  </sheetPr>
  <dimension ref="A1:N1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diens</t>
        </is>
      </c>
      <c r="G1" s="1" t="inlineStr">
        <is>
          <t>Unnamed: 5</t>
        </is>
      </c>
      <c r="H1" s="1" t="inlineStr">
        <is>
          <t>Unnamed: 6</t>
        </is>
      </c>
      <c r="I1" s="1" t="inlineStr">
        <is>
          <t>Unnamed: 7</t>
        </is>
      </c>
      <c r="J1" s="1" t="inlineStr">
        <is>
          <t>cana-</t>
        </is>
      </c>
      <c r="K1" s="1" t="inlineStr">
        <is>
          <t>Unnamed: 8</t>
        </is>
      </c>
      <c r="L1" s="1" t="inlineStr">
        <is>
          <t>Canada</t>
        </is>
      </c>
      <c r="M1" s="1" t="inlineStr">
        <is>
          <t>Canada.1</t>
        </is>
      </c>
      <c r="N1" s="1" t="inlineStr">
        <is>
          <t>ade</t>
        </is>
      </c>
    </row>
    <row r="2">
      <c r="A2" t="inlineStr"/>
      <c r="B2" t="inlineStr"/>
      <c r="C2" t="inlineStr"/>
      <c r="D2" t="inlineStr"/>
      <c r="E2" t="inlineStr"/>
      <c r="F2" t="inlineStr"/>
      <c r="G2" t="inlineStr"/>
      <c r="H2" t="inlineStr"/>
      <c r="I2" t="inlineStr"/>
      <c r="J2" t="inlineStr">
        <is>
          <t>diens</t>
        </is>
      </c>
      <c r="K2" t="inlineStr"/>
      <c r="L2" t="inlineStr"/>
      <c r="M2" t="inlineStr"/>
      <c r="N2" t="inlineStr">
        <is>
          <t>résic</t>
        </is>
      </c>
    </row>
    <row r="3">
      <c r="A3" t="inlineStr"/>
      <c r="B3" t="inlineStr"/>
      <c r="C3" t="inlineStr"/>
      <c r="D3" t="inlineStr"/>
      <c r="E3" t="inlineStr"/>
      <c r="F3" t="inlineStr"/>
      <c r="G3" t="inlineStr"/>
      <c r="H3" t="inlineStr"/>
      <c r="I3" t="inlineStr"/>
      <c r="J3" t="inlineStr"/>
      <c r="K3" t="inlineStr"/>
      <c r="L3" t="inlineStr"/>
      <c r="M3" t="inlineStr"/>
      <c r="N3" t="inlineStr">
        <is>
          <t>du |</t>
        </is>
      </c>
    </row>
    <row r="4">
      <c r="A4" t="inlineStr"/>
      <c r="B4" t="inlineStr"/>
      <c r="C4" t="inlineStr"/>
      <c r="D4" t="inlineStr"/>
      <c r="E4" t="inlineStr"/>
      <c r="F4" t="inlineStr"/>
      <c r="G4" t="inlineStr"/>
      <c r="H4" t="inlineStr"/>
      <c r="I4" t="inlineStr"/>
      <c r="J4" t="inlineStr"/>
      <c r="K4" t="inlineStr"/>
      <c r="L4" t="inlineStr"/>
      <c r="M4" t="inlineStr"/>
      <c r="N4" t="inlineStr">
        <is>
          <t>Can</t>
        </is>
      </c>
    </row>
    <row r="5">
      <c r="A5" t="inlineStr"/>
      <c r="B5" t="inlineStr"/>
      <c r="C5" t="inlineStr"/>
      <c r="D5" t="inlineStr">
        <is>
          <t>thousands of dollars</t>
        </is>
      </c>
      <c r="E5" t="inlineStr">
        <is>
          <t>—</t>
        </is>
      </c>
      <c r="F5" t="inlineStr">
        <is>
          <t>milliers de dollars</t>
        </is>
      </c>
      <c r="G5" t="inlineStr"/>
      <c r="H5" t="inlineStr"/>
      <c r="I5" t="inlineStr"/>
      <c r="J5" t="inlineStr"/>
      <c r="K5" t="inlineStr"/>
      <c r="L5" t="inlineStr"/>
      <c r="M5" t="inlineStr"/>
      <c r="N5" t="inlineStr">
        <is>
          <t>|</t>
        </is>
      </c>
    </row>
    <row r="6">
      <c r="A6" t="inlineStr">
        <is>
          <t>Under $250,000 — Moins de $250,000</t>
        </is>
      </c>
      <c r="B6" t="inlineStr"/>
      <c r="C6" t="inlineStr"/>
      <c r="D6" t="inlineStr">
        <is>
          <t>7 815</t>
        </is>
      </c>
      <c r="E6" t="inlineStr"/>
      <c r="F6" t="inlineStr">
        <is>
          <t>58</t>
        </is>
      </c>
      <c r="G6" t="inlineStr">
        <is>
          <t>-</t>
        </is>
      </c>
      <c r="H6" t="inlineStr">
        <is>
          <t>717</t>
        </is>
      </c>
      <c r="I6" t="inlineStr">
        <is>
          <t>4,696</t>
        </is>
      </c>
      <c r="J6" t="inlineStr">
        <is>
          <t>458</t>
        </is>
      </c>
      <c r="K6" t="inlineStr">
        <is>
          <t>4,933</t>
        </is>
      </c>
      <c r="L6" t="inlineStr">
        <is>
          <t>49</t>
        </is>
      </c>
      <c r="M6" t="inlineStr">
        <is>
          <t>=</t>
        </is>
      </c>
      <c r="N6" t="inlineStr">
        <is>
          <t>|</t>
        </is>
      </c>
    </row>
    <row r="7">
      <c r="A7" t="inlineStr">
        <is>
          <t>$ 250,000-$ 499,999</t>
        </is>
      </c>
      <c r="B7" t="inlineStr"/>
      <c r="C7" t="inlineStr"/>
      <c r="D7" t="inlineStr">
        <is>
          <t>2 611</t>
        </is>
      </c>
      <c r="E7" t="inlineStr"/>
      <c r="F7" t="inlineStr">
        <is>
          <t>12</t>
        </is>
      </c>
      <c r="G7" t="inlineStr">
        <is>
          <t>=</t>
        </is>
      </c>
      <c r="H7" t="inlineStr">
        <is>
          <t>22</t>
        </is>
      </c>
      <c r="I7" t="inlineStr">
        <is>
          <t>986</t>
        </is>
      </c>
      <c r="J7" t="inlineStr">
        <is>
          <t>65</t>
        </is>
      </c>
      <c r="K7" t="inlineStr">
        <is>
          <t>922</t>
        </is>
      </c>
      <c r="L7" t="inlineStr">
        <is>
          <t>26</t>
        </is>
      </c>
      <c r="M7" t="inlineStr">
        <is>
          <t>-</t>
        </is>
      </c>
      <c r="N7" t="inlineStr">
        <is>
          <t>|</t>
        </is>
      </c>
    </row>
    <row r="8">
      <c r="A8" t="inlineStr">
        <is>
          <t>500,000 - 999,999</t>
        </is>
      </c>
      <c r="B8" t="inlineStr"/>
      <c r="C8" t="inlineStr"/>
      <c r="D8" t="inlineStr">
        <is>
          <t>7 5,581</t>
        </is>
      </c>
      <c r="E8" t="inlineStr"/>
      <c r="F8" t="inlineStr">
        <is>
          <t>615</t>
        </is>
      </c>
      <c r="G8" t="inlineStr">
        <is>
          <t>123</t>
        </is>
      </c>
      <c r="H8" t="inlineStr">
        <is>
          <t>$72</t>
        </is>
      </c>
      <c r="I8" t="inlineStr">
        <is>
          <t>9,871</t>
        </is>
      </c>
      <c r="J8" t="inlineStr">
        <is>
          <t>1,562</t>
        </is>
      </c>
      <c r="K8" t="inlineStr">
        <is>
          <t>9,736</t>
        </is>
      </c>
      <c r="L8" t="inlineStr">
        <is>
          <t>339</t>
        </is>
      </c>
      <c r="M8" t="inlineStr">
        <is>
          <t>6</t>
        </is>
      </c>
      <c r="N8" t="inlineStr">
        <is>
          <t>2)</t>
        </is>
      </c>
    </row>
    <row r="9">
      <c r="A9" t="inlineStr">
        <is>
          <t>1,000,000- 4,999,999</t>
        </is>
      </c>
      <c r="B9" t="inlineStr"/>
      <c r="C9" t="inlineStr"/>
      <c r="D9" t="inlineStr">
        <is>
          <t>is) 46,766</t>
        </is>
      </c>
      <c r="E9" t="inlineStr"/>
      <c r="F9" t="inlineStr">
        <is>
          <t>2,007</t>
        </is>
      </c>
      <c r="G9" t="inlineStr">
        <is>
          <t>569</t>
        </is>
      </c>
      <c r="H9" t="inlineStr">
        <is>
          <t>7,354</t>
        </is>
      </c>
      <c r="I9" t="inlineStr">
        <is>
          <t>44,692</t>
        </is>
      </c>
      <c r="J9" t="inlineStr">
        <is>
          <t>4,537</t>
        </is>
      </c>
      <c r="K9" t="inlineStr">
        <is>
          <t>47,966</t>
        </is>
      </c>
      <c r="L9" t="inlineStr">
        <is>
          <t>1,622</t>
        </is>
      </c>
      <c r="M9" t="inlineStr">
        <is>
          <t>1,898</t>
        </is>
      </c>
      <c r="N9" t="inlineStr">
        <is>
          <t>1(</t>
        </is>
      </c>
    </row>
    <row r="10">
      <c r="A10" t="inlineStr">
        <is>
          <t>5,000,000- 9,999,999</t>
        </is>
      </c>
      <c r="B10" t="inlineStr"/>
      <c r="C10" t="inlineStr"/>
      <c r="D10" t="inlineStr">
        <is>
          <t>9 66,059</t>
        </is>
      </c>
      <c r="E10" t="inlineStr"/>
      <c r="F10" t="inlineStr">
        <is>
          <t>3,160</t>
        </is>
      </c>
      <c r="G10" t="inlineStr">
        <is>
          <t>2,072</t>
        </is>
      </c>
      <c r="H10" t="inlineStr">
        <is>
          <t>3,611</t>
        </is>
      </c>
      <c r="I10" t="inlineStr">
        <is>
          <t>78,929</t>
        </is>
      </c>
      <c r="J10" t="inlineStr">
        <is>
          <t>7,388</t>
        </is>
      </c>
      <c r="K10" t="inlineStr">
        <is>
          <t>69,878</t>
        </is>
      </c>
      <c r="L10" t="inlineStr">
        <is>
          <t>2,145</t>
        </is>
      </c>
      <c r="M10" t="inlineStr">
        <is>
          <t>1,378</t>
        </is>
      </c>
      <c r="N10" t="inlineStr">
        <is>
          <t>1</t>
        </is>
      </c>
    </row>
    <row r="11">
      <c r="A11" t="inlineStr">
        <is>
          <t>10,000,000- 24,999,999</t>
        </is>
      </c>
      <c r="B11" t="inlineStr"/>
      <c r="C11" t="inlineStr"/>
      <c r="D11" t="inlineStr">
        <is>
          <t>14 233,898</t>
        </is>
      </c>
      <c r="E11" t="inlineStr"/>
      <c r="F11" t="inlineStr">
        <is>
          <t>5,865</t>
        </is>
      </c>
      <c r="G11" t="inlineStr">
        <is>
          <t>5,638</t>
        </is>
      </c>
      <c r="H11" t="inlineStr">
        <is>
          <t>20,519</t>
        </is>
      </c>
      <c r="I11" t="inlineStr">
        <is>
          <t>187,794</t>
        </is>
      </c>
      <c r="J11" t="inlineStr">
        <is>
          <t>12,475</t>
        </is>
      </c>
      <c r="K11" t="inlineStr">
        <is>
          <t>169,151</t>
        </is>
      </c>
      <c r="L11" t="inlineStr">
        <is>
          <t>3,256</t>
        </is>
      </c>
      <c r="M11" t="inlineStr">
        <is>
          <t>1,266</t>
        </is>
      </c>
      <c r="N11" t="inlineStr">
        <is>
          <t>me</t>
        </is>
      </c>
    </row>
    <row r="12">
      <c r="A12" t="inlineStr">
        <is>
          <t>25,000,000- 49,999,999</t>
        </is>
      </c>
      <c r="B12" t="inlineStr"/>
      <c r="C12" t="inlineStr"/>
      <c r="D12" t="inlineStr">
        <is>
          <t>8 257,626</t>
        </is>
      </c>
      <c r="E12" t="inlineStr"/>
      <c r="F12" t="inlineStr">
        <is>
          <t>Qa</t>
        </is>
      </c>
      <c r="G12" t="inlineStr">
        <is>
          <t>12,366</t>
        </is>
      </c>
      <c r="H12" t="inlineStr">
        <is>
          <t>153137,</t>
        </is>
      </c>
      <c r="I12" t="inlineStr">
        <is>
          <t>122,270</t>
        </is>
      </c>
      <c r="J12" t="inlineStr">
        <is>
          <t>9,653</t>
        </is>
      </c>
      <c r="K12" t="inlineStr">
        <is>
          <t>108,629</t>
        </is>
      </c>
      <c r="L12" t="inlineStr">
        <is>
          <t>2,278</t>
        </is>
      </c>
      <c r="M12" t="inlineStr">
        <is>
          <t>ieehtil</t>
        </is>
      </c>
      <c r="N12" t="inlineStr">
        <is>
          <t>t</t>
        </is>
      </c>
    </row>
    <row r="13">
      <c r="A13" t="inlineStr">
        <is>
          <t>50,000,000 and over — et plus</t>
        </is>
      </c>
      <c r="B13" t="inlineStr"/>
      <c r="C13" t="inlineStr"/>
      <c r="D13" t="inlineStr">
        <is>
          <t>9 1,544,780</t>
        </is>
      </c>
      <c r="E13" t="inlineStr"/>
      <c r="F13" t="inlineStr">
        <is>
          <t>36,707</t>
        </is>
      </c>
      <c r="G13" t="inlineStr">
        <is>
          <t>93,871</t>
        </is>
      </c>
      <c r="H13" t="inlineStr">
        <is>
          <t>356,880</t>
        </is>
      </c>
      <c r="I13" t="inlineStr">
        <is>
          <t>734,632</t>
        </is>
      </c>
      <c r="J13" t="inlineStr">
        <is>
          <t>54,085</t>
        </is>
      </c>
      <c r="K13" t="inlineStr">
        <is>
          <t>605,705</t>
        </is>
      </c>
      <c r="L13" t="inlineStr">
        <is>
          <t>13,778</t>
        </is>
      </c>
      <c r="M13" t="inlineStr">
        <is>
          <t>15,061</t>
        </is>
      </c>
      <c r="N13" t="inlineStr">
        <is>
          <t>2,24</t>
        </is>
      </c>
    </row>
    <row r="14">
      <c r="A14" t="inlineStr">
        <is>
          <t>Total</t>
        </is>
      </c>
      <c r="B14" t="inlineStr"/>
      <c r="C14" t="inlineStr"/>
      <c r="D14" t="inlineStr">
        <is>
          <t>75 2,156,136</t>
        </is>
      </c>
      <c r="E14" t="inlineStr"/>
      <c r="F14" t="inlineStr">
        <is>
          <t>$1,195</t>
        </is>
      </c>
      <c r="G14" t="inlineStr">
        <is>
          <t>114,639</t>
        </is>
      </c>
      <c r="H14" t="inlineStr">
        <is>
          <t>404,812</t>
        </is>
      </c>
      <c r="I14" t="inlineStr">
        <is>
          <t>1,183,870</t>
        </is>
      </c>
      <c r="J14" t="inlineStr">
        <is>
          <t>90,223</t>
        </is>
      </c>
      <c r="K14" t="inlineStr">
        <is>
          <t>1,016,920</t>
        </is>
      </c>
      <c r="L14" t="inlineStr">
        <is>
          <t>23,493</t>
        </is>
      </c>
      <c r="M14" t="inlineStr">
        <is>
          <t>20,920</t>
        </is>
      </c>
      <c r="N14" t="inlineStr">
        <is>
          <t>3,74</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Quebec Teachers (Ind.) —</t>
        </is>
      </c>
      <c r="B1" s="1" t="inlineStr">
        <is>
          <t>Enseignants du Québec (Ind.)..............</t>
        </is>
      </c>
      <c r="C1" s="1" t="inlineStr">
        <is>
          <t>Unnamed: 0</t>
        </is>
      </c>
      <c r="D1" s="1" t="inlineStr">
        <is>
          <t>84</t>
        </is>
      </c>
      <c r="E1" s="1" t="inlineStr">
        <is>
          <t>105</t>
        </is>
      </c>
      <c r="F1" s="1" t="inlineStr">
        <is>
          <t>97,405</t>
        </is>
      </c>
      <c r="G1" s="1" t="inlineStr">
        <is>
          <t>73,742</t>
        </is>
      </c>
      <c r="H1" s="1" t="inlineStr">
        <is>
          <t>26</t>
        </is>
      </c>
      <c r="I1" s="1" t="inlineStr">
        <is>
          <t>—</t>
        </is>
      </c>
      <c r="J1" s="1" t="inlineStr">
        <is>
          <t>24.3</t>
        </is>
      </c>
    </row>
    <row r="2">
      <c r="A2" t="inlineStr">
        <is>
          <t>pee Affairs Federation</t>
        </is>
      </c>
      <c r="B2" t="inlineStr">
        <is>
          <t>(CNTU)~— Fédération</t>
        </is>
      </c>
      <c r="C2" t="inlineStr">
        <is>
          <t>des affaires sociales</t>
        </is>
      </c>
      <c r="D2" t="inlineStr"/>
      <c r="E2" t="inlineStr"/>
      <c r="F2" t="inlineStr"/>
      <c r="G2" t="inlineStr"/>
      <c r="H2" t="inlineStr"/>
      <c r="I2" t="inlineStr"/>
      <c r="J2" t="inlineStr"/>
    </row>
    <row r="3">
      <c r="A3" t="inlineStr">
        <is>
          <t>ROSIN) ace MRR. ait</t>
        </is>
      </c>
      <c r="B3" t="inlineStr">
        <is>
          <t>oe PS</t>
        </is>
      </c>
      <c r="C3" t="inlineStr">
        <is>
          <t>Per ty, ne Ce ee et</t>
        </is>
      </c>
      <c r="D3" t="n">
        <v>338</v>
      </c>
      <c r="E3" t="n">
        <v>358</v>
      </c>
      <c r="F3" t="inlineStr">
        <is>
          <t>60,625</t>
        </is>
      </c>
      <c r="G3" t="inlineStr">
        <is>
          <t>63,565</t>
        </is>
      </c>
      <c r="H3" t="inlineStr">
        <is>
          <t>3)</t>
        </is>
      </c>
      <c r="I3" t="inlineStr">
        <is>
          <t>hy</t>
        </is>
      </c>
      <c r="J3" t="inlineStr">
        <is>
          <t>ASD)</t>
        </is>
      </c>
    </row>
  </sheetData>
  <pageMargins left="0.75" right="0.75" top="1" bottom="1" header="0.5" footer="0.5"/>
</worksheet>
</file>

<file path=xl/worksheets/sheet380.xml><?xml version="1.0" encoding="utf-8"?>
<worksheet xmlns="http://schemas.openxmlformats.org/spreadsheetml/2006/main">
  <sheetPr>
    <outlinePr summaryBelow="1" summaryRight="1"/>
    <pageSetUpPr/>
  </sheetPr>
  <dimension ref="A1:N1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ee</t>
        </is>
      </c>
      <c r="E1" s="1" t="inlineStr">
        <is>
          <t>Unnamed: 3</t>
        </is>
      </c>
      <c r="F1" s="1" t="inlineStr">
        <is>
          <t>Cash on</t>
        </is>
      </c>
      <c r="G1" s="1" t="inlineStr">
        <is>
          <t>Invest-</t>
        </is>
      </c>
      <c r="H1" s="1" t="inlineStr">
        <is>
          <t>Unnamed: 4</t>
        </is>
      </c>
      <c r="I1" s="1" t="inlineStr">
        <is>
          <t>Unnamed: 5</t>
        </is>
      </c>
      <c r="J1" s="1" t="inlineStr">
        <is>
          <t>Net dues</t>
        </is>
      </c>
      <c r="K1" s="1" t="inlineStr">
        <is>
          <t>Unnamed: 6</t>
        </is>
      </c>
      <c r="L1" s="1" t="inlineStr">
        <is>
          <t>Salaries</t>
        </is>
      </c>
      <c r="M1" s="1" t="inlineStr">
        <is>
          <t>Strike</t>
        </is>
      </c>
      <c r="N1" s="1" t="inlineStr">
        <is>
          <t>Pen;</t>
        </is>
      </c>
    </row>
    <row r="2">
      <c r="A2" t="inlineStr"/>
      <c r="B2" t="inlineStr"/>
      <c r="C2" t="inlineStr"/>
      <c r="D2" t="inlineStr">
        <is>
          <t>Nombre</t>
        </is>
      </c>
      <c r="E2" t="inlineStr"/>
      <c r="F2" t="inlineStr">
        <is>
          <t>hand</t>
        </is>
      </c>
      <c r="G2" t="inlineStr">
        <is>
          <t>ments</t>
        </is>
      </c>
      <c r="H2" t="inlineStr">
        <is>
          <t>Passif</t>
        </is>
      </c>
      <c r="I2" t="inlineStr"/>
      <c r="J2" t="inlineStr">
        <is>
          <t>and</t>
        </is>
      </c>
      <c r="K2" t="inlineStr"/>
      <c r="L2" t="inlineStr">
        <is>
          <t>and</t>
        </is>
      </c>
      <c r="M2" t="inlineStr">
        <is>
          <t>benefits</t>
        </is>
      </c>
      <c r="N2" t="inlineStr">
        <is>
          <t>and.</t>
        </is>
      </c>
    </row>
    <row r="3">
      <c r="A3" t="inlineStr"/>
      <c r="B3" t="inlineStr"/>
      <c r="C3" t="inlineStr"/>
      <c r="D3" t="inlineStr">
        <is>
          <t>de</t>
        </is>
      </c>
      <c r="E3" t="inlineStr"/>
      <c r="F3" t="inlineStr">
        <is>
          <t>and</t>
        </is>
      </c>
      <c r="G3" t="inlineStr">
        <is>
          <t>in</t>
        </is>
      </c>
      <c r="H3" t="inlineStr">
        <is>
          <t>total</t>
        </is>
      </c>
      <c r="I3" t="inlineStr"/>
      <c r="J3" t="inlineStr">
        <is>
          <t>assess-</t>
        </is>
      </c>
      <c r="K3" t="inlineStr"/>
      <c r="L3" t="inlineStr">
        <is>
          <t>wages</t>
        </is>
      </c>
      <c r="M3" t="inlineStr">
        <is>
          <t>paid to</t>
        </is>
      </c>
      <c r="N3" t="inlineStr">
        <is>
          <t>welf</t>
        </is>
      </c>
    </row>
    <row r="4">
      <c r="A4" t="inlineStr"/>
      <c r="B4" t="inlineStr"/>
      <c r="C4" t="inlineStr"/>
      <c r="D4" t="inlineStr">
        <is>
          <t>syndicats</t>
        </is>
      </c>
      <c r="E4" t="inlineStr"/>
      <c r="F4" t="inlineStr">
        <is>
          <t>deposit</t>
        </is>
      </c>
      <c r="G4" t="inlineStr">
        <is>
          <t>Canada</t>
        </is>
      </c>
      <c r="H4" t="inlineStr"/>
      <c r="I4" t="inlineStr"/>
      <c r="J4" t="inlineStr">
        <is>
          <t>ments</t>
        </is>
      </c>
      <c r="K4" t="inlineStr"/>
      <c r="L4" t="inlineStr">
        <is>
          <t>paid to</t>
        </is>
      </c>
      <c r="M4" t="inlineStr">
        <is>
          <t>Canadian</t>
        </is>
      </c>
      <c r="N4" t="inlineStr">
        <is>
          <t>ben</t>
        </is>
      </c>
    </row>
    <row r="5">
      <c r="A5" t="inlineStr"/>
      <c r="B5" t="inlineStr"/>
      <c r="C5" t="inlineStr"/>
      <c r="D5" t="inlineStr"/>
      <c r="E5" t="inlineStr"/>
      <c r="F5" t="inlineStr">
        <is>
          <t>in</t>
        </is>
      </c>
      <c r="G5" t="inlineStr"/>
      <c r="H5" t="inlineStr"/>
      <c r="I5" t="inlineStr"/>
      <c r="J5" t="inlineStr">
        <is>
          <t>from</t>
        </is>
      </c>
      <c r="K5" t="inlineStr"/>
      <c r="L5" t="inlineStr">
        <is>
          <t>resi-</t>
        </is>
      </c>
      <c r="M5" t="inlineStr">
        <is>
          <t>members</t>
        </is>
      </c>
      <c r="N5" t="inlineStr">
        <is>
          <t>paid</t>
        </is>
      </c>
    </row>
    <row r="6">
      <c r="A6" t="inlineStr"/>
      <c r="B6" t="inlineStr"/>
      <c r="C6" t="inlineStr"/>
      <c r="D6" t="inlineStr"/>
      <c r="E6" t="inlineStr"/>
      <c r="F6" t="inlineStr">
        <is>
          <t>Canadian</t>
        </is>
      </c>
      <c r="G6" t="inlineStr"/>
      <c r="H6" t="inlineStr"/>
      <c r="I6" t="inlineStr"/>
      <c r="J6" t="inlineStr">
        <is>
          <t>Cana-</t>
        </is>
      </c>
      <c r="K6" t="inlineStr"/>
      <c r="L6" t="inlineStr">
        <is>
          <t>dents in</t>
        </is>
      </c>
      <c r="M6" t="inlineStr"/>
      <c r="N6" t="inlineStr">
        <is>
          <t>Tesic</t>
        </is>
      </c>
    </row>
    <row r="7">
      <c r="A7" t="inlineStr">
        <is>
          <t>Asset size group</t>
        </is>
      </c>
      <c r="B7" t="inlineStr"/>
      <c r="C7" t="inlineStr"/>
      <c r="D7" t="inlineStr"/>
      <c r="E7" t="inlineStr"/>
      <c r="F7" t="inlineStr">
        <is>
          <t>currency</t>
        </is>
      </c>
      <c r="G7" t="inlineStr"/>
      <c r="H7" t="inlineStr"/>
      <c r="I7" t="inlineStr"/>
      <c r="J7" t="inlineStr">
        <is>
          <t>dian</t>
        </is>
      </c>
      <c r="K7" t="inlineStr"/>
      <c r="L7" t="inlineStr">
        <is>
          <t>Canada</t>
        </is>
      </c>
      <c r="M7" t="inlineStr"/>
      <c r="N7" t="inlineStr">
        <is>
          <t>in</t>
        </is>
      </c>
    </row>
    <row r="8">
      <c r="A8" t="inlineStr"/>
      <c r="B8" t="inlineStr">
        <is>
          <t>:</t>
        </is>
      </c>
      <c r="C8" t="inlineStr"/>
      <c r="D8" t="inlineStr"/>
      <c r="E8" t="inlineStr"/>
      <c r="F8" t="inlineStr"/>
      <c r="G8" t="inlineStr"/>
      <c r="H8" t="inlineStr"/>
      <c r="I8" t="inlineStr"/>
      <c r="J8" t="inlineStr">
        <is>
          <t>members</t>
        </is>
      </c>
      <c r="K8" t="inlineStr"/>
      <c r="L8" t="inlineStr"/>
      <c r="M8" t="inlineStr"/>
      <c r="N8" t="inlineStr">
        <is>
          <t>Can</t>
        </is>
      </c>
    </row>
    <row r="9">
      <c r="A9" t="inlineStr">
        <is>
          <t>Tranche de taille de l’actif</t>
        </is>
      </c>
      <c r="B9" t="inlineStr"/>
      <c r="C9" t="inlineStr"/>
      <c r="D9" t="inlineStr"/>
      <c r="E9" t="inlineStr">
        <is>
          <t>Total</t>
        </is>
      </c>
      <c r="F9" t="inlineStr"/>
      <c r="G9" t="inlineStr"/>
      <c r="H9" t="inlineStr"/>
      <c r="I9" t="inlineStr">
        <is>
          <t>Total</t>
        </is>
      </c>
      <c r="J9" t="inlineStr"/>
      <c r="K9" t="inlineStr">
        <is>
          <t>Total</t>
        </is>
      </c>
      <c r="L9" t="inlineStr"/>
      <c r="M9" t="inlineStr"/>
      <c r="N9" t="inlineStr"/>
    </row>
    <row r="10">
      <c r="A10" t="inlineStr"/>
      <c r="B10" t="inlineStr"/>
      <c r="C10" t="inlineStr"/>
      <c r="D10" t="inlineStr"/>
      <c r="E10" t="inlineStr"/>
      <c r="F10" t="inlineStr">
        <is>
          <t>En</t>
        </is>
      </c>
      <c r="G10" t="inlineStr">
        <is>
          <t>Place-</t>
        </is>
      </c>
      <c r="H10" t="inlineStr"/>
      <c r="I10" t="inlineStr"/>
      <c r="J10" t="inlineStr">
        <is>
          <t>Rede-</t>
        </is>
      </c>
      <c r="K10" t="inlineStr"/>
      <c r="L10" t="inlineStr">
        <is>
          <t>Traite-</t>
        </is>
      </c>
      <c r="M10" t="inlineStr">
        <is>
          <t>Indem-</t>
        </is>
      </c>
      <c r="N10" t="inlineStr">
        <is>
          <t>Pres</t>
        </is>
      </c>
    </row>
    <row r="11">
      <c r="A11" t="inlineStr"/>
      <c r="B11" t="inlineStr"/>
      <c r="C11" t="inlineStr"/>
      <c r="D11" t="inlineStr"/>
      <c r="E11" t="inlineStr"/>
      <c r="F11" t="inlineStr">
        <is>
          <t>caisse</t>
        </is>
      </c>
      <c r="G11" t="inlineStr">
        <is>
          <t>ments</t>
        </is>
      </c>
      <c r="H11" t="inlineStr"/>
      <c r="I11" t="inlineStr"/>
      <c r="J11" t="inlineStr">
        <is>
          <t>vances et</t>
        </is>
      </c>
      <c r="K11" t="inlineStr"/>
      <c r="L11" t="inlineStr">
        <is>
          <t>ments et</t>
        </is>
      </c>
      <c r="M11" t="inlineStr">
        <is>
          <t>nités de</t>
        </is>
      </c>
      <c r="N11" t="inlineStr">
        <is>
          <t>tion</t>
        </is>
      </c>
    </row>
    <row r="12">
      <c r="A12" t="inlineStr"/>
      <c r="B12" t="inlineStr"/>
      <c r="C12" t="inlineStr"/>
      <c r="D12" t="inlineStr"/>
      <c r="E12" t="inlineStr"/>
      <c r="F12" t="inlineStr">
        <is>
          <t>et</t>
        </is>
      </c>
      <c r="G12" t="inlineStr">
        <is>
          <t>au</t>
        </is>
      </c>
      <c r="H12" t="inlineStr"/>
      <c r="I12" t="inlineStr"/>
      <c r="J12" t="inlineStr">
        <is>
          <t>cotisa-</t>
        </is>
      </c>
      <c r="K12" t="inlineStr"/>
      <c r="L12" t="inlineStr">
        <is>
          <t>salaires</t>
        </is>
      </c>
      <c r="M12" t="inlineStr">
        <is>
          <t>gréve</t>
        </is>
      </c>
      <c r="N12" t="inlineStr">
        <is>
          <t>pen:</t>
        </is>
      </c>
    </row>
    <row r="13">
      <c r="A13" t="inlineStr"/>
      <c r="B13" t="inlineStr"/>
      <c r="C13" t="inlineStr"/>
      <c r="D13" t="inlineStr"/>
      <c r="E13" t="inlineStr"/>
      <c r="F13" t="inlineStr">
        <is>
          <t>dépéts</t>
        </is>
      </c>
      <c r="G13" t="inlineStr">
        <is>
          <t>Canada</t>
        </is>
      </c>
      <c r="H13" t="inlineStr"/>
      <c r="I13" t="inlineStr"/>
      <c r="J13" t="inlineStr">
        <is>
          <t>tions</t>
        </is>
      </c>
      <c r="K13" t="inlineStr"/>
      <c r="L13" t="inlineStr">
        <is>
          <t>versés a</t>
        </is>
      </c>
      <c r="M13" t="inlineStr">
        <is>
          <t>verses a</t>
        </is>
      </c>
      <c r="N13" t="inlineStr">
        <is>
          <t>etd</t>
        </is>
      </c>
    </row>
    <row r="14">
      <c r="A14" t="inlineStr"/>
      <c r="B14" t="inlineStr"/>
      <c r="C14" t="inlineStr"/>
      <c r="D14" t="inlineStr"/>
      <c r="E14" t="inlineStr"/>
      <c r="F14" t="inlineStr">
        <is>
          <t>en</t>
        </is>
      </c>
      <c r="G14" t="inlineStr"/>
      <c r="H14" t="inlineStr"/>
      <c r="I14" t="inlineStr"/>
      <c r="J14" t="inlineStr">
        <is>
          <t>nettes</t>
        </is>
      </c>
      <c r="K14" t="inlineStr"/>
      <c r="L14" t="inlineStr">
        <is>
          <t>des</t>
        </is>
      </c>
      <c r="M14" t="inlineStr">
        <is>
          <t>des</t>
        </is>
      </c>
      <c r="N14" t="inlineStr">
        <is>
          <t>bier</t>
        </is>
      </c>
    </row>
    <row r="15">
      <c r="A15" t="inlineStr"/>
      <c r="B15" t="inlineStr"/>
      <c r="C15" t="inlineStr"/>
      <c r="D15" t="inlineStr"/>
      <c r="E15" t="inlineStr"/>
      <c r="F15" t="inlineStr">
        <is>
          <t>dollars</t>
        </is>
      </c>
      <c r="G15" t="inlineStr"/>
      <c r="H15" t="inlineStr"/>
      <c r="I15" t="inlineStr"/>
      <c r="J15" t="inlineStr">
        <is>
          <t>de</t>
        </is>
      </c>
      <c r="K15" t="inlineStr"/>
      <c r="L15" t="inlineStr">
        <is>
          <t>résidents</t>
        </is>
      </c>
      <c r="M15" t="inlineStr">
        <is>
          <t>membres</t>
        </is>
      </c>
      <c r="N15" t="inlineStr">
        <is>
          <t>étre</t>
        </is>
      </c>
    </row>
    <row r="16">
      <c r="A16" t="inlineStr"/>
      <c r="B16" t="inlineStr"/>
      <c r="C16" t="inlineStr"/>
      <c r="D16" t="inlineStr"/>
      <c r="E16" t="inlineStr"/>
      <c r="F16" t="inlineStr">
        <is>
          <t>cana-</t>
        </is>
      </c>
      <c r="G16" t="inlineStr"/>
      <c r="H16" t="inlineStr"/>
      <c r="I16" t="inlineStr"/>
      <c r="J16" t="inlineStr">
        <is>
          <t>membres</t>
        </is>
      </c>
      <c r="K16" t="inlineStr"/>
      <c r="L16" t="inlineStr">
        <is>
          <t>du</t>
        </is>
      </c>
      <c r="M16" t="inlineStr">
        <is>
          <t>du</t>
        </is>
      </c>
      <c r="N16" t="inlineStr">
        <is>
          <t>vers,</t>
        </is>
      </c>
    </row>
  </sheetData>
  <pageMargins left="0.75" right="0.75" top="1" bottom="1" header="0.5" footer="0.5"/>
</worksheet>
</file>

<file path=xl/worksheets/sheet381.xml><?xml version="1.0" encoding="utf-8"?>
<worksheet xmlns="http://schemas.openxmlformats.org/spreadsheetml/2006/main">
  <sheetPr>
    <outlinePr summaryBelow="1" summaryRight="1"/>
    <pageSetUpPr/>
  </sheetPr>
  <dimension ref="A1:M1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Cash on</t>
        </is>
      </c>
      <c r="F1" s="1" t="inlineStr">
        <is>
          <t>Invest-</t>
        </is>
      </c>
      <c r="G1" s="1" t="inlineStr">
        <is>
          <t>Unnamed: 4</t>
        </is>
      </c>
      <c r="H1" s="1" t="inlineStr">
        <is>
          <t>Unnamed: 5</t>
        </is>
      </c>
      <c r="I1" s="1" t="inlineStr">
        <is>
          <t>Net dues</t>
        </is>
      </c>
      <c r="J1" s="1" t="inlineStr">
        <is>
          <t>Unnamed: 6</t>
        </is>
      </c>
      <c r="K1" s="1" t="inlineStr">
        <is>
          <t>Salaries</t>
        </is>
      </c>
      <c r="L1" s="1" t="inlineStr">
        <is>
          <t>Strike</t>
        </is>
      </c>
      <c r="M1" s="1" t="inlineStr">
        <is>
          <t>Pen |</t>
        </is>
      </c>
    </row>
    <row r="2">
      <c r="A2" t="inlineStr"/>
      <c r="B2" t="inlineStr"/>
      <c r="C2" t="inlineStr">
        <is>
          <t>Nombre</t>
        </is>
      </c>
      <c r="D2" t="inlineStr"/>
      <c r="E2" t="inlineStr">
        <is>
          <t>hand</t>
        </is>
      </c>
      <c r="F2" t="inlineStr">
        <is>
          <t>ments</t>
        </is>
      </c>
      <c r="G2" t="inlineStr">
        <is>
          <t>Passif</t>
        </is>
      </c>
      <c r="H2" t="inlineStr"/>
      <c r="I2" t="inlineStr">
        <is>
          <t>and</t>
        </is>
      </c>
      <c r="J2" t="inlineStr"/>
      <c r="K2" t="inlineStr">
        <is>
          <t>and</t>
        </is>
      </c>
      <c r="L2" t="inlineStr">
        <is>
          <t>benefits</t>
        </is>
      </c>
      <c r="M2" t="inlineStr">
        <is>
          <t>and,</t>
        </is>
      </c>
    </row>
    <row r="3">
      <c r="A3" t="inlineStr"/>
      <c r="B3" t="inlineStr"/>
      <c r="C3" t="inlineStr">
        <is>
          <t>de</t>
        </is>
      </c>
      <c r="D3" t="inlineStr"/>
      <c r="E3" t="inlineStr">
        <is>
          <t>and</t>
        </is>
      </c>
      <c r="F3" t="inlineStr">
        <is>
          <t>in</t>
        </is>
      </c>
      <c r="G3" t="inlineStr">
        <is>
          <t>total</t>
        </is>
      </c>
      <c r="H3" t="inlineStr"/>
      <c r="I3" t="inlineStr">
        <is>
          <t>assess-</t>
        </is>
      </c>
      <c r="J3" t="inlineStr"/>
      <c r="K3" t="inlineStr">
        <is>
          <t>wages</t>
        </is>
      </c>
      <c r="L3" t="inlineStr">
        <is>
          <t>paid to</t>
        </is>
      </c>
      <c r="M3" t="inlineStr">
        <is>
          <t>wel |</t>
        </is>
      </c>
    </row>
    <row r="4">
      <c r="A4" t="inlineStr"/>
      <c r="B4" t="inlineStr"/>
      <c r="C4" t="inlineStr">
        <is>
          <t>syndicats</t>
        </is>
      </c>
      <c r="D4" t="inlineStr"/>
      <c r="E4" t="inlineStr">
        <is>
          <t>deposit</t>
        </is>
      </c>
      <c r="F4" t="inlineStr">
        <is>
          <t>Canada</t>
        </is>
      </c>
      <c r="G4" t="inlineStr"/>
      <c r="H4" t="inlineStr"/>
      <c r="I4" t="inlineStr">
        <is>
          <t>ments</t>
        </is>
      </c>
      <c r="J4" t="inlineStr"/>
      <c r="K4" t="inlineStr">
        <is>
          <t>paid to</t>
        </is>
      </c>
      <c r="L4" t="inlineStr">
        <is>
          <t>Canadian</t>
        </is>
      </c>
      <c r="M4" t="inlineStr">
        <is>
          <t>ben,</t>
        </is>
      </c>
    </row>
    <row r="5">
      <c r="A5" t="inlineStr"/>
      <c r="B5" t="inlineStr"/>
      <c r="C5" t="inlineStr"/>
      <c r="D5" t="inlineStr"/>
      <c r="E5" t="inlineStr">
        <is>
          <t>in</t>
        </is>
      </c>
      <c r="F5" t="inlineStr"/>
      <c r="G5" t="inlineStr"/>
      <c r="H5" t="inlineStr"/>
      <c r="I5" t="inlineStr">
        <is>
          <t>from</t>
        </is>
      </c>
      <c r="J5" t="inlineStr"/>
      <c r="K5" t="inlineStr">
        <is>
          <t>resi-</t>
        </is>
      </c>
      <c r="L5" t="inlineStr">
        <is>
          <t>members</t>
        </is>
      </c>
      <c r="M5" t="inlineStr">
        <is>
          <t>pail</t>
        </is>
      </c>
    </row>
    <row r="6">
      <c r="A6" t="inlineStr">
        <is>
          <t>Asset size group</t>
        </is>
      </c>
      <c r="B6" t="inlineStr"/>
      <c r="C6" t="inlineStr"/>
      <c r="D6" t="inlineStr"/>
      <c r="E6" t="inlineStr">
        <is>
          <t>Canadian</t>
        </is>
      </c>
      <c r="F6" t="inlineStr"/>
      <c r="G6" t="inlineStr"/>
      <c r="H6" t="inlineStr"/>
      <c r="I6" t="inlineStr">
        <is>
          <t>Cana-</t>
        </is>
      </c>
      <c r="J6" t="inlineStr"/>
      <c r="K6" t="inlineStr">
        <is>
          <t>dents in</t>
        </is>
      </c>
      <c r="L6" t="inlineStr"/>
      <c r="M6" t="inlineStr">
        <is>
          <t>resi |</t>
        </is>
      </c>
    </row>
    <row r="7">
      <c r="A7" t="inlineStr"/>
      <c r="B7" t="inlineStr"/>
      <c r="C7" t="inlineStr"/>
      <c r="D7" t="inlineStr"/>
      <c r="E7" t="inlineStr">
        <is>
          <t>currency</t>
        </is>
      </c>
      <c r="F7" t="inlineStr"/>
      <c r="G7" t="inlineStr"/>
      <c r="H7" t="inlineStr"/>
      <c r="I7" t="inlineStr">
        <is>
          <t>dian</t>
        </is>
      </c>
      <c r="J7" t="inlineStr"/>
      <c r="K7" t="inlineStr">
        <is>
          <t>Canada</t>
        </is>
      </c>
      <c r="L7" t="inlineStr"/>
      <c r="M7" t="inlineStr">
        <is>
          <t>In</t>
        </is>
      </c>
    </row>
    <row r="8">
      <c r="A8" t="inlineStr">
        <is>
          <t>Tranche de taille de l’actif</t>
        </is>
      </c>
      <c r="B8" t="inlineStr"/>
      <c r="C8" t="inlineStr"/>
      <c r="D8" t="inlineStr"/>
      <c r="E8" t="inlineStr"/>
      <c r="F8" t="inlineStr"/>
      <c r="G8" t="inlineStr"/>
      <c r="H8" t="inlineStr"/>
      <c r="I8" t="inlineStr">
        <is>
          <t>members</t>
        </is>
      </c>
      <c r="J8" t="inlineStr"/>
      <c r="K8" t="inlineStr"/>
      <c r="L8" t="inlineStr"/>
      <c r="M8" t="inlineStr">
        <is>
          <t>Car ;</t>
        </is>
      </c>
    </row>
    <row r="9">
      <c r="A9" t="inlineStr"/>
      <c r="B9" t="inlineStr"/>
      <c r="C9" t="inlineStr"/>
      <c r="D9" t="inlineStr">
        <is>
          <t>Total</t>
        </is>
      </c>
      <c r="E9" t="inlineStr"/>
      <c r="F9" t="inlineStr"/>
      <c r="G9" t="inlineStr"/>
      <c r="H9" t="inlineStr">
        <is>
          <t>Total</t>
        </is>
      </c>
      <c r="I9" t="inlineStr"/>
      <c r="J9" t="inlineStr">
        <is>
          <t>Total</t>
        </is>
      </c>
      <c r="K9" t="inlineStr"/>
      <c r="L9" t="inlineStr"/>
      <c r="M9" t="inlineStr">
        <is>
          <t>|</t>
        </is>
      </c>
    </row>
    <row r="10">
      <c r="A10" t="inlineStr"/>
      <c r="B10" t="inlineStr"/>
      <c r="C10" t="inlineStr"/>
      <c r="D10" t="inlineStr"/>
      <c r="E10" t="inlineStr">
        <is>
          <t>En</t>
        </is>
      </c>
      <c r="F10" t="inlineStr">
        <is>
          <t>Place-</t>
        </is>
      </c>
      <c r="G10" t="inlineStr"/>
      <c r="H10" t="inlineStr"/>
      <c r="I10" t="inlineStr">
        <is>
          <t>Rede-</t>
        </is>
      </c>
      <c r="J10" t="inlineStr"/>
      <c r="K10" t="inlineStr">
        <is>
          <t>Traite-</t>
        </is>
      </c>
      <c r="L10" t="inlineStr">
        <is>
          <t>Indem-</t>
        </is>
      </c>
      <c r="M10" t="inlineStr">
        <is>
          <t>Pre |</t>
        </is>
      </c>
    </row>
    <row r="11">
      <c r="A11" t="inlineStr"/>
      <c r="B11" t="inlineStr"/>
      <c r="C11" t="inlineStr"/>
      <c r="D11" t="inlineStr"/>
      <c r="E11" t="inlineStr">
        <is>
          <t>Caisse</t>
        </is>
      </c>
      <c r="F11" t="inlineStr">
        <is>
          <t>ments</t>
        </is>
      </c>
      <c r="G11" t="inlineStr"/>
      <c r="H11" t="inlineStr"/>
      <c r="I11" t="inlineStr">
        <is>
          <t>vances et</t>
        </is>
      </c>
      <c r="J11" t="inlineStr"/>
      <c r="K11" t="inlineStr">
        <is>
          <t>ments et</t>
        </is>
      </c>
      <c r="L11" t="inlineStr">
        <is>
          <t>nités de</t>
        </is>
      </c>
      <c r="M11" t="inlineStr">
        <is>
          <t>tio: ‘</t>
        </is>
      </c>
    </row>
    <row r="12">
      <c r="A12" t="inlineStr"/>
      <c r="B12" t="inlineStr"/>
      <c r="C12" t="inlineStr"/>
      <c r="D12" t="inlineStr"/>
      <c r="E12" t="inlineStr">
        <is>
          <t>et</t>
        </is>
      </c>
      <c r="F12" t="inlineStr">
        <is>
          <t>au</t>
        </is>
      </c>
      <c r="G12" t="inlineStr"/>
      <c r="H12" t="inlineStr"/>
      <c r="I12" t="inlineStr">
        <is>
          <t>cotisa-</t>
        </is>
      </c>
      <c r="J12" t="inlineStr"/>
      <c r="K12" t="inlineStr">
        <is>
          <t>salaires</t>
        </is>
      </c>
      <c r="L12" t="inlineStr">
        <is>
          <t>gréve</t>
        </is>
      </c>
      <c r="M12" t="inlineStr">
        <is>
          <t>per |</t>
        </is>
      </c>
    </row>
    <row r="13">
      <c r="A13" t="inlineStr"/>
      <c r="B13" t="inlineStr"/>
      <c r="C13" t="inlineStr"/>
      <c r="D13" t="inlineStr"/>
      <c r="E13" t="inlineStr">
        <is>
          <t>dépéts</t>
        </is>
      </c>
      <c r="F13" t="inlineStr">
        <is>
          <t>Canada</t>
        </is>
      </c>
      <c r="G13" t="inlineStr"/>
      <c r="H13" t="inlineStr"/>
      <c r="I13" t="inlineStr">
        <is>
          <t>tions</t>
        </is>
      </c>
      <c r="J13" t="inlineStr"/>
      <c r="K13" t="inlineStr">
        <is>
          <t>versés a</t>
        </is>
      </c>
      <c r="L13" t="inlineStr">
        <is>
          <t>versés a</t>
        </is>
      </c>
      <c r="M13" t="inlineStr">
        <is>
          <t>etc)</t>
        </is>
      </c>
    </row>
    <row r="14">
      <c r="A14" t="inlineStr"/>
      <c r="B14" t="inlineStr"/>
      <c r="C14" t="inlineStr"/>
      <c r="D14" t="inlineStr"/>
      <c r="E14" t="inlineStr">
        <is>
          <t>en</t>
        </is>
      </c>
      <c r="F14" t="inlineStr"/>
      <c r="G14" t="inlineStr"/>
      <c r="H14" t="inlineStr"/>
      <c r="I14" t="inlineStr">
        <is>
          <t>nettes</t>
        </is>
      </c>
      <c r="J14" t="inlineStr"/>
      <c r="K14" t="inlineStr">
        <is>
          <t>des</t>
        </is>
      </c>
      <c r="L14" t="inlineStr">
        <is>
          <t>des</t>
        </is>
      </c>
      <c r="M14" t="inlineStr">
        <is>
          <t>bie |</t>
        </is>
      </c>
    </row>
    <row r="15">
      <c r="A15" t="inlineStr"/>
      <c r="B15" t="inlineStr"/>
      <c r="C15" t="inlineStr"/>
      <c r="D15" t="inlineStr"/>
      <c r="E15" t="inlineStr">
        <is>
          <t>dollars</t>
        </is>
      </c>
      <c r="F15" t="inlineStr"/>
      <c r="G15" t="inlineStr"/>
      <c r="H15" t="inlineStr"/>
      <c r="I15" t="inlineStr">
        <is>
          <t>de</t>
        </is>
      </c>
      <c r="J15" t="inlineStr"/>
      <c r="K15" t="inlineStr">
        <is>
          <t>résidents</t>
        </is>
      </c>
      <c r="L15" t="inlineStr">
        <is>
          <t>membres</t>
        </is>
      </c>
      <c r="M15" t="inlineStr">
        <is>
          <t>étre</t>
        </is>
      </c>
    </row>
    <row r="16">
      <c r="A16" t="inlineStr"/>
      <c r="B16" t="inlineStr"/>
      <c r="C16" t="inlineStr"/>
      <c r="D16" t="inlineStr"/>
      <c r="E16" t="inlineStr">
        <is>
          <t>cana-</t>
        </is>
      </c>
      <c r="F16" t="inlineStr"/>
      <c r="G16" t="inlineStr"/>
      <c r="H16" t="inlineStr"/>
      <c r="I16" t="inlineStr">
        <is>
          <t>membres</t>
        </is>
      </c>
      <c r="J16" t="inlineStr"/>
      <c r="K16" t="inlineStr">
        <is>
          <t>du</t>
        </is>
      </c>
      <c r="L16" t="inlineStr">
        <is>
          <t>du</t>
        </is>
      </c>
      <c r="M16" t="inlineStr">
        <is>
          <t>ver: |</t>
        </is>
      </c>
    </row>
    <row r="17">
      <c r="A17" t="inlineStr"/>
      <c r="B17" t="inlineStr"/>
      <c r="C17" t="inlineStr"/>
      <c r="D17" t="inlineStr"/>
      <c r="E17" t="inlineStr">
        <is>
          <t>diens</t>
        </is>
      </c>
      <c r="F17" t="inlineStr"/>
      <c r="G17" t="inlineStr"/>
      <c r="H17" t="inlineStr"/>
      <c r="I17" t="inlineStr">
        <is>
          <t>cana-</t>
        </is>
      </c>
      <c r="J17" t="inlineStr"/>
      <c r="K17" t="inlineStr">
        <is>
          <t>Canada</t>
        </is>
      </c>
      <c r="L17" t="inlineStr">
        <is>
          <t>Canada</t>
        </is>
      </c>
      <c r="M17" t="inlineStr">
        <is>
          <t>adi)</t>
        </is>
      </c>
    </row>
  </sheetData>
  <pageMargins left="0.75" right="0.75" top="1" bottom="1" header="0.5" footer="0.5"/>
</worksheet>
</file>

<file path=xl/worksheets/sheet382.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sheetData>
    <row r="1">
      <c r="A1" s="1" t="inlineStr">
        <is>
          <t>25,000- 126 50,000- 99,999 49,999</t>
        </is>
      </c>
      <c r="B1" s="1" t="inlineStr">
        <is>
          <t>Unnamed: 0</t>
        </is>
      </c>
      <c r="C1" s="1" t="inlineStr">
        <is>
          <t>Unnamed: 1</t>
        </is>
      </c>
      <c r="D1" s="1" t="inlineStr">
        <is>
          <t>3 = 5</t>
        </is>
      </c>
      <c r="E1" s="1" t="inlineStr">
        <is>
          <t>141 ay 372</t>
        </is>
      </c>
      <c r="F1" s="1" t="inlineStr">
        <is>
          <t>59 142</t>
        </is>
      </c>
      <c r="G1" s="1" t="inlineStr">
        <is>
          <t>Unnamed: 2</t>
        </is>
      </c>
      <c r="H1" s="1" t="inlineStr">
        <is>
          <t>9 154</t>
        </is>
      </c>
      <c r="I1" s="1" t="inlineStr">
        <is>
          <t>Unnamed: 3</t>
        </is>
      </c>
      <c r="J1" s="1" t="inlineStr">
        <is>
          <t>716 54</t>
        </is>
      </c>
      <c r="K1" s="1" t="inlineStr">
        <is>
          <t>Unnamed: 4</t>
        </is>
      </c>
      <c r="L1" s="1" t="inlineStr">
        <is>
          <t>128 709</t>
        </is>
      </c>
      <c r="M1" s="1" t="inlineStr">
        <is>
          <t>Unnamed: 5</t>
        </is>
      </c>
      <c r="N1" s="1" t="inlineStr">
        <is>
          <t>682</t>
        </is>
      </c>
      <c r="O1" s="1" t="inlineStr">
        <is>
          <t>Unnamed: 6</t>
        </is>
      </c>
      <c r="P1" s="1" t="inlineStr">
        <is>
          <t>109 705</t>
        </is>
      </c>
      <c r="Q1" s="1" t="inlineStr">
        <is>
          <t>Unnamed: 7</t>
        </is>
      </c>
      <c r="R1" s="1" t="inlineStr">
        <is>
          <t>11 340</t>
        </is>
      </c>
      <c r="S1" s="1" t="inlineStr">
        <is>
          <t>Unnamed: 8</t>
        </is>
      </c>
      <c r="T1" s="1" t="inlineStr">
        <is>
          <t>1</t>
        </is>
      </c>
      <c r="U1" s="1" t="inlineStr">
        <is>
          <t>Unnamed: 9</t>
        </is>
      </c>
      <c r="V1" s="1" t="inlineStr">
        <is>
          <t>6}</t>
        </is>
      </c>
    </row>
    <row r="2">
      <c r="A2" t="inlineStr">
        <is>
          <t>100,000- 499,999</t>
        </is>
      </c>
      <c r="B2" t="inlineStr"/>
      <c r="C2" t="inlineStr"/>
      <c r="D2" t="inlineStr">
        <is>
          <t>28</t>
        </is>
      </c>
      <c r="E2" t="inlineStr">
        <is>
          <t>7,883</t>
        </is>
      </c>
      <c r="F2" t="inlineStr">
        <is>
          <t>1,934</t>
        </is>
      </c>
      <c r="G2" t="inlineStr"/>
      <c r="H2" t="inlineStr">
        <is>
          <t>3,902</t>
        </is>
      </c>
      <c r="I2" t="inlineStr"/>
      <c r="J2" t="inlineStr">
        <is>
          <t>DOSS</t>
        </is>
      </c>
      <c r="K2" t="inlineStr"/>
      <c r="L2" t="inlineStr">
        <is>
          <t>16,536</t>
        </is>
      </c>
      <c r="M2" t="inlineStr"/>
      <c r="N2" t="inlineStr">
        <is>
          <t>15,220</t>
        </is>
      </c>
      <c r="O2" t="inlineStr"/>
      <c r="P2" t="inlineStr">
        <is>
          <t>15,983</t>
        </is>
      </c>
      <c r="Q2" t="inlineStr"/>
      <c r="R2" t="inlineStr">
        <is>
          <t>7,042</t>
        </is>
      </c>
      <c r="S2" t="inlineStr"/>
      <c r="T2" t="inlineStr">
        <is>
          <t>1,303</t>
        </is>
      </c>
      <c r="U2" t="inlineStr"/>
      <c r="V2" t="inlineStr">
        <is>
          <t>18</t>
        </is>
      </c>
    </row>
    <row r="3">
      <c r="A3" t="inlineStr">
        <is>
          <t>500,000 and over</t>
        </is>
      </c>
      <c r="B3" t="inlineStr">
        <is>
          <t>—</t>
        </is>
      </c>
      <c r="C3" t="inlineStr"/>
      <c r="D3" t="inlineStr">
        <is>
          <t>et plus 24</t>
        </is>
      </c>
      <c r="E3" t="inlineStr">
        <is>
          <t>58,697</t>
        </is>
      </c>
      <c r="F3" t="inlineStr">
        <is>
          <t>10,536</t>
        </is>
      </c>
      <c r="G3" t="inlineStr"/>
      <c r="H3" t="inlineStr">
        <is>
          <t>28,908</t>
        </is>
      </c>
      <c r="I3" t="inlineStr"/>
      <c r="J3" t="inlineStr">
        <is>
          <t>14,561</t>
        </is>
      </c>
      <c r="K3" t="inlineStr"/>
      <c r="L3" t="inlineStr">
        <is>
          <t>85,968</t>
        </is>
      </c>
      <c r="M3" t="inlineStr"/>
      <c r="N3" t="inlineStr">
        <is>
          <t>78,377</t>
        </is>
      </c>
      <c r="O3" t="inlineStr"/>
      <c r="P3" t="inlineStr">
        <is>
          <t>16,442</t>
        </is>
      </c>
      <c r="Q3" t="inlineStr"/>
      <c r="R3" t="inlineStr">
        <is>
          <t>28,412</t>
        </is>
      </c>
      <c r="S3" t="inlineStr"/>
      <c r="T3" t="inlineStr">
        <is>
          <t>8,221</t>
        </is>
      </c>
      <c r="U3" t="inlineStr"/>
      <c r="V3" t="inlineStr">
        <is>
          <t>520)</t>
        </is>
      </c>
    </row>
    <row r="4">
      <c r="A4" t="inlineStr">
        <is>
          <t>Loan i</t>
        </is>
      </c>
      <c r="B4" t="inlineStr"/>
      <c r="C4" t="inlineStr"/>
      <c r="D4" t="inlineStr">
        <is>
          <t>71</t>
        </is>
      </c>
      <c r="E4" t="inlineStr">
        <is>
          <t>67,200</t>
        </is>
      </c>
      <c r="F4" t="inlineStr">
        <is>
          <t>12,737</t>
        </is>
      </c>
      <c r="G4" t="inlineStr"/>
      <c r="H4" t="inlineStr">
        <is>
          <t>32,999</t>
        </is>
      </c>
      <c r="I4" t="inlineStr"/>
      <c r="J4" t="inlineStr">
        <is>
          <t>17,090</t>
        </is>
      </c>
      <c r="K4" t="inlineStr"/>
      <c r="L4" t="inlineStr">
        <is>
          <t>103,916</t>
        </is>
      </c>
      <c r="M4" t="inlineStr"/>
      <c r="N4" t="inlineStr">
        <is>
          <t>94,873</t>
        </is>
      </c>
      <c r="O4" t="inlineStr"/>
      <c r="P4" t="inlineStr">
        <is>
          <t>93,820</t>
        </is>
      </c>
      <c r="Q4" t="inlineStr"/>
      <c r="R4" t="inlineStr">
        <is>
          <t>36,144</t>
        </is>
      </c>
      <c r="S4" t="inlineStr"/>
      <c r="T4" t="inlineStr">
        <is>
          <t>9,538</t>
        </is>
      </c>
      <c r="U4" t="inlineStr"/>
      <c r="V4" t="inlineStr">
        <is>
          <t>555</t>
        </is>
      </c>
    </row>
  </sheetData>
  <pageMargins left="0.75" right="0.75" top="1" bottom="1" header="0.5" footer="0.5"/>
</worksheet>
</file>

<file path=xl/worksheets/sheet383.xml><?xml version="1.0" encoding="utf-8"?>
<worksheet xmlns="http://schemas.openxmlformats.org/spreadsheetml/2006/main">
  <sheetPr>
    <outlinePr summaryBelow="1" summaryRight="1"/>
    <pageSetUpPr/>
  </sheetPr>
  <dimension ref="A1:L62"/>
  <sheetViews>
    <sheetView workbookViewId="0">
      <selection activeCell="A1" sqref="A1"/>
    </sheetView>
  </sheetViews>
  <sheetFormatPr baseColWidth="8" defaultRowHeight="15"/>
  <sheetData>
    <row r="1">
      <c r="A1" s="1" t="inlineStr">
        <is>
          <t>Unnamed: 0</t>
        </is>
      </c>
      <c r="B1" s="1" t="inlineStr">
        <is>
          <t>Wood, Wire and</t>
        </is>
      </c>
      <c r="C1" s="1" t="inlineStr">
        <is>
          <t>Metal</t>
        </is>
      </c>
      <c r="D1" s="1" t="inlineStr">
        <is>
          <t>Lathers’</t>
        </is>
      </c>
      <c r="E1" s="1" t="inlineStr">
        <is>
          <t>International</t>
        </is>
      </c>
      <c r="F1" s="1" t="inlineStr">
        <is>
          <t>Unnamed: 1</t>
        </is>
      </c>
      <c r="G1" s="1" t="inlineStr">
        <is>
          <t>Unnamed: 2</t>
        </is>
      </c>
      <c r="H1" s="1" t="inlineStr">
        <is>
          <t>International.1</t>
        </is>
      </c>
      <c r="I1" s="1" t="inlineStr">
        <is>
          <t>Merged with</t>
        </is>
      </c>
      <c r="J1" s="1" t="inlineStr">
        <is>
          <t>United</t>
        </is>
      </c>
      <c r="K1" s="1" t="inlineStr">
        <is>
          <t>Brotherhood</t>
        </is>
      </c>
      <c r="L1" s="1" t="inlineStr">
        <is>
          <t>of Carpenters and</t>
        </is>
      </c>
    </row>
    <row r="2">
      <c r="A2" t="inlineStr"/>
      <c r="B2" t="inlineStr">
        <is>
          <t>Union (AFL-CIO/CLC)—  Union</t>
        </is>
      </c>
      <c r="C2" t="inlineStr"/>
      <c r="D2" t="inlineStr"/>
      <c r="E2" t="inlineStr"/>
      <c r="F2" t="inlineStr">
        <is>
          <t>internatio-</t>
        </is>
      </c>
      <c r="G2" t="inlineStr"/>
      <c r="H2" t="inlineStr"/>
      <c r="I2" t="inlineStr">
        <is>
          <t>Joiners of America (AFL-CIO/CLC)</t>
        </is>
      </c>
      <c r="J2" t="inlineStr"/>
      <c r="K2" t="inlineStr"/>
      <c r="L2" t="inlineStr">
        <is>
          <t>— Fusionné avec</t>
        </is>
      </c>
    </row>
    <row r="3">
      <c r="A3" t="inlineStr"/>
      <c r="B3" t="inlineStr">
        <is>
          <t>nale des latteurs (FAT-COI/CTC)</t>
        </is>
      </c>
      <c r="C3" t="inlineStr"/>
      <c r="D3" t="inlineStr"/>
      <c r="E3" t="inlineStr"/>
      <c r="F3" t="inlineStr"/>
      <c r="G3" t="inlineStr"/>
      <c r="H3" t="inlineStr"/>
      <c r="I3" t="inlineStr"/>
      <c r="J3" t="inlineStr"/>
      <c r="K3" t="inlineStr"/>
      <c r="L3" t="inlineStr"/>
    </row>
    <row r="4">
      <c r="A4" t="inlineStr"/>
      <c r="B4" t="inlineStr"/>
      <c r="C4" t="inlineStr"/>
      <c r="D4" t="inlineStr"/>
      <c r="E4" t="inlineStr"/>
      <c r="F4" t="inlineStr"/>
      <c r="G4" t="inlineStr"/>
      <c r="H4" t="inlineStr"/>
      <c r="I4" t="inlineStr">
        <is>
          <t>la Fraternité</t>
        </is>
      </c>
      <c r="J4" t="inlineStr">
        <is>
          <t>unie</t>
        </is>
      </c>
      <c r="K4" t="inlineStr">
        <is>
          <t>des charpentiers</t>
        </is>
      </c>
      <c r="L4" t="inlineStr">
        <is>
          <t>et menuisiers</t>
        </is>
      </c>
    </row>
    <row r="5">
      <c r="A5" t="inlineStr"/>
      <c r="B5" t="inlineStr"/>
      <c r="C5" t="inlineStr"/>
      <c r="D5" t="inlineStr"/>
      <c r="E5" t="inlineStr"/>
      <c r="F5" t="inlineStr"/>
      <c r="G5" t="inlineStr"/>
      <c r="H5" t="inlineStr"/>
      <c r="I5" t="inlineStr">
        <is>
          <t>d’Amérique (FAT-COI/CTC)</t>
        </is>
      </c>
      <c r="J5" t="inlineStr"/>
      <c r="K5" t="inlineStr"/>
      <c r="L5" t="inlineStr"/>
    </row>
    <row r="6">
      <c r="A6" t="inlineStr"/>
      <c r="B6" t="inlineStr">
        <is>
          <t>Amalgamated Meat Cutters and Butcher Work-</t>
        </is>
      </c>
      <c r="C6" t="inlineStr"/>
      <c r="D6" t="inlineStr"/>
      <c r="E6" t="inlineStr"/>
      <c r="F6" t="inlineStr"/>
      <c r="G6" t="inlineStr"/>
      <c r="H6" t="inlineStr">
        <is>
          <t>International</t>
        </is>
      </c>
      <c r="I6" t="inlineStr">
        <is>
          <t>Merged with</t>
        </is>
      </c>
      <c r="J6" t="inlineStr">
        <is>
          <t>Retail</t>
        </is>
      </c>
      <c r="K6" t="inlineStr">
        <is>
          <t>Clerks International</t>
        </is>
      </c>
      <c r="L6" t="inlineStr">
        <is>
          <t>Association</t>
        </is>
      </c>
    </row>
    <row r="7">
      <c r="A7" t="inlineStr"/>
      <c r="B7" t="inlineStr">
        <is>
          <t>men of North America (AFL-CIO/CLC)</t>
        </is>
      </c>
      <c r="C7" t="inlineStr"/>
      <c r="D7" t="inlineStr"/>
      <c r="E7" t="inlineStr"/>
      <c r="F7" t="inlineStr">
        <is>
          <t>— Dé-</t>
        </is>
      </c>
      <c r="G7" t="inlineStr"/>
      <c r="H7" t="inlineStr"/>
      <c r="I7" t="inlineStr">
        <is>
          <t>(AFL-CIO/CLC)</t>
        </is>
      </c>
      <c r="J7" t="inlineStr">
        <is>
          <t>to form United Food and Commer-</t>
        </is>
      </c>
      <c r="K7" t="inlineStr"/>
      <c r="L7" t="inlineStr"/>
    </row>
    <row r="8">
      <c r="A8" t="inlineStr"/>
      <c r="B8" t="inlineStr">
        <is>
          <t>coupeurs de viande et bouchers unis de l’Amé-</t>
        </is>
      </c>
      <c r="C8" t="inlineStr"/>
      <c r="D8" t="inlineStr"/>
      <c r="E8" t="inlineStr"/>
      <c r="F8" t="inlineStr"/>
      <c r="G8" t="inlineStr"/>
      <c r="H8" t="inlineStr"/>
      <c r="I8" t="inlineStr">
        <is>
          <t>cial Workers</t>
        </is>
      </c>
      <c r="J8" t="inlineStr">
        <is>
          <t>International</t>
        </is>
      </c>
      <c r="K8" t="inlineStr">
        <is>
          <t>Union (AFL-CIO/CLC)</t>
        </is>
      </c>
      <c r="L8" t="inlineStr">
        <is>
          <t>—</t>
        </is>
      </c>
    </row>
    <row r="9">
      <c r="A9" t="inlineStr"/>
      <c r="B9" t="inlineStr">
        <is>
          <t>rique du Nord (FAT-COI/CTC)</t>
        </is>
      </c>
      <c r="C9" t="inlineStr"/>
      <c r="D9" t="inlineStr"/>
      <c r="E9" t="inlineStr"/>
      <c r="F9" t="inlineStr"/>
      <c r="G9" t="inlineStr"/>
      <c r="H9" t="inlineStr"/>
      <c r="I9" t="inlineStr">
        <is>
          <t>Fusionné avec l’Union internationale des employés de</t>
        </is>
      </c>
      <c r="J9" t="inlineStr"/>
      <c r="K9" t="inlineStr"/>
      <c r="L9" t="inlineStr"/>
    </row>
    <row r="10">
      <c r="A10" t="inlineStr"/>
      <c r="B10" t="inlineStr"/>
      <c r="C10" t="inlineStr"/>
      <c r="D10" t="inlineStr"/>
      <c r="E10" t="inlineStr"/>
      <c r="F10" t="inlineStr"/>
      <c r="G10" t="inlineStr"/>
      <c r="H10" t="inlineStr"/>
      <c r="I10" t="inlineStr">
        <is>
          <t>commerce (FAT-COI/CTC)</t>
        </is>
      </c>
      <c r="J10" t="inlineStr"/>
      <c r="K10" t="inlineStr">
        <is>
          <t>pour</t>
        </is>
      </c>
      <c r="L10" t="inlineStr">
        <is>
          <t>former le Syndicat</t>
        </is>
      </c>
    </row>
    <row r="11">
      <c r="A11" t="inlineStr"/>
      <c r="B11" t="inlineStr"/>
      <c r="C11" t="inlineStr"/>
      <c r="D11" t="inlineStr"/>
      <c r="E11" t="inlineStr"/>
      <c r="F11" t="inlineStr"/>
      <c r="G11" t="inlineStr"/>
      <c r="H11" t="inlineStr"/>
      <c r="I11" t="inlineStr">
        <is>
          <t>international</t>
        </is>
      </c>
      <c r="J11" t="inlineStr">
        <is>
          <t>des travailleurs unis de l’alimentation et</t>
        </is>
      </c>
      <c r="K11" t="inlineStr"/>
      <c r="L11" t="inlineStr"/>
    </row>
    <row r="12">
      <c r="A12" t="inlineStr"/>
      <c r="B12" t="inlineStr"/>
      <c r="C12" t="inlineStr"/>
      <c r="D12" t="inlineStr"/>
      <c r="E12" t="inlineStr"/>
      <c r="F12" t="inlineStr"/>
      <c r="G12" t="inlineStr"/>
      <c r="H12" t="inlineStr"/>
      <c r="I12" t="inlineStr">
        <is>
          <t>de commerce (FAT-COI/CTC)</t>
        </is>
      </c>
      <c r="J12" t="inlineStr"/>
      <c r="K12" t="inlineStr"/>
      <c r="L12" t="inlineStr"/>
    </row>
    <row r="13">
      <c r="A13" t="inlineStr"/>
      <c r="B13" t="inlineStr">
        <is>
          <t>Retail Clerks International</t>
        </is>
      </c>
      <c r="C13" t="inlineStr"/>
      <c r="D13" t="inlineStr">
        <is>
          <t>Association</t>
        </is>
      </c>
      <c r="E13" t="inlineStr"/>
      <c r="F13" t="inlineStr">
        <is>
          <t>(AFL-</t>
        </is>
      </c>
      <c r="G13" t="inlineStr"/>
      <c r="H13" t="inlineStr">
        <is>
          <t>International</t>
        </is>
      </c>
      <c r="I13" t="inlineStr">
        <is>
          <t>Merged with Amalgamated</t>
        </is>
      </c>
      <c r="J13" t="inlineStr"/>
      <c r="K13" t="inlineStr">
        <is>
          <t>Meat Cutters</t>
        </is>
      </c>
      <c r="L13" t="inlineStr">
        <is>
          <t>and Butcher</t>
        </is>
      </c>
    </row>
    <row r="14">
      <c r="A14" t="inlineStr"/>
      <c r="B14" t="inlineStr">
        <is>
          <t>CIO/CLC) — Union</t>
        </is>
      </c>
      <c r="C14" t="inlineStr">
        <is>
          <t>internationale</t>
        </is>
      </c>
      <c r="D14" t="inlineStr"/>
      <c r="E14" t="inlineStr"/>
      <c r="F14" t="inlineStr">
        <is>
          <t>des em-</t>
        </is>
      </c>
      <c r="G14" t="inlineStr"/>
      <c r="H14" t="inlineStr"/>
      <c r="I14" t="inlineStr">
        <is>
          <t>Workmen of North America (AFL-CIO/CLC) to form</t>
        </is>
      </c>
      <c r="J14" t="inlineStr"/>
      <c r="K14" t="inlineStr"/>
      <c r="L14" t="inlineStr"/>
    </row>
    <row r="15">
      <c r="A15" t="inlineStr"/>
      <c r="B15" t="inlineStr">
        <is>
          <t>ployés de commerce (FAT-CIO/CTC)</t>
        </is>
      </c>
      <c r="C15" t="inlineStr"/>
      <c r="D15" t="inlineStr"/>
      <c r="E15" t="inlineStr"/>
      <c r="F15" t="inlineStr"/>
      <c r="G15" t="inlineStr"/>
      <c r="H15" t="inlineStr"/>
      <c r="I15" t="inlineStr">
        <is>
          <t>United Food</t>
        </is>
      </c>
      <c r="J15" t="inlineStr">
        <is>
          <t>and Commercial Workers International</t>
        </is>
      </c>
      <c r="K15" t="inlineStr"/>
      <c r="L15" t="inlineStr"/>
    </row>
    <row r="16">
      <c r="A16" t="inlineStr"/>
      <c r="B16" t="inlineStr"/>
      <c r="C16" t="inlineStr"/>
      <c r="D16" t="inlineStr"/>
      <c r="E16" t="inlineStr"/>
      <c r="F16" t="inlineStr"/>
      <c r="G16" t="inlineStr"/>
      <c r="H16" t="inlineStr"/>
      <c r="I16" t="inlineStr">
        <is>
          <t>Union (AFL-CIO/CLC)</t>
        </is>
      </c>
      <c r="J16" t="inlineStr"/>
      <c r="K16" t="inlineStr">
        <is>
          <t>— Fusionné</t>
        </is>
      </c>
      <c r="L16" t="inlineStr">
        <is>
          <t>avec les Décou-</t>
        </is>
      </c>
    </row>
    <row r="17">
      <c r="A17" t="inlineStr"/>
      <c r="B17" t="inlineStr"/>
      <c r="C17" t="inlineStr"/>
      <c r="D17" t="inlineStr"/>
      <c r="E17" t="inlineStr"/>
      <c r="F17" t="inlineStr"/>
      <c r="G17" t="inlineStr"/>
      <c r="H17" t="inlineStr"/>
      <c r="I17" t="inlineStr">
        <is>
          <t>peurs de viande</t>
        </is>
      </c>
      <c r="J17" t="inlineStr">
        <is>
          <t>et bouchers</t>
        </is>
      </c>
      <c r="K17" t="inlineStr">
        <is>
          <t>unis de l’Amérique</t>
        </is>
      </c>
      <c r="L17" t="inlineStr">
        <is>
          <t>du</t>
        </is>
      </c>
    </row>
    <row r="18">
      <c r="A18" t="inlineStr"/>
      <c r="B18" t="inlineStr"/>
      <c r="C18" t="inlineStr"/>
      <c r="D18" t="inlineStr"/>
      <c r="E18" t="inlineStr"/>
      <c r="F18" t="inlineStr"/>
      <c r="G18" t="inlineStr"/>
      <c r="H18" t="inlineStr"/>
      <c r="I18" t="inlineStr">
        <is>
          <t>Nord pour</t>
        </is>
      </c>
      <c r="J18" t="inlineStr">
        <is>
          <t>former</t>
        </is>
      </c>
      <c r="K18" t="inlineStr">
        <is>
          <t>le Syndicat international</t>
        </is>
      </c>
      <c r="L18" t="inlineStr">
        <is>
          <t>des tra-</t>
        </is>
      </c>
    </row>
    <row r="19">
      <c r="A19" t="inlineStr"/>
      <c r="B19" t="inlineStr"/>
      <c r="C19" t="inlineStr"/>
      <c r="D19" t="inlineStr"/>
      <c r="E19" t="inlineStr"/>
      <c r="F19" t="inlineStr"/>
      <c r="G19" t="inlineStr"/>
      <c r="H19" t="inlineStr"/>
      <c r="I19" t="inlineStr">
        <is>
          <t>vailleurs unis de l’alimentation et de commerce (FAT-</t>
        </is>
      </c>
      <c r="J19" t="inlineStr"/>
      <c r="K19" t="inlineStr"/>
      <c r="L19" t="inlineStr"/>
    </row>
    <row r="20">
      <c r="A20" t="inlineStr"/>
      <c r="B20" t="inlineStr"/>
      <c r="C20" t="inlineStr"/>
      <c r="D20" t="inlineStr"/>
      <c r="E20" t="inlineStr"/>
      <c r="F20" t="inlineStr"/>
      <c r="G20" t="inlineStr"/>
      <c r="H20" t="inlineStr"/>
      <c r="I20" t="inlineStr">
        <is>
          <t>COI/CTC)</t>
        </is>
      </c>
      <c r="J20" t="inlineStr"/>
      <c r="K20" t="inlineStr"/>
      <c r="L20" t="inlineStr"/>
    </row>
    <row r="21">
      <c r="A21" t="inlineStr"/>
      <c r="B21" t="inlineStr">
        <is>
          <t>United Shoe Workers</t>
        </is>
      </c>
      <c r="C21" t="inlineStr">
        <is>
          <t>of America</t>
        </is>
      </c>
      <c r="D21" t="inlineStr"/>
      <c r="E21" t="inlineStr"/>
      <c r="F21" t="inlineStr">
        <is>
          <t>(AFL-CIO/</t>
        </is>
      </c>
      <c r="G21" t="inlineStr"/>
      <c r="H21" t="inlineStr">
        <is>
          <t>International</t>
        </is>
      </c>
      <c r="I21" t="inlineStr">
        <is>
          <t>Merged with</t>
        </is>
      </c>
      <c r="J21" t="inlineStr">
        <is>
          <t>Amalgamated</t>
        </is>
      </c>
      <c r="K21" t="inlineStr">
        <is>
          <t>Clothing</t>
        </is>
      </c>
      <c r="L21" t="inlineStr">
        <is>
          <t>and Textile</t>
        </is>
      </c>
    </row>
    <row r="22">
      <c r="A22" t="inlineStr"/>
      <c r="B22" t="inlineStr">
        <is>
          <t>CLC) — Travailleurs</t>
        </is>
      </c>
      <c r="C22" t="inlineStr">
        <is>
          <t>unis</t>
        </is>
      </c>
      <c r="D22" t="inlineStr">
        <is>
          <t>de l’industrie</t>
        </is>
      </c>
      <c r="E22" t="inlineStr"/>
      <c r="F22" t="inlineStr">
        <is>
          <t>de la</t>
        </is>
      </c>
      <c r="G22" t="inlineStr"/>
      <c r="H22" t="inlineStr"/>
      <c r="I22" t="inlineStr">
        <is>
          <t>Workers Union (AFL-CIO/CLC)</t>
        </is>
      </c>
      <c r="J22" t="inlineStr"/>
      <c r="K22" t="inlineStr">
        <is>
          <t>—</t>
        </is>
      </c>
      <c r="L22" t="inlineStr">
        <is>
          <t>Fusionné avec les</t>
        </is>
      </c>
    </row>
    <row r="23">
      <c r="A23" t="inlineStr"/>
      <c r="B23" t="inlineStr">
        <is>
          <t>chaussure d’Amérique (FAT-CIO/CTC)</t>
        </is>
      </c>
      <c r="C23" t="inlineStr"/>
      <c r="D23" t="inlineStr"/>
      <c r="E23" t="inlineStr"/>
      <c r="F23" t="inlineStr"/>
      <c r="G23" t="inlineStr"/>
      <c r="H23" t="inlineStr"/>
      <c r="I23" t="inlineStr">
        <is>
          <t>Travailleurs</t>
        </is>
      </c>
      <c r="J23" t="inlineStr">
        <is>
          <t>amalgamés</t>
        </is>
      </c>
      <c r="K23" t="inlineStr">
        <is>
          <t>du vétement</t>
        </is>
      </c>
      <c r="L23" t="inlineStr">
        <is>
          <t>et du textile</t>
        </is>
      </c>
    </row>
    <row r="24">
      <c r="A24" t="inlineStr"/>
      <c r="B24" t="inlineStr"/>
      <c r="C24" t="inlineStr"/>
      <c r="D24" t="inlineStr"/>
      <c r="E24" t="inlineStr"/>
      <c r="F24" t="inlineStr"/>
      <c r="G24" t="inlineStr"/>
      <c r="H24" t="inlineStr"/>
      <c r="I24" t="inlineStr">
        <is>
          <t>(FAT-COI-CTC)</t>
        </is>
      </c>
      <c r="J24" t="inlineStr"/>
      <c r="K24" t="inlineStr"/>
      <c r="L24" t="inlineStr"/>
    </row>
    <row r="25">
      <c r="A25" t="inlineStr"/>
      <c r="B25" t="inlineStr">
        <is>
          <t>Communications</t>
        </is>
      </c>
      <c r="C25" t="inlineStr">
        <is>
          <t>Union</t>
        </is>
      </c>
      <c r="D25" t="inlineStr">
        <is>
          <t>Canada</t>
        </is>
      </c>
      <c r="E25" t="inlineStr"/>
      <c r="F25" t="inlineStr">
        <is>
          <t>(Ind.) — Le</t>
        </is>
      </c>
      <c r="G25" t="inlineStr"/>
      <c r="H25" t="inlineStr">
        <is>
          <t>National</t>
        </is>
      </c>
      <c r="I25" t="inlineStr">
        <is>
          <t>Decertified by Canada</t>
        </is>
      </c>
      <c r="J25" t="inlineStr"/>
      <c r="K25" t="inlineStr">
        <is>
          <t>Labour Relations</t>
        </is>
      </c>
      <c r="L25" t="inlineStr">
        <is>
          <t>Board — Dé-</t>
        </is>
      </c>
    </row>
    <row r="26">
      <c r="A26" t="inlineStr"/>
      <c r="B26" t="inlineStr">
        <is>
          <t>syndicat des communications Canada (Ind.)</t>
        </is>
      </c>
      <c r="C26" t="inlineStr"/>
      <c r="D26" t="inlineStr"/>
      <c r="E26" t="inlineStr"/>
      <c r="F26" t="inlineStr"/>
      <c r="G26" t="inlineStr"/>
      <c r="H26" t="inlineStr"/>
      <c r="I26" t="inlineStr">
        <is>
          <t>saccrédité par</t>
        </is>
      </c>
      <c r="J26" t="inlineStr">
        <is>
          <t>le conseil</t>
        </is>
      </c>
      <c r="K26" t="inlineStr">
        <is>
          <t>canadien</t>
        </is>
      </c>
      <c r="L26" t="inlineStr">
        <is>
          <t>des relations du</t>
        </is>
      </c>
    </row>
    <row r="27">
      <c r="A27" t="inlineStr"/>
      <c r="B27" t="inlineStr"/>
      <c r="C27" t="inlineStr"/>
      <c r="D27" t="inlineStr"/>
      <c r="E27" t="inlineStr"/>
      <c r="F27" t="inlineStr"/>
      <c r="G27" t="inlineStr"/>
      <c r="H27" t="inlineStr"/>
      <c r="I27" t="inlineStr">
        <is>
          <t>travail.</t>
        </is>
      </c>
      <c r="J27" t="inlineStr"/>
      <c r="K27" t="inlineStr"/>
      <c r="L27" t="inlineStr"/>
    </row>
    <row r="28">
      <c r="A28" t="inlineStr"/>
      <c r="B28" t="inlineStr">
        <is>
          <t>Christian Trade Unions of Canada (Ind.) —</t>
        </is>
      </c>
      <c r="C28" t="inlineStr"/>
      <c r="D28" t="inlineStr"/>
      <c r="E28" t="inlineStr"/>
      <c r="F28" t="inlineStr">
        <is>
          <t>Syn-</t>
        </is>
      </c>
      <c r="G28" t="inlineStr"/>
      <c r="H28" t="inlineStr">
        <is>
          <t>National</t>
        </is>
      </c>
      <c r="I28" t="inlineStr">
        <is>
          <t>Merged with</t>
        </is>
      </c>
      <c r="J28" t="inlineStr">
        <is>
          <t>Christian</t>
        </is>
      </c>
      <c r="K28" t="inlineStr">
        <is>
          <t>Labour Association</t>
        </is>
      </c>
      <c r="L28" t="inlineStr">
        <is>
          <t>of Canada</t>
        </is>
      </c>
    </row>
    <row r="29">
      <c r="A29" t="inlineStr"/>
      <c r="B29" t="inlineStr">
        <is>
          <t>dicats chrétiens du Canada (Ind.)</t>
        </is>
      </c>
      <c r="C29" t="inlineStr"/>
      <c r="D29" t="inlineStr"/>
      <c r="E29" t="inlineStr"/>
      <c r="F29" t="inlineStr"/>
      <c r="G29" t="inlineStr"/>
      <c r="H29" t="inlineStr"/>
      <c r="I29" t="inlineStr">
        <is>
          <t>(Ind.) — Fusionné</t>
        </is>
      </c>
      <c r="J29" t="inlineStr">
        <is>
          <t>avec</t>
        </is>
      </c>
      <c r="K29" t="inlineStr">
        <is>
          <t>l’Association</t>
        </is>
      </c>
      <c r="L29" t="inlineStr">
        <is>
          <t>chrétienne du</t>
        </is>
      </c>
    </row>
    <row r="30">
      <c r="A30" t="inlineStr"/>
      <c r="B30" t="inlineStr"/>
      <c r="C30" t="inlineStr"/>
      <c r="D30" t="inlineStr"/>
      <c r="E30" t="inlineStr"/>
      <c r="F30" t="inlineStr"/>
      <c r="G30" t="inlineStr"/>
      <c r="H30" t="inlineStr"/>
      <c r="I30" t="inlineStr">
        <is>
          <t>travail du Canada (Ind.)</t>
        </is>
      </c>
      <c r="J30" t="inlineStr"/>
      <c r="K30" t="inlineStr"/>
      <c r="L30" t="inlineStr"/>
    </row>
    <row r="31">
      <c r="A31" t="inlineStr"/>
      <c r="B31" t="inlineStr">
        <is>
          <t>Additions</t>
        </is>
      </c>
      <c r="C31" t="inlineStr"/>
      <c r="D31" t="inlineStr"/>
      <c r="E31" t="inlineStr"/>
      <c r="F31" t="inlineStr"/>
      <c r="G31" t="inlineStr"/>
      <c r="H31" t="inlineStr"/>
      <c r="I31" t="inlineStr"/>
      <c r="J31" t="inlineStr"/>
      <c r="K31" t="inlineStr"/>
      <c r="L31" t="inlineStr"/>
    </row>
    <row r="32">
      <c r="A32" t="inlineStr"/>
      <c r="B32" t="inlineStr">
        <is>
          <t>United Food and Commercial Workers Interna-</t>
        </is>
      </c>
      <c r="C32" t="inlineStr"/>
      <c r="D32" t="inlineStr"/>
      <c r="E32" t="inlineStr"/>
      <c r="F32" t="inlineStr"/>
      <c r="G32" t="inlineStr"/>
      <c r="H32" t="inlineStr">
        <is>
          <t>International</t>
        </is>
      </c>
      <c r="I32" t="inlineStr">
        <is>
          <t>Formed by</t>
        </is>
      </c>
      <c r="J32" t="inlineStr">
        <is>
          <t>the merger</t>
        </is>
      </c>
      <c r="K32" t="inlineStr">
        <is>
          <t>of the Amalgamated</t>
        </is>
      </c>
      <c r="L32" t="inlineStr">
        <is>
          <t>Meat</t>
        </is>
      </c>
    </row>
    <row r="33">
      <c r="A33" t="inlineStr"/>
      <c r="B33" t="inlineStr">
        <is>
          <t>tional Union (AFL-CIO/CLC)</t>
        </is>
      </c>
      <c r="C33" t="inlineStr"/>
      <c r="D33" t="inlineStr">
        <is>
          <t>—</t>
        </is>
      </c>
      <c r="E33" t="inlineStr">
        <is>
          <t>Syndicat</t>
        </is>
      </c>
      <c r="F33" t="inlineStr">
        <is>
          <t>in-</t>
        </is>
      </c>
      <c r="G33" t="inlineStr"/>
      <c r="H33" t="inlineStr"/>
      <c r="I33" t="inlineStr">
        <is>
          <t>Cutters and</t>
        </is>
      </c>
      <c r="J33" t="inlineStr">
        <is>
          <t>Butcher</t>
        </is>
      </c>
      <c r="K33" t="inlineStr">
        <is>
          <t>Workmen</t>
        </is>
      </c>
      <c r="L33" t="inlineStr">
        <is>
          <t>of North America</t>
        </is>
      </c>
    </row>
    <row r="34">
      <c r="A34" t="inlineStr"/>
      <c r="B34" t="inlineStr">
        <is>
          <t>ternational des travailleurs de l’alimentation et</t>
        </is>
      </c>
      <c r="C34" t="inlineStr"/>
      <c r="D34" t="inlineStr"/>
      <c r="E34" t="inlineStr"/>
      <c r="F34" t="inlineStr"/>
      <c r="G34" t="inlineStr"/>
      <c r="H34" t="inlineStr"/>
      <c r="I34" t="inlineStr">
        <is>
          <t>(AFL-CIO/CLC)</t>
        </is>
      </c>
      <c r="J34" t="inlineStr">
        <is>
          <t>and</t>
        </is>
      </c>
      <c r="K34" t="inlineStr">
        <is>
          <t>the Retail Clerks International</t>
        </is>
      </c>
      <c r="L34" t="inlineStr"/>
    </row>
    <row r="35">
      <c r="A35" t="inlineStr"/>
      <c r="B35" t="inlineStr">
        <is>
          <t>du commerce (FAT-COI/CTC)</t>
        </is>
      </c>
      <c r="C35" t="inlineStr"/>
      <c r="D35" t="inlineStr"/>
      <c r="E35" t="inlineStr"/>
      <c r="F35" t="inlineStr"/>
      <c r="G35" t="inlineStr"/>
      <c r="H35" t="inlineStr"/>
      <c r="I35" t="inlineStr">
        <is>
          <t>Association</t>
        </is>
      </c>
      <c r="J35" t="inlineStr">
        <is>
          <t>(AFL-CIO/CLC)</t>
        </is>
      </c>
      <c r="K35" t="inlineStr">
        <is>
          <t>— Etabli</t>
        </is>
      </c>
      <c r="L35" t="inlineStr">
        <is>
          <t>suivant la fu-</t>
        </is>
      </c>
    </row>
    <row r="36">
      <c r="A36" t="inlineStr"/>
      <c r="B36" t="inlineStr"/>
      <c r="C36" t="inlineStr"/>
      <c r="D36" t="inlineStr"/>
      <c r="E36" t="inlineStr"/>
      <c r="F36" t="inlineStr"/>
      <c r="G36" t="inlineStr"/>
      <c r="H36" t="inlineStr"/>
      <c r="I36" t="inlineStr">
        <is>
          <t>sion entre les Découpeurs</t>
        </is>
      </c>
      <c r="J36" t="inlineStr"/>
      <c r="K36" t="inlineStr">
        <is>
          <t>de viande</t>
        </is>
      </c>
      <c r="L36" t="inlineStr">
        <is>
          <t>et bouchers unis</t>
        </is>
      </c>
    </row>
    <row r="37">
      <c r="A37" t="inlineStr"/>
      <c r="B37" t="inlineStr"/>
      <c r="C37" t="inlineStr"/>
      <c r="D37" t="inlineStr"/>
      <c r="E37" t="inlineStr"/>
      <c r="F37" t="inlineStr"/>
      <c r="G37" t="inlineStr"/>
      <c r="H37" t="inlineStr"/>
      <c r="I37" t="inlineStr">
        <is>
          <t>de l’Amérique</t>
        </is>
      </c>
      <c r="J37" t="inlineStr">
        <is>
          <t>du Nord (AFL-CIO/CLC)</t>
        </is>
      </c>
      <c r="K37" t="inlineStr"/>
      <c r="L37" t="inlineStr">
        <is>
          <t>et l’Union</t>
        </is>
      </c>
    </row>
    <row r="38">
      <c r="A38" t="inlineStr"/>
      <c r="B38" t="inlineStr"/>
      <c r="C38" t="inlineStr"/>
      <c r="D38" t="inlineStr"/>
      <c r="E38" t="inlineStr"/>
      <c r="F38" t="inlineStr"/>
      <c r="G38" t="inlineStr"/>
      <c r="H38" t="inlineStr"/>
      <c r="I38" t="inlineStr">
        <is>
          <t>internationale</t>
        </is>
      </c>
      <c r="J38" t="inlineStr">
        <is>
          <t>des</t>
        </is>
      </c>
      <c r="K38" t="inlineStr">
        <is>
          <t>employés de</t>
        </is>
      </c>
      <c r="L38" t="inlineStr">
        <is>
          <t>commerce (FAT-</t>
        </is>
      </c>
    </row>
    <row r="39">
      <c r="A39" t="inlineStr"/>
      <c r="B39" t="inlineStr"/>
      <c r="C39" t="inlineStr"/>
      <c r="D39" t="inlineStr"/>
      <c r="E39" t="inlineStr"/>
      <c r="F39" t="inlineStr"/>
      <c r="G39" t="inlineStr"/>
      <c r="H39" t="inlineStr"/>
      <c r="I39" t="inlineStr">
        <is>
          <t>COI/CTC)</t>
        </is>
      </c>
      <c r="J39" t="inlineStr"/>
      <c r="K39" t="inlineStr"/>
      <c r="L39" t="inlineStr"/>
    </row>
    <row r="40">
      <c r="A40" t="inlineStr"/>
      <c r="B40" t="inlineStr">
        <is>
          <t>Federation of Aluminum</t>
        </is>
      </c>
      <c r="C40" t="inlineStr"/>
      <c r="D40" t="inlineStr">
        <is>
          <t>Unions Inc., (Ind.) —</t>
        </is>
      </c>
      <c r="E40" t="inlineStr"/>
      <c r="F40" t="inlineStr"/>
      <c r="G40" t="inlineStr"/>
      <c r="H40" t="inlineStr">
        <is>
          <t>National</t>
        </is>
      </c>
      <c r="I40" t="inlineStr">
        <is>
          <t>First return — Premiére déclaration</t>
        </is>
      </c>
      <c r="J40" t="inlineStr"/>
      <c r="K40" t="inlineStr"/>
      <c r="L40" t="inlineStr"/>
    </row>
    <row r="41">
      <c r="A41" t="inlineStr"/>
      <c r="B41" t="inlineStr">
        <is>
          <t>La Fédération des syndicats aluminium</t>
        </is>
      </c>
      <c r="C41" t="inlineStr"/>
      <c r="D41" t="inlineStr"/>
      <c r="E41" t="inlineStr"/>
      <c r="F41" t="inlineStr">
        <is>
          <t>Inc.,</t>
        </is>
      </c>
      <c r="G41" t="inlineStr"/>
      <c r="H41" t="inlineStr"/>
      <c r="I41" t="inlineStr"/>
      <c r="J41" t="inlineStr"/>
      <c r="K41" t="inlineStr"/>
      <c r="L41" t="inlineStr"/>
    </row>
    <row r="42">
      <c r="A42" t="inlineStr"/>
      <c r="B42" t="inlineStr">
        <is>
          <t>(Ind.)</t>
        </is>
      </c>
      <c r="C42" t="inlineStr"/>
      <c r="D42" t="inlineStr"/>
      <c r="E42" t="inlineStr"/>
      <c r="F42" t="inlineStr"/>
      <c r="G42" t="inlineStr"/>
      <c r="H42" t="inlineStr"/>
      <c r="I42" t="inlineStr"/>
      <c r="J42" t="inlineStr"/>
      <c r="K42" t="inlineStr"/>
      <c r="L42" t="inlineStr"/>
    </row>
    <row r="43">
      <c r="A43" t="inlineStr"/>
      <c r="B43" t="inlineStr">
        <is>
          <t>Canadian Food and</t>
        </is>
      </c>
      <c r="C43" t="inlineStr">
        <is>
          <t>Associated</t>
        </is>
      </c>
      <c r="D43" t="inlineStr">
        <is>
          <t>Services Union</t>
        </is>
      </c>
      <c r="E43" t="inlineStr"/>
      <c r="F43" t="inlineStr"/>
      <c r="G43" t="inlineStr"/>
      <c r="H43" t="inlineStr">
        <is>
          <t>National</t>
        </is>
      </c>
      <c r="I43" t="inlineStr">
        <is>
          <t>First return — Premiére déclaration</t>
        </is>
      </c>
      <c r="J43" t="inlineStr"/>
      <c r="K43" t="inlineStr"/>
      <c r="L43" t="inlineStr"/>
    </row>
    <row r="44">
      <c r="A44" t="inlineStr"/>
      <c r="B44" t="inlineStr">
        <is>
          <t>(Ind.) — Syndicat canadien des travailleurs des</t>
        </is>
      </c>
      <c r="C44" t="inlineStr"/>
      <c r="D44" t="inlineStr"/>
      <c r="E44" t="inlineStr"/>
      <c r="F44" t="inlineStr"/>
      <c r="G44" t="inlineStr"/>
      <c r="H44" t="inlineStr"/>
      <c r="I44" t="inlineStr"/>
      <c r="J44" t="inlineStr"/>
      <c r="K44" t="inlineStr"/>
      <c r="L44" t="inlineStr"/>
    </row>
    <row r="45">
      <c r="A45" t="inlineStr"/>
      <c r="B45" t="inlineStr">
        <is>
          <t>services connexes (Ind.)</t>
        </is>
      </c>
      <c r="C45" t="inlineStr"/>
      <c r="D45" t="inlineStr"/>
      <c r="E45" t="inlineStr"/>
      <c r="F45" t="inlineStr"/>
      <c r="G45" t="inlineStr"/>
      <c r="H45" t="inlineStr"/>
      <c r="I45" t="inlineStr"/>
      <c r="J45" t="inlineStr"/>
      <c r="K45" t="inlineStr"/>
      <c r="L45" t="inlineStr"/>
    </row>
    <row r="46">
      <c r="A46" t="inlineStr"/>
      <c r="B46" t="inlineStr">
        <is>
          <t>Association of</t>
        </is>
      </c>
      <c r="C46" t="inlineStr">
        <is>
          <t>Allied</t>
        </is>
      </c>
      <c r="D46" t="inlineStr">
        <is>
          <t>Health</t>
        </is>
      </c>
      <c r="E46" t="inlineStr">
        <is>
          <t>Professionals</t>
        </is>
      </c>
      <c r="F46" t="inlineStr"/>
      <c r="G46" t="inlineStr"/>
      <c r="H46" t="inlineStr">
        <is>
          <t>National</t>
        </is>
      </c>
      <c r="I46" t="inlineStr">
        <is>
          <t>First return — Premiére déclaration</t>
        </is>
      </c>
      <c r="J46" t="inlineStr"/>
      <c r="K46" t="inlineStr"/>
      <c r="L46" t="inlineStr"/>
    </row>
    <row r="47">
      <c r="A47" t="inlineStr"/>
      <c r="B47" t="inlineStr">
        <is>
          <t>(Ind.) — Association</t>
        </is>
      </c>
      <c r="C47" t="inlineStr">
        <is>
          <t>des</t>
        </is>
      </c>
      <c r="D47" t="inlineStr">
        <is>
          <t>professionnels</t>
        </is>
      </c>
      <c r="E47" t="inlineStr"/>
      <c r="F47" t="inlineStr">
        <is>
          <t>de</t>
        </is>
      </c>
      <c r="G47" t="inlineStr"/>
      <c r="H47" t="inlineStr"/>
      <c r="I47" t="inlineStr"/>
      <c r="J47" t="inlineStr"/>
      <c r="K47" t="inlineStr"/>
      <c r="L47" t="inlineStr"/>
    </row>
    <row r="48">
      <c r="A48" t="inlineStr"/>
      <c r="B48" t="inlineStr">
        <is>
          <t>santé assimiliés (Ind.)</t>
        </is>
      </c>
      <c r="C48" t="inlineStr"/>
      <c r="D48" t="inlineStr"/>
      <c r="E48" t="inlineStr"/>
      <c r="F48" t="inlineStr"/>
      <c r="G48" t="inlineStr"/>
      <c r="H48" t="inlineStr"/>
      <c r="I48" t="inlineStr"/>
      <c r="J48" t="inlineStr"/>
      <c r="K48" t="inlineStr"/>
      <c r="L48" t="inlineStr"/>
    </row>
    <row r="49">
      <c r="A49" t="inlineStr"/>
      <c r="B49" t="inlineStr">
        <is>
          <t>Saskatchewan Union</t>
        </is>
      </c>
      <c r="C49" t="inlineStr">
        <is>
          <t>of Nurses (Ind.) —</t>
        </is>
      </c>
      <c r="D49" t="inlineStr"/>
      <c r="E49" t="inlineStr"/>
      <c r="F49" t="inlineStr">
        <is>
          <t>Syndi-</t>
        </is>
      </c>
      <c r="G49" t="inlineStr"/>
      <c r="H49" t="inlineStr">
        <is>
          <t>National</t>
        </is>
      </c>
      <c r="I49" t="inlineStr">
        <is>
          <t>First return — Premiére déclaration</t>
        </is>
      </c>
      <c r="J49" t="inlineStr"/>
      <c r="K49" t="inlineStr"/>
      <c r="L49" t="inlineStr"/>
    </row>
    <row r="50">
      <c r="A50" t="inlineStr"/>
      <c r="B50" t="inlineStr">
        <is>
          <t>cat des infirmiéres de la Saskatchewan (Ind.)</t>
        </is>
      </c>
      <c r="C50" t="inlineStr"/>
      <c r="D50" t="inlineStr"/>
      <c r="E50" t="inlineStr"/>
      <c r="F50" t="inlineStr"/>
      <c r="G50" t="inlineStr"/>
      <c r="H50" t="inlineStr"/>
      <c r="I50" t="inlineStr"/>
      <c r="J50" t="inlineStr"/>
      <c r="K50" t="inlineStr"/>
      <c r="L50" t="inlineStr"/>
    </row>
    <row r="51">
      <c r="A51" t="inlineStr">
        <is>
          <t>'</t>
        </is>
      </c>
      <c r="B51" t="inlineStr">
        <is>
          <t>Alberta Association</t>
        </is>
      </c>
      <c r="C51" t="inlineStr">
        <is>
          <t>of</t>
        </is>
      </c>
      <c r="D51" t="inlineStr">
        <is>
          <t>Registered</t>
        </is>
      </c>
      <c r="E51" t="inlineStr"/>
      <c r="F51" t="inlineStr">
        <is>
          <t>Nursing</t>
        </is>
      </c>
      <c r="G51" t="inlineStr"/>
      <c r="H51" t="inlineStr">
        <is>
          <t>National</t>
        </is>
      </c>
      <c r="I51" t="inlineStr">
        <is>
          <t>First return — Premiére déclaration</t>
        </is>
      </c>
      <c r="J51" t="inlineStr"/>
      <c r="K51" t="inlineStr"/>
      <c r="L51" t="inlineStr"/>
    </row>
    <row r="52">
      <c r="A52" t="inlineStr"/>
      <c r="B52" t="inlineStr">
        <is>
          <t>Assistants (Ind.) —</t>
        </is>
      </c>
      <c r="C52" t="inlineStr">
        <is>
          <t>Association</t>
        </is>
      </c>
      <c r="D52" t="inlineStr">
        <is>
          <t>des aides infir-</t>
        </is>
      </c>
      <c r="E52" t="inlineStr"/>
      <c r="F52" t="inlineStr"/>
      <c r="G52" t="inlineStr"/>
      <c r="H52" t="inlineStr"/>
      <c r="I52" t="inlineStr"/>
      <c r="J52" t="inlineStr"/>
      <c r="K52" t="inlineStr"/>
      <c r="L52" t="inlineStr"/>
    </row>
    <row r="53">
      <c r="A53" t="inlineStr"/>
      <c r="B53" t="inlineStr">
        <is>
          <t>miéres autorisés de l’Alberta (Ind.)</t>
        </is>
      </c>
      <c r="C53" t="inlineStr"/>
      <c r="D53" t="inlineStr"/>
      <c r="E53" t="inlineStr"/>
      <c r="F53" t="inlineStr"/>
      <c r="G53" t="inlineStr"/>
      <c r="H53" t="inlineStr"/>
      <c r="I53" t="inlineStr"/>
      <c r="J53" t="inlineStr"/>
      <c r="K53" t="inlineStr"/>
      <c r="L53" t="inlineStr"/>
    </row>
    <row r="54">
      <c r="A54" t="inlineStr"/>
      <c r="B54" t="inlineStr">
        <is>
          <t>Retail, Wholesale and Department</t>
        </is>
      </c>
      <c r="C54" t="inlineStr"/>
      <c r="D54" t="inlineStr"/>
      <c r="E54" t="inlineStr">
        <is>
          <t>Store Union</t>
        </is>
      </c>
      <c r="F54" t="inlineStr"/>
      <c r="G54" t="inlineStr"/>
      <c r="H54" t="inlineStr">
        <is>
          <t>National</t>
        </is>
      </c>
      <c r="I54" t="inlineStr">
        <is>
          <t>First return — Premiére déclaration</t>
        </is>
      </c>
      <c r="J54" t="inlineStr"/>
      <c r="K54" t="inlineStr"/>
      <c r="L54" t="inlineStr"/>
    </row>
    <row r="55">
      <c r="A55" t="inlineStr"/>
      <c r="B55" t="inlineStr">
        <is>
          <t>(Ind.) — Conseil</t>
        </is>
      </c>
      <c r="C55" t="inlineStr">
        <is>
          <t>mixte</t>
        </is>
      </c>
      <c r="D55" t="inlineStr">
        <is>
          <t>du syndicat</t>
        </is>
      </c>
      <c r="E55" t="inlineStr"/>
      <c r="F55" t="inlineStr">
        <is>
          <t>des em-</t>
        </is>
      </c>
      <c r="G55" t="inlineStr"/>
      <c r="H55" t="inlineStr"/>
      <c r="I55" t="inlineStr"/>
      <c r="J55" t="inlineStr"/>
      <c r="K55" t="inlineStr"/>
      <c r="L55" t="inlineStr"/>
    </row>
    <row r="56">
      <c r="A56" t="inlineStr"/>
      <c r="B56" t="inlineStr">
        <is>
          <t>ployés de détail,</t>
        </is>
      </c>
      <c r="C56" t="inlineStr">
        <is>
          <t>de gros</t>
        </is>
      </c>
      <c r="D56" t="inlineStr">
        <is>
          <t>et de</t>
        </is>
      </c>
      <c r="E56" t="inlineStr"/>
      <c r="F56" t="inlineStr">
        <is>
          <t>magasins a</t>
        </is>
      </c>
      <c r="G56" t="inlineStr"/>
      <c r="H56" t="inlineStr"/>
      <c r="I56" t="inlineStr"/>
      <c r="J56" t="inlineStr"/>
      <c r="K56" t="inlineStr"/>
      <c r="L56" t="inlineStr"/>
    </row>
    <row r="57">
      <c r="A57" t="inlineStr"/>
      <c r="B57" t="inlineStr">
        <is>
          <t>rayons (Ind.)</t>
        </is>
      </c>
      <c r="C57" t="inlineStr"/>
      <c r="D57" t="inlineStr"/>
      <c r="E57" t="inlineStr"/>
      <c r="F57" t="inlineStr"/>
      <c r="G57" t="inlineStr"/>
      <c r="H57" t="inlineStr"/>
      <c r="I57" t="inlineStr"/>
      <c r="J57" t="inlineStr"/>
      <c r="K57" t="inlineStr"/>
      <c r="L57" t="inlineStr"/>
    </row>
    <row r="58">
      <c r="A58" t="inlineStr"/>
      <c r="B58" t="inlineStr">
        <is>
          <t>Canadian Steelworkers Union (Ind.) —</t>
        </is>
      </c>
      <c r="C58" t="inlineStr"/>
      <c r="D58" t="inlineStr"/>
      <c r="E58" t="inlineStr"/>
      <c r="F58" t="inlineStr">
        <is>
          <t>Syndicat</t>
        </is>
      </c>
      <c r="G58" t="inlineStr"/>
      <c r="H58" t="inlineStr">
        <is>
          <t>National</t>
        </is>
      </c>
      <c r="I58" t="inlineStr">
        <is>
          <t>First return — Premiére déclaration</t>
        </is>
      </c>
      <c r="J58" t="inlineStr"/>
      <c r="K58" t="inlineStr"/>
      <c r="L58" t="inlineStr"/>
    </row>
    <row r="59">
      <c r="A59" t="inlineStr"/>
      <c r="B59" t="inlineStr">
        <is>
          <t>canadien des métallurgistes (Ind.)</t>
        </is>
      </c>
      <c r="C59" t="inlineStr"/>
      <c r="D59" t="inlineStr"/>
      <c r="E59" t="inlineStr"/>
      <c r="F59" t="inlineStr"/>
      <c r="G59" t="inlineStr"/>
      <c r="H59" t="inlineStr"/>
      <c r="I59" t="inlineStr"/>
      <c r="J59" t="inlineStr"/>
      <c r="K59" t="inlineStr"/>
      <c r="L59" t="inlineStr"/>
    </row>
    <row r="60">
      <c r="A60" t="inlineStr"/>
      <c r="B60" t="inlineStr">
        <is>
          <t>Québec Federation</t>
        </is>
      </c>
      <c r="C60" t="inlineStr">
        <is>
          <t>of Police</t>
        </is>
      </c>
      <c r="D60" t="inlineStr">
        <is>
          <t>(Ind.) —</t>
        </is>
      </c>
      <c r="E60" t="inlineStr"/>
      <c r="F60" t="inlineStr">
        <is>
          <t>Fédéra-</t>
        </is>
      </c>
      <c r="G60" t="inlineStr"/>
      <c r="H60" t="inlineStr">
        <is>
          <t>National</t>
        </is>
      </c>
      <c r="I60" t="inlineStr">
        <is>
          <t>First return — Premiére déclaration</t>
        </is>
      </c>
      <c r="J60" t="inlineStr"/>
      <c r="K60" t="inlineStr"/>
      <c r="L60" t="inlineStr"/>
    </row>
    <row r="61">
      <c r="A61" t="inlineStr"/>
      <c r="B61" t="inlineStr">
        <is>
          <t>tion des policiers du Québec (Ind.)</t>
        </is>
      </c>
      <c r="C61" t="inlineStr"/>
      <c r="D61" t="inlineStr"/>
      <c r="E61" t="inlineStr"/>
      <c r="F61" t="inlineStr"/>
      <c r="G61" t="inlineStr"/>
      <c r="H61" t="inlineStr"/>
      <c r="I61" t="inlineStr"/>
      <c r="J61" t="inlineStr"/>
      <c r="K61" t="inlineStr"/>
      <c r="L61" t="inlineStr"/>
    </row>
    <row r="62">
      <c r="A62" t="inlineStr"/>
      <c r="B62" t="inlineStr">
        <is>
          <t>Ontario Liquor</t>
        </is>
      </c>
      <c r="C62" t="inlineStr">
        <is>
          <t>Board</t>
        </is>
      </c>
      <c r="D62" t="inlineStr">
        <is>
          <t>Employees</t>
        </is>
      </c>
      <c r="E62" t="inlineStr"/>
      <c r="F62" t="inlineStr">
        <is>
          <t>Union</t>
        </is>
      </c>
      <c r="G62" t="inlineStr"/>
      <c r="H62" t="inlineStr">
        <is>
          <t>Government</t>
        </is>
      </c>
      <c r="I62" t="inlineStr">
        <is>
          <t>First return — Premiére déclaration</t>
        </is>
      </c>
      <c r="J62" t="inlineStr"/>
      <c r="K62" t="inlineStr"/>
      <c r="L62" t="inlineStr"/>
    </row>
  </sheetData>
  <pageMargins left="0.75" right="0.75" top="1" bottom="1" header="0.5" footer="0.5"/>
</worksheet>
</file>

<file path=xl/worksheets/sheet384.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sheetData>
    <row r="1">
      <c r="A1" s="1" t="inlineStr">
        <is>
          <t>Professional and</t>
        </is>
      </c>
      <c r="B1" s="1" t="inlineStr">
        <is>
          <t>Technical</t>
        </is>
      </c>
      <c r="C1" s="1" t="inlineStr">
        <is>
          <t>Employees,</t>
        </is>
      </c>
      <c r="D1" s="1" t="inlineStr">
        <is>
          <t>Canadian</t>
        </is>
      </c>
      <c r="E1" s="1" t="inlineStr">
        <is>
          <t>Unnamed: 0</t>
        </is>
      </c>
      <c r="F1" s="1" t="inlineStr">
        <is>
          <t>Syndicat canadien des employés professionnels et techniques</t>
        </is>
      </c>
      <c r="G1" s="1" t="inlineStr">
        <is>
          <t>Unnamed: 1</t>
        </is>
      </c>
    </row>
    <row r="2">
      <c r="A2" t="inlineStr">
        <is>
          <t>Union of (Ind.)</t>
        </is>
      </c>
      <c r="B2" t="inlineStr"/>
      <c r="C2" t="inlineStr"/>
      <c r="D2" t="inlineStr"/>
      <c r="E2" t="inlineStr"/>
      <c r="F2" t="inlineStr">
        <is>
          <t>(Ind.)</t>
        </is>
      </c>
      <c r="G2" t="inlineStr"/>
    </row>
    <row r="3">
      <c r="A3" t="inlineStr">
        <is>
          <t>Professional Institute of the Public Service of Canada,</t>
        </is>
      </c>
      <c r="B3" t="inlineStr"/>
      <c r="C3" t="inlineStr"/>
      <c r="D3" t="inlineStr"/>
      <c r="E3" t="inlineStr"/>
      <c r="F3" t="inlineStr">
        <is>
          <t>L'Institut professionnel</t>
        </is>
      </c>
      <c r="G3" t="inlineStr">
        <is>
          <t>de la fonction publique du Canada</t>
        </is>
      </c>
    </row>
  </sheetData>
  <pageMargins left="0.75" right="0.75" top="1" bottom="1" header="0.5" footer="0.5"/>
</worksheet>
</file>

<file path=xl/worksheets/sheet385.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RowHeight="15"/>
  <sheetData>
    <row r="1">
      <c r="A1" s="1" t="inlineStr">
        <is>
          <t>control of corporations in Canada and the extent and</t>
        </is>
      </c>
      <c r="B1" s="1" t="inlineStr">
        <is>
          <t>ainsi que la portée</t>
        </is>
      </c>
      <c r="C1" s="1" t="inlineStr">
        <is>
          <t>et les répercussions</t>
        </is>
      </c>
      <c r="D1" s="1" t="inlineStr">
        <is>
          <t>de l’association</t>
        </is>
      </c>
      <c r="E1" s="1" t="inlineStr">
        <is>
          <t>des</t>
        </is>
      </c>
    </row>
    <row r="2">
      <c r="A2" t="inlineStr">
        <is>
          <t>effects of the association of Canadians with interna-</t>
        </is>
      </c>
      <c r="B2" t="inlineStr">
        <is>
          <t>Canadiens avec des syndicats ouvriers internationaux.</t>
        </is>
      </c>
      <c r="C2" t="inlineStr"/>
      <c r="D2" t="inlineStr"/>
      <c r="E2" t="inlineStr"/>
    </row>
    <row r="3">
      <c r="A3" t="inlineStr">
        <is>
          <t>tional labour unions.</t>
        </is>
      </c>
      <c r="B3" t="inlineStr"/>
      <c r="C3" t="inlineStr"/>
      <c r="D3" t="inlineStr"/>
      <c r="E3" t="inlineStr"/>
    </row>
    <row r="4">
      <c r="A4" t="inlineStr">
        <is>
          <t>The Act applies only to corporations with gross</t>
        </is>
      </c>
      <c r="B4" t="inlineStr">
        <is>
          <t>La Loi ne s’applique qu’aux corporations dont les recettes</t>
        </is>
      </c>
      <c r="C4" t="inlineStr"/>
      <c r="D4" t="inlineStr"/>
      <c r="E4" t="inlineStr"/>
    </row>
    <row r="5">
      <c r="A5" t="inlineStr">
        <is>
          <t>‘revenues during a reporting period in excess of</t>
        </is>
      </c>
      <c r="B5" t="inlineStr">
        <is>
          <t>brutes au cours de la période visée par le rapport ont dépassé</t>
        </is>
      </c>
      <c r="C5" t="inlineStr"/>
      <c r="D5" t="inlineStr"/>
      <c r="E5" t="inlineStr"/>
    </row>
    <row r="6">
      <c r="A6" t="inlineStr">
        <is>
          <t>$500,000 or assets in excess of $250,000. Crown</t>
        </is>
      </c>
      <c r="B6" t="inlineStr">
        <is>
          <t>$500,000 ou qui ont</t>
        </is>
      </c>
      <c r="C6" t="inlineStr">
        <is>
          <t>un actif supérieur</t>
        </is>
      </c>
      <c r="D6" t="inlineStr">
        <is>
          <t>4 $250,000.</t>
        </is>
      </c>
      <c r="E6" t="inlineStr">
        <is>
          <t>Les</t>
        </is>
      </c>
    </row>
    <row r="7">
      <c r="A7" t="inlineStr">
        <is>
          <t>corporations and corporations operating under the</t>
        </is>
      </c>
      <c r="B7" t="inlineStr">
        <is>
          <t>corporations de la Couronne</t>
        </is>
      </c>
      <c r="C7" t="inlineStr">
        <is>
          <t>et les corporations</t>
        </is>
      </c>
      <c r="D7" t="inlineStr">
        <is>
          <t>régies par</t>
        </is>
      </c>
      <c r="E7" t="inlineStr"/>
    </row>
    <row r="8">
      <c r="A8" t="inlineStr">
        <is>
          <t>authority of such Government of Canada statutes as</t>
        </is>
      </c>
      <c r="B8" t="inlineStr">
        <is>
          <t>des lois du gouvernement</t>
        </is>
      </c>
      <c r="C8" t="inlineStr">
        <is>
          <t>du Canada comme</t>
        </is>
      </c>
      <c r="D8" t="inlineStr">
        <is>
          <t>la Loi sur</t>
        </is>
      </c>
      <c r="E8" t="inlineStr">
        <is>
          <t>les</t>
        </is>
      </c>
    </row>
    <row r="9">
      <c r="A9" t="inlineStr">
        <is>
          <t>the Canadian and British Insurance Companies Act,</t>
        </is>
      </c>
      <c r="B9" t="inlineStr">
        <is>
          <t>compagnies d’assurance</t>
        </is>
      </c>
      <c r="C9" t="inlineStr">
        <is>
          <t>canadiennes et britanniques,</t>
        </is>
      </c>
      <c r="D9" t="inlineStr">
        <is>
          <t>la Loi</t>
        </is>
      </c>
      <c r="E9" t="inlineStr"/>
    </row>
    <row r="10">
      <c r="A10" t="inlineStr">
        <is>
          <t>the Bank Act, the Loan Companies Act, the Small</t>
        </is>
      </c>
      <c r="B10" t="inlineStr">
        <is>
          <t>sur les banques, la Loi sur les compagnies de préts, la Loi sur</t>
        </is>
      </c>
      <c r="C10" t="inlineStr"/>
      <c r="D10" t="inlineStr"/>
      <c r="E10" t="inlineStr"/>
    </row>
    <row r="11">
      <c r="A11" t="inlineStr">
        <is>
          <t>Loans Act, the Radio Act and the Railway Act are</t>
        </is>
      </c>
      <c r="B11" t="inlineStr">
        <is>
          <t>les petits préts, la Loi sur la radio et la Loi sur les chemins de</t>
        </is>
      </c>
      <c r="C11" t="inlineStr"/>
      <c r="D11" t="inlineStr"/>
      <c r="E11" t="inlineStr"/>
    </row>
    <row r="12">
      <c r="A12" t="inlineStr">
        <is>
          <t>exempted to avoid duplication of returns where</t>
        </is>
      </c>
      <c r="B12" t="inlineStr">
        <is>
          <t>fer sont soustraites</t>
        </is>
      </c>
      <c r="C12" t="inlineStr">
        <is>
          <t>4 application de la Loi sur</t>
        </is>
      </c>
      <c r="D12" t="inlineStr">
        <is>
          <t>les déclara-</t>
        </is>
      </c>
      <c r="E12" t="inlineStr"/>
    </row>
    <row r="13">
      <c r="A13" t="inlineStr">
        <is>
          <t>‘substantially the same kind of information was</t>
        </is>
      </c>
      <c r="B13" t="inlineStr">
        <is>
          <t>tions des corporations</t>
        </is>
      </c>
      <c r="C13" t="inlineStr">
        <is>
          <t>et des syndicats ouvriers, étant donné</t>
        </is>
      </c>
      <c r="D13" t="inlineStr"/>
      <c r="E13" t="inlineStr"/>
    </row>
    <row r="14">
      <c r="A14" t="inlineStr">
        <is>
          <t>considered to be available under other federal legis-</t>
        </is>
      </c>
      <c r="B14" t="inlineStr">
        <is>
          <t>que l’on peut obtenir a peu prés les mémes renseignements en</t>
        </is>
      </c>
      <c r="C14" t="inlineStr"/>
      <c r="D14" t="inlineStr"/>
      <c r="E14" t="inlineStr"/>
    </row>
    <row r="15">
      <c r="A15" t="inlineStr">
        <is>
          <t>lation. Similarly, the legislation applies to every</t>
        </is>
      </c>
      <c r="B15" t="inlineStr">
        <is>
          <t>vertu d’autres lois fédérales.</t>
        </is>
      </c>
      <c r="C15" t="inlineStr">
        <is>
          <t>De méme,</t>
        </is>
      </c>
      <c r="D15" t="inlineStr">
        <is>
          <t>la Loi s’applique</t>
        </is>
      </c>
      <c r="E15" t="inlineStr">
        <is>
          <t>a</t>
        </is>
      </c>
    </row>
    <row r="16">
      <c r="A16" t="inlineStr">
        <is>
          <t>labour union in Canada having a local in Canada and</t>
        </is>
      </c>
      <c r="B16" t="inlineStr">
        <is>
          <t>chaque syndicat ouvrier</t>
        </is>
      </c>
      <c r="C16" t="inlineStr">
        <is>
          <t>au Canada qui a une</t>
        </is>
      </c>
      <c r="D16" t="inlineStr">
        <is>
          <t>succursale</t>
        </is>
      </c>
      <c r="E16" t="inlineStr">
        <is>
          <t>au</t>
        </is>
      </c>
    </row>
    <row r="17">
      <c r="A17" t="inlineStr">
        <is>
          <t>100 or more members resident in Canada.</t>
        </is>
      </c>
      <c r="B17" t="inlineStr">
        <is>
          <t>Canada et qui compte</t>
        </is>
      </c>
      <c r="C17" t="inlineStr">
        <is>
          <t>100 membres</t>
        </is>
      </c>
      <c r="D17" t="inlineStr">
        <is>
          <t>ou plus résidant</t>
        </is>
      </c>
      <c r="E17" t="inlineStr">
        <is>
          <t>au</t>
        </is>
      </c>
    </row>
    <row r="18">
      <c r="A18" t="inlineStr"/>
      <c r="B18" t="inlineStr">
        <is>
          <t>Canada.</t>
        </is>
      </c>
      <c r="C18" t="inlineStr"/>
      <c r="D18" t="inlineStr"/>
      <c r="E18" t="inlineStr"/>
    </row>
    <row r="19">
      <c r="A19" t="inlineStr">
        <is>
          <t>The corporation returns are divided into confi-</t>
        </is>
      </c>
      <c r="B19" t="inlineStr">
        <is>
          <t>Les déclarations</t>
        </is>
      </c>
      <c r="C19" t="inlineStr">
        <is>
          <t>des corporations comportent une section</t>
        </is>
      </c>
      <c r="D19" t="inlineStr"/>
      <c r="E19" t="inlineStr"/>
    </row>
    <row r="20">
      <c r="A20" t="inlineStr">
        <is>
          <t>dential and non-confidential sections. The non-confi-</t>
        </is>
      </c>
      <c r="B20" t="inlineStr">
        <is>
          <t>confidentielle et une</t>
        </is>
      </c>
      <c r="C20" t="inlineStr">
        <is>
          <t>section non confidentielle.</t>
        </is>
      </c>
      <c r="D20" t="inlineStr">
        <is>
          <t>La section</t>
        </is>
      </c>
      <c r="E20" t="inlineStr"/>
    </row>
    <row r="21">
      <c r="A21" t="inlineStr">
        <is>
          <t>dential section of the return includes information on</t>
        </is>
      </c>
      <c r="B21" t="inlineStr">
        <is>
          <t>confidentielle renferme</t>
        </is>
      </c>
      <c r="C21" t="inlineStr">
        <is>
          <t>des renseignements</t>
        </is>
      </c>
      <c r="D21" t="inlineStr">
        <is>
          <t>sur la constitu-</t>
        </is>
      </c>
      <c r="E21" t="inlineStr"/>
    </row>
    <row r="22">
      <c r="A22" t="inlineStr">
        <is>
          <t>the incorporation, officers and directors, and owner-</t>
        </is>
      </c>
      <c r="B22" t="inlineStr">
        <is>
          <t>tion en corporation,</t>
        </is>
      </c>
      <c r="C22" t="inlineStr">
        <is>
          <t>sur les dirigeants et les administrateurs</t>
        </is>
      </c>
      <c r="D22" t="inlineStr"/>
      <c r="E22" t="inlineStr"/>
    </row>
    <row r="23">
      <c r="A23" t="inlineStr">
        <is>
          <t>ship of the corporation’s issued share capital. The</t>
        </is>
      </c>
      <c r="B23" t="inlineStr">
        <is>
          <t>et sur la propriété du capital-actions</t>
        </is>
      </c>
      <c r="C23" t="inlineStr">
        <is>
          <t>émis. La section</t>
        </is>
      </c>
      <c r="D23" t="inlineStr">
        <is>
          <t>confi-</t>
        </is>
      </c>
      <c r="E23" t="inlineStr"/>
    </row>
    <row r="24">
      <c r="A24" t="inlineStr">
        <is>
          <t>confidential section of the return includes financial</t>
        </is>
      </c>
      <c r="B24" t="inlineStr">
        <is>
          <t>dentielle comprend</t>
        </is>
      </c>
      <c r="C24" t="inlineStr">
        <is>
          <t>les états financiers</t>
        </is>
      </c>
      <c r="D24" t="inlineStr">
        <is>
          <t>de la corporation</t>
        </is>
      </c>
      <c r="E24" t="inlineStr">
        <is>
          <t>et</t>
        </is>
      </c>
    </row>
  </sheetData>
  <pageMargins left="0.75" right="0.75" top="1" bottom="1" header="0.5" footer="0.5"/>
</worksheet>
</file>

<file path=xl/worksheets/sheet386.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sheetData>
    <row r="1">
      <c r="A1" s="1" t="inlineStr">
        <is>
          <t>I. Distribution of Canadian Membership</t>
        </is>
      </c>
      <c r="B1" s="1" t="inlineStr">
        <is>
          <t>of Reporting</t>
        </is>
      </c>
      <c r="C1" s="1" t="inlineStr">
        <is>
          <t>Unnamed: 0</t>
        </is>
      </c>
      <c r="D1" s="1" t="inlineStr">
        <is>
          <t>Unnamed: 1</t>
        </is>
      </c>
      <c r="E1" s="1" t="inlineStr">
        <is>
          <t>Unnamed: 2</t>
        </is>
      </c>
      <c r="F1" s="1" t="inlineStr">
        <is>
          <t>I. Répartition de leffectif canadien des syndicats ouvriers</t>
        </is>
      </c>
      <c r="G1" s="1" t="inlineStr">
        <is>
          <t>Unnamed: 3</t>
        </is>
      </c>
      <c r="H1" s="1" t="inlineStr">
        <is>
          <t>Unnamed: 4</t>
        </is>
      </c>
      <c r="I1" s="1" t="inlineStr">
        <is>
          <t>Unnamed: 5</t>
        </is>
      </c>
      <c r="J1" s="1" t="inlineStr">
        <is>
          <t>Unnamed: 6</t>
        </is>
      </c>
    </row>
    <row r="2">
      <c r="A2" t="inlineStr">
        <is>
          <t>Labour Organizations, by Type</t>
        </is>
      </c>
      <c r="B2" t="inlineStr">
        <is>
          <t>of Labour</t>
        </is>
      </c>
      <c r="C2" t="inlineStr">
        <is>
          <t>Organi-</t>
        </is>
      </c>
      <c r="D2" t="inlineStr"/>
      <c r="E2" t="inlineStr"/>
      <c r="F2" t="inlineStr">
        <is>
          <t>déclarants, selon le genre de syndicat et d’affiliation,</t>
        </is>
      </c>
      <c r="G2" t="inlineStr"/>
      <c r="H2" t="inlineStr"/>
      <c r="I2" t="inlineStr"/>
      <c r="J2" t="inlineStr"/>
    </row>
    <row r="3">
      <c r="A3" t="inlineStr">
        <is>
          <t>zation and Affiliation, 1962, 1979 and 1980</t>
        </is>
      </c>
      <c r="B3" t="inlineStr"/>
      <c r="C3" t="inlineStr"/>
      <c r="D3" t="inlineStr"/>
      <c r="E3" t="inlineStr">
        <is>
          <t>18</t>
        </is>
      </c>
      <c r="F3" t="inlineStr">
        <is>
          <t>1962, 1979 et 1980</t>
        </is>
      </c>
      <c r="G3" t="inlineStr"/>
      <c r="H3" t="inlineStr"/>
      <c r="I3" t="inlineStr"/>
      <c r="J3" t="inlineStr">
        <is>
          <t>18</t>
        </is>
      </c>
    </row>
    <row r="4">
      <c r="A4" t="inlineStr">
        <is>
          <t>II. Distribution of Canadian Membership</t>
        </is>
      </c>
      <c r="B4" t="inlineStr">
        <is>
          <t>of Reporting</t>
        </is>
      </c>
      <c r="C4" t="inlineStr"/>
      <c r="D4" t="inlineStr"/>
      <c r="E4" t="inlineStr"/>
      <c r="F4" t="inlineStr">
        <is>
          <t>Il en.d  Répartition de Veffectif canadien des syndicats ouvriers</t>
        </is>
      </c>
      <c r="G4" t="inlineStr"/>
      <c r="H4" t="inlineStr"/>
      <c r="I4" t="inlineStr"/>
      <c r="J4" t="inlineStr"/>
    </row>
    <row r="5">
      <c r="A5" t="inlineStr">
        <is>
          <t>Labour Organizations, by Congress</t>
        </is>
      </c>
      <c r="B5" t="inlineStr">
        <is>
          <t>Affiliation,</t>
        </is>
      </c>
      <c r="C5" t="inlineStr"/>
      <c r="D5" t="inlineStr"/>
      <c r="E5" t="inlineStr"/>
      <c r="F5" t="inlineStr">
        <is>
          <t>déclarants, selon laffiliation a la centrale, 1962, 1979</t>
        </is>
      </c>
      <c r="G5" t="inlineStr"/>
      <c r="H5" t="inlineStr"/>
      <c r="I5" t="inlineStr"/>
      <c r="J5" t="inlineStr"/>
    </row>
    <row r="6">
      <c r="A6" t="inlineStr">
        <is>
          <t>1962, 1979 and 1980</t>
        </is>
      </c>
      <c r="B6" t="inlineStr"/>
      <c r="C6" t="inlineStr"/>
      <c r="D6" t="inlineStr"/>
      <c r="E6" t="inlineStr">
        <is>
          <t>ug</t>
        </is>
      </c>
      <c r="F6" t="inlineStr">
        <is>
          <t>et 1980</t>
        </is>
      </c>
      <c r="G6" t="inlineStr"/>
      <c r="H6" t="inlineStr"/>
      <c r="I6" t="inlineStr"/>
      <c r="J6" t="inlineStr">
        <is>
          <t>19</t>
        </is>
      </c>
    </row>
    <row r="7">
      <c r="A7" t="inlineStr">
        <is>
          <t>III. Reporting Labour Organizations Outside Canada, by</t>
        </is>
      </c>
      <c r="B7" t="inlineStr"/>
      <c r="C7" t="inlineStr"/>
      <c r="D7" t="inlineStr"/>
      <c r="E7" t="inlineStr"/>
      <c r="F7" t="inlineStr">
        <is>
          <t>II _—. Syndicats ouvriers déclarants ayant leur siége social situé</t>
        </is>
      </c>
      <c r="G7" t="inlineStr"/>
      <c r="H7" t="inlineStr"/>
      <c r="I7" t="inlineStr"/>
      <c r="J7" t="inlineStr"/>
    </row>
    <row r="8">
      <c r="A8" t="inlineStr">
        <is>
          <t>Location and Affiliation, 1980</t>
        </is>
      </c>
      <c r="B8" t="inlineStr"/>
      <c r="C8" t="inlineStr"/>
      <c r="D8" t="inlineStr"/>
      <c r="E8" t="inlineStr">
        <is>
          <t>20</t>
        </is>
      </c>
      <c r="F8" t="inlineStr">
        <is>
          <t>hors du Canada, selon l’emplacement et Ila ffiliation,</t>
        </is>
      </c>
      <c r="G8" t="inlineStr"/>
      <c r="H8" t="inlineStr"/>
      <c r="I8" t="inlineStr"/>
      <c r="J8" t="inlineStr"/>
    </row>
    <row r="9">
      <c r="A9" t="inlineStr"/>
      <c r="B9" t="inlineStr"/>
      <c r="C9" t="inlineStr"/>
      <c r="D9" t="inlineStr"/>
      <c r="E9" t="inlineStr"/>
      <c r="F9" t="inlineStr">
        <is>
          <t>1980</t>
        </is>
      </c>
      <c r="G9" t="inlineStr"/>
      <c r="H9" t="inlineStr"/>
      <c r="I9" t="inlineStr"/>
      <c r="J9" t="inlineStr">
        <is>
          <t>20</t>
        </is>
      </c>
    </row>
    <row r="10">
      <c r="A10" t="inlineStr">
        <is>
          <t>IV. Reporting Labour Organizations in Canada, by Loca-</t>
        </is>
      </c>
      <c r="B10" t="inlineStr"/>
      <c r="C10" t="inlineStr"/>
      <c r="D10" t="inlineStr"/>
      <c r="E10" t="inlineStr"/>
      <c r="F10" t="inlineStr">
        <is>
          <t>IV. Syndicats ouvriers déclarants ayant leur siége social situé</t>
        </is>
      </c>
      <c r="G10" t="inlineStr"/>
      <c r="H10" t="inlineStr"/>
      <c r="I10" t="inlineStr"/>
      <c r="J10" t="inlineStr"/>
    </row>
    <row r="11">
      <c r="A11" t="inlineStr">
        <is>
          <t>tion and Affiliation, 1980</t>
        </is>
      </c>
      <c r="B11" t="inlineStr"/>
      <c r="C11" t="inlineStr"/>
      <c r="D11" t="inlineStr"/>
      <c r="E11" t="inlineStr">
        <is>
          <t>20</t>
        </is>
      </c>
      <c r="F11" t="inlineStr">
        <is>
          <t>au Canada, selon l’emplacement et laffiliation, 1980</t>
        </is>
      </c>
      <c r="G11" t="inlineStr"/>
      <c r="H11" t="inlineStr"/>
      <c r="I11" t="inlineStr"/>
      <c r="J11" t="inlineStr">
        <is>
          <t>20</t>
        </is>
      </c>
    </row>
    <row r="12">
      <c r="A12" t="inlineStr">
        <is>
          <t>V. Distribution of Reporting Labour Organizations, by</t>
        </is>
      </c>
      <c r="B12" t="inlineStr"/>
      <c r="C12" t="inlineStr"/>
      <c r="D12" t="inlineStr"/>
      <c r="E12" t="inlineStr"/>
      <c r="F12" t="inlineStr">
        <is>
          <t>V. Répartition des syndicats ouvriers déclarants, selon le</t>
        </is>
      </c>
      <c r="G12" t="inlineStr"/>
      <c r="H12" t="inlineStr"/>
      <c r="I12" t="inlineStr"/>
      <c r="J12" t="inlineStr"/>
    </row>
    <row r="13">
      <c r="A13" t="inlineStr">
        <is>
          <t>Number of Members Resident in Canada, 1980</t>
        </is>
      </c>
      <c r="B13" t="inlineStr"/>
      <c r="C13" t="inlineStr"/>
      <c r="D13" t="inlineStr"/>
      <c r="E13" t="inlineStr">
        <is>
          <t>24</t>
        </is>
      </c>
      <c r="F13" t="inlineStr">
        <is>
          <t>nombre de membres résidant au Canada, 1980</t>
        </is>
      </c>
      <c r="G13" t="inlineStr"/>
      <c r="H13" t="inlineStr"/>
      <c r="I13" t="inlineStr"/>
      <c r="J13" t="inlineStr">
        <is>
          <t>24</t>
        </is>
      </c>
    </row>
    <row r="14">
      <c r="A14" t="inlineStr">
        <is>
          <t>VI. Distribution of Reporting Labour Organizations, by</t>
        </is>
      </c>
      <c r="B14" t="inlineStr"/>
      <c r="C14" t="inlineStr"/>
      <c r="D14" t="inlineStr"/>
      <c r="E14" t="inlineStr"/>
      <c r="F14" t="inlineStr">
        <is>
          <t>I. Répartition des syndicats ouvriers déclarants, selon le</t>
        </is>
      </c>
      <c r="G14" t="inlineStr"/>
      <c r="H14" t="inlineStr"/>
      <c r="I14" t="inlineStr"/>
      <c r="J14" t="inlineStr"/>
    </row>
    <row r="15">
      <c r="A15" t="inlineStr">
        <is>
          <t>Per Cent Change in Membership</t>
        </is>
      </c>
      <c r="B15" t="inlineStr">
        <is>
          <t>Reported,</t>
        </is>
      </c>
      <c r="C15" t="inlineStr">
        <is>
          <t>Selected</t>
        </is>
      </c>
      <c r="D15" t="inlineStr"/>
      <c r="E15" t="inlineStr"/>
      <c r="F15" t="inlineStr">
        <is>
          <t>changement procentuel de Veffectif déclaré, périodes</t>
        </is>
      </c>
      <c r="G15" t="inlineStr"/>
      <c r="H15" t="inlineStr"/>
      <c r="I15" t="inlineStr"/>
      <c r="J15" t="inlineStr"/>
    </row>
    <row r="16">
      <c r="A16" t="inlineStr">
        <is>
          <t>Periods, 1962, 1979 and 1980</t>
        </is>
      </c>
      <c r="B16" t="inlineStr"/>
      <c r="C16" t="inlineStr"/>
      <c r="D16" t="inlineStr"/>
      <c r="E16" t="inlineStr">
        <is>
          <t>25</t>
        </is>
      </c>
      <c r="F16" t="inlineStr">
        <is>
          <t>choisies, 1962, 1979 et 1980</t>
        </is>
      </c>
      <c r="G16" t="inlineStr"/>
      <c r="H16" t="inlineStr"/>
      <c r="I16" t="inlineStr"/>
      <c r="J16" t="inlineStr">
        <is>
          <t>25</t>
        </is>
      </c>
    </row>
    <row r="17">
      <c r="A17" t="inlineStr">
        <is>
          <t>VII. Distribution of Canadian Local</t>
        </is>
      </c>
      <c r="B17" t="inlineStr">
        <is>
          <t>Union Branches</t>
        </is>
      </c>
      <c r="C17" t="inlineStr">
        <is>
          <t>of</t>
        </is>
      </c>
      <c r="D17" t="inlineStr"/>
      <c r="E17" t="inlineStr"/>
      <c r="F17" t="inlineStr">
        <is>
          <t>I. Répartition des syndicats locaux canadiens des syndicats</t>
        </is>
      </c>
      <c r="G17" t="inlineStr"/>
      <c r="H17" t="inlineStr"/>
      <c r="I17" t="inlineStr"/>
      <c r="J17" t="inlineStr"/>
    </row>
    <row r="18">
      <c r="A18" t="inlineStr">
        <is>
          <t>Reporting Labour Organizations, by Type of Labour</t>
        </is>
      </c>
      <c r="B18" t="inlineStr"/>
      <c r="C18" t="inlineStr"/>
      <c r="D18" t="inlineStr"/>
      <c r="E18" t="inlineStr"/>
      <c r="F18" t="inlineStr">
        <is>
          <t>ouvriers déclarants, selon le genre de syndicat et d’affi-</t>
        </is>
      </c>
      <c r="G18" t="inlineStr"/>
      <c r="H18" t="inlineStr"/>
      <c r="I18" t="inlineStr"/>
      <c r="J18" t="inlineStr"/>
    </row>
    <row r="19">
      <c r="A19" t="inlineStr">
        <is>
          <t>Organization and Affiliation, 1962,</t>
        </is>
      </c>
      <c r="B19" t="inlineStr">
        <is>
          <t>1979 and 1980</t>
        </is>
      </c>
      <c r="C19" t="inlineStr"/>
      <c r="D19" t="inlineStr"/>
      <c r="E19" t="inlineStr">
        <is>
          <t>29</t>
        </is>
      </c>
      <c r="F19" t="inlineStr">
        <is>
          <t>liation, 1962, 1979 et 1980</t>
        </is>
      </c>
      <c r="G19" t="inlineStr"/>
      <c r="H19" t="inlineStr"/>
      <c r="I19" t="inlineStr"/>
      <c r="J19" t="inlineStr">
        <is>
          <t>29</t>
        </is>
      </c>
    </row>
    <row r="20">
      <c r="A20" t="inlineStr">
        <is>
          <t>VIII. Distribution of Canadian Local</t>
        </is>
      </c>
      <c r="B20" t="inlineStr">
        <is>
          <t>Union Branches</t>
        </is>
      </c>
      <c r="C20" t="inlineStr">
        <is>
          <t>of</t>
        </is>
      </c>
      <c r="D20" t="inlineStr"/>
      <c r="E20" t="inlineStr"/>
      <c r="F20" t="inlineStr">
        <is>
          <t>VII I. Répartition des syndicats locaux canadiens des syndicats</t>
        </is>
      </c>
      <c r="G20" t="inlineStr"/>
      <c r="H20" t="inlineStr"/>
      <c r="I20" t="inlineStr"/>
      <c r="J20" t="inlineStr"/>
    </row>
    <row r="21">
      <c r="A21" t="inlineStr">
        <is>
          <t>Reporting Labour Organizations, by Congress Affili-</t>
        </is>
      </c>
      <c r="B21" t="inlineStr"/>
      <c r="C21" t="inlineStr"/>
      <c r="D21" t="inlineStr"/>
      <c r="E21" t="inlineStr"/>
      <c r="F21" t="inlineStr">
        <is>
          <t>ouvriers déclarants, selon l’affiliation a la centrale, 1962,</t>
        </is>
      </c>
      <c r="G21" t="inlineStr"/>
      <c r="H21" t="inlineStr"/>
      <c r="I21" t="inlineStr"/>
      <c r="J21" t="inlineStr"/>
    </row>
    <row r="22">
      <c r="A22" t="inlineStr">
        <is>
          <t>ation, 1962, 1979 and 1980</t>
        </is>
      </c>
      <c r="B22" t="inlineStr"/>
      <c r="C22" t="inlineStr"/>
      <c r="D22" t="inlineStr"/>
      <c r="E22" t="inlineStr">
        <is>
          <t>30</t>
        </is>
      </c>
      <c r="F22" t="inlineStr">
        <is>
          <t>1979 et 1980</t>
        </is>
      </c>
      <c r="G22" t="inlineStr"/>
      <c r="H22" t="inlineStr"/>
      <c r="I22" t="inlineStr"/>
      <c r="J22" t="inlineStr">
        <is>
          <t>30</t>
        </is>
      </c>
    </row>
    <row r="23">
      <c r="A23" t="inlineStr">
        <is>
          <t>IX. Number of Local Branches and Canadian Membership</t>
        </is>
      </c>
      <c r="B23" t="inlineStr"/>
      <c r="C23" t="inlineStr"/>
      <c r="D23" t="inlineStr"/>
      <c r="E23" t="inlineStr"/>
      <c r="F23" t="inlineStr">
        <is>
          <t>IX. Nombre de syndicats locaux et effectif canadien des</t>
        </is>
      </c>
      <c r="G23" t="inlineStr"/>
      <c r="H23" t="inlineStr"/>
      <c r="I23" t="inlineStr"/>
      <c r="J23" t="inlineStr"/>
    </row>
    <row r="24">
      <c r="A24" t="inlineStr">
        <is>
          <t>of Reporting Labour Organizations</t>
        </is>
      </c>
      <c r="B24" t="inlineStr">
        <is>
          <t>in Canada,</t>
        </is>
      </c>
      <c r="C24" t="inlineStr">
        <is>
          <t>by</t>
        </is>
      </c>
      <c r="D24" t="inlineStr"/>
      <c r="E24" t="inlineStr"/>
      <c r="F24" t="inlineStr">
        <is>
          <t>syndicats ouvriers déclarants, selon le genre de syndicat</t>
        </is>
      </c>
      <c r="G24" t="inlineStr"/>
      <c r="H24" t="inlineStr"/>
      <c r="I24" t="inlineStr"/>
      <c r="J24" t="inlineStr"/>
    </row>
    <row r="25">
      <c r="A25" t="inlineStr">
        <is>
          <t>Type of Organization Granting Charter,</t>
        </is>
      </c>
      <c r="B25" t="inlineStr">
        <is>
          <t>1962, 1979</t>
        </is>
      </c>
      <c r="C25" t="inlineStr"/>
      <c r="D25" t="inlineStr"/>
      <c r="E25" t="inlineStr"/>
      <c r="F25" t="inlineStr">
        <is>
          <t>émettant la charte, 1962, 1979 et 1980</t>
        </is>
      </c>
      <c r="G25" t="inlineStr"/>
      <c r="H25" t="inlineStr"/>
      <c r="I25" t="inlineStr"/>
      <c r="J25" t="inlineStr">
        <is>
          <t>31</t>
        </is>
      </c>
    </row>
    <row r="26">
      <c r="A26" t="inlineStr">
        <is>
          <t>and 1980</t>
        </is>
      </c>
      <c r="B26" t="inlineStr"/>
      <c r="C26" t="inlineStr"/>
      <c r="D26" t="inlineStr"/>
      <c r="E26" t="inlineStr">
        <is>
          <t>23</t>
        </is>
      </c>
      <c r="F26" t="inlineStr"/>
      <c r="G26" t="inlineStr"/>
      <c r="H26" t="inlineStr"/>
      <c r="I26" t="inlineStr"/>
      <c r="J26" t="inlineStr"/>
    </row>
    <row r="27">
      <c r="A27" t="inlineStr">
        <is>
          <t>X. Distribution of Reporting Labour Organizations,</t>
        </is>
      </c>
      <c r="B27" t="inlineStr"/>
      <c r="C27" t="inlineStr">
        <is>
          <t>by</t>
        </is>
      </c>
      <c r="D27" t="inlineStr"/>
      <c r="E27" t="inlineStr"/>
      <c r="F27" t="inlineStr">
        <is>
          <t>X. Répartition des syndicats ouvriers déclarants, selon le</t>
        </is>
      </c>
      <c r="G27" t="inlineStr"/>
      <c r="H27" t="inlineStr"/>
      <c r="I27" t="inlineStr"/>
      <c r="J27" t="inlineStr"/>
    </row>
    <row r="28">
      <c r="A28" t="inlineStr">
        <is>
          <t>Number of Local Branches in Canada, 1980</t>
        </is>
      </c>
      <c r="B28" t="inlineStr"/>
      <c r="C28" t="inlineStr"/>
      <c r="D28" t="inlineStr"/>
      <c r="E28" t="inlineStr">
        <is>
          <t>32</t>
        </is>
      </c>
      <c r="F28" t="inlineStr">
        <is>
          <t>nombre de syndicats locaux au Canada, 1980</t>
        </is>
      </c>
      <c r="G28" t="inlineStr"/>
      <c r="H28" t="inlineStr"/>
      <c r="I28" t="inlineStr"/>
      <c r="J28" t="inlineStr">
        <is>
          <t>32</t>
        </is>
      </c>
    </row>
    <row r="29">
      <c r="A29" t="inlineStr">
        <is>
          <t>xX —. Distribution of Canadian Local Branches</t>
        </is>
      </c>
      <c r="B29" t="inlineStr">
        <is>
          <t>of Report-</t>
        </is>
      </c>
      <c r="C29" t="inlineStr"/>
      <c r="D29" t="inlineStr"/>
      <c r="E29" t="inlineStr"/>
      <c r="F29" t="inlineStr">
        <is>
          <t>I. Répartition des syndicats locaux canadiens des syndicats</t>
        </is>
      </c>
      <c r="G29" t="inlineStr"/>
      <c r="H29" t="inlineStr"/>
      <c r="I29" t="inlineStr"/>
      <c r="J29" t="inlineStr"/>
    </row>
    <row r="30">
      <c r="A30" t="inlineStr">
        <is>
          <t>ing Labour Organizations, by Number</t>
        </is>
      </c>
      <c r="B30" t="inlineStr">
        <is>
          <t>of Members,</t>
        </is>
      </c>
      <c r="C30" t="inlineStr"/>
      <c r="D30" t="inlineStr"/>
      <c r="E30" t="inlineStr"/>
      <c r="F30" t="inlineStr">
        <is>
          <t>ouvriers déclarants, selon le nombre de membres, 1980</t>
        </is>
      </c>
      <c r="G30" t="inlineStr"/>
      <c r="H30" t="inlineStr"/>
      <c r="I30" t="inlineStr"/>
      <c r="J30" t="inlineStr">
        <is>
          <t>33</t>
        </is>
      </c>
    </row>
    <row r="31">
      <c r="A31" t="inlineStr">
        <is>
          <t>1980</t>
        </is>
      </c>
      <c r="B31" t="inlineStr"/>
      <c r="C31" t="inlineStr"/>
      <c r="D31" t="inlineStr"/>
      <c r="E31" t="inlineStr">
        <is>
          <t>33</t>
        </is>
      </c>
      <c r="F31" t="inlineStr"/>
      <c r="G31" t="inlineStr"/>
      <c r="H31" t="inlineStr"/>
      <c r="I31" t="inlineStr"/>
      <c r="J31" t="inlineStr"/>
    </row>
    <row r="32">
      <c r="A32" t="inlineStr">
        <is>
          <t>XI —. Reporting Labour Organizations With 25,000 or More</t>
        </is>
      </c>
      <c r="B32" t="inlineStr"/>
      <c r="C32" t="inlineStr"/>
      <c r="D32" t="inlineStr"/>
      <c r="E32" t="inlineStr"/>
      <c r="F32" t="inlineStr">
        <is>
          <t>XI I. Syndicats ouvriers déclarant au moins 25,000 membres</t>
        </is>
      </c>
      <c r="G32" t="inlineStr"/>
      <c r="H32" t="inlineStr"/>
      <c r="I32" t="inlineStr"/>
      <c r="J32" t="inlineStr"/>
    </row>
    <row r="33">
      <c r="A33" t="inlineStr">
        <is>
          <t>Members Resident in Canada, 1979 and 1980</t>
        </is>
      </c>
      <c r="B33" t="inlineStr"/>
      <c r="C33" t="inlineStr"/>
      <c r="D33" t="inlineStr"/>
      <c r="E33" t="inlineStr">
        <is>
          <t>34</t>
        </is>
      </c>
      <c r="F33" t="inlineStr">
        <is>
          <t>résidant au Canada, 1979 et 1980</t>
        </is>
      </c>
      <c r="G33" t="inlineStr"/>
      <c r="H33" t="inlineStr"/>
      <c r="I33" t="inlineStr"/>
      <c r="J33" t="inlineStr">
        <is>
          <t>34</t>
        </is>
      </c>
    </row>
    <row r="34">
      <c r="A34" t="inlineStr">
        <is>
          <t>XIII. Provincial Distribution of Membership</t>
        </is>
      </c>
      <c r="B34" t="inlineStr">
        <is>
          <t>and</t>
        </is>
      </c>
      <c r="C34" t="inlineStr">
        <is>
          <t>Local</t>
        </is>
      </c>
      <c r="D34" t="inlineStr"/>
      <c r="E34" t="inlineStr"/>
      <c r="F34" t="inlineStr">
        <is>
          <t>XI I. Répartition provinciale de leffectif et des syndicats</t>
        </is>
      </c>
      <c r="G34" t="inlineStr"/>
      <c r="H34" t="inlineStr"/>
      <c r="I34" t="inlineStr"/>
      <c r="J34" t="inlineStr"/>
    </row>
    <row r="35">
      <c r="A35" t="inlineStr">
        <is>
          <t>Union Branches of All Reporting</t>
        </is>
      </c>
      <c r="B35" t="inlineStr">
        <is>
          <t>Labour Organiza-</t>
        </is>
      </c>
      <c r="C35" t="inlineStr"/>
      <c r="D35" t="inlineStr"/>
      <c r="E35" t="inlineStr"/>
      <c r="F35" t="inlineStr">
        <is>
          <t>locaux de tous les syndicats ouvriers déclarants, 1962,</t>
        </is>
      </c>
      <c r="G35" t="inlineStr"/>
      <c r="H35" t="inlineStr"/>
      <c r="I35" t="inlineStr"/>
      <c r="J35" t="inlineStr"/>
    </row>
    <row r="36">
      <c r="A36" t="inlineStr">
        <is>
          <t>tions, 1962, 1979 and 1980</t>
        </is>
      </c>
      <c r="B36" t="inlineStr"/>
      <c r="C36" t="inlineStr"/>
      <c r="D36" t="inlineStr"/>
      <c r="E36" t="inlineStr">
        <is>
          <t>36</t>
        </is>
      </c>
      <c r="F36" t="inlineStr">
        <is>
          <t>1979 et 1980</t>
        </is>
      </c>
      <c r="G36" t="inlineStr"/>
      <c r="H36" t="inlineStr"/>
      <c r="I36" t="inlineStr"/>
      <c r="J36" t="inlineStr">
        <is>
          <t>36</t>
        </is>
      </c>
    </row>
    <row r="37">
      <c r="A37" t="inlineStr">
        <is>
          <t>XIV. Provincial Distribution of Membership</t>
        </is>
      </c>
      <c r="B37" t="inlineStr">
        <is>
          <t>and</t>
        </is>
      </c>
      <c r="C37" t="inlineStr">
        <is>
          <t>Local</t>
        </is>
      </c>
      <c r="D37" t="inlineStr"/>
      <c r="E37" t="inlineStr"/>
      <c r="F37" t="inlineStr">
        <is>
          <t>XIV. Répartition provinciale de Veffectif et des syndicats</t>
        </is>
      </c>
      <c r="G37" t="inlineStr"/>
      <c r="H37" t="inlineStr"/>
      <c r="I37" t="inlineStr"/>
      <c r="J37" t="inlineStr"/>
    </row>
    <row r="38">
      <c r="A38" t="inlineStr">
        <is>
          <t>Union Branches of Reporting International</t>
        </is>
      </c>
      <c r="B38" t="inlineStr"/>
      <c r="C38" t="inlineStr">
        <is>
          <t>Labour</t>
        </is>
      </c>
      <c r="D38" t="inlineStr"/>
      <c r="E38" t="inlineStr"/>
      <c r="F38" t="inlineStr">
        <is>
          <t>locaux des syndicats ouvriers internationaux déclarants,</t>
        </is>
      </c>
      <c r="G38" t="inlineStr"/>
      <c r="H38" t="inlineStr"/>
      <c r="I38" t="inlineStr"/>
      <c r="J38" t="inlineStr"/>
    </row>
    <row r="39">
      <c r="A39" t="inlineStr">
        <is>
          <t>Organizations, 1962, 1979 and 1980</t>
        </is>
      </c>
      <c r="B39" t="inlineStr"/>
      <c r="C39" t="inlineStr"/>
      <c r="D39" t="inlineStr"/>
      <c r="E39" t="inlineStr">
        <is>
          <t>36</t>
        </is>
      </c>
      <c r="F39" t="inlineStr">
        <is>
          <t>par province, 1962, 1979 et 1980</t>
        </is>
      </c>
      <c r="G39" t="inlineStr"/>
      <c r="H39" t="inlineStr"/>
      <c r="I39" t="inlineStr"/>
      <c r="J39" t="inlineStr">
        <is>
          <t>36</t>
        </is>
      </c>
    </row>
    <row r="40">
      <c r="A40" t="inlineStr">
        <is>
          <t>XV. Provincial Distribution of Membership</t>
        </is>
      </c>
      <c r="B40" t="inlineStr">
        <is>
          <t>and</t>
        </is>
      </c>
      <c r="C40" t="inlineStr">
        <is>
          <t>Local</t>
        </is>
      </c>
      <c r="D40" t="inlineStr"/>
      <c r="E40" t="inlineStr"/>
      <c r="F40" t="inlineStr">
        <is>
          <t>XV. Répartition provinciale de leffectif et des syndicats</t>
        </is>
      </c>
      <c r="G40" t="inlineStr"/>
      <c r="H40" t="inlineStr"/>
      <c r="I40" t="inlineStr"/>
      <c r="J40" t="inlineStr"/>
    </row>
    <row r="41">
      <c r="A41" t="inlineStr">
        <is>
          <t>Union Branches of Reporting</t>
        </is>
      </c>
      <c r="B41" t="inlineStr">
        <is>
          <t>National</t>
        </is>
      </c>
      <c r="C41" t="inlineStr">
        <is>
          <t>Labour</t>
        </is>
      </c>
      <c r="D41" t="inlineStr"/>
      <c r="E41" t="inlineStr"/>
      <c r="F41" t="inlineStr">
        <is>
          <t>locaux des syndicats ouvriers nationaux déclarants,</t>
        </is>
      </c>
      <c r="G41" t="inlineStr"/>
      <c r="H41" t="inlineStr"/>
      <c r="I41" t="inlineStr"/>
      <c r="J41" t="inlineStr"/>
    </row>
    <row r="42">
      <c r="A42" t="inlineStr">
        <is>
          <t>Organizations, 1962, 1979 and 1980</t>
        </is>
      </c>
      <c r="B42" t="inlineStr"/>
      <c r="C42" t="inlineStr"/>
      <c r="D42" t="inlineStr"/>
      <c r="E42" t="inlineStr">
        <is>
          <t>37</t>
        </is>
      </c>
      <c r="F42" t="inlineStr">
        <is>
          <t>1962, 1979 et 1980</t>
        </is>
      </c>
      <c r="G42" t="inlineStr"/>
      <c r="H42" t="inlineStr"/>
      <c r="I42" t="inlineStr"/>
      <c r="J42" t="inlineStr">
        <is>
          <t>37,</t>
        </is>
      </c>
    </row>
    <row r="43">
      <c r="A43" t="inlineStr">
        <is>
          <t>XV — . Provincial Distribution of Membership</t>
        </is>
      </c>
      <c r="B43" t="inlineStr">
        <is>
          <t>and</t>
        </is>
      </c>
      <c r="C43" t="inlineStr">
        <is>
          <t>Local</t>
        </is>
      </c>
      <c r="D43" t="inlineStr"/>
      <c r="E43" t="inlineStr"/>
      <c r="F43" t="inlineStr">
        <is>
          <t>XVI.—  Répartition provinciale de Veffectif et des syndicats</t>
        </is>
      </c>
      <c r="G43" t="inlineStr"/>
      <c r="H43" t="inlineStr"/>
      <c r="I43" t="inlineStr"/>
      <c r="J43" t="inlineStr"/>
    </row>
    <row r="44">
      <c r="A44" t="inlineStr">
        <is>
          <t>Union Branches of Reporting Labour</t>
        </is>
      </c>
      <c r="B44" t="inlineStr">
        <is>
          <t>Organizations</t>
        </is>
      </c>
      <c r="C44" t="inlineStr"/>
      <c r="D44" t="inlineStr"/>
      <c r="E44" t="inlineStr"/>
      <c r="F44" t="inlineStr">
        <is>
          <t>locaux dés groupements de fonctionnaires publics, 1962,</t>
        </is>
      </c>
      <c r="G44" t="inlineStr"/>
      <c r="H44" t="inlineStr"/>
      <c r="I44" t="inlineStr"/>
      <c r="J44" t="inlineStr"/>
    </row>
    <row r="45">
      <c r="A45" t="inlineStr">
        <is>
          <t>Composed of Government Employees,</t>
        </is>
      </c>
      <c r="B45" t="inlineStr">
        <is>
          <t>1962,</t>
        </is>
      </c>
      <c r="C45" t="inlineStr">
        <is>
          <t>1979</t>
        </is>
      </c>
      <c r="D45" t="inlineStr"/>
      <c r="E45" t="inlineStr"/>
      <c r="F45" t="inlineStr">
        <is>
          <t>1979 et 1980</t>
        </is>
      </c>
      <c r="G45" t="inlineStr"/>
      <c r="H45" t="inlineStr"/>
      <c r="I45" t="inlineStr"/>
      <c r="J45" t="inlineStr">
        <is>
          <t>37</t>
        </is>
      </c>
    </row>
    <row r="46">
      <c r="A46" t="inlineStr">
        <is>
          <t>and 1980</t>
        </is>
      </c>
      <c r="B46" t="inlineStr"/>
      <c r="C46" t="inlineStr"/>
      <c r="D46" t="inlineStr"/>
      <c r="E46" t="inlineStr">
        <is>
          <t>37</t>
        </is>
      </c>
      <c r="F46" t="inlineStr"/>
      <c r="G46" t="inlineStr"/>
      <c r="H46" t="inlineStr"/>
      <c r="I46" t="inlineStr"/>
      <c r="J46" t="inlineStr"/>
    </row>
    <row r="47">
      <c r="A47" t="inlineStr">
        <is>
          <t>XVII. Provincial Distribution of Membership</t>
        </is>
      </c>
      <c r="B47" t="inlineStr">
        <is>
          <t>of Reporting</t>
        </is>
      </c>
      <c r="C47" t="inlineStr"/>
      <c r="D47" t="inlineStr"/>
      <c r="E47" t="inlineStr"/>
      <c r="F47" t="inlineStr">
        <is>
          <t>XVI I. Répartition provinciale de l’effectif des syndicats ouvriers</t>
        </is>
      </c>
      <c r="G47" t="inlineStr"/>
      <c r="H47" t="inlineStr"/>
      <c r="I47" t="inlineStr"/>
      <c r="J47" t="inlineStr"/>
    </row>
    <row r="48">
      <c r="A48" t="inlineStr">
        <is>
          <t>International Labour Organizations,</t>
        </is>
      </c>
      <c r="B48" t="inlineStr">
        <is>
          <t>by Affiliation,</t>
        </is>
      </c>
      <c r="C48" t="inlineStr"/>
      <c r="D48" t="inlineStr"/>
      <c r="E48" t="inlineStr"/>
      <c r="F48" t="inlineStr">
        <is>
          <t>internationaux déclarants, selon l’affiliation, 1980</t>
        </is>
      </c>
      <c r="G48" t="inlineStr"/>
      <c r="H48" t="inlineStr"/>
      <c r="I48" t="inlineStr"/>
      <c r="J48" t="inlineStr">
        <is>
          <t>38</t>
        </is>
      </c>
    </row>
    <row r="49">
      <c r="A49" t="inlineStr">
        <is>
          <t>1980</t>
        </is>
      </c>
      <c r="B49" t="inlineStr"/>
      <c r="C49" t="inlineStr"/>
      <c r="D49" t="inlineStr"/>
      <c r="E49" t="inlineStr">
        <is>
          <t>38</t>
        </is>
      </c>
      <c r="F49" t="inlineStr"/>
      <c r="G49" t="inlineStr"/>
      <c r="H49" t="inlineStr"/>
      <c r="I49" t="inlineStr"/>
      <c r="J49" t="inlineStr"/>
    </row>
    <row r="50">
      <c r="A50" t="inlineStr">
        <is>
          <t>XVIII. Provincial Distribution of Membership</t>
        </is>
      </c>
      <c r="B50" t="inlineStr">
        <is>
          <t>of Reporting</t>
        </is>
      </c>
      <c r="C50" t="inlineStr"/>
      <c r="D50" t="inlineStr"/>
      <c r="E50" t="inlineStr"/>
      <c r="F50" t="inlineStr">
        <is>
          <t>XVII I. Répartition provinciale de l’effectif des syndicats ouvriers</t>
        </is>
      </c>
      <c r="G50" t="inlineStr"/>
      <c r="H50" t="inlineStr"/>
      <c r="I50" t="inlineStr"/>
      <c r="J50" t="inlineStr"/>
    </row>
    <row r="51">
      <c r="A51" t="inlineStr">
        <is>
          <t>National Labour Organizations, by Affiliation,</t>
        </is>
      </c>
      <c r="B51" t="inlineStr"/>
      <c r="C51" t="inlineStr">
        <is>
          <t>1980</t>
        </is>
      </c>
      <c r="D51" t="inlineStr"/>
      <c r="E51" t="inlineStr">
        <is>
          <t>38</t>
        </is>
      </c>
      <c r="F51" t="inlineStr">
        <is>
          <t>nationaux déclarants, selon l’affiliation, 1980</t>
        </is>
      </c>
      <c r="G51" t="inlineStr"/>
      <c r="H51" t="inlineStr"/>
      <c r="I51" t="inlineStr"/>
      <c r="J51" t="inlineStr">
        <is>
          <t>38</t>
        </is>
      </c>
    </row>
    <row r="52">
      <c r="A52" t="inlineStr">
        <is>
          <t>XIX. Provincial Distribution of Local</t>
        </is>
      </c>
      <c r="B52" t="inlineStr">
        <is>
          <t>Union Branches of</t>
        </is>
      </c>
      <c r="C52" t="inlineStr"/>
      <c r="D52" t="inlineStr"/>
      <c r="E52" t="inlineStr"/>
      <c r="F52" t="inlineStr">
        <is>
          <t>XIX. Répartition provinciale des syndicats locaux des syndicats</t>
        </is>
      </c>
      <c r="G52" t="inlineStr"/>
      <c r="H52" t="inlineStr"/>
      <c r="I52" t="inlineStr"/>
      <c r="J52" t="inlineStr"/>
    </row>
    <row r="53">
      <c r="A53" t="inlineStr">
        <is>
          <t>Reporting International Labour</t>
        </is>
      </c>
      <c r="B53" t="inlineStr">
        <is>
          <t>Organizations,</t>
        </is>
      </c>
      <c r="C53" t="inlineStr">
        <is>
          <t>by</t>
        </is>
      </c>
      <c r="D53" t="inlineStr"/>
      <c r="E53" t="inlineStr"/>
      <c r="F53" t="inlineStr">
        <is>
          <t>ouvriers internationaux déclarants, selon 1’affiliation,</t>
        </is>
      </c>
      <c r="G53" t="inlineStr"/>
      <c r="H53" t="inlineStr"/>
      <c r="I53" t="inlineStr"/>
      <c r="J53" t="inlineStr"/>
    </row>
    <row r="54">
      <c r="A54" t="inlineStr">
        <is>
          <t>Affiliation, 1980</t>
        </is>
      </c>
      <c r="B54" t="inlineStr"/>
      <c r="C54" t="inlineStr"/>
      <c r="D54" t="inlineStr"/>
      <c r="E54" t="inlineStr">
        <is>
          <t>39</t>
        </is>
      </c>
      <c r="F54" t="inlineStr">
        <is>
          <t>1989</t>
        </is>
      </c>
      <c r="G54" t="inlineStr"/>
      <c r="H54" t="inlineStr"/>
      <c r="I54" t="inlineStr"/>
      <c r="J54" t="inlineStr">
        <is>
          <t>39</t>
        </is>
      </c>
    </row>
    <row r="55">
      <c r="A55" t="inlineStr">
        <is>
          <t>XX. Provincial Distribution of Local Union Branches</t>
        </is>
      </c>
      <c r="B55" t="inlineStr"/>
      <c r="C55" t="inlineStr">
        <is>
          <t>of</t>
        </is>
      </c>
      <c r="D55" t="inlineStr"/>
      <c r="E55" t="inlineStr"/>
      <c r="F55" t="inlineStr">
        <is>
          <t>XX. Répartition provinciale des syndicats locaux des syndicats</t>
        </is>
      </c>
      <c r="G55" t="inlineStr"/>
      <c r="H55" t="inlineStr"/>
      <c r="I55" t="inlineStr"/>
      <c r="J55" t="inlineStr"/>
    </row>
    <row r="56">
      <c r="A56" t="inlineStr">
        <is>
          <t>Reporting National Labour Organizations,</t>
        </is>
      </c>
      <c r="B56" t="inlineStr"/>
      <c r="C56" t="inlineStr">
        <is>
          <t>by Af-</t>
        </is>
      </c>
      <c r="D56" t="inlineStr"/>
      <c r="E56" t="inlineStr"/>
      <c r="F56" t="inlineStr">
        <is>
          <t>ouvriers nationaux déclarants, selon l’affiliation, 1980</t>
        </is>
      </c>
      <c r="G56" t="inlineStr"/>
      <c r="H56" t="inlineStr"/>
      <c r="I56" t="inlineStr"/>
      <c r="J56" t="inlineStr">
        <is>
          <t>39</t>
        </is>
      </c>
    </row>
    <row r="57">
      <c r="A57" t="inlineStr">
        <is>
          <t>filiation, 1980</t>
        </is>
      </c>
      <c r="B57" t="inlineStr"/>
      <c r="C57" t="inlineStr"/>
      <c r="D57" t="inlineStr"/>
      <c r="E57" t="inlineStr">
        <is>
          <t>39</t>
        </is>
      </c>
      <c r="F57" t="inlineStr"/>
      <c r="G57" t="inlineStr"/>
      <c r="H57" t="inlineStr"/>
      <c r="I57" t="inlineStr"/>
      <c r="J57" t="inlineStr"/>
    </row>
    <row r="58">
      <c r="A58" t="inlineStr">
        <is>
          <t>XX —. Distribution of Membership of All Reporting Labour</t>
        </is>
      </c>
      <c r="B58" t="inlineStr"/>
      <c r="C58" t="inlineStr"/>
      <c r="D58" t="inlineStr"/>
      <c r="E58" t="inlineStr"/>
      <c r="F58" t="inlineStr">
        <is>
          <t>XX onl.  Répartition de leffectif de tous les syndicats ouvriers</t>
        </is>
      </c>
      <c r="G58" t="inlineStr"/>
      <c r="H58" t="inlineStr"/>
      <c r="I58" t="inlineStr"/>
      <c r="J58" t="inlineStr"/>
    </row>
    <row r="59">
      <c r="A59" t="inlineStr">
        <is>
          <t>Organizations, by Metropolitan</t>
        </is>
      </c>
      <c r="B59" t="inlineStr">
        <is>
          <t>Area and</t>
        </is>
      </c>
      <c r="C59" t="inlineStr">
        <is>
          <t>Affilia-</t>
        </is>
      </c>
      <c r="D59" t="inlineStr"/>
      <c r="E59" t="inlineStr"/>
      <c r="F59" t="inlineStr">
        <is>
          <t>déclarants, selon la zone métropolitaine et l’affiliation,</t>
        </is>
      </c>
      <c r="G59" t="inlineStr"/>
      <c r="H59" t="inlineStr"/>
      <c r="I59" t="inlineStr"/>
      <c r="J59" t="inlineStr"/>
    </row>
    <row r="60">
      <c r="A60" t="inlineStr">
        <is>
          <t>tion, 1980</t>
        </is>
      </c>
      <c r="B60" t="inlineStr"/>
      <c r="C60" t="inlineStr"/>
      <c r="D60" t="inlineStr"/>
      <c r="E60" t="inlineStr">
        <is>
          <t>40</t>
        </is>
      </c>
      <c r="F60" t="inlineStr">
        <is>
          <t>1980</t>
        </is>
      </c>
      <c r="G60" t="inlineStr"/>
      <c r="H60" t="inlineStr"/>
      <c r="I60" t="inlineStr"/>
      <c r="J60" t="inlineStr">
        <is>
          <t>40</t>
        </is>
      </c>
    </row>
  </sheetData>
  <pageMargins left="0.75" right="0.75" top="1" bottom="1" header="0.5" footer="0.5"/>
</worksheet>
</file>

<file path=xl/worksheets/sheet387.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sheetData>
    <row r="1">
      <c r="A1" s="1" t="inlineStr">
        <is>
          <t>in Canada, 1980</t>
        </is>
      </c>
      <c r="B1" s="1" t="inlineStr">
        <is>
          <t>49</t>
        </is>
      </c>
      <c r="C1" s="1" t="inlineStr">
        <is>
          <t>Canada, 1980</t>
        </is>
      </c>
      <c r="D1" s="1" t="inlineStr">
        <is>
          <t>Unnamed: 0</t>
        </is>
      </c>
      <c r="E1" s="1" t="inlineStr">
        <is>
          <t>Unnamed: 1</t>
        </is>
      </c>
      <c r="F1" s="1" t="inlineStr">
        <is>
          <t>49.1</t>
        </is>
      </c>
    </row>
    <row r="2">
      <c r="A2" t="inlineStr">
        <is>
          <t>Women Members of All Reporting Labour Organi-</t>
        </is>
      </c>
      <c r="B2" t="inlineStr"/>
      <c r="C2" t="inlineStr">
        <is>
          <t>. Effectifs féminin de tous</t>
        </is>
      </c>
      <c r="D2" t="inlineStr">
        <is>
          <t>les syndicats ouvriers décla-</t>
        </is>
      </c>
      <c r="E2" t="inlineStr"/>
      <c r="F2" t="inlineStr"/>
    </row>
    <row r="3">
      <c r="A3" t="inlineStr">
        <is>
          <t>zations in Canada, by Metropolitan Area, 1980</t>
        </is>
      </c>
      <c r="B3" t="n">
        <v>50</v>
      </c>
      <c r="C3" t="inlineStr">
        <is>
          <t>rants au Canada, selon la zone métropolitaine, 1980</t>
        </is>
      </c>
      <c r="D3" t="inlineStr"/>
      <c r="E3" t="inlineStr"/>
      <c r="F3" t="n">
        <v>50</v>
      </c>
    </row>
  </sheetData>
  <pageMargins left="0.75" right="0.75" top="1" bottom="1" header="0.5" footer="0.5"/>
</worksheet>
</file>

<file path=xl/worksheets/sheet388.xml><?xml version="1.0" encoding="utf-8"?>
<worksheet xmlns="http://schemas.openxmlformats.org/spreadsheetml/2006/main">
  <sheetPr>
    <outlinePr summaryBelow="1" summaryRight="1"/>
    <pageSetUpPr/>
  </sheetPr>
  <dimension ref="A1:F50"/>
  <sheetViews>
    <sheetView workbookViewId="0">
      <selection activeCell="A1" sqref="A1"/>
    </sheetView>
  </sheetViews>
  <sheetFormatPr baseColWidth="8" defaultRowHeight="15"/>
  <sheetData>
    <row r="1">
      <c r="A1" s="1" t="inlineStr">
        <is>
          <t>XXIV. Distribution of Membership of Reporting Labour</t>
        </is>
      </c>
      <c r="B1" s="1" t="inlineStr">
        <is>
          <t>Unnamed: 0</t>
        </is>
      </c>
      <c r="C1" s="1" t="inlineStr">
        <is>
          <t>Unnamed: 1</t>
        </is>
      </c>
      <c r="D1" s="1" t="inlineStr">
        <is>
          <t>XXIV. Répartition de l’effectif des syndicats</t>
        </is>
      </c>
      <c r="E1" s="1" t="inlineStr">
        <is>
          <t>ouvriers</t>
        </is>
      </c>
      <c r="F1" s="1" t="inlineStr">
        <is>
          <t>décla-</t>
        </is>
      </c>
    </row>
    <row r="2">
      <c r="A2" t="inlineStr">
        <is>
          <t>Organizations Composed of Government Em-</t>
        </is>
      </c>
      <c r="B2" t="inlineStr"/>
      <c r="C2" t="inlineStr"/>
      <c r="D2" t="inlineStr">
        <is>
          <t>rants composés de fonctionnaires publics, selon la zone</t>
        </is>
      </c>
      <c r="E2" t="inlineStr"/>
      <c r="F2" t="inlineStr"/>
    </row>
    <row r="3">
      <c r="A3" t="inlineStr">
        <is>
          <t>ployees, by Metropolitan Area and Affiliation,</t>
        </is>
      </c>
      <c r="B3" t="inlineStr"/>
      <c r="C3" t="inlineStr"/>
      <c r="D3" t="inlineStr">
        <is>
          <t>métropolitaine et l’affiliation, 1980</t>
        </is>
      </c>
      <c r="E3" t="inlineStr"/>
      <c r="F3" t="inlineStr"/>
    </row>
    <row r="4">
      <c r="A4" t="inlineStr">
        <is>
          <t>1980</t>
        </is>
      </c>
      <c r="B4" t="inlineStr"/>
      <c r="C4" t="inlineStr">
        <is>
          <t>43</t>
        </is>
      </c>
      <c r="D4" t="inlineStr"/>
      <c r="E4" t="inlineStr"/>
      <c r="F4" t="inlineStr"/>
    </row>
    <row r="5">
      <c r="A5" t="inlineStr">
        <is>
          <t>XXV. Male and Female Membership of Reporting</t>
        </is>
      </c>
      <c r="B5" t="inlineStr"/>
      <c r="C5" t="inlineStr"/>
      <c r="D5" t="inlineStr">
        <is>
          <t>. Effectif masculin et effectif féminin</t>
        </is>
      </c>
      <c r="E5" t="inlineStr">
        <is>
          <t>des syndicats</t>
        </is>
      </c>
      <c r="F5" t="inlineStr"/>
    </row>
    <row r="6">
      <c r="A6" t="inlineStr">
        <is>
          <t>Labour Organizations in Canada, by Type of</t>
        </is>
      </c>
      <c r="B6" t="inlineStr"/>
      <c r="C6" t="inlineStr"/>
      <c r="D6" t="inlineStr">
        <is>
          <t>ouvriers déclarants au Canada, par genre de syndicats</t>
        </is>
      </c>
      <c r="E6" t="inlineStr"/>
      <c r="F6" t="inlineStr"/>
    </row>
    <row r="7">
      <c r="A7" t="inlineStr">
        <is>
          <t>Union and Locals, 1980</t>
        </is>
      </c>
      <c r="B7" t="inlineStr"/>
      <c r="C7" t="inlineStr">
        <is>
          <t>44</t>
        </is>
      </c>
      <c r="D7" t="inlineStr">
        <is>
          <t>locaux, 1980</t>
        </is>
      </c>
      <c r="E7" t="inlineStr"/>
      <c r="F7" t="inlineStr"/>
    </row>
    <row r="8">
      <c r="A8" t="inlineStr">
        <is>
          <t>XXV — . Reporting Labour Organizations, by Proportion</t>
        </is>
      </c>
      <c r="B8" t="inlineStr"/>
      <c r="C8" t="inlineStr"/>
      <c r="D8" t="inlineStr">
        <is>
          <t>. Syndicats ouvriers déclarants, selon la proportion</t>
        </is>
      </c>
      <c r="E8" t="inlineStr"/>
      <c r="F8" t="inlineStr">
        <is>
          <t>de</t>
        </is>
      </c>
    </row>
    <row r="9">
      <c r="A9" t="inlineStr">
        <is>
          <t>of Women Members in Canada, 1980</t>
        </is>
      </c>
      <c r="B9" t="inlineStr"/>
      <c r="C9" t="inlineStr">
        <is>
          <t>45</t>
        </is>
      </c>
      <c r="D9" t="inlineStr">
        <is>
          <t>membres féminins au Canada, 1980</t>
        </is>
      </c>
      <c r="E9" t="inlineStr"/>
      <c r="F9" t="inlineStr"/>
    </row>
    <row r="10">
      <c r="A10" t="inlineStr">
        <is>
          <t>XXVII. Provincial Distribution of Women Members of</t>
        </is>
      </c>
      <c r="B10" t="inlineStr"/>
      <c r="C10" t="inlineStr"/>
      <c r="D10" t="inlineStr">
        <is>
          <t>XXVII. Répartition provinciale de leffectif féminin</t>
        </is>
      </c>
      <c r="E10" t="inlineStr">
        <is>
          <t>de tous</t>
        </is>
      </c>
      <c r="F10" t="inlineStr"/>
    </row>
    <row r="11">
      <c r="A11" t="inlineStr">
        <is>
          <t>All Reporting Labour Organizations in Canada,</t>
        </is>
      </c>
      <c r="B11" t="inlineStr"/>
      <c r="C11" t="inlineStr"/>
      <c r="D11" t="inlineStr">
        <is>
          <t>les syndicats ouvriers déclarants au Canada, 1980</t>
        </is>
      </c>
      <c r="E11" t="inlineStr"/>
      <c r="F11" t="inlineStr"/>
    </row>
    <row r="12">
      <c r="A12" t="inlineStr">
        <is>
          <t>1980</t>
        </is>
      </c>
      <c r="B12" t="inlineStr"/>
      <c r="C12" t="inlineStr">
        <is>
          <t>48</t>
        </is>
      </c>
      <c r="D12" t="inlineStr"/>
      <c r="E12" t="inlineStr"/>
      <c r="F12" t="inlineStr"/>
    </row>
    <row r="13">
      <c r="A13" t="inlineStr">
        <is>
          <t>. Provincial Distribution of Women Members of</t>
        </is>
      </c>
      <c r="B13" t="inlineStr"/>
      <c r="C13" t="inlineStr"/>
      <c r="D13" t="inlineStr">
        <is>
          <t>XXVIII. Répartition provinciale de l’effectif féminin</t>
        </is>
      </c>
      <c r="E13" t="inlineStr">
        <is>
          <t>des syn-</t>
        </is>
      </c>
      <c r="F13" t="inlineStr"/>
    </row>
    <row r="14">
      <c r="A14" t="inlineStr">
        <is>
          <t>Reporting International Unions in Canada, 1980</t>
        </is>
      </c>
      <c r="B14" t="inlineStr"/>
      <c r="C14" t="inlineStr">
        <is>
          <t>48</t>
        </is>
      </c>
      <c r="D14" t="inlineStr">
        <is>
          <t>dicats internationaux déclarants au Canada, 1980</t>
        </is>
      </c>
      <c r="E14" t="inlineStr"/>
      <c r="F14" t="inlineStr"/>
    </row>
    <row r="15">
      <c r="A15" t="inlineStr">
        <is>
          <t>. Provincial Distribution of Women Members of</t>
        </is>
      </c>
      <c r="B15" t="inlineStr"/>
      <c r="C15" t="inlineStr"/>
      <c r="D15" t="inlineStr">
        <is>
          <t>XXIX. Répartition provinciale de l’effectif féminin</t>
        </is>
      </c>
      <c r="E15" t="inlineStr">
        <is>
          <t>des syn-</t>
        </is>
      </c>
      <c r="F15" t="inlineStr"/>
    </row>
    <row r="16">
      <c r="A16" t="inlineStr">
        <is>
          <t>Reporting National Unions in Canada, 1980</t>
        </is>
      </c>
      <c r="B16" t="inlineStr"/>
      <c r="C16" t="inlineStr">
        <is>
          <t>49</t>
        </is>
      </c>
      <c r="D16" t="inlineStr">
        <is>
          <t>dicats nationaux déclarants au Canada, 1980</t>
        </is>
      </c>
      <c r="E16" t="inlineStr"/>
      <c r="F16" t="inlineStr"/>
    </row>
    <row r="17">
      <c r="A17" t="inlineStr">
        <is>
          <t>. Provincial Distribution of Women Members of</t>
        </is>
      </c>
      <c r="B17" t="inlineStr"/>
      <c r="C17" t="inlineStr"/>
      <c r="D17" t="inlineStr">
        <is>
          <t>XXX. Répartition provinciale de l’effectif féminin des grou-</t>
        </is>
      </c>
      <c r="E17" t="inlineStr"/>
      <c r="F17" t="inlineStr"/>
    </row>
    <row r="18">
      <c r="A18" t="inlineStr">
        <is>
          <t>Reporting Government Employees’ Organizations</t>
        </is>
      </c>
      <c r="B18" t="inlineStr"/>
      <c r="C18" t="inlineStr"/>
      <c r="D18" t="inlineStr">
        <is>
          <t>pements de fonctionnaires publics</t>
        </is>
      </c>
      <c r="E18" t="inlineStr">
        <is>
          <t>déclarants</t>
        </is>
      </c>
      <c r="F18" t="inlineStr">
        <is>
          <t>au</t>
        </is>
      </c>
    </row>
    <row r="19">
      <c r="A19" t="inlineStr">
        <is>
          <t>in Canada, 1980</t>
        </is>
      </c>
      <c r="B19" t="inlineStr"/>
      <c r="C19" t="inlineStr">
        <is>
          <t>49</t>
        </is>
      </c>
      <c r="D19" t="inlineStr">
        <is>
          <t>Canada, 1980</t>
        </is>
      </c>
      <c r="E19" t="inlineStr"/>
      <c r="F19" t="inlineStr"/>
    </row>
    <row r="20">
      <c r="A20" t="inlineStr">
        <is>
          <t>. Women Members of All Reporting Labour Organi-</t>
        </is>
      </c>
      <c r="B20" t="inlineStr"/>
      <c r="C20" t="inlineStr"/>
      <c r="D20" t="inlineStr">
        <is>
          <t>. Effectifs féminin de tous les syndicats ouvriers décla-</t>
        </is>
      </c>
      <c r="E20" t="inlineStr"/>
      <c r="F20" t="inlineStr"/>
    </row>
    <row r="21">
      <c r="A21" t="inlineStr">
        <is>
          <t>zations in Canada, by Metropolitan Area, 1980</t>
        </is>
      </c>
      <c r="B21" t="inlineStr"/>
      <c r="C21" t="inlineStr">
        <is>
          <t>50</t>
        </is>
      </c>
      <c r="D21" t="inlineStr">
        <is>
          <t>rants au Canada, selon la zone métropolitaine, 1980</t>
        </is>
      </c>
      <c r="E21" t="inlineStr"/>
      <c r="F21" t="inlineStr"/>
    </row>
    <row r="22">
      <c r="A22" t="inlineStr">
        <is>
          <t>.Women Members of Reporting International</t>
        </is>
      </c>
      <c r="B22" t="inlineStr"/>
      <c r="C22" t="inlineStr"/>
      <c r="D22" t="inlineStr">
        <is>
          <t>. Effectif féminin des syndicats internationaux</t>
        </is>
      </c>
      <c r="E22" t="inlineStr"/>
      <c r="F22" t="inlineStr">
        <is>
          <t>décla-</t>
        </is>
      </c>
    </row>
    <row r="23">
      <c r="A23" t="inlineStr">
        <is>
          <t>Labour Organizations in Canada, by Metropolitan</t>
        </is>
      </c>
      <c r="B23" t="inlineStr"/>
      <c r="C23" t="inlineStr"/>
      <c r="D23" t="inlineStr">
        <is>
          <t>rants au Canada, selon la zone métropolitaine, 1980</t>
        </is>
      </c>
      <c r="E23" t="inlineStr"/>
      <c r="F23" t="inlineStr"/>
    </row>
    <row r="24">
      <c r="A24" t="inlineStr">
        <is>
          <t>Area, 1980</t>
        </is>
      </c>
      <c r="B24" t="inlineStr"/>
      <c r="C24" t="inlineStr">
        <is>
          <t>50</t>
        </is>
      </c>
      <c r="D24" t="inlineStr"/>
      <c r="E24" t="inlineStr"/>
      <c r="F24" t="inlineStr"/>
    </row>
    <row r="25">
      <c r="A25" t="inlineStr">
        <is>
          <t>XXXIII. Women Members of Reporting National Labour</t>
        </is>
      </c>
      <c r="B25" t="inlineStr"/>
      <c r="C25" t="inlineStr"/>
      <c r="D25" t="inlineStr">
        <is>
          <t>XXXIll. Effectif féminin des syndicats nationaux</t>
        </is>
      </c>
      <c r="E25" t="inlineStr">
        <is>
          <t>déclarants</t>
        </is>
      </c>
      <c r="F25" t="inlineStr"/>
    </row>
    <row r="26">
      <c r="A26" t="inlineStr">
        <is>
          <t>Organizations in Canada, by Metropolitan Area,</t>
        </is>
      </c>
      <c r="B26" t="inlineStr"/>
      <c r="C26" t="inlineStr"/>
      <c r="D26" t="inlineStr">
        <is>
          <t>au Canada, selon la zone métropolitaine,</t>
        </is>
      </c>
      <c r="E26" t="inlineStr">
        <is>
          <t>1980</t>
        </is>
      </c>
      <c r="F26" t="inlineStr"/>
    </row>
    <row r="27">
      <c r="A27" t="inlineStr">
        <is>
          <t>1980</t>
        </is>
      </c>
      <c r="B27" t="inlineStr"/>
      <c r="C27" t="inlineStr">
        <is>
          <t>oy</t>
        </is>
      </c>
      <c r="D27" t="inlineStr"/>
      <c r="E27" t="inlineStr"/>
      <c r="F27" t="inlineStr"/>
    </row>
    <row r="28">
      <c r="A28" t="inlineStr">
        <is>
          <t>XXXIV. Women Members of Reporting Government Em-</t>
        </is>
      </c>
      <c r="B28" t="inlineStr"/>
      <c r="C28" t="inlineStr"/>
      <c r="D28" t="inlineStr">
        <is>
          <t>XXXIV. Effectif féminin des groupements de</t>
        </is>
      </c>
      <c r="E28" t="inlineStr">
        <is>
          <t>fonctionnaires</t>
        </is>
      </c>
      <c r="F28" t="inlineStr"/>
    </row>
    <row r="29">
      <c r="A29" t="inlineStr">
        <is>
          <t>ployees’ Organizations in Canada, by Metropolitan</t>
        </is>
      </c>
      <c r="B29" t="inlineStr"/>
      <c r="C29" t="inlineStr"/>
      <c r="D29" t="inlineStr">
        <is>
          <t>publics déclarants au Canada, selon la zone métropoli-</t>
        </is>
      </c>
      <c r="E29" t="inlineStr"/>
      <c r="F29" t="inlineStr"/>
    </row>
    <row r="30">
      <c r="A30" t="inlineStr">
        <is>
          <t>Area, 1980</t>
        </is>
      </c>
      <c r="B30" t="inlineStr"/>
      <c r="C30" t="inlineStr">
        <is>
          <t>51</t>
        </is>
      </c>
      <c r="D30" t="inlineStr">
        <is>
          <t>taine, 1980</t>
        </is>
      </c>
      <c r="E30" t="inlineStr"/>
      <c r="F30" t="inlineStr"/>
    </row>
    <row r="31">
      <c r="A31" t="inlineStr">
        <is>
          <t>. Executive Board Members of All Reporting Orga-</t>
        </is>
      </c>
      <c r="B31" t="inlineStr"/>
      <c r="C31" t="inlineStr"/>
      <c r="D31" t="inlineStr">
        <is>
          <t>XXXV. Membres des conseils exécutifs de tous</t>
        </is>
      </c>
      <c r="E31" t="inlineStr">
        <is>
          <t>les syndicats</t>
        </is>
      </c>
      <c r="F31" t="inlineStr"/>
    </row>
    <row r="32">
      <c r="A32" t="inlineStr">
        <is>
          <t>nizations, 1980</t>
        </is>
      </c>
      <c r="B32" t="inlineStr"/>
      <c r="C32" t="inlineStr">
        <is>
          <t>52</t>
        </is>
      </c>
      <c r="D32" t="inlineStr">
        <is>
          <t>ouvriers déclarants, 1980</t>
        </is>
      </c>
      <c r="E32" t="inlineStr"/>
      <c r="F32" t="inlineStr"/>
    </row>
    <row r="33">
      <c r="A33" t="inlineStr">
        <is>
          <t>. Number of Active Trusteeships, 1980</t>
        </is>
      </c>
      <c r="B33" t="inlineStr"/>
      <c r="C33" t="inlineStr">
        <is>
          <t>2</t>
        </is>
      </c>
      <c r="D33" t="inlineStr">
        <is>
          <t>XXXVI. Nombre de tutelles en vigueur, 1980</t>
        </is>
      </c>
      <c r="E33" t="inlineStr"/>
      <c r="F33" t="inlineStr"/>
    </row>
    <row r="34">
      <c r="A34" t="inlineStr">
        <is>
          <t>XXVII. Reasons Reported by Labour Organizations for</t>
        </is>
      </c>
      <c r="B34" t="inlineStr"/>
      <c r="C34" t="inlineStr"/>
      <c r="D34" t="inlineStr">
        <is>
          <t>XXXVII. Les motifs de imposition ou du maintien de la tutelle,</t>
        </is>
      </c>
      <c r="E34" t="inlineStr"/>
      <c r="F34" t="inlineStr"/>
    </row>
    <row r="35">
      <c r="A35" t="inlineStr">
        <is>
          <t>Imposing or Continuing Trusteeships, 1980</t>
        </is>
      </c>
      <c r="B35" t="inlineStr"/>
      <c r="C35" t="inlineStr">
        <is>
          <t>53</t>
        </is>
      </c>
      <c r="D35" t="inlineStr">
        <is>
          <t>1980</t>
        </is>
      </c>
      <c r="E35" t="inlineStr"/>
      <c r="F35" t="inlineStr"/>
    </row>
    <row r="36">
      <c r="A36" t="inlineStr">
        <is>
          <t>. Distribution of Reporting Labour Organizations,</t>
        </is>
      </c>
      <c r="B36" t="inlineStr"/>
      <c r="C36" t="inlineStr"/>
      <c r="D36" t="inlineStr">
        <is>
          <t>XXXVIII. Répartition des syndicats ouvriers déclarants, selon le</t>
        </is>
      </c>
      <c r="E36" t="inlineStr"/>
      <c r="F36" t="inlineStr"/>
    </row>
    <row r="37">
      <c r="A37" t="inlineStr">
        <is>
          <t>by Number of Collective Bargaining Agreements in</t>
        </is>
      </c>
      <c r="B37" t="inlineStr"/>
      <c r="C37" t="inlineStr"/>
      <c r="D37" t="inlineStr">
        <is>
          <t>nombre de conventions collectives au Canada, 1980</t>
        </is>
      </c>
      <c r="E37" t="inlineStr"/>
      <c r="F37" t="inlineStr"/>
    </row>
    <row r="38">
      <c r="A38" t="inlineStr">
        <is>
          <t>Canada, 1980</t>
        </is>
      </c>
      <c r="B38" t="inlineStr"/>
      <c r="C38" t="inlineStr">
        <is>
          <t>S/</t>
        </is>
      </c>
      <c r="D38" t="inlineStr"/>
      <c r="E38" t="inlineStr"/>
      <c r="F38" t="inlineStr"/>
    </row>
    <row r="39">
      <c r="A39" t="inlineStr">
        <is>
          <t>. Provincial Distribution of Collective Agreements</t>
        </is>
      </c>
      <c r="B39" t="inlineStr"/>
      <c r="C39" t="inlineStr"/>
      <c r="D39" t="inlineStr">
        <is>
          <t>XXXIX. Répartition provinciale des conventions</t>
        </is>
      </c>
      <c r="E39" t="inlineStr">
        <is>
          <t>collectives</t>
        </is>
      </c>
      <c r="F39" t="inlineStr"/>
    </row>
    <row r="40">
      <c r="A40" t="inlineStr">
        <is>
          <t>of All Reporting Labour Organizations, 1980</t>
        </is>
      </c>
      <c r="B40" t="inlineStr"/>
      <c r="C40" t="inlineStr">
        <is>
          <t>57</t>
        </is>
      </c>
      <c r="D40" t="inlineStr">
        <is>
          <t>de tous les syndicats ouvriers déclarants, 1980</t>
        </is>
      </c>
      <c r="E40" t="inlineStr"/>
      <c r="F40" t="inlineStr"/>
    </row>
    <row r="41">
      <c r="A41" t="inlineStr">
        <is>
          <t>. Distribution of Collective Agreements of All</t>
        </is>
      </c>
      <c r="B41" t="inlineStr"/>
      <c r="C41" t="inlineStr"/>
      <c r="D41" t="inlineStr">
        <is>
          <t>XE: Répartition des conventions collectives</t>
        </is>
      </c>
      <c r="E41" t="inlineStr">
        <is>
          <t>de tous</t>
        </is>
      </c>
      <c r="F41" t="inlineStr">
        <is>
          <t>les</t>
        </is>
      </c>
    </row>
    <row r="42">
      <c r="A42" t="inlineStr">
        <is>
          <t>Reporting Labour Organizations, by Metropolitan</t>
        </is>
      </c>
      <c r="B42" t="inlineStr"/>
      <c r="C42" t="inlineStr"/>
      <c r="D42" t="inlineStr">
        <is>
          <t>syndicats ouvriers déclarants, selon la zone</t>
        </is>
      </c>
      <c r="E42" t="inlineStr">
        <is>
          <t>métropo-</t>
        </is>
      </c>
      <c r="F42" t="inlineStr"/>
    </row>
    <row r="43">
      <c r="A43" t="inlineStr">
        <is>
          <t>Area, 1980</t>
        </is>
      </c>
      <c r="B43" t="inlineStr"/>
      <c r="C43" t="inlineStr">
        <is>
          <t>58</t>
        </is>
      </c>
      <c r="D43" t="inlineStr">
        <is>
          <t>litaine, 1980</t>
        </is>
      </c>
      <c r="E43" t="inlineStr"/>
      <c r="F43" t="inlineStr"/>
    </row>
    <row r="44">
      <c r="A44" t="inlineStr">
        <is>
          <t>. Distribution of Local Union Branches and Mem-</t>
        </is>
      </c>
      <c r="B44" t="inlineStr"/>
      <c r="C44" t="inlineStr"/>
      <c r="D44" t="inlineStr">
        <is>
          <t>XLI.— Répartition des syndicats locaux et de l’effectif de tous</t>
        </is>
      </c>
      <c r="E44" t="inlineStr"/>
      <c r="F44" t="inlineStr"/>
    </row>
    <row r="45">
      <c r="A45" t="inlineStr">
        <is>
          <t>bership of All Reporting Labour Organizations in</t>
        </is>
      </c>
      <c r="B45" t="inlineStr"/>
      <c r="C45" t="inlineStr"/>
      <c r="D45" t="inlineStr">
        <is>
          <t>les syndicats ouvriers déclarants au Canada,</t>
        </is>
      </c>
      <c r="E45" t="inlineStr">
        <is>
          <t>selon</t>
        </is>
      </c>
      <c r="F45" t="inlineStr">
        <is>
          <t>le</t>
        </is>
      </c>
    </row>
    <row r="46">
      <c r="A46" t="inlineStr">
        <is>
          <t>Canada, by Industry Group, 1980</t>
        </is>
      </c>
      <c r="B46" t="inlineStr"/>
      <c r="C46" t="inlineStr">
        <is>
          <t>62</t>
        </is>
      </c>
      <c r="D46" t="inlineStr">
        <is>
          <t>groupe d’industries, 1980</t>
        </is>
      </c>
      <c r="E46" t="inlineStr"/>
      <c r="F46" t="inlineStr"/>
    </row>
    <row r="47">
      <c r="A47" t="inlineStr">
        <is>
          <t>XLII. Distribution of Local Union Branches and Mem-</t>
        </is>
      </c>
      <c r="B47" t="inlineStr"/>
      <c r="C47" t="inlineStr"/>
      <c r="D47" t="inlineStr">
        <is>
          <t>XLU. Répartition des syndicats locaux et de l’effectif des</t>
        </is>
      </c>
      <c r="E47" t="inlineStr"/>
      <c r="F47" t="inlineStr"/>
    </row>
    <row r="48">
      <c r="A48" t="inlineStr">
        <is>
          <t>bership of Reporting International Labour Organi-</t>
        </is>
      </c>
      <c r="B48" t="inlineStr"/>
      <c r="C48" t="inlineStr"/>
      <c r="D48" t="inlineStr">
        <is>
          <t>syndicats ouvriers internationaux déclarants au Canada,</t>
        </is>
      </c>
      <c r="E48" t="inlineStr"/>
      <c r="F48" t="inlineStr"/>
    </row>
    <row r="49">
      <c r="A49" t="inlineStr">
        <is>
          <t>zations in Canada, by Industry Group, 1980</t>
        </is>
      </c>
      <c r="B49" t="inlineStr"/>
      <c r="C49" t="inlineStr">
        <is>
          <t>63</t>
        </is>
      </c>
      <c r="D49" t="inlineStr">
        <is>
          <t>selon le groupe d’industries, 1980</t>
        </is>
      </c>
      <c r="E49" t="inlineStr"/>
      <c r="F49" t="inlineStr"/>
    </row>
    <row r="50">
      <c r="A50" t="inlineStr">
        <is>
          <t>XLII. Distribution of Local Union Branches and Mem-</t>
        </is>
      </c>
      <c r="B50" t="inlineStr"/>
      <c r="C50" t="inlineStr"/>
      <c r="D50" t="inlineStr">
        <is>
          <t>XLII. Répartition des syndicats locaux et de l’effectif des</t>
        </is>
      </c>
      <c r="E50" t="inlineStr"/>
      <c r="F50" t="inlineStr"/>
    </row>
  </sheetData>
  <pageMargins left="0.75" right="0.75" top="1" bottom="1" header="0.5" footer="0.5"/>
</worksheet>
</file>

<file path=xl/worksheets/sheet389.xml><?xml version="1.0" encoding="utf-8"?>
<worksheet xmlns="http://schemas.openxmlformats.org/spreadsheetml/2006/main">
  <sheetPr>
    <outlinePr summaryBelow="1" summaryRight="1"/>
    <pageSetUpPr/>
  </sheetPr>
  <dimension ref="A1:J53"/>
  <sheetViews>
    <sheetView workbookViewId="0">
      <selection activeCell="A1" sqref="A1"/>
    </sheetView>
  </sheetViews>
  <sheetFormatPr baseColWidth="8" defaultRowHeight="15"/>
  <sheetData>
    <row r="1">
      <c r="A1" s="1" t="inlineStr">
        <is>
          <t>Industry Group, 1980</t>
        </is>
      </c>
      <c r="B1" s="1" t="inlineStr">
        <is>
          <t>Unnamed: 0</t>
        </is>
      </c>
      <c r="C1" s="1" t="inlineStr">
        <is>
          <t>65</t>
        </is>
      </c>
      <c r="D1" s="1" t="inlineStr">
        <is>
          <t>dustries, 1980</t>
        </is>
      </c>
      <c r="E1" s="1" t="inlineStr">
        <is>
          <t>Unnamed: 1</t>
        </is>
      </c>
      <c r="F1" s="1" t="inlineStr">
        <is>
          <t>Unnamed: 2</t>
        </is>
      </c>
      <c r="G1" s="1" t="inlineStr">
        <is>
          <t>Unnamed: 3</t>
        </is>
      </c>
      <c r="H1" s="1" t="inlineStr">
        <is>
          <t>Unnamed: 4</t>
        </is>
      </c>
      <c r="I1" s="1" t="inlineStr">
        <is>
          <t>Unnamed: 5</t>
        </is>
      </c>
      <c r="J1" s="1" t="inlineStr">
        <is>
          <t>65.1</t>
        </is>
      </c>
    </row>
    <row r="2">
      <c r="A2" t="inlineStr">
        <is>
          <t>XLVI. Paid Workers and Membership of National Labour</t>
        </is>
      </c>
      <c r="B2" t="inlineStr"/>
      <c r="C2" t="inlineStr"/>
      <c r="D2" t="inlineStr">
        <is>
          <t>VIE Travailleurs payés et</t>
        </is>
      </c>
      <c r="E2" t="inlineStr">
        <is>
          <t>leffectif</t>
        </is>
      </c>
      <c r="F2" t="inlineStr">
        <is>
          <t>des syndicats</t>
        </is>
      </c>
      <c r="G2" t="inlineStr">
        <is>
          <t>ouvriers</t>
        </is>
      </c>
      <c r="H2" t="inlineStr"/>
      <c r="I2" t="inlineStr"/>
      <c r="J2" t="inlineStr"/>
    </row>
    <row r="3">
      <c r="A3" t="inlineStr">
        <is>
          <t>Organizations in Canada, Classified by Industry</t>
        </is>
      </c>
      <c r="B3" t="inlineStr"/>
      <c r="C3" t="inlineStr"/>
      <c r="D3" t="inlineStr">
        <is>
          <t>nationaux au Canada,</t>
        </is>
      </c>
      <c r="E3" t="inlineStr">
        <is>
          <t>classifiés</t>
        </is>
      </c>
      <c r="F3" t="inlineStr">
        <is>
          <t>par groupe d’industries,</t>
        </is>
      </c>
      <c r="G3" t="inlineStr"/>
      <c r="H3" t="inlineStr"/>
      <c r="I3" t="inlineStr"/>
      <c r="J3" t="inlineStr"/>
    </row>
    <row r="4">
      <c r="A4" t="inlineStr">
        <is>
          <t>Group, 1980</t>
        </is>
      </c>
      <c r="B4" t="inlineStr"/>
      <c r="C4" t="inlineStr">
        <is>
          <t>66</t>
        </is>
      </c>
      <c r="D4" t="inlineStr">
        <is>
          <t>1980</t>
        </is>
      </c>
      <c r="E4" t="inlineStr"/>
      <c r="F4" t="inlineStr"/>
      <c r="G4" t="inlineStr"/>
      <c r="H4" t="inlineStr"/>
      <c r="I4" t="inlineStr"/>
      <c r="J4" t="inlineStr">
        <is>
          <t>66</t>
        </is>
      </c>
    </row>
    <row r="5">
      <c r="A5" t="inlineStr">
        <is>
          <t>XLVI. Balance Sheet of All Reporting Labour Organi-</t>
        </is>
      </c>
      <c r="B5" t="inlineStr"/>
      <c r="C5" t="inlineStr"/>
      <c r="D5" t="inlineStr">
        <is>
          <t>XLVI. Bilan de tous les syndicats ouvriers déclarants, 1980</t>
        </is>
      </c>
      <c r="E5" t="inlineStr"/>
      <c r="F5" t="inlineStr"/>
      <c r="G5" t="inlineStr"/>
      <c r="H5" t="inlineStr"/>
      <c r="I5" t="inlineStr"/>
      <c r="J5" t="inlineStr">
        <is>
          <t>7</t>
        </is>
      </c>
    </row>
    <row r="6">
      <c r="A6" t="inlineStr">
        <is>
          <t>zations, 1980 f</t>
        </is>
      </c>
      <c r="B6" t="inlineStr"/>
      <c r="C6" t="inlineStr">
        <is>
          <t>71</t>
        </is>
      </c>
      <c r="D6" t="inlineStr"/>
      <c r="E6" t="inlineStr"/>
      <c r="F6" t="inlineStr"/>
      <c r="G6" t="inlineStr"/>
      <c r="H6" t="inlineStr"/>
      <c r="I6" t="inlineStr"/>
      <c r="J6" t="inlineStr"/>
    </row>
    <row r="7">
      <c r="A7" t="inlineStr">
        <is>
          <t>XLVIUI. Balance Sheet of All Reporting Labour Organi-</t>
        </is>
      </c>
      <c r="B7" t="inlineStr"/>
      <c r="C7" t="inlineStr"/>
      <c r="D7" t="inlineStr">
        <is>
          <t>XLVUI. Bilan de tous les syndicats</t>
        </is>
      </c>
      <c r="E7" t="inlineStr">
        <is>
          <t>ouvriers</t>
        </is>
      </c>
      <c r="F7" t="inlineStr">
        <is>
          <t>déclarants,</t>
        </is>
      </c>
      <c r="G7" t="inlineStr">
        <is>
          <t>1962,</t>
        </is>
      </c>
      <c r="H7" t="inlineStr"/>
      <c r="I7" t="inlineStr"/>
      <c r="J7" t="inlineStr"/>
    </row>
    <row r="8">
      <c r="A8" t="inlineStr">
        <is>
          <t>zations, 1962, 1973 - 1980</t>
        </is>
      </c>
      <c r="B8" t="inlineStr"/>
      <c r="C8" t="inlineStr">
        <is>
          <t>al</t>
        </is>
      </c>
      <c r="D8" t="inlineStr">
        <is>
          <t>197- 1398 0</t>
        </is>
      </c>
      <c r="E8" t="inlineStr"/>
      <c r="F8" t="inlineStr"/>
      <c r="G8" t="inlineStr"/>
      <c r="H8" t="inlineStr"/>
      <c r="I8" t="inlineStr"/>
      <c r="J8" t="inlineStr">
        <is>
          <t>al</t>
        </is>
      </c>
    </row>
    <row r="9">
      <c r="A9" t="inlineStr">
        <is>
          <t>XLIX. Balance Sheet of Reporting International Labour</t>
        </is>
      </c>
      <c r="B9" t="inlineStr"/>
      <c r="C9" t="inlineStr"/>
      <c r="D9" t="inlineStr">
        <is>
          <t>XLIX. Bilan des syndicats ouvriers internationaux</t>
        </is>
      </c>
      <c r="E9" t="inlineStr"/>
      <c r="F9" t="inlineStr">
        <is>
          <t>déclarants,</t>
        </is>
      </c>
      <c r="G9" t="inlineStr"/>
      <c r="H9" t="inlineStr"/>
      <c r="I9" t="inlineStr"/>
      <c r="J9" t="inlineStr"/>
    </row>
    <row r="10">
      <c r="A10" t="inlineStr">
        <is>
          <t>Organizations, 1962, 1973 - 1980</t>
        </is>
      </c>
      <c r="B10" t="inlineStr"/>
      <c r="C10" t="inlineStr">
        <is>
          <t>We</t>
        </is>
      </c>
      <c r="D10" t="inlineStr">
        <is>
          <t>1962, 1973 - 1980</t>
        </is>
      </c>
      <c r="E10" t="inlineStr"/>
      <c r="F10" t="inlineStr"/>
      <c r="G10" t="inlineStr"/>
      <c r="H10" t="inlineStr"/>
      <c r="I10" t="inlineStr"/>
      <c r="J10" t="inlineStr">
        <is>
          <t>72</t>
        </is>
      </c>
    </row>
    <row r="11">
      <c r="A11" t="inlineStr">
        <is>
          <t>Ibs Balance Sheet of Reporting National Labour Orga-</t>
        </is>
      </c>
      <c r="B11" t="inlineStr"/>
      <c r="C11" t="inlineStr"/>
      <c r="D11" t="inlineStr">
        <is>
          <t>Ibe Bilan des syndicats ouvriers nationaux déclarants,</t>
        </is>
      </c>
      <c r="E11" t="inlineStr"/>
      <c r="F11" t="inlineStr"/>
      <c r="G11" t="inlineStr">
        <is>
          <t>1962,</t>
        </is>
      </c>
      <c r="H11" t="inlineStr"/>
      <c r="I11" t="inlineStr"/>
      <c r="J11" t="inlineStr"/>
    </row>
    <row r="12">
      <c r="A12" t="inlineStr">
        <is>
          <t>nizations, 1962, 1973-1980</t>
        </is>
      </c>
      <c r="B12" t="inlineStr"/>
      <c r="C12" t="inlineStr">
        <is>
          <t>72</t>
        </is>
      </c>
      <c r="D12" t="inlineStr">
        <is>
          <t>1973 - 1980</t>
        </is>
      </c>
      <c r="E12" t="inlineStr"/>
      <c r="F12" t="inlineStr"/>
      <c r="G12" t="inlineStr"/>
      <c r="H12" t="inlineStr"/>
      <c r="I12" t="inlineStr"/>
      <c r="J12" t="inlineStr">
        <is>
          <t>2</t>
        </is>
      </c>
    </row>
    <row r="13">
      <c r="A13" t="inlineStr">
        <is>
          <t>.Balance Sheet of Reporting Government Em-</t>
        </is>
      </c>
      <c r="B13" t="inlineStr"/>
      <c r="C13" t="inlineStr"/>
      <c r="D13" t="inlineStr">
        <is>
          <t>. Bilan des groupements</t>
        </is>
      </c>
      <c r="E13" t="inlineStr">
        <is>
          <t>de fonctionnaires</t>
        </is>
      </c>
      <c r="F13" t="inlineStr">
        <is>
          <t>publics décla-</t>
        </is>
      </c>
      <c r="G13" t="inlineStr"/>
      <c r="H13" t="inlineStr"/>
      <c r="I13" t="inlineStr"/>
      <c r="J13" t="inlineStr"/>
    </row>
    <row r="14">
      <c r="A14" t="inlineStr">
        <is>
          <t>ployees’ Organizations, 1962, 1973 - 1980</t>
        </is>
      </c>
      <c r="B14" t="inlineStr"/>
      <c r="C14" t="inlineStr">
        <is>
          <t>74</t>
        </is>
      </c>
      <c r="D14" t="inlineStr">
        <is>
          <t>rants, 1962, 1973-1980</t>
        </is>
      </c>
      <c r="E14" t="inlineStr"/>
      <c r="F14" t="inlineStr"/>
      <c r="G14" t="inlineStr"/>
      <c r="H14" t="inlineStr"/>
      <c r="I14" t="inlineStr"/>
      <c r="J14" t="inlineStr">
        <is>
          <t>74</t>
        </is>
      </c>
    </row>
    <row r="15">
      <c r="A15" t="inlineStr">
        <is>
          <t>.Statement of Income and Expenditures of All</t>
        </is>
      </c>
      <c r="B15" t="inlineStr"/>
      <c r="C15" t="inlineStr"/>
      <c r="D15" t="inlineStr">
        <is>
          <t>.Etat des revenus et des dépenses de tous</t>
        </is>
      </c>
      <c r="E15" t="inlineStr"/>
      <c r="F15" t="inlineStr">
        <is>
          <t>les syndicats</t>
        </is>
      </c>
      <c r="G15" t="inlineStr"/>
      <c r="H15" t="inlineStr"/>
      <c r="I15" t="inlineStr"/>
      <c r="J15" t="inlineStr"/>
    </row>
    <row r="16">
      <c r="A16" t="inlineStr">
        <is>
          <t>Reporting Labour Organizations, 1980</t>
        </is>
      </c>
      <c r="B16" t="inlineStr"/>
      <c r="C16" t="inlineStr">
        <is>
          <t>75</t>
        </is>
      </c>
      <c r="D16" t="inlineStr">
        <is>
          <t>ouvriers déclarants, 1980</t>
        </is>
      </c>
      <c r="E16" t="inlineStr"/>
      <c r="F16" t="inlineStr"/>
      <c r="G16" t="inlineStr"/>
      <c r="H16" t="inlineStr"/>
      <c r="I16" t="inlineStr"/>
      <c r="J16" t="inlineStr">
        <is>
          <t>Ts</t>
        </is>
      </c>
    </row>
    <row r="17">
      <c r="A17" t="inlineStr">
        <is>
          <t>.Statement of Income and Expenditures of All</t>
        </is>
      </c>
      <c r="B17" t="inlineStr"/>
      <c r="C17" t="inlineStr"/>
      <c r="D17" t="inlineStr">
        <is>
          <t>_ Etat des revenus et des dépenses de tous</t>
        </is>
      </c>
      <c r="E17" t="inlineStr"/>
      <c r="F17" t="inlineStr">
        <is>
          <t>les syndicats</t>
        </is>
      </c>
      <c r="G17" t="inlineStr"/>
      <c r="H17" t="inlineStr"/>
      <c r="I17" t="inlineStr"/>
      <c r="J17" t="inlineStr"/>
    </row>
    <row r="18">
      <c r="A18" t="inlineStr">
        <is>
          <t>Reporting Labour Organizations, 1962, 1973 - 1980</t>
        </is>
      </c>
      <c r="B18" t="inlineStr"/>
      <c r="C18" t="inlineStr">
        <is>
          <t>76</t>
        </is>
      </c>
      <c r="D18" t="inlineStr">
        <is>
          <t>ouvriers déclarants, 1962, 1973</t>
        </is>
      </c>
      <c r="E18" t="inlineStr">
        <is>
          <t>- 1980</t>
        </is>
      </c>
      <c r="F18" t="inlineStr"/>
      <c r="G18" t="inlineStr"/>
      <c r="H18" t="inlineStr"/>
      <c r="I18" t="inlineStr"/>
      <c r="J18" t="inlineStr">
        <is>
          <t>76</t>
        </is>
      </c>
    </row>
    <row r="19">
      <c r="A19" t="inlineStr">
        <is>
          <t>. Statement of Income and Expenditures of Re-</t>
        </is>
      </c>
      <c r="B19" t="inlineStr"/>
      <c r="C19" t="inlineStr"/>
      <c r="D19" t="inlineStr">
        <is>
          <t>. Etats des revenus et des dépenses des syndicats ouvriers</t>
        </is>
      </c>
      <c r="E19" t="inlineStr"/>
      <c r="F19" t="inlineStr"/>
      <c r="G19" t="inlineStr"/>
      <c r="H19" t="inlineStr"/>
      <c r="I19" t="inlineStr"/>
      <c r="J19" t="inlineStr"/>
    </row>
    <row r="20">
      <c r="A20" t="inlineStr">
        <is>
          <t>porting International Labour Organizations, 1962,</t>
        </is>
      </c>
      <c r="B20" t="inlineStr"/>
      <c r="C20" t="inlineStr"/>
      <c r="D20" t="inlineStr">
        <is>
          <t>internationaux déclarants, 1962, 1973-1980</t>
        </is>
      </c>
      <c r="E20" t="inlineStr"/>
      <c r="F20" t="inlineStr"/>
      <c r="G20" t="inlineStr"/>
      <c r="H20" t="inlineStr"/>
      <c r="I20" t="inlineStr"/>
      <c r="J20" t="inlineStr">
        <is>
          <t>77</t>
        </is>
      </c>
    </row>
    <row r="21">
      <c r="A21" t="inlineStr">
        <is>
          <t>197-1 398 0</t>
        </is>
      </c>
      <c r="B21" t="inlineStr"/>
      <c r="C21" t="inlineStr">
        <is>
          <t>Hi</t>
        </is>
      </c>
      <c r="D21" t="inlineStr"/>
      <c r="E21" t="inlineStr"/>
      <c r="F21" t="inlineStr"/>
      <c r="G21" t="inlineStr"/>
      <c r="H21" t="inlineStr"/>
      <c r="I21" t="inlineStr"/>
      <c r="J21" t="inlineStr"/>
    </row>
    <row r="22">
      <c r="A22" t="inlineStr">
        <is>
          <t>EVE Statement of Income and Expenditures of Re-</t>
        </is>
      </c>
      <c r="B22" t="inlineStr"/>
      <c r="C22" t="inlineStr"/>
      <c r="D22" t="inlineStr">
        <is>
          <t>Ve Etats des revenus et des dépenses des syndicats ouvriers</t>
        </is>
      </c>
      <c r="E22" t="inlineStr"/>
      <c r="F22" t="inlineStr"/>
      <c r="G22" t="inlineStr"/>
      <c r="H22" t="inlineStr"/>
      <c r="I22" t="inlineStr"/>
      <c r="J22" t="inlineStr"/>
    </row>
    <row r="23">
      <c r="A23" t="inlineStr">
        <is>
          <t>porting National Labour Organizations, 1962, 1973 -</t>
        </is>
      </c>
      <c r="B23" t="inlineStr"/>
      <c r="C23" t="inlineStr"/>
      <c r="D23" t="inlineStr">
        <is>
          <t>nationaux déclarants, 1962, 1973</t>
        </is>
      </c>
      <c r="E23" t="inlineStr"/>
      <c r="F23" t="inlineStr">
        <is>
          <t>- 1980</t>
        </is>
      </c>
      <c r="G23" t="inlineStr"/>
      <c r="H23" t="inlineStr"/>
      <c r="I23" t="inlineStr"/>
      <c r="J23" t="inlineStr">
        <is>
          <t>78</t>
        </is>
      </c>
    </row>
    <row r="24">
      <c r="A24" t="inlineStr">
        <is>
          <t>1980</t>
        </is>
      </c>
      <c r="B24" t="inlineStr"/>
      <c r="C24" t="inlineStr">
        <is>
          <t>78</t>
        </is>
      </c>
      <c r="D24" t="inlineStr"/>
      <c r="E24" t="inlineStr"/>
      <c r="F24" t="inlineStr"/>
      <c r="G24" t="inlineStr"/>
      <c r="H24" t="inlineStr"/>
      <c r="I24" t="inlineStr"/>
      <c r="J24" t="inlineStr"/>
    </row>
    <row r="25">
      <c r="A25" t="inlineStr">
        <is>
          <t>EMAL Statement of Income and Expenditure of Re-</t>
        </is>
      </c>
      <c r="B25" t="inlineStr"/>
      <c r="C25" t="inlineStr"/>
      <c r="D25" t="inlineStr">
        <is>
          <t>LV — . Etat des revenus et des dépenses</t>
        </is>
      </c>
      <c r="E25" t="inlineStr"/>
      <c r="F25" t="inlineStr">
        <is>
          <t>des groupements</t>
        </is>
      </c>
      <c r="G25" t="inlineStr">
        <is>
          <t>de</t>
        </is>
      </c>
      <c r="H25" t="inlineStr"/>
      <c r="I25" t="inlineStr"/>
      <c r="J25" t="inlineStr"/>
    </row>
    <row r="26">
      <c r="A26" t="inlineStr">
        <is>
          <t>porting Government Employees’ Organizations,</t>
        </is>
      </c>
      <c r="B26" t="inlineStr"/>
      <c r="C26" t="inlineStr"/>
      <c r="D26" t="inlineStr">
        <is>
          <t>fonctionnaires publics déclarants, 1962, 1973</t>
        </is>
      </c>
      <c r="E26" t="inlineStr"/>
      <c r="F26" t="inlineStr">
        <is>
          <t>- 1980</t>
        </is>
      </c>
      <c r="G26" t="inlineStr"/>
      <c r="H26" t="inlineStr"/>
      <c r="I26" t="inlineStr"/>
      <c r="J26" t="inlineStr">
        <is>
          <t>79</t>
        </is>
      </c>
    </row>
    <row r="27">
      <c r="A27" t="inlineStr">
        <is>
          <t>1962, 1973 - 1980</t>
        </is>
      </c>
      <c r="B27" t="inlineStr"/>
      <c r="C27" t="inlineStr">
        <is>
          <t>VW</t>
        </is>
      </c>
      <c r="D27" t="inlineStr"/>
      <c r="E27" t="inlineStr"/>
      <c r="F27" t="inlineStr"/>
      <c r="G27" t="inlineStr"/>
      <c r="H27" t="inlineStr"/>
      <c r="I27" t="inlineStr"/>
      <c r="J27" t="inlineStr"/>
    </row>
    <row r="28">
      <c r="A28" t="inlineStr">
        <is>
          <t>LVI . Total Dues and Assessments Levied by Reporting</t>
        </is>
      </c>
      <c r="B28" t="inlineStr"/>
      <c r="C28" t="inlineStr"/>
      <c r="D28" t="inlineStr">
        <is>
          <t>Valle Total des redevances</t>
        </is>
      </c>
      <c r="E28" t="inlineStr">
        <is>
          <t>et cotisations</t>
        </is>
      </c>
      <c r="F28" t="inlineStr">
        <is>
          <t>percues</t>
        </is>
      </c>
      <c r="G28" t="inlineStr">
        <is>
          <t>par les</t>
        </is>
      </c>
      <c r="H28" t="inlineStr"/>
      <c r="I28" t="inlineStr"/>
      <c r="J28" t="inlineStr"/>
    </row>
    <row r="29">
      <c r="A29" t="inlineStr">
        <is>
          <t>International Labour Organizations, by Category,</t>
        </is>
      </c>
      <c r="B29" t="inlineStr"/>
      <c r="C29" t="inlineStr"/>
      <c r="D29" t="inlineStr">
        <is>
          <t>syndicats ouvriers internationaux</t>
        </is>
      </c>
      <c r="E29" t="inlineStr"/>
      <c r="F29" t="inlineStr">
        <is>
          <t>déclarants,</t>
        </is>
      </c>
      <c r="G29" t="inlineStr">
        <is>
          <t>selon la</t>
        </is>
      </c>
      <c r="H29" t="inlineStr"/>
      <c r="I29" t="inlineStr"/>
      <c r="J29" t="inlineStr"/>
    </row>
    <row r="30">
      <c r="A30" t="inlineStr">
        <is>
          <t>1979 and 1980</t>
        </is>
      </c>
      <c r="B30" t="inlineStr"/>
      <c r="C30" t="inlineStr">
        <is>
          <t>81</t>
        </is>
      </c>
      <c r="D30" t="inlineStr">
        <is>
          <t>catégorie, 1979 et 1980</t>
        </is>
      </c>
      <c r="E30" t="inlineStr"/>
      <c r="F30" t="inlineStr"/>
      <c r="G30" t="inlineStr"/>
      <c r="H30" t="inlineStr"/>
      <c r="I30" t="inlineStr"/>
      <c r="J30" t="inlineStr">
        <is>
          <t>81</t>
        </is>
      </c>
    </row>
    <row r="31">
      <c r="A31" t="inlineStr">
        <is>
          <t>LVIII. Selected Financial Data Relating to the Canadian</t>
        </is>
      </c>
      <c r="B31" t="inlineStr"/>
      <c r="C31" t="inlineStr"/>
      <c r="D31" t="inlineStr">
        <is>
          <t>LVI. Certaines données financiéres</t>
        </is>
      </c>
      <c r="E31" t="inlineStr">
        <is>
          <t>se rapportant uniquement</t>
        </is>
      </c>
      <c r="F31" t="inlineStr"/>
      <c r="G31" t="inlineStr"/>
      <c r="H31" t="inlineStr"/>
      <c r="I31" t="inlineStr"/>
      <c r="J31" t="inlineStr"/>
    </row>
    <row r="32">
      <c r="A32" t="inlineStr">
        <is>
          <t>Operations of All Reporting Labour Organizations,</t>
        </is>
      </c>
      <c r="B32" t="inlineStr"/>
      <c r="C32" t="inlineStr"/>
      <c r="D32" t="inlineStr">
        <is>
          <t>aux opérations canadiennes de tous les syndicats ouvriers</t>
        </is>
      </c>
      <c r="E32" t="inlineStr"/>
      <c r="F32" t="inlineStr"/>
      <c r="G32" t="inlineStr"/>
      <c r="H32" t="inlineStr"/>
      <c r="I32" t="inlineStr"/>
      <c r="J32" t="inlineStr"/>
    </row>
    <row r="33">
      <c r="A33" t="inlineStr">
        <is>
          <t>1980</t>
        </is>
      </c>
      <c r="B33" t="inlineStr"/>
      <c r="C33" t="inlineStr">
        <is>
          <t>89</t>
        </is>
      </c>
      <c r="D33" t="inlineStr">
        <is>
          <t>déclarants, 1980</t>
        </is>
      </c>
      <c r="E33" t="inlineStr"/>
      <c r="F33" t="inlineStr"/>
      <c r="G33" t="inlineStr"/>
      <c r="H33" t="inlineStr"/>
      <c r="I33" t="inlineStr"/>
      <c r="J33" t="inlineStr">
        <is>
          <t>89</t>
        </is>
      </c>
    </row>
    <row r="34">
      <c r="A34" t="inlineStr">
        <is>
          <t>LIX. Selected Financial Data Relating to the Canadian</t>
        </is>
      </c>
      <c r="B34" t="inlineStr"/>
      <c r="C34" t="inlineStr"/>
      <c r="D34" t="inlineStr">
        <is>
          <t>LIX. Certaines données financiéres</t>
        </is>
      </c>
      <c r="E34" t="inlineStr">
        <is>
          <t>se rapportant uniquement</t>
        </is>
      </c>
      <c r="F34" t="inlineStr"/>
      <c r="G34" t="inlineStr"/>
      <c r="H34" t="inlineStr"/>
      <c r="I34" t="inlineStr"/>
      <c r="J34" t="inlineStr"/>
    </row>
    <row r="35">
      <c r="A35" t="inlineStr">
        <is>
          <t>Operations of All Reporting Labour Organizations,</t>
        </is>
      </c>
      <c r="B35" t="inlineStr"/>
      <c r="C35" t="inlineStr"/>
      <c r="D35" t="inlineStr">
        <is>
          <t>aux opérations canadiennes de tous les syndicats ouvriers</t>
        </is>
      </c>
      <c r="E35" t="inlineStr"/>
      <c r="F35" t="inlineStr"/>
      <c r="G35" t="inlineStr"/>
      <c r="H35" t="inlineStr"/>
      <c r="I35" t="inlineStr"/>
      <c r="J35" t="inlineStr"/>
    </row>
    <row r="36">
      <c r="A36" t="inlineStr">
        <is>
          <t>1980</t>
        </is>
      </c>
      <c r="B36" t="inlineStr"/>
      <c r="C36" t="inlineStr">
        <is>
          <t>90</t>
        </is>
      </c>
      <c r="D36" t="inlineStr">
        <is>
          <t>déclarants, 1980</t>
        </is>
      </c>
      <c r="E36" t="inlineStr"/>
      <c r="F36" t="inlineStr"/>
      <c r="G36" t="inlineStr"/>
      <c r="H36" t="inlineStr"/>
      <c r="I36" t="inlineStr"/>
      <c r="J36" t="inlineStr">
        <is>
          <t>90</t>
        </is>
      </c>
    </row>
    <row r="37">
      <c r="A37" t="inlineStr">
        <is>
          <t>LX. Selected Financial Data Relating to the Canadian</t>
        </is>
      </c>
      <c r="B37" t="inlineStr"/>
      <c r="C37" t="inlineStr"/>
      <c r="D37" t="inlineStr">
        <is>
          <t>LX. Certaines données financiéres</t>
        </is>
      </c>
      <c r="E37" t="inlineStr">
        <is>
          <t>se rapportant uniquement</t>
        </is>
      </c>
      <c r="F37" t="inlineStr"/>
      <c r="G37" t="inlineStr"/>
      <c r="H37" t="inlineStr"/>
      <c r="I37" t="inlineStr"/>
      <c r="J37" t="inlineStr"/>
    </row>
    <row r="38">
      <c r="A38" t="inlineStr">
        <is>
          <t>Operations of Reporting International Labour</t>
        </is>
      </c>
      <c r="B38" t="inlineStr"/>
      <c r="C38" t="inlineStr"/>
      <c r="D38" t="inlineStr">
        <is>
          <t>aux opérations canadiennes des syndicats ouvriers</t>
        </is>
      </c>
      <c r="E38" t="inlineStr"/>
      <c r="F38" t="inlineStr"/>
      <c r="G38" t="inlineStr">
        <is>
          <t>inter-</t>
        </is>
      </c>
      <c r="H38" t="inlineStr"/>
      <c r="I38" t="inlineStr"/>
      <c r="J38" t="inlineStr"/>
    </row>
    <row r="39">
      <c r="A39" t="inlineStr">
        <is>
          <t>Organizations, 1979 and 1980</t>
        </is>
      </c>
      <c r="B39" t="inlineStr"/>
      <c r="C39" t="inlineStr">
        <is>
          <t>91</t>
        </is>
      </c>
      <c r="D39" t="inlineStr">
        <is>
          <t>nationaux déclarants, 1979 et 1980</t>
        </is>
      </c>
      <c r="E39" t="inlineStr"/>
      <c r="F39" t="inlineStr"/>
      <c r="G39" t="inlineStr"/>
      <c r="H39" t="inlineStr"/>
      <c r="I39" t="inlineStr"/>
      <c r="J39" t="inlineStr">
        <is>
          <t>OM</t>
        </is>
      </c>
    </row>
    <row r="40">
      <c r="A40" t="inlineStr">
        <is>
          <t>LX — . Selected Financial Data Relating to the Operations</t>
        </is>
      </c>
      <c r="B40" t="inlineStr"/>
      <c r="C40" t="inlineStr"/>
      <c r="D40" t="inlineStr">
        <is>
          <t>LX hot. Certaines données financiéres</t>
        </is>
      </c>
      <c r="E40" t="inlineStr">
        <is>
          <t>se rapportant uniquement</t>
        </is>
      </c>
      <c r="F40" t="inlineStr"/>
      <c r="G40" t="inlineStr"/>
      <c r="H40" t="inlineStr"/>
      <c r="I40" t="inlineStr"/>
      <c r="J40" t="inlineStr"/>
    </row>
    <row r="41">
      <c r="A41" t="inlineStr">
        <is>
          <t>of Reporting National Labour Organizations, 1979</t>
        </is>
      </c>
      <c r="B41" t="inlineStr"/>
      <c r="C41" t="inlineStr"/>
      <c r="D41" t="inlineStr">
        <is>
          <t>aux opérations des syndicats</t>
        </is>
      </c>
      <c r="E41" t="inlineStr">
        <is>
          <t>ouvriers nationaux</t>
        </is>
      </c>
      <c r="F41" t="inlineStr"/>
      <c r="G41" t="inlineStr">
        <is>
          <t>décla-</t>
        </is>
      </c>
      <c r="H41" t="inlineStr"/>
      <c r="I41" t="inlineStr"/>
      <c r="J41" t="inlineStr"/>
    </row>
    <row r="42">
      <c r="A42" t="inlineStr">
        <is>
          <t>and 1980</t>
        </is>
      </c>
      <c r="B42" t="inlineStr"/>
      <c r="C42" t="inlineStr">
        <is>
          <t>Sx</t>
        </is>
      </c>
      <c r="D42" t="inlineStr">
        <is>
          <t>rants, 1979 et 1980</t>
        </is>
      </c>
      <c r="E42" t="inlineStr"/>
      <c r="F42" t="inlineStr"/>
      <c r="G42" t="inlineStr"/>
      <c r="H42" t="inlineStr"/>
      <c r="I42" t="inlineStr"/>
      <c r="J42" t="inlineStr">
        <is>
          <t>92</t>
        </is>
      </c>
    </row>
    <row r="43">
      <c r="A43" t="inlineStr">
        <is>
          <t>LXII. Selected Financial Data Relating to the Operations</t>
        </is>
      </c>
      <c r="B43" t="inlineStr"/>
      <c r="C43" t="inlineStr"/>
      <c r="D43" t="inlineStr">
        <is>
          <t>LXII. Certaines données financiéres</t>
        </is>
      </c>
      <c r="E43" t="inlineStr">
        <is>
          <t>se rapportant uniquement</t>
        </is>
      </c>
      <c r="F43" t="inlineStr"/>
      <c r="G43" t="inlineStr"/>
      <c r="H43" t="inlineStr"/>
      <c r="I43" t="inlineStr"/>
      <c r="J43" t="inlineStr"/>
    </row>
    <row r="44">
      <c r="A44" t="inlineStr">
        <is>
          <t>of Reporting Government Employees’ Organizations,</t>
        </is>
      </c>
      <c r="B44" t="inlineStr"/>
      <c r="C44" t="inlineStr"/>
      <c r="D44" t="inlineStr">
        <is>
          <t>aux opérations des</t>
        </is>
      </c>
      <c r="E44" t="inlineStr">
        <is>
          <t>groupements</t>
        </is>
      </c>
      <c r="F44" t="inlineStr">
        <is>
          <t>de fonctionnaires</t>
        </is>
      </c>
      <c r="G44" t="inlineStr"/>
      <c r="H44" t="inlineStr"/>
      <c r="I44" t="inlineStr"/>
      <c r="J44" t="inlineStr"/>
    </row>
    <row r="45">
      <c r="A45" t="inlineStr">
        <is>
          <t>1979 and 1980</t>
        </is>
      </c>
      <c r="B45" t="inlineStr"/>
      <c r="C45" t="inlineStr">
        <is>
          <t>3)</t>
        </is>
      </c>
      <c r="D45" t="inlineStr">
        <is>
          <t>publics déclarants, 1979 et 1980</t>
        </is>
      </c>
      <c r="E45" t="inlineStr"/>
      <c r="F45" t="inlineStr"/>
      <c r="G45" t="inlineStr"/>
      <c r="H45" t="inlineStr"/>
      <c r="I45" t="inlineStr"/>
      <c r="J45" t="inlineStr">
        <is>
          <t>O83</t>
        </is>
      </c>
    </row>
    <row r="46">
      <c r="A46" t="inlineStr">
        <is>
          <t>LXIl . Selected Financial Data of Reporting International</t>
        </is>
      </c>
      <c r="B46" t="inlineStr"/>
      <c r="C46" t="inlineStr"/>
      <c r="D46" t="inlineStr">
        <is>
          <t>LXIUI. Certaines données financiéres</t>
        </is>
      </c>
      <c r="E46" t="inlineStr"/>
      <c r="F46" t="inlineStr">
        <is>
          <t>des syndicats</t>
        </is>
      </c>
      <c r="G46" t="inlineStr">
        <is>
          <t>ouvriers</t>
        </is>
      </c>
      <c r="H46" t="inlineStr"/>
      <c r="I46" t="inlineStr"/>
      <c r="J46" t="inlineStr"/>
    </row>
    <row r="47">
      <c r="A47" t="inlineStr">
        <is>
          <t>and National Labour Organizations, 1980</t>
        </is>
      </c>
      <c r="B47" t="inlineStr"/>
      <c r="C47" t="inlineStr">
        <is>
          <t>94</t>
        </is>
      </c>
      <c r="D47" t="inlineStr">
        <is>
          <t>internationaux et nationaux déclarants, 1980</t>
        </is>
      </c>
      <c r="E47" t="inlineStr"/>
      <c r="F47" t="inlineStr"/>
      <c r="G47" t="inlineStr"/>
      <c r="H47" t="inlineStr"/>
      <c r="I47" t="inlineStr"/>
      <c r="J47" t="inlineStr">
        <is>
          <t>94</t>
        </is>
      </c>
    </row>
    <row r="48">
      <c r="A48" t="inlineStr">
        <is>
          <t>LXIV. Asset Size Group and Selected Financial Data of</t>
        </is>
      </c>
      <c r="B48" t="inlineStr"/>
      <c r="C48" t="inlineStr"/>
      <c r="D48" t="inlineStr">
        <is>
          <t>LXIV. Groupement selon limportance</t>
        </is>
      </c>
      <c r="E48" t="inlineStr"/>
      <c r="F48" t="inlineStr">
        <is>
          <t>de l’actif et</t>
        </is>
      </c>
      <c r="G48" t="inlineStr">
        <is>
          <t>certaines</t>
        </is>
      </c>
      <c r="H48" t="inlineStr"/>
      <c r="I48" t="inlineStr"/>
      <c r="J48" t="inlineStr"/>
    </row>
    <row r="49">
      <c r="A49" t="inlineStr">
        <is>
          <t>Reporting International Labour Organizations,</t>
        </is>
      </c>
      <c r="B49" t="inlineStr"/>
      <c r="C49" t="inlineStr"/>
      <c r="D49" t="inlineStr">
        <is>
          <t>données financiéres des syndicats ouvriers internationaux</t>
        </is>
      </c>
      <c r="E49" t="inlineStr"/>
      <c r="F49" t="inlineStr"/>
      <c r="G49" t="inlineStr"/>
      <c r="H49" t="inlineStr"/>
      <c r="I49" t="inlineStr"/>
      <c r="J49" t="inlineStr"/>
    </row>
    <row r="50">
      <c r="A50" t="inlineStr">
        <is>
          <t>1980</t>
        </is>
      </c>
      <c r="B50" t="inlineStr"/>
      <c r="C50" t="inlineStr">
        <is>
          <t>96</t>
        </is>
      </c>
      <c r="D50" t="inlineStr">
        <is>
          <t>déclarants, 1980</t>
        </is>
      </c>
      <c r="E50" t="inlineStr"/>
      <c r="F50" t="inlineStr"/>
      <c r="G50" t="inlineStr"/>
      <c r="H50" t="inlineStr"/>
      <c r="I50" t="inlineStr"/>
      <c r="J50" t="inlineStr">
        <is>
          <t>96</t>
        </is>
      </c>
    </row>
    <row r="51">
      <c r="A51" t="inlineStr">
        <is>
          <t>LXV. Asset Size Group and Selected Financial Data of</t>
        </is>
      </c>
      <c r="B51" t="inlineStr"/>
      <c r="C51" t="inlineStr"/>
      <c r="D51" t="inlineStr">
        <is>
          <t>LXV. Groupement selon l’importance</t>
        </is>
      </c>
      <c r="E51" t="inlineStr"/>
      <c r="F51" t="inlineStr">
        <is>
          <t>de l’actif et</t>
        </is>
      </c>
      <c r="G51" t="inlineStr">
        <is>
          <t>certaines</t>
        </is>
      </c>
      <c r="H51" t="inlineStr"/>
      <c r="I51" t="inlineStr"/>
      <c r="J51" t="inlineStr"/>
    </row>
    <row r="52">
      <c r="A52" t="inlineStr">
        <is>
          <t>Reporting National Labour Organizations, 1980</t>
        </is>
      </c>
      <c r="B52" t="inlineStr"/>
      <c r="C52" t="inlineStr">
        <is>
          <t>96</t>
        </is>
      </c>
      <c r="D52" t="inlineStr">
        <is>
          <t>données financiéres</t>
        </is>
      </c>
      <c r="E52" t="inlineStr">
        <is>
          <t>des syndicats</t>
        </is>
      </c>
      <c r="F52" t="inlineStr">
        <is>
          <t>ouvriers nationaux</t>
        </is>
      </c>
      <c r="G52" t="inlineStr"/>
      <c r="H52" t="inlineStr"/>
      <c r="I52" t="inlineStr"/>
      <c r="J52" t="inlineStr"/>
    </row>
    <row r="53">
      <c r="A53" t="inlineStr"/>
      <c r="B53" t="inlineStr"/>
      <c r="C53" t="inlineStr"/>
      <c r="D53" t="inlineStr">
        <is>
          <t>déclarants, 1980</t>
        </is>
      </c>
      <c r="E53" t="inlineStr"/>
      <c r="F53" t="inlineStr"/>
      <c r="G53" t="inlineStr"/>
      <c r="H53" t="inlineStr"/>
      <c r="I53" t="inlineStr"/>
      <c r="J53" t="inlineStr">
        <is>
          <t>96</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N7"/>
  <sheetViews>
    <sheetView workbookViewId="0">
      <selection activeCell="A1" sqref="A1"/>
    </sheetView>
  </sheetViews>
  <sheetFormatPr baseColWidth="8" defaultRowHeight="15"/>
  <sheetData>
    <row r="1">
      <c r="A1" s="1" t="inlineStr">
        <is>
          <t>Provnciauede Alberta ClG) tees ce emer eon</t>
        </is>
      </c>
      <c r="B1" s="1" t="inlineStr">
        <is>
          <t>eine</t>
        </is>
      </c>
      <c r="C1" s="1" t="inlineStr">
        <is>
          <t>Unnamed: 0</t>
        </is>
      </c>
      <c r="D1" s="1" t="inlineStr">
        <is>
          <t>A LITCP.</t>
        </is>
      </c>
      <c r="E1" s="1" t="inlineStr">
        <is>
          <t>cocylls, «</t>
        </is>
      </c>
      <c r="F1" s="1" t="inlineStr">
        <is>
          <t>Unnamed: 1</t>
        </is>
      </c>
      <c r="G1" s="1" t="inlineStr">
        <is>
          <t>Unnamed: 2</t>
        </is>
      </c>
      <c r="H1" s="1" t="inlineStr">
        <is>
          <t>Unnamed: 3</t>
        </is>
      </c>
      <c r="I1" s="1" t="inlineStr">
        <is>
          <t>27</t>
        </is>
      </c>
      <c r="J1" s="1" t="inlineStr">
        <is>
          <t>26</t>
        </is>
      </c>
      <c r="K1" s="1" t="inlineStr">
        <is>
          <t>34,175</t>
        </is>
      </c>
      <c r="L1" s="1" t="inlineStr">
        <is>
          <t>36,077</t>
        </is>
      </c>
      <c r="M1" s="1" t="inlineStr">
        <is>
          <t>1.3</t>
        </is>
      </c>
      <c r="N1" s="1" t="inlineStr">
        <is>
          <t>+ 5.6</t>
        </is>
      </c>
    </row>
    <row r="2">
      <c r="A2" t="inlineStr">
        <is>
          <t>ebec Government Employees (Ind.) — Fonctionnaires</t>
        </is>
      </c>
      <c r="B2" t="inlineStr"/>
      <c r="C2" t="inlineStr"/>
      <c r="D2" t="inlineStr">
        <is>
          <t>provinciaux</t>
        </is>
      </c>
      <c r="E2" t="inlineStr">
        <is>
          <t>du</t>
        </is>
      </c>
      <c r="F2" t="inlineStr"/>
      <c r="G2" t="inlineStr"/>
      <c r="H2" t="inlineStr"/>
      <c r="I2" t="inlineStr"/>
      <c r="J2" t="inlineStr"/>
      <c r="K2" t="inlineStr"/>
      <c r="L2" t="inlineStr"/>
      <c r="M2" t="inlineStr"/>
      <c r="N2" t="inlineStr"/>
    </row>
    <row r="3">
      <c r="A3" t="inlineStr">
        <is>
          <t>Muebec ngs). Se eys h Sct a Rican fe 5 SND ofa s. ceb ases</t>
        </is>
      </c>
      <c r="B3" t="inlineStr"/>
      <c r="C3" t="inlineStr"/>
      <c r="D3" t="inlineStr">
        <is>
          <t>Mee</t>
        </is>
      </c>
      <c r="E3" t="inlineStr">
        <is>
          <t>eet cen</t>
        </is>
      </c>
      <c r="F3" t="inlineStr"/>
      <c r="G3" t="inlineStr"/>
      <c r="H3" t="inlineStr"/>
      <c r="I3" t="inlineStr">
        <is>
          <t>163</t>
        </is>
      </c>
      <c r="J3" t="n">
        <v>189</v>
      </c>
      <c r="K3" t="inlineStr">
        <is>
          <t>33,643</t>
        </is>
      </c>
      <c r="L3" t="inlineStr">
        <is>
          <t>34,920</t>
        </is>
      </c>
      <c r="M3" t="inlineStr">
        <is>
          <t>1.2</t>
        </is>
      </c>
      <c r="N3" t="inlineStr">
        <is>
          <t>Sarees</t>
        </is>
      </c>
    </row>
    <row r="4">
      <c r="A4" t="inlineStr">
        <is>
          <t>ilway, Transport (CBRT) (CLC) — Cheminots et autres employés des trans-</t>
        </is>
      </c>
      <c r="B4" t="inlineStr"/>
      <c r="C4" t="inlineStr"/>
      <c r="D4" t="inlineStr"/>
      <c r="E4" t="inlineStr"/>
      <c r="F4" t="inlineStr"/>
      <c r="G4" t="inlineStr"/>
      <c r="H4" t="inlineStr"/>
      <c r="I4" t="inlineStr"/>
      <c r="J4" t="inlineStr"/>
      <c r="K4" t="inlineStr"/>
      <c r="L4" t="inlineStr"/>
      <c r="M4" t="inlineStr"/>
      <c r="N4" t="inlineStr"/>
    </row>
    <row r="5">
      <c r="A5" t="inlineStr">
        <is>
          <t>Mors ACBRDKCTC)) peace ests -Urscdeye hed cs</t>
        </is>
      </c>
      <c r="B5" t="inlineStr">
        <is>
          <t>hie tokio tea eres.</t>
        </is>
      </c>
      <c r="C5" t="inlineStr"/>
      <c r="D5" t="inlineStr"/>
      <c r="E5" t="inlineStr"/>
      <c r="F5" t="inlineStr"/>
      <c r="G5" t="inlineStr"/>
      <c r="H5" t="inlineStr"/>
      <c r="I5" t="inlineStr">
        <is>
          <t>208</t>
        </is>
      </c>
      <c r="J5" t="n">
        <v>213</v>
      </c>
      <c r="K5" t="inlineStr">
        <is>
          <t>34,682</t>
        </is>
      </c>
      <c r="L5" t="inlineStr">
        <is>
          <t>33,089</t>
        </is>
      </c>
      <c r="M5" t="inlineStr">
        <is>
          <t>132)</t>
        </is>
      </c>
      <c r="N5" t="inlineStr">
        <is>
          <t>— 4.6</t>
        </is>
      </c>
    </row>
    <row r="6">
      <c r="A6" t="inlineStr">
        <is>
          <t>itish Columbia Government Employees’ Union (CLC) —</t>
        </is>
      </c>
      <c r="B6" t="inlineStr"/>
      <c r="C6" t="inlineStr">
        <is>
          <t>Syndicat des fonc-</t>
        </is>
      </c>
      <c r="D6" t="inlineStr"/>
      <c r="E6" t="inlineStr"/>
      <c r="F6" t="inlineStr"/>
      <c r="G6" t="inlineStr"/>
      <c r="H6" t="inlineStr"/>
      <c r="I6" t="inlineStr"/>
      <c r="J6" t="inlineStr"/>
      <c r="K6" t="inlineStr"/>
      <c r="L6" t="inlineStr"/>
      <c r="M6" t="inlineStr"/>
      <c r="N6" t="inlineStr"/>
    </row>
    <row r="7">
      <c r="A7" t="inlineStr">
        <is>
          <t>tionnaires provinciaux de la Colombie-Britannique (CTC)</t>
        </is>
      </c>
      <c r="B7" t="inlineStr"/>
      <c r="C7" t="inlineStr">
        <is>
          <t>...........</t>
        </is>
      </c>
      <c r="D7" t="inlineStr"/>
      <c r="E7" t="inlineStr"/>
      <c r="F7" t="inlineStr"/>
      <c r="G7" t="inlineStr"/>
      <c r="H7" t="inlineStr"/>
      <c r="I7" t="inlineStr">
        <is>
          <t>22:</t>
        </is>
      </c>
      <c r="J7" t="n">
        <v>23</v>
      </c>
      <c r="K7" t="inlineStr">
        <is>
          <t>33,417</t>
        </is>
      </c>
      <c r="L7" t="inlineStr">
        <is>
          <t>SoS</t>
        </is>
      </c>
      <c r="M7" t="inlineStr">
        <is>
          <t>Le</t>
        </is>
      </c>
      <c r="N7">
        <f> SS</f>
        <v/>
      </c>
    </row>
  </sheetData>
  <pageMargins left="0.75" right="0.75" top="1" bottom="1" header="0.5" footer="0.5"/>
</worksheet>
</file>

<file path=xl/worksheets/sheet390.xml><?xml version="1.0" encoding="utf-8"?>
<worksheet xmlns="http://schemas.openxmlformats.org/spreadsheetml/2006/main">
  <sheetPr>
    <outlinePr summaryBelow="1" summaryRight="1"/>
    <pageSetUpPr/>
  </sheetPr>
  <dimension ref="A1:B25"/>
  <sheetViews>
    <sheetView workbookViewId="0">
      <selection activeCell="A1" sqref="A1"/>
    </sheetView>
  </sheetViews>
  <sheetFormatPr baseColWidth="8" defaultRowHeight="15"/>
  <sheetData>
    <row r="1">
      <c r="A1" s="1" t="inlineStr">
        <is>
          <t>subject for the first time to a Canadian law requiring</t>
        </is>
      </c>
      <c r="B1" s="1" t="inlineStr">
        <is>
          <t>au Canada a la loi canadienne les obligeant a la divulgation</t>
        </is>
      </c>
    </row>
    <row r="2">
      <c r="A2" t="inlineStr">
        <is>
          <t>public disclosure of their internal administrative</t>
        </is>
      </c>
      <c r="B2" t="inlineStr">
        <is>
          <t>compléte de leurs pratiques administratives internes et 4 la</t>
        </is>
      </c>
    </row>
    <row r="3">
      <c r="A3" t="inlineStr">
        <is>
          <t>practices and reporting of their financial operations.</t>
        </is>
      </c>
      <c r="B3" t="inlineStr">
        <is>
          <t>déclaration de leurs opérations financiéres. Les syndicats</t>
        </is>
      </c>
    </row>
    <row r="4">
      <c r="A4" t="inlineStr">
        <is>
          <t>Labour unions are required to report their basic rules</t>
        </is>
      </c>
      <c r="B4" t="inlineStr">
        <is>
          <t>ouvriers doivent déclarer leurs régles fondamentales d’admi-</t>
        </is>
      </c>
    </row>
    <row r="5">
      <c r="A5" t="inlineStr">
        <is>
          <t>of government, identify their officers and provide</t>
        </is>
      </c>
      <c r="B5" t="inlineStr">
        <is>
          <t>nistration, établir Pidentité de leurs dirigeants et fournir des</t>
        </is>
      </c>
    </row>
    <row r="6">
      <c r="A6" t="inlineStr">
        <is>
          <t>information on their finances in a two-part annual</t>
        </is>
      </c>
      <c r="B6" t="inlineStr">
        <is>
          <t>renseignements sur leurs finances dans un rapport annuel en</t>
        </is>
      </c>
    </row>
    <row r="7">
      <c r="A7" t="inlineStr">
        <is>
          <t>return, separately marked and identified as Section</t>
        </is>
      </c>
      <c r="B7" t="inlineStr">
        <is>
          <t>deux parties marquées distinctement et identifiées comme les</t>
        </is>
      </c>
    </row>
    <row r="8">
      <c r="A8" t="inlineStr">
        <is>
          <t>“A” and Section “B”’.</t>
        </is>
      </c>
      <c r="B8" t="inlineStr">
        <is>
          <t>Section “Awet section Bs</t>
        </is>
      </c>
    </row>
    <row r="9">
      <c r="A9" t="inlineStr">
        <is>
          <t>The information reports comprising Section “‘A”</t>
        </is>
      </c>
      <c r="B9" t="inlineStr">
        <is>
          <t>Les rapports de renseignements constituant la section “A”</t>
        </is>
      </c>
    </row>
    <row r="10">
      <c r="A10" t="inlineStr">
        <is>
          <t>of the annual return describe in detail the policies and</t>
        </is>
      </c>
      <c r="B10" t="inlineStr">
        <is>
          <t>décrivent de fagon détaillée les lignes de conduite de méme</t>
        </is>
      </c>
    </row>
    <row r="11">
      <c r="A11" t="inlineStr">
        <is>
          <t>vonstitutional provisions of international and national</t>
        </is>
      </c>
      <c r="B11" t="inlineStr">
        <is>
          <t>que les dispositions constitutionnelles des syndicats interna-</t>
        </is>
      </c>
    </row>
    <row r="12">
      <c r="A12" t="inlineStr">
        <is>
          <t>Inions in virtually all the important areas of union</t>
        </is>
      </c>
      <c r="B12" t="inlineStr">
        <is>
          <t>tionaux et nationaux dans pratiquement tous les domaines</t>
        </is>
      </c>
    </row>
    <row r="13">
      <c r="A13" t="inlineStr">
        <is>
          <t>‘ganization, practices and procedures, including</t>
        </is>
      </c>
      <c r="B13" t="inlineStr">
        <is>
          <t>importants ot il existe une organisation syndicale, de méme</t>
        </is>
      </c>
    </row>
    <row r="14">
      <c r="A14" t="inlineStr">
        <is>
          <t>qualifications for union membership, restrictions on</t>
        </is>
      </c>
      <c r="B14" t="inlineStr">
        <is>
          <t>que leurs usages et coutumes, y compris les conditions</t>
        </is>
      </c>
    </row>
    <row r="15">
      <c r="A15" t="inlineStr">
        <is>
          <t>nembership, the election, power and functions of</t>
        </is>
      </c>
      <c r="B15" t="inlineStr">
        <is>
          <t>requises pour devenir membre, les restrictions relatives aux</t>
        </is>
      </c>
    </row>
    <row r="16">
      <c r="A16" t="inlineStr">
        <is>
          <t>inion officers, the selection, composition and powers</t>
        </is>
      </c>
      <c r="B16" t="inlineStr">
        <is>
          <t>membres, les élections, les pouvoirs et les attributions des</t>
        </is>
      </c>
    </row>
    <row r="17">
      <c r="A17" t="inlineStr">
        <is>
          <t>of union executive boards, members’ rights and union</t>
        </is>
      </c>
      <c r="B17" t="inlineStr">
        <is>
          <t>dirigeants syndicaux, le choix, la composition et les pouvoirs</t>
        </is>
      </c>
    </row>
    <row r="18">
      <c r="A18" t="inlineStr">
        <is>
          <t>sonventions and elections. The reports also contain</t>
        </is>
      </c>
      <c r="B18" t="inlineStr">
        <is>
          <t>des conseils exécutifs des syndicats, les droits des membres</t>
        </is>
      </c>
    </row>
    <row r="19">
      <c r="A19" t="inlineStr">
        <is>
          <t>*xtensive data relating to the basic rules of govern-</t>
        </is>
      </c>
      <c r="B19" t="inlineStr">
        <is>
          <t>ainsi que les congrés et les élections. Les rapports contiennent</t>
        </is>
      </c>
    </row>
    <row r="20">
      <c r="A20" t="inlineStr">
        <is>
          <t>nent, membership, affiliation and other charac-</t>
        </is>
      </c>
      <c r="B20" t="inlineStr">
        <is>
          <t>également des données complétes concernant les régles fon-</t>
        </is>
      </c>
    </row>
    <row r="21">
      <c r="A21" t="inlineStr">
        <is>
          <t>‘eristics of more than 12,000 Canadian locals of</t>
        </is>
      </c>
      <c r="B21" t="inlineStr">
        <is>
          <t>damentales de la régie, de la condition de membre, des</t>
        </is>
      </c>
    </row>
    <row r="22">
      <c r="A22" t="inlineStr">
        <is>
          <t>Nternational and national unions.</t>
        </is>
      </c>
      <c r="B22" t="inlineStr">
        <is>
          <t>affiliations et des autres caractéristiques de plus de 12,000</t>
        </is>
      </c>
    </row>
    <row r="23">
      <c r="A23" t="inlineStr"/>
      <c r="B23" t="inlineStr">
        <is>
          <t>sections locales canadiennes de syndicats affiliées a des</t>
        </is>
      </c>
    </row>
    <row r="24">
      <c r="A24" t="inlineStr"/>
      <c r="B24" t="inlineStr">
        <is>
          <t>syndicats internationaux et nationaux.</t>
        </is>
      </c>
    </row>
    <row r="25">
      <c r="A25" t="inlineStr">
        <is>
          <t>An important responsibility under the statute is</t>
        </is>
      </c>
      <c r="B25" t="inlineStr">
        <is>
          <t>Une importante responsabilité concernant la Loi est la</t>
        </is>
      </c>
    </row>
  </sheetData>
  <pageMargins left="0.75" right="0.75" top="1" bottom="1" header="0.5" footer="0.5"/>
</worksheet>
</file>

<file path=xl/worksheets/sheet391.xml><?xml version="1.0" encoding="utf-8"?>
<worksheet xmlns="http://schemas.openxmlformats.org/spreadsheetml/2006/main">
  <sheetPr>
    <outlinePr summaryBelow="1" summaryRight="1"/>
    <pageSetUpPr/>
  </sheetPr>
  <dimension ref="A1:L27"/>
  <sheetViews>
    <sheetView workbookViewId="0">
      <selection activeCell="A1" sqref="A1"/>
    </sheetView>
  </sheetViews>
  <sheetFormatPr baseColWidth="8" defaultRowHeight="15"/>
  <sheetData>
    <row r="1">
      <c r="A1" s="1" t="inlineStr">
        <is>
          <t>the annual returns are</t>
        </is>
      </c>
      <c r="B1" s="1" t="inlineStr">
        <is>
          <t>classified</t>
        </is>
      </c>
      <c r="C1" s="1" t="inlineStr">
        <is>
          <t>as “privileged”</t>
        </is>
      </c>
      <c r="D1" s="1" t="inlineStr">
        <is>
          <t>and</t>
        </is>
      </c>
      <c r="E1" s="1" t="inlineStr">
        <is>
          <t>Unnamed: 0</t>
        </is>
      </c>
      <c r="F1" s="1" t="inlineStr">
        <is>
          <t>Unnamed: 1</t>
        </is>
      </c>
      <c r="G1" s="1" t="inlineStr">
        <is>
          <t>des déclarations annuelles</t>
        </is>
      </c>
      <c r="H1" s="1" t="inlineStr">
        <is>
          <t>sont classées “privilégiées”</t>
        </is>
      </c>
      <c r="I1" s="1" t="inlineStr">
        <is>
          <t>Unnamed: 2</t>
        </is>
      </c>
      <c r="J1" s="1" t="inlineStr">
        <is>
          <t>et il</t>
        </is>
      </c>
      <c r="K1" s="1" t="inlineStr">
        <is>
          <t>Unnamed: 3</t>
        </is>
      </c>
      <c r="L1" s="1" t="inlineStr">
        <is>
          <t>|</t>
        </is>
      </c>
    </row>
    <row r="2">
      <c r="A2" t="inlineStr">
        <is>
          <t>persons engaged in the administration</t>
        </is>
      </c>
      <c r="B2" t="inlineStr"/>
      <c r="C2" t="inlineStr"/>
      <c r="D2" t="inlineStr">
        <is>
          <t>and enforce-</t>
        </is>
      </c>
      <c r="E2" t="inlineStr"/>
      <c r="F2" t="inlineStr"/>
      <c r="G2" t="inlineStr">
        <is>
          <t>est interdit aux personnes</t>
        </is>
      </c>
      <c r="H2" t="inlineStr">
        <is>
          <t>en charge de l’administration</t>
        </is>
      </c>
      <c r="I2" t="inlineStr"/>
      <c r="J2" t="inlineStr">
        <is>
          <t>et</t>
        </is>
      </c>
      <c r="K2" t="inlineStr"/>
      <c r="L2" t="inlineStr"/>
    </row>
    <row r="3">
      <c r="A3" t="inlineStr">
        <is>
          <t>ment of the Act are prohibited from communicating</t>
        </is>
      </c>
      <c r="B3" t="inlineStr"/>
      <c r="C3" t="inlineStr"/>
      <c r="D3" t="inlineStr"/>
      <c r="E3" t="inlineStr"/>
      <c r="F3" t="inlineStr"/>
      <c r="G3" t="inlineStr">
        <is>
          <t>de l’application de la Loi</t>
        </is>
      </c>
      <c r="H3" t="inlineStr">
        <is>
          <t>de communiquer</t>
        </is>
      </c>
      <c r="I3" t="inlineStr">
        <is>
          <t>a quiconque</t>
        </is>
      </c>
      <c r="J3" t="inlineStr"/>
      <c r="K3" t="inlineStr"/>
      <c r="L3" t="inlineStr"/>
    </row>
    <row r="4">
      <c r="A4" t="inlineStr">
        <is>
          <t>to any person, or allowing</t>
        </is>
      </c>
      <c r="B4" t="inlineStr">
        <is>
          <t>access</t>
        </is>
      </c>
      <c r="C4" t="inlineStr">
        <is>
          <t>to</t>
        </is>
      </c>
      <c r="D4" t="inlineStr">
        <is>
          <t>any such in-</t>
        </is>
      </c>
      <c r="E4" t="inlineStr"/>
      <c r="F4" t="inlineStr"/>
      <c r="G4" t="inlineStr">
        <is>
          <t>ou de permettre l’accés a de tels renseignements.</t>
        </is>
      </c>
      <c r="H4" t="inlineStr"/>
      <c r="I4" t="inlineStr">
        <is>
          <t>La seule</t>
        </is>
      </c>
      <c r="J4" t="inlineStr"/>
      <c r="K4" t="inlineStr"/>
      <c r="L4" t="inlineStr"/>
    </row>
    <row r="5">
      <c r="A5" t="inlineStr">
        <is>
          <t>formation. The only</t>
        </is>
      </c>
      <c r="B5" t="inlineStr">
        <is>
          <t>exception</t>
        </is>
      </c>
      <c r="C5" t="inlineStr">
        <is>
          <t>is an</t>
        </is>
      </c>
      <c r="D5" t="inlineStr">
        <is>
          <t>official em-</t>
        </is>
      </c>
      <c r="E5" t="inlineStr"/>
      <c r="F5" t="inlineStr"/>
      <c r="G5" t="inlineStr">
        <is>
          <t>exception concerne le fonctionnaire</t>
        </is>
      </c>
      <c r="H5" t="inlineStr">
        <is>
          <t>qui, en vertu de la Loi.</t>
        </is>
      </c>
      <c r="I5" t="inlineStr"/>
      <c r="J5" t="inlineStr"/>
      <c r="K5" t="inlineStr"/>
      <c r="L5" t="inlineStr"/>
    </row>
    <row r="6">
      <c r="A6" t="inlineStr">
        <is>
          <t>ployed under the Statistics Act, who may communi-</t>
        </is>
      </c>
      <c r="B6" t="inlineStr"/>
      <c r="C6" t="inlineStr"/>
      <c r="D6" t="inlineStr"/>
      <c r="E6" t="inlineStr"/>
      <c r="F6" t="inlineStr"/>
      <c r="G6" t="inlineStr">
        <is>
          <t>de la Statistique, peut communiquer</t>
        </is>
      </c>
      <c r="H6" t="inlineStr">
        <is>
          <t>4 tout autre fonction-</t>
        </is>
      </c>
      <c r="I6" t="inlineStr"/>
      <c r="J6" t="inlineStr"/>
      <c r="K6" t="inlineStr"/>
      <c r="L6" t="inlineStr"/>
    </row>
    <row r="7">
      <c r="A7" t="inlineStr">
        <is>
          <t>cate to any other such</t>
        </is>
      </c>
      <c r="B7" t="inlineStr">
        <is>
          <t>official</t>
        </is>
      </c>
      <c r="C7" t="inlineStr">
        <is>
          <t>or allow</t>
        </is>
      </c>
      <c r="D7" t="inlineStr">
        <is>
          <t>any other</t>
        </is>
      </c>
      <c r="E7" t="inlineStr"/>
      <c r="F7" t="inlineStr"/>
      <c r="G7" t="inlineStr">
        <is>
          <t>naire autorisé ou lui permettre</t>
        </is>
      </c>
      <c r="H7" t="inlineStr">
        <is>
          <t>d’avoir accés aux renseigne-</t>
        </is>
      </c>
      <c r="I7" t="inlineStr"/>
      <c r="J7" t="inlineStr"/>
      <c r="K7" t="inlineStr"/>
      <c r="L7" t="inlineStr"/>
    </row>
    <row r="8">
      <c r="A8" t="inlineStr">
        <is>
          <t>such official to have</t>
        </is>
      </c>
      <c r="B8" t="inlineStr">
        <is>
          <t>access to</t>
        </is>
      </c>
      <c r="C8" t="inlineStr">
        <is>
          <t>the</t>
        </is>
      </c>
      <c r="D8" t="inlineStr">
        <is>
          <t>Section “B”</t>
        </is>
      </c>
      <c r="E8" t="inlineStr"/>
      <c r="F8" t="inlineStr"/>
      <c r="G8" t="inlineStr">
        <is>
          <t>ments de la section “B”.</t>
        </is>
      </c>
      <c r="H8" t="inlineStr"/>
      <c r="I8" t="inlineStr"/>
      <c r="J8" t="inlineStr"/>
      <c r="K8" t="inlineStr"/>
      <c r="L8" t="inlineStr"/>
    </row>
    <row r="9">
      <c r="A9" t="inlineStr">
        <is>
          <t>information.</t>
        </is>
      </c>
      <c r="B9" t="inlineStr"/>
      <c r="C9" t="inlineStr"/>
      <c r="D9" t="inlineStr"/>
      <c r="E9" t="inlineStr"/>
      <c r="F9" t="inlineStr"/>
      <c r="G9" t="inlineStr"/>
      <c r="H9" t="inlineStr"/>
      <c r="I9" t="inlineStr"/>
      <c r="J9" t="inlineStr"/>
      <c r="K9" t="inlineStr"/>
      <c r="L9" t="inlineStr"/>
    </row>
    <row r="10">
      <c r="A10" t="inlineStr">
        <is>
          <t>Comprehensive as is the</t>
        </is>
      </c>
      <c r="B10" t="inlineStr">
        <is>
          <t>statistical</t>
        </is>
      </c>
      <c r="C10" t="inlineStr">
        <is>
          <t>picture</t>
        </is>
      </c>
      <c r="D10" t="inlineStr">
        <is>
          <t>of the</t>
        </is>
      </c>
      <c r="E10" t="inlineStr"/>
      <c r="F10" t="inlineStr"/>
      <c r="G10" t="inlineStr">
        <is>
          <t>Bien que les données statistiques</t>
        </is>
      </c>
      <c r="H10" t="inlineStr">
        <is>
          <t>se rapportant aux vastes</t>
        </is>
      </c>
      <c r="I10" t="inlineStr"/>
      <c r="J10" t="inlineStr"/>
      <c r="K10" t="inlineStr"/>
      <c r="L10" t="inlineStr"/>
    </row>
    <row r="11">
      <c r="A11" t="inlineStr">
        <is>
          <t>dimensions of union organization, financial operations</t>
        </is>
      </c>
      <c r="B11" t="inlineStr"/>
      <c r="C11" t="inlineStr"/>
      <c r="D11" t="inlineStr"/>
      <c r="E11" t="inlineStr"/>
      <c r="F11" t="inlineStr"/>
      <c r="G11" t="inlineStr">
        <is>
          <t>opérations financiéres sont</t>
        </is>
      </c>
      <c r="H11" t="inlineStr">
        <is>
          <t>trés étendues, de méme</t>
        </is>
      </c>
      <c r="I11" t="inlineStr">
        <is>
          <t>que le |</t>
        </is>
      </c>
      <c r="J11" t="inlineStr"/>
      <c r="K11" t="inlineStr"/>
      <c r="L11" t="inlineStr"/>
    </row>
    <row r="12">
      <c r="A12" t="inlineStr">
        <is>
          <t>and related factors presented</t>
        </is>
      </c>
      <c r="B12" t="inlineStr">
        <is>
          <t>in this annual</t>
        </is>
      </c>
      <c r="C12" t="inlineStr"/>
      <c r="D12" t="inlineStr">
        <is>
          <t>report,</t>
        </is>
      </c>
      <c r="E12" t="inlineStr"/>
      <c r="F12" t="inlineStr"/>
      <c r="G12" t="inlineStr">
        <is>
          <t>sont les autres aspects dans le présent rapport, certaines</t>
        </is>
      </c>
      <c r="H12" t="inlineStr"/>
      <c r="I12" t="inlineStr"/>
      <c r="J12" t="inlineStr">
        <is>
          <t>res-</t>
        </is>
      </c>
      <c r="K12" t="inlineStr"/>
      <c r="L12" t="inlineStr"/>
    </row>
    <row r="13">
      <c r="A13" t="inlineStr">
        <is>
          <t>the limitations make</t>
        </is>
      </c>
      <c r="B13" t="inlineStr">
        <is>
          <t>apparent</t>
        </is>
      </c>
      <c r="C13" t="inlineStr">
        <is>
          <t>the</t>
        </is>
      </c>
      <c r="D13" t="inlineStr">
        <is>
          <t>gaps and de-</t>
        </is>
      </c>
      <c r="E13" t="inlineStr"/>
      <c r="F13" t="inlineStr"/>
      <c r="G13" t="inlineStr">
        <is>
          <t>trictions tout de méme démontrent</t>
        </is>
      </c>
      <c r="H13" t="inlineStr">
        <is>
          <t>I’écartement</t>
        </is>
      </c>
      <c r="I13" t="inlineStr">
        <is>
          <t>et les dé-</t>
        </is>
      </c>
      <c r="J13" t="inlineStr"/>
      <c r="K13" t="inlineStr"/>
      <c r="L13" t="inlineStr"/>
    </row>
    <row r="14">
      <c r="A14" t="inlineStr">
        <is>
          <t>ficiencies of the existing</t>
        </is>
      </c>
      <c r="B14" t="inlineStr">
        <is>
          <t>informational</t>
        </is>
      </c>
      <c r="C14" t="inlineStr"/>
      <c r="D14" t="inlineStr">
        <is>
          <t>sources,</t>
        </is>
      </c>
      <c r="E14" t="inlineStr"/>
      <c r="F14" t="inlineStr"/>
      <c r="G14" t="inlineStr">
        <is>
          <t>fauts dans les sources présentement disponibles, surtout dans</t>
        </is>
      </c>
      <c r="H14" t="inlineStr"/>
      <c r="I14" t="inlineStr"/>
      <c r="J14" t="inlineStr"/>
      <c r="K14" t="inlineStr">
        <is>
          <t>|</t>
        </is>
      </c>
      <c r="L14" t="inlineStr"/>
    </row>
    <row r="15">
      <c r="A15" t="inlineStr">
        <is>
          <t>particularly in the key</t>
        </is>
      </c>
      <c r="B15" t="inlineStr">
        <is>
          <t>areas</t>
        </is>
      </c>
      <c r="C15" t="inlineStr">
        <is>
          <t>of union</t>
        </is>
      </c>
      <c r="D15" t="inlineStr">
        <is>
          <t>financial</t>
        </is>
      </c>
      <c r="E15" t="inlineStr"/>
      <c r="F15" t="inlineStr"/>
      <c r="G15" t="inlineStr">
        <is>
          <t>les aspects-clés des syndicats touchant leurs affairs financiéres</t>
        </is>
      </c>
      <c r="H15" t="inlineStr"/>
      <c r="I15" t="inlineStr"/>
      <c r="J15" t="inlineStr"/>
      <c r="K15" t="inlineStr"/>
      <c r="L15" t="inlineStr"/>
    </row>
    <row r="16">
      <c r="A16" t="inlineStr">
        <is>
          <t>transactions and local union activity.</t>
        </is>
      </c>
      <c r="B16" t="inlineStr"/>
      <c r="C16" t="inlineStr"/>
      <c r="D16" t="inlineStr"/>
      <c r="E16" t="inlineStr"/>
      <c r="F16" t="inlineStr"/>
      <c r="G16" t="inlineStr">
        <is>
          <t>et les opérations des syndicats locaux.</t>
        </is>
      </c>
      <c r="H16" t="inlineStr"/>
      <c r="I16" t="inlineStr"/>
      <c r="J16" t="inlineStr"/>
      <c r="K16" t="inlineStr"/>
      <c r="L16" t="inlineStr"/>
    </row>
    <row r="17">
      <c r="A17" t="inlineStr">
        <is>
          <t>The administration</t>
        </is>
      </c>
      <c r="B17" t="inlineStr">
        <is>
          <t>plans to conduct</t>
        </is>
      </c>
      <c r="C17" t="inlineStr"/>
      <c r="D17" t="inlineStr">
        <is>
          <t>research in</t>
        </is>
      </c>
      <c r="E17" t="inlineStr"/>
      <c r="F17" t="inlineStr"/>
      <c r="G17" t="inlineStr">
        <is>
          <t>La direction propose de mener, dans les années suivantes,</t>
        </is>
      </c>
      <c r="H17" t="inlineStr"/>
      <c r="I17" t="inlineStr"/>
      <c r="J17" t="inlineStr"/>
      <c r="K17" t="inlineStr"/>
      <c r="L17" t="inlineStr"/>
    </row>
    <row r="18">
      <c r="A18" t="inlineStr">
        <is>
          <t>the coming years into methods of supplementing and</t>
        </is>
      </c>
      <c r="B18" t="inlineStr"/>
      <c r="C18" t="inlineStr"/>
      <c r="D18" t="inlineStr"/>
      <c r="E18" t="inlineStr"/>
      <c r="F18" t="inlineStr"/>
      <c r="G18" t="inlineStr">
        <is>
          <t>des recherches sur les possibilités d’augmenter</t>
        </is>
      </c>
      <c r="H18" t="inlineStr"/>
      <c r="I18" t="inlineStr">
        <is>
          <t>et d’étendre</t>
        </is>
      </c>
      <c r="J18" t="inlineStr"/>
      <c r="K18" t="inlineStr"/>
      <c r="L18" t="inlineStr"/>
    </row>
    <row r="19">
      <c r="A19" t="inlineStr">
        <is>
          <t>extending both the financial</t>
        </is>
      </c>
      <c r="B19" t="inlineStr">
        <is>
          <t>and</t>
        </is>
      </c>
      <c r="C19" t="inlineStr">
        <is>
          <t>general</t>
        </is>
      </c>
      <c r="D19" t="inlineStr">
        <is>
          <t>statistical</t>
        </is>
      </c>
      <c r="E19" t="inlineStr"/>
      <c r="F19" t="inlineStr"/>
      <c r="G19" t="inlineStr">
        <is>
          <t>a la fois les données financiéres et statistiques générales. Une</t>
        </is>
      </c>
      <c r="H19" t="inlineStr"/>
      <c r="I19" t="inlineStr"/>
      <c r="J19" t="inlineStr"/>
      <c r="K19" t="inlineStr"/>
      <c r="L19" t="inlineStr"/>
    </row>
    <row r="20">
      <c r="A20" t="inlineStr">
        <is>
          <t>data. A deepened analysis of the statistical</t>
        </is>
      </c>
      <c r="B20" t="inlineStr"/>
      <c r="C20" t="inlineStr"/>
      <c r="D20" t="inlineStr">
        <is>
          <t>data will</t>
        </is>
      </c>
      <c r="E20" t="inlineStr"/>
      <c r="F20" t="inlineStr"/>
      <c r="G20" t="inlineStr">
        <is>
          <t>analyse plus approfondie</t>
        </is>
      </c>
      <c r="H20" t="inlineStr">
        <is>
          <t>des données statistiques</t>
        </is>
      </c>
      <c r="I20" t="inlineStr">
        <is>
          <t>en sortira</t>
        </is>
      </c>
      <c r="J20" t="inlineStr"/>
      <c r="K20" t="inlineStr"/>
      <c r="L20" t="inlineStr"/>
    </row>
    <row r="21">
      <c r="A21" t="inlineStr">
        <is>
          <t>accompany the research advances.</t>
        </is>
      </c>
      <c r="B21" t="inlineStr"/>
      <c r="C21" t="inlineStr"/>
      <c r="D21" t="inlineStr"/>
      <c r="E21" t="inlineStr"/>
      <c r="F21" t="inlineStr"/>
      <c r="G21" t="inlineStr">
        <is>
          <t>par suite du progrés fait dans le domaine de la recherche.</t>
        </is>
      </c>
      <c r="H21" t="inlineStr"/>
      <c r="I21" t="inlineStr"/>
      <c r="J21" t="inlineStr"/>
      <c r="K21" t="inlineStr"/>
      <c r="L21" t="inlineStr"/>
    </row>
    <row r="22">
      <c r="A22" t="inlineStr">
        <is>
          <t>Appended to this publication</t>
        </is>
      </c>
      <c r="B22" t="inlineStr"/>
      <c r="C22" t="inlineStr">
        <is>
          <t>is a listing of labour</t>
        </is>
      </c>
      <c r="D22" t="inlineStr"/>
      <c r="E22" t="inlineStr"/>
      <c r="F22" t="inlineStr"/>
      <c r="G22" t="inlineStr">
        <is>
          <t>Une liste des organizations ouvriéres devant produire des</t>
        </is>
      </c>
      <c r="H22" t="inlineStr"/>
      <c r="I22" t="inlineStr"/>
      <c r="J22" t="inlineStr"/>
      <c r="K22" t="inlineStr"/>
      <c r="L22" t="inlineStr"/>
    </row>
    <row r="23">
      <c r="A23" t="inlineStr">
        <is>
          <t>organizations required</t>
        </is>
      </c>
      <c r="B23" t="inlineStr">
        <is>
          <t>to report</t>
        </is>
      </c>
      <c r="C23" t="inlineStr">
        <is>
          <t>under</t>
        </is>
      </c>
      <c r="D23" t="inlineStr">
        <is>
          <t>the Act for</t>
        </is>
      </c>
      <c r="E23" t="inlineStr"/>
      <c r="F23" t="inlineStr"/>
      <c r="G23" t="inlineStr">
        <is>
          <t>déclarations pour 1980 conformément 4 la Loi est annexée</t>
        </is>
      </c>
      <c r="H23" t="inlineStr"/>
      <c r="I23" t="inlineStr"/>
      <c r="J23" t="inlineStr"/>
      <c r="K23" t="inlineStr"/>
      <c r="L23" t="inlineStr"/>
    </row>
    <row r="24">
      <c r="A24" t="inlineStr">
        <is>
          <t>1980. A detailed presentation</t>
        </is>
      </c>
      <c r="B24" t="inlineStr"/>
      <c r="C24" t="inlineStr">
        <is>
          <t>of data</t>
        </is>
      </c>
      <c r="D24" t="inlineStr">
        <is>
          <t>on union</t>
        </is>
      </c>
      <c r="E24" t="inlineStr"/>
      <c r="F24" t="inlineStr"/>
      <c r="G24" t="inlineStr">
        <is>
          <t>a cette publication. Une présentation</t>
        </is>
      </c>
      <c r="H24" t="inlineStr">
        <is>
          <t>détaillée</t>
        </is>
      </c>
      <c r="I24" t="inlineStr">
        <is>
          <t>des données</t>
        </is>
      </c>
      <c r="J24" t="inlineStr"/>
      <c r="K24" t="inlineStr"/>
      <c r="L24" t="inlineStr"/>
    </row>
    <row r="25">
      <c r="A25" t="inlineStr">
        <is>
          <t>membership, number of locals, women members and</t>
        </is>
      </c>
      <c r="B25" t="inlineStr"/>
      <c r="C25" t="inlineStr"/>
      <c r="D25" t="inlineStr"/>
      <c r="E25" t="inlineStr"/>
      <c r="F25" t="inlineStr"/>
      <c r="G25" t="inlineStr">
        <is>
          <t>sur leffectif syndical, les syndicats locaux, l’effectif féminin</t>
        </is>
      </c>
      <c r="H25" t="inlineStr"/>
      <c r="I25" t="inlineStr"/>
      <c r="J25" t="inlineStr"/>
      <c r="K25" t="inlineStr"/>
      <c r="L25" t="inlineStr"/>
    </row>
    <row r="26">
      <c r="A26" t="inlineStr">
        <is>
          <t>collective agreements</t>
        </is>
      </c>
      <c r="B26" t="inlineStr">
        <is>
          <t>in Canada,</t>
        </is>
      </c>
      <c r="C26" t="inlineStr">
        <is>
          <t>by province</t>
        </is>
      </c>
      <c r="D26" t="inlineStr">
        <is>
          <t>and</t>
        </is>
      </c>
      <c r="E26" t="inlineStr"/>
      <c r="F26" t="inlineStr"/>
      <c r="G26" t="inlineStr">
        <is>
          <t>et les conventions collectives</t>
        </is>
      </c>
      <c r="H26" t="inlineStr">
        <is>
          <t>au Canada de chaque organisa-</t>
        </is>
      </c>
      <c r="I26" t="inlineStr"/>
      <c r="J26" t="inlineStr"/>
      <c r="K26" t="inlineStr"/>
      <c r="L26" t="inlineStr"/>
    </row>
    <row r="27">
      <c r="A27" t="inlineStr">
        <is>
          <t>metropolitan area, will be published</t>
        </is>
      </c>
      <c r="B27" t="inlineStr"/>
      <c r="C27" t="inlineStr">
        <is>
          <t>as a supplemen-</t>
        </is>
      </c>
      <c r="D27" t="inlineStr"/>
      <c r="E27" t="inlineStr"/>
      <c r="F27" t="inlineStr"/>
      <c r="G27" t="inlineStr">
        <is>
          <t>tion déclarante par province, et par zone métropolitaine sera</t>
        </is>
      </c>
      <c r="H27" t="inlineStr"/>
      <c r="I27" t="inlineStr"/>
      <c r="J27" t="inlineStr"/>
      <c r="K27" t="inlineStr"/>
      <c r="L27" t="inlineStr"/>
    </row>
  </sheetData>
  <pageMargins left="0.75" right="0.75" top="1" bottom="1" header="0.5" footer="0.5"/>
</worksheet>
</file>

<file path=xl/worksheets/sheet392.xml><?xml version="1.0" encoding="utf-8"?>
<worksheet xmlns="http://schemas.openxmlformats.org/spreadsheetml/2006/main">
  <sheetPr>
    <outlinePr summaryBelow="1" summaryRight="1"/>
    <pageSetUpPr/>
  </sheetPr>
  <dimension ref="A1:H47"/>
  <sheetViews>
    <sheetView workbookViewId="0">
      <selection activeCell="A1" sqref="A1"/>
    </sheetView>
  </sheetViews>
  <sheetFormatPr baseColWidth="8" defaultRowHeight="15"/>
  <sheetData>
    <row r="1">
      <c r="A1" s="1" t="inlineStr">
        <is>
          <t>local union branches. Thus, this publication is based</t>
        </is>
      </c>
      <c r="B1" s="1" t="inlineStr">
        <is>
          <t>Unnamed: 0</t>
        </is>
      </c>
      <c r="C1" s="1" t="inlineStr">
        <is>
          <t>Unnamed: 1</t>
        </is>
      </c>
      <c r="D1" s="1" t="inlineStr">
        <is>
          <t>cette publication vise</t>
        </is>
      </c>
      <c r="E1" s="1" t="inlineStr">
        <is>
          <t>182 organismes</t>
        </is>
      </c>
      <c r="F1" s="1" t="inlineStr">
        <is>
          <t>Unnamed: 2</t>
        </is>
      </c>
      <c r="G1" s="1" t="inlineStr">
        <is>
          <t>ouvriers représentant</t>
        </is>
      </c>
      <c r="H1" s="1" t="inlineStr">
        <is>
          <t>Unnamed: 3</t>
        </is>
      </c>
    </row>
    <row r="2">
      <c r="A2" t="inlineStr">
        <is>
          <t>on 182 labour organizations representing 13,107</t>
        </is>
      </c>
      <c r="B2" t="inlineStr"/>
      <c r="C2" t="inlineStr"/>
      <c r="D2" t="inlineStr">
        <is>
          <t>13,107 sections locales,</t>
        </is>
      </c>
      <c r="E2" t="inlineStr">
        <is>
          <t>contre</t>
        </is>
      </c>
      <c r="F2" t="inlineStr">
        <is>
          <t>182</t>
        </is>
      </c>
      <c r="G2" t="inlineStr">
        <is>
          <t>organismes</t>
        </is>
      </c>
      <c r="H2" t="inlineStr">
        <is>
          <t>ouvriers</t>
        </is>
      </c>
    </row>
    <row r="3">
      <c r="A3" t="inlineStr">
        <is>
          <t>locals compared with 182 labour organizations</t>
        </is>
      </c>
      <c r="B3" t="inlineStr">
        <is>
          <t>in</t>
        </is>
      </c>
      <c r="C3" t="inlineStr"/>
      <c r="D3" t="inlineStr">
        <is>
          <t>en 1979 groupant</t>
        </is>
      </c>
      <c r="E3" t="inlineStr">
        <is>
          <t>12,910</t>
        </is>
      </c>
      <c r="F3" t="inlineStr">
        <is>
          <t>syndicats</t>
        </is>
      </c>
      <c r="G3" t="inlineStr">
        <is>
          <t>locaux au</t>
        </is>
      </c>
      <c r="H3" t="inlineStr">
        <is>
          <t>Canada.</t>
        </is>
      </c>
    </row>
    <row r="4">
      <c r="A4" t="inlineStr">
        <is>
          <t>1979 comprising 12,910 local union branches</t>
        </is>
      </c>
      <c r="B4" t="inlineStr">
        <is>
          <t>in</t>
        </is>
      </c>
      <c r="C4" t="inlineStr"/>
      <c r="D4" t="inlineStr">
        <is>
          <t>En plus de fournir des renseignements complets concernant</t>
        </is>
      </c>
      <c r="E4" t="inlineStr"/>
      <c r="F4" t="inlineStr"/>
      <c r="G4" t="inlineStr"/>
      <c r="H4" t="inlineStr"/>
    </row>
    <row r="5">
      <c r="A5" t="inlineStr">
        <is>
          <t>Canada. In addition to providing comprehensive data</t>
        </is>
      </c>
      <c r="B5" t="inlineStr"/>
      <c r="C5" t="inlineStr"/>
      <c r="D5" t="inlineStr">
        <is>
          <t>les affaires internes</t>
        </is>
      </c>
      <c r="E5" t="inlineStr">
        <is>
          <t>et les transactions</t>
        </is>
      </c>
      <c r="F5" t="inlineStr">
        <is>
          <t>financiéres des organi-</t>
        </is>
      </c>
      <c r="G5" t="inlineStr"/>
      <c r="H5" t="inlineStr"/>
    </row>
    <row r="6">
      <c r="A6" t="inlineStr">
        <is>
          <t>on the internal affairs and financial operations</t>
        </is>
      </c>
      <c r="B6" t="inlineStr">
        <is>
          <t>of</t>
        </is>
      </c>
      <c r="C6" t="inlineStr"/>
      <c r="D6" t="inlineStr">
        <is>
          <t>sations ouvriéres méres,</t>
        </is>
      </c>
      <c r="E6" t="inlineStr">
        <is>
          <t>les</t>
        </is>
      </c>
      <c r="F6" t="inlineStr">
        <is>
          <t>déclarations</t>
        </is>
      </c>
      <c r="G6" t="inlineStr">
        <is>
          <t>annuelles</t>
        </is>
      </c>
      <c r="H6" t="inlineStr">
        <is>
          <t>renfer-</t>
        </is>
      </c>
    </row>
    <row r="7">
      <c r="A7" t="inlineStr">
        <is>
          <t>parent labour organizations, the annual returns con-</t>
        </is>
      </c>
      <c r="B7" t="inlineStr"/>
      <c r="C7" t="inlineStr"/>
      <c r="D7" t="inlineStr">
        <is>
          <t>maient des détails</t>
        </is>
      </c>
      <c r="E7" t="inlineStr">
        <is>
          <t>relatifs</t>
        </is>
      </c>
      <c r="F7" t="inlineStr">
        <is>
          <t>au nombre</t>
        </is>
      </c>
      <c r="G7" t="inlineStr">
        <is>
          <t>de membres,</t>
        </is>
      </c>
      <c r="H7" t="inlineStr">
        <is>
          <t>aux</t>
        </is>
      </c>
    </row>
    <row r="8">
      <c r="A8" t="inlineStr">
        <is>
          <t>tained particulars of the membership, affiliation, of-</t>
        </is>
      </c>
      <c r="B8" t="inlineStr"/>
      <c r="C8" t="inlineStr"/>
      <c r="D8" t="inlineStr">
        <is>
          <t>affiliations, aux dirigeants</t>
        </is>
      </c>
      <c r="E8" t="inlineStr">
        <is>
          <t>ainsi qu’aux autres</t>
        </is>
      </c>
      <c r="F8" t="inlineStr"/>
      <c r="G8" t="inlineStr">
        <is>
          <t>particularités</t>
        </is>
      </c>
      <c r="H8" t="inlineStr"/>
    </row>
    <row r="9">
      <c r="A9" t="inlineStr">
        <is>
          <t>ficers and other characteristics of local union branches</t>
        </is>
      </c>
      <c r="B9" t="inlineStr"/>
      <c r="C9" t="inlineStr"/>
      <c r="D9" t="inlineStr">
        <is>
          <t>relatives aux sections</t>
        </is>
      </c>
      <c r="E9" t="inlineStr">
        <is>
          <t>locales des syndicats au Canada. Tous</t>
        </is>
      </c>
      <c r="F9" t="inlineStr"/>
      <c r="G9" t="inlineStr"/>
      <c r="H9" t="inlineStr"/>
    </row>
    <row r="10">
      <c r="A10" t="inlineStr">
        <is>
          <t>in Canada. Represented were all international and</t>
        </is>
      </c>
      <c r="B10" t="inlineStr"/>
      <c r="C10" t="inlineStr"/>
      <c r="D10" t="inlineStr">
        <is>
          <t>les syndicats ouvriers</t>
        </is>
      </c>
      <c r="E10" t="inlineStr">
        <is>
          <t>reconnus</t>
        </is>
      </c>
      <c r="F10" t="inlineStr">
        <is>
          <t>par l’administration comme</t>
        </is>
      </c>
      <c r="G10" t="inlineStr"/>
      <c r="H10" t="inlineStr"/>
    </row>
    <row r="11">
      <c r="A11" t="inlineStr">
        <is>
          <t>national labour organizations known by the Adminis-</t>
        </is>
      </c>
      <c r="B11" t="inlineStr"/>
      <c r="C11" t="inlineStr"/>
      <c r="D11" t="inlineStr">
        <is>
          <t>étant sujets 4 la Loi, ce qui comprenait</t>
        </is>
      </c>
      <c r="E11" t="inlineStr"/>
      <c r="F11" t="inlineStr"/>
      <c r="G11" t="inlineStr">
        <is>
          <t>pratiquement tous</t>
        </is>
      </c>
      <c r="H11" t="inlineStr"/>
    </row>
    <row r="12">
      <c r="A12" t="inlineStr">
        <is>
          <t>tration to be subject to the Act, which included</t>
        </is>
      </c>
      <c r="B12" t="inlineStr"/>
      <c r="C12" t="inlineStr"/>
      <c r="D12" t="inlineStr">
        <is>
          <t>les syndicats ouvriers</t>
        </is>
      </c>
      <c r="E12" t="inlineStr">
        <is>
          <t>actifs</t>
        </is>
      </c>
      <c r="F12" t="inlineStr">
        <is>
          <t>au Canada</t>
        </is>
      </c>
      <c r="G12" t="inlineStr">
        <is>
          <t>plus étendus</t>
        </is>
      </c>
      <c r="H12" t="inlineStr">
        <is>
          <t>en</t>
        </is>
      </c>
    </row>
    <row r="13">
      <c r="A13" t="inlineStr">
        <is>
          <t>practically every labour union active in Canada more</t>
        </is>
      </c>
      <c r="B13" t="inlineStr"/>
      <c r="C13" t="inlineStr"/>
      <c r="D13" t="inlineStr">
        <is>
          <t>portée que les syndicats</t>
        </is>
      </c>
      <c r="E13" t="inlineStr">
        <is>
          <t>locaux</t>
        </is>
      </c>
      <c r="F13" t="inlineStr">
        <is>
          <t>non affiliés,</t>
        </is>
      </c>
      <c r="G13" t="inlineStr">
        <is>
          <t>étaient</t>
        </is>
      </c>
      <c r="H13" t="inlineStr">
        <is>
          <t>repré-</t>
        </is>
      </c>
    </row>
    <row r="14">
      <c r="A14" t="inlineStr">
        <is>
          <t>extensive in scope than the local unaffiliated labour</t>
        </is>
      </c>
      <c r="B14" t="inlineStr"/>
      <c r="C14" t="inlineStr"/>
      <c r="D14" t="inlineStr">
        <is>
          <t>sentés. Le tableau</t>
        </is>
      </c>
      <c r="E14" t="inlineStr">
        <is>
          <t>explicatif</t>
        </is>
      </c>
      <c r="F14" t="inlineStr">
        <is>
          <t>I indique</t>
        </is>
      </c>
      <c r="G14" t="inlineStr">
        <is>
          <t>les organismes</t>
        </is>
      </c>
      <c r="H14" t="inlineStr">
        <is>
          <t>dé-</t>
        </is>
      </c>
    </row>
    <row r="15">
      <c r="A15" t="inlineStr">
        <is>
          <t>union. The reporting organizations are shown</t>
        </is>
      </c>
      <c r="B15" t="inlineStr">
        <is>
          <t>in</t>
        </is>
      </c>
      <c r="C15" t="inlineStr"/>
      <c r="D15" t="inlineStr">
        <is>
          <t>clarants classifiés selon le genre de syndicat et |’affiliation.</t>
        </is>
      </c>
      <c r="E15" t="inlineStr"/>
      <c r="F15" t="inlineStr"/>
      <c r="G15" t="inlineStr"/>
      <c r="H15" t="inlineStr"/>
    </row>
    <row r="16">
      <c r="A16" t="inlineStr">
        <is>
          <t>Text Table I, classified by type of organization</t>
        </is>
      </c>
      <c r="B16" t="inlineStr"/>
      <c r="C16" t="inlineStr"/>
      <c r="D16" t="inlineStr"/>
      <c r="E16" t="inlineStr"/>
      <c r="F16" t="inlineStr"/>
      <c r="G16" t="inlineStr"/>
      <c r="H16" t="inlineStr"/>
    </row>
    <row r="17">
      <c r="A17" t="inlineStr">
        <is>
          <t>and pattern of union affiliation.</t>
        </is>
      </c>
      <c r="B17" t="inlineStr"/>
      <c r="C17" t="inlineStr"/>
      <c r="D17" t="inlineStr"/>
      <c r="E17" t="inlineStr"/>
      <c r="F17" t="inlineStr"/>
      <c r="G17" t="inlineStr"/>
      <c r="H17" t="inlineStr"/>
    </row>
    <row r="18">
      <c r="A18" t="inlineStr">
        <is>
          <t>Of the 182 labour organizations filing returns for</t>
        </is>
      </c>
      <c r="B18" t="inlineStr"/>
      <c r="C18" t="inlineStr"/>
      <c r="D18" t="inlineStr">
        <is>
          <t>Des 182 organismes</t>
        </is>
      </c>
      <c r="E18" t="inlineStr">
        <is>
          <t>ouvriers</t>
        </is>
      </c>
      <c r="F18" t="inlineStr">
        <is>
          <t>déclarants</t>
        </is>
      </c>
      <c r="G18" t="inlineStr">
        <is>
          <t>pour</t>
        </is>
      </c>
      <c r="H18" t="inlineStr">
        <is>
          <t>1980,</t>
        </is>
      </c>
    </row>
    <row r="19">
      <c r="A19" t="inlineStr">
        <is>
          <t>1980, 68 or 37.3% were international unions, the</t>
        </is>
      </c>
      <c r="B19" t="inlineStr"/>
      <c r="C19" t="inlineStr"/>
      <c r="D19" t="inlineStr">
        <is>
          <t>68 ou 37.3 % étaient</t>
        </is>
      </c>
      <c r="E19" t="inlineStr">
        <is>
          <t>des syndicats internationaux</t>
        </is>
      </c>
      <c r="F19" t="inlineStr"/>
      <c r="G19" t="inlineStr"/>
      <c r="H19" t="inlineStr">
        <is>
          <t>dont le</t>
        </is>
      </c>
    </row>
    <row r="20">
      <c r="A20" t="inlineStr">
        <is>
          <t>headquarters, executive personnel and preponderant</t>
        </is>
      </c>
      <c r="B20" t="inlineStr"/>
      <c r="C20" t="inlineStr"/>
      <c r="D20" t="inlineStr">
        <is>
          <t>siége social, l’exécutif et</t>
        </is>
      </c>
      <c r="E20" t="inlineStr">
        <is>
          <t>la majeure</t>
        </is>
      </c>
      <c r="F20" t="inlineStr">
        <is>
          <t>partie</t>
        </is>
      </c>
      <c r="G20" t="inlineStr">
        <is>
          <t>des membres</t>
        </is>
      </c>
      <c r="H20" t="inlineStr">
        <is>
          <t>se</t>
        </is>
      </c>
    </row>
    <row r="21">
      <c r="A21" t="inlineStr">
        <is>
          <t>membership of which were in the United States; 76</t>
        </is>
      </c>
      <c r="B21" t="inlineStr"/>
      <c r="C21" t="inlineStr"/>
      <c r="D21" t="inlineStr">
        <is>
          <t>trouvaient aux Etats-Unis;</t>
        </is>
      </c>
      <c r="E21" t="inlineStr">
        <is>
          <t>76 ou</t>
        </is>
      </c>
      <c r="F21" t="inlineStr">
        <is>
          <t>41.8 % étaient</t>
        </is>
      </c>
      <c r="G21" t="inlineStr">
        <is>
          <t>des syndi-</t>
        </is>
      </c>
      <c r="H21" t="inlineStr"/>
    </row>
    <row r="22">
      <c r="A22" t="inlineStr">
        <is>
          <t>or 41.8%, were national or regional in scope; and 38</t>
        </is>
      </c>
      <c r="B22" t="inlineStr"/>
      <c r="C22" t="inlineStr"/>
      <c r="D22" t="inlineStr">
        <is>
          <t>cats nationaux ou</t>
        </is>
      </c>
      <c r="E22" t="inlineStr">
        <is>
          <t>régionaux</t>
        </is>
      </c>
      <c r="F22" t="inlineStr">
        <is>
          <t>et 38 ou</t>
        </is>
      </c>
      <c r="G22" t="inlineStr">
        <is>
          <t>20.9% étaient</t>
        </is>
      </c>
      <c r="H22" t="inlineStr">
        <is>
          <t>des</t>
        </is>
      </c>
    </row>
    <row r="23">
      <c r="A23" t="inlineStr">
        <is>
          <t>or 20.9%, were organizations composed of govern-</t>
        </is>
      </c>
      <c r="B23" t="inlineStr"/>
      <c r="C23" t="inlineStr"/>
      <c r="D23" t="inlineStr">
        <is>
          <t>organisations comprenant</t>
        </is>
      </c>
      <c r="E23" t="inlineStr">
        <is>
          <t>des</t>
        </is>
      </c>
      <c r="F23" t="inlineStr">
        <is>
          <t>fonctionnaires</t>
        </is>
      </c>
      <c r="G23" t="inlineStr">
        <is>
          <t>fédéraux</t>
        </is>
      </c>
      <c r="H23" t="inlineStr">
        <is>
          <t>et</t>
        </is>
      </c>
    </row>
    <row r="24">
      <c r="A24" t="inlineStr">
        <is>
          <t>ment employees at the federal and provincial levels of</t>
        </is>
      </c>
      <c r="B24" t="inlineStr"/>
      <c r="C24" t="inlineStr"/>
      <c r="D24" t="inlineStr">
        <is>
          <t>provinciaux.</t>
        </is>
      </c>
      <c r="E24" t="inlineStr"/>
      <c r="F24" t="inlineStr"/>
      <c r="G24" t="inlineStr"/>
      <c r="H24" t="inlineStr"/>
    </row>
    <row r="25">
      <c r="A25" t="inlineStr">
        <is>
          <t>government.</t>
        </is>
      </c>
      <c r="B25" t="inlineStr"/>
      <c r="C25" t="inlineStr"/>
      <c r="D25" t="inlineStr"/>
      <c r="E25" t="inlineStr"/>
      <c r="F25" t="inlineStr"/>
      <c r="G25" t="inlineStr"/>
      <c r="H25" t="inlineStr"/>
    </row>
    <row r="26">
      <c r="A26" t="inlineStr">
        <is>
          <t>In terms of union affiliation, 58 of 68 inter-</t>
        </is>
      </c>
      <c r="B26" t="inlineStr"/>
      <c r="C26" t="inlineStr"/>
      <c r="D26" t="inlineStr">
        <is>
          <t>Pour ce qui est de l’affiliation</t>
        </is>
      </c>
      <c r="E26" t="inlineStr"/>
      <c r="F26" t="inlineStr">
        <is>
          <t>syndicale, 58 des 68 syn-</t>
        </is>
      </c>
      <c r="G26" t="inlineStr"/>
      <c r="H26" t="inlineStr"/>
    </row>
    <row r="27">
      <c r="A27" t="inlineStr">
        <is>
          <t>national unions reporting were affiliated with the</t>
        </is>
      </c>
      <c r="B27" t="inlineStr"/>
      <c r="C27" t="inlineStr"/>
      <c r="D27" t="inlineStr">
        <is>
          <t>dicats internationaux qui ont soumis des déclarations étaient</t>
        </is>
      </c>
      <c r="E27" t="inlineStr"/>
      <c r="F27" t="inlineStr"/>
      <c r="G27" t="inlineStr"/>
      <c r="H27" t="inlineStr"/>
    </row>
    <row r="28">
      <c r="A28" t="inlineStr">
        <is>
          <t>American Federation of Labour and Congress</t>
        </is>
      </c>
      <c r="B28" t="inlineStr">
        <is>
          <t>of</t>
        </is>
      </c>
      <c r="C28" t="inlineStr"/>
      <c r="D28" t="inlineStr">
        <is>
          <t>affiliés a l’American</t>
        </is>
      </c>
      <c r="E28" t="inlineStr">
        <is>
          <t>Federation</t>
        </is>
      </c>
      <c r="F28" t="inlineStr">
        <is>
          <t>of Labour and Congress of</t>
        </is>
      </c>
      <c r="G28" t="inlineStr"/>
      <c r="H28" t="inlineStr"/>
    </row>
    <row r="29">
      <c r="A29" t="inlineStr">
        <is>
          <t>Industrial Organizations (AFL-CIO) as well as the</t>
        </is>
      </c>
      <c r="B29" t="inlineStr"/>
      <c r="C29" t="inlineStr"/>
      <c r="D29" t="inlineStr">
        <is>
          <t>Industrial Organizations (AFL-CIO)</t>
        </is>
      </c>
      <c r="E29" t="inlineStr"/>
      <c r="F29" t="inlineStr">
        <is>
          <t>ainsi</t>
        </is>
      </c>
      <c r="G29" t="inlineStr">
        <is>
          <t>qu’au Congrés du</t>
        </is>
      </c>
      <c r="H29" t="inlineStr"/>
    </row>
    <row r="30">
      <c r="A30" t="inlineStr">
        <is>
          <t>Canadian Labour Congress (CLC); two belonged</t>
        </is>
      </c>
      <c r="B30" t="inlineStr">
        <is>
          <t>to</t>
        </is>
      </c>
      <c r="C30" t="inlineStr"/>
      <c r="D30" t="inlineStr">
        <is>
          <t>Travail et du Canada (CTC); deux appartenaient a /’American</t>
        </is>
      </c>
      <c r="E30" t="inlineStr"/>
      <c r="F30" t="inlineStr"/>
      <c r="G30" t="inlineStr"/>
      <c r="H30" t="inlineStr"/>
    </row>
    <row r="31">
      <c r="A31" t="inlineStr">
        <is>
          <t>the American Federation of Labour and Congress</t>
        </is>
      </c>
      <c r="B31" t="inlineStr"/>
      <c r="C31" t="inlineStr"/>
      <c r="D31" t="inlineStr">
        <is>
          <t>Federation of Labour</t>
        </is>
      </c>
      <c r="E31" t="inlineStr">
        <is>
          <t>and</t>
        </is>
      </c>
      <c r="F31" t="inlineStr">
        <is>
          <t>Congress of Industrial</t>
        </is>
      </c>
      <c r="G31" t="inlineStr"/>
      <c r="H31" t="inlineStr">
        <is>
          <t>Organ-</t>
        </is>
      </c>
    </row>
    <row r="32">
      <c r="A32" t="inlineStr">
        <is>
          <t>of Industrial Organization and had unaffiliated</t>
        </is>
      </c>
      <c r="B32" t="inlineStr"/>
      <c r="C32" t="inlineStr"/>
      <c r="D32" t="inlineStr">
        <is>
          <t>izations et comptaient</t>
        </is>
      </c>
      <c r="E32" t="inlineStr">
        <is>
          <t>les sections canadiennes non</t>
        </is>
      </c>
      <c r="F32" t="inlineStr"/>
      <c r="G32" t="inlineStr"/>
      <c r="H32" t="inlineStr">
        <is>
          <t>affiliées</t>
        </is>
      </c>
    </row>
    <row r="33">
      <c r="A33" t="inlineStr">
        <is>
          <t>Canadian Sections. (Variety Artists and Plasterers);</t>
        </is>
      </c>
      <c r="B33" t="inlineStr"/>
      <c r="C33" t="inlineStr"/>
      <c r="D33" t="inlineStr">
        <is>
          <t>(Artistes de variétés</t>
        </is>
      </c>
      <c r="E33" t="inlineStr">
        <is>
          <t>et l’Association</t>
        </is>
      </c>
      <c r="F33" t="inlineStr">
        <is>
          <t>des</t>
        </is>
      </c>
      <c r="G33" t="inlineStr">
        <is>
          <t>platriers);</t>
        </is>
      </c>
      <c r="H33" t="inlineStr">
        <is>
          <t>quatre</t>
        </is>
      </c>
    </row>
    <row r="34">
      <c r="A34" t="inlineStr">
        <is>
          <t>four were affiliated with the Canadian Labour Con-</t>
        </is>
      </c>
      <c r="B34" t="inlineStr"/>
      <c r="C34" t="inlineStr"/>
      <c r="D34" t="inlineStr">
        <is>
          <t>étaient affiliés au Congrés du Travail du Canada</t>
        </is>
      </c>
      <c r="E34" t="inlineStr"/>
      <c r="F34" t="inlineStr"/>
      <c r="G34" t="inlineStr">
        <is>
          <t>bien qu’ils</t>
        </is>
      </c>
      <c r="H34" t="inlineStr"/>
    </row>
    <row r="35">
      <c r="A35" t="inlineStr">
        <is>
          <t>gress, even though they remained independent in the</t>
        </is>
      </c>
      <c r="B35" t="inlineStr"/>
      <c r="C35" t="inlineStr"/>
      <c r="D35" t="inlineStr">
        <is>
          <t>soient demeurés indépendants</t>
        </is>
      </c>
      <c r="E35" t="inlineStr"/>
      <c r="F35" t="inlineStr">
        <is>
          <t>aux</t>
        </is>
      </c>
      <c r="G35" t="inlineStr">
        <is>
          <t>Etats-Unis</t>
        </is>
      </c>
      <c r="H35" t="inlineStr">
        <is>
          <t>(l’Union</t>
        </is>
      </c>
    </row>
    <row r="36">
      <c r="A36" t="inlineStr">
        <is>
          <t>United States (Longshoremen and Warehousemen,</t>
        </is>
      </c>
      <c r="B36" t="inlineStr"/>
      <c r="C36" t="inlineStr"/>
      <c r="D36" t="inlineStr">
        <is>
          <t>de débardeurs et travailleurs</t>
        </is>
      </c>
      <c r="E36" t="inlineStr"/>
      <c r="F36" t="inlineStr">
        <is>
          <t>d’entrepdts,</t>
        </is>
      </c>
      <c r="G36" t="inlineStr">
        <is>
          <t>Travailleurs</t>
        </is>
      </c>
      <c r="H36" t="inlineStr">
        <is>
          <t>de</t>
        </is>
      </c>
    </row>
    <row r="37">
      <c r="A37" t="inlineStr">
        <is>
          <t>Auto Workers, United Electrical Workers, and Mine</t>
        </is>
      </c>
      <c r="B37" t="inlineStr"/>
      <c r="C37" t="inlineStr"/>
      <c r="D37" t="inlineStr">
        <is>
          <t>Yautomobile, Travailleurs</t>
        </is>
      </c>
      <c r="E37" t="inlineStr">
        <is>
          <t>unis</t>
        </is>
      </c>
      <c r="F37" t="inlineStr">
        <is>
          <t>de l’électricité</t>
        </is>
      </c>
      <c r="G37" t="inlineStr">
        <is>
          <t>et Mineurs)</t>
        </is>
      </c>
      <c r="H37" t="inlineStr"/>
    </row>
    <row r="38">
      <c r="A38" t="inlineStr">
        <is>
          <t>Workers) and the remaining four were without</t>
        </is>
      </c>
      <c r="B38" t="inlineStr"/>
      <c r="C38" t="inlineStr"/>
      <c r="D38" t="inlineStr">
        <is>
          <t>et les quatre derniers</t>
        </is>
      </c>
      <c r="E38" t="inlineStr">
        <is>
          <t>n’étaient</t>
        </is>
      </c>
      <c r="F38" t="inlineStr">
        <is>
          <t>pas affiliés (Gardes d’usines,</t>
        </is>
      </c>
      <c r="G38" t="inlineStr"/>
      <c r="H38" t="inlineStr"/>
    </row>
    <row r="39">
      <c r="A39" t="inlineStr">
        <is>
          <t>affiliation (Plant Guard Workers, Locomotive Engi-</t>
        </is>
      </c>
      <c r="B39" t="inlineStr"/>
      <c r="C39" t="inlineStr"/>
      <c r="D39" t="inlineStr">
        <is>
          <t>Mécaniciens de locomotives,</t>
        </is>
      </c>
      <c r="E39" t="inlineStr"/>
      <c r="F39" t="inlineStr">
        <is>
          <t>Employés</t>
        </is>
      </c>
      <c r="G39" t="inlineStr">
        <is>
          <t>du traitement</t>
        </is>
      </c>
      <c r="H39" t="inlineStr">
        <is>
          <t>des</t>
        </is>
      </c>
    </row>
    <row r="40">
      <c r="A40" t="inlineStr">
        <is>
          <t>neers, Textile Processors and Teamsters). As illus-</t>
        </is>
      </c>
      <c r="B40" t="inlineStr"/>
      <c r="C40" t="inlineStr"/>
      <c r="D40" t="inlineStr">
        <is>
          <t>textiles, et Camionneurs).</t>
        </is>
      </c>
      <c r="E40" t="inlineStr"/>
      <c r="F40" t="inlineStr">
        <is>
          <t>Comme le montre</t>
        </is>
      </c>
      <c r="G40" t="inlineStr">
        <is>
          <t>le</t>
        </is>
      </c>
      <c r="H40" t="inlineStr">
        <is>
          <t>tableau</t>
        </is>
      </c>
    </row>
    <row r="41">
      <c r="A41" t="inlineStr">
        <is>
          <t>trated in Text Table III, 38 of the 68 international</t>
        </is>
      </c>
      <c r="B41" t="inlineStr"/>
      <c r="C41" t="inlineStr"/>
      <c r="D41" t="inlineStr">
        <is>
          <t>explicatif III, 38 des 68 syndicats internationaux assujettis a</t>
        </is>
      </c>
      <c r="E41" t="inlineStr"/>
      <c r="F41" t="inlineStr"/>
      <c r="G41" t="inlineStr"/>
      <c r="H41" t="inlineStr"/>
    </row>
    <row r="42">
      <c r="A42" t="inlineStr">
        <is>
          <t>unions subject to the Act, accounting for about one</t>
        </is>
      </c>
      <c r="B42" t="inlineStr"/>
      <c r="C42" t="inlineStr"/>
      <c r="D42" t="inlineStr">
        <is>
          <t>la Loi et groupant environ</t>
        </is>
      </c>
      <c r="E42" t="inlineStr">
        <is>
          <t>la moitié</t>
        </is>
      </c>
      <c r="F42" t="inlineStr">
        <is>
          <t>des effectifs canadiens</t>
        </is>
      </c>
      <c r="G42" t="inlineStr"/>
      <c r="H42" t="inlineStr"/>
    </row>
    <row r="43">
      <c r="A43" t="inlineStr">
        <is>
          <t>half of the Canadian membership of internationals</t>
        </is>
      </c>
      <c r="B43" t="inlineStr"/>
      <c r="C43" t="inlineStr"/>
      <c r="D43" t="inlineStr">
        <is>
          <t>des syndicats internationaux déclarants étaient situés</t>
        </is>
      </c>
      <c r="E43" t="inlineStr"/>
      <c r="F43" t="inlineStr"/>
      <c r="G43" t="inlineStr"/>
      <c r="H43" t="inlineStr">
        <is>
          <t>a Wash-</t>
        </is>
      </c>
    </row>
    <row r="44">
      <c r="A44" t="inlineStr">
        <is>
          <t>reporting, were located in Washington, D.C. and New</t>
        </is>
      </c>
      <c r="B44" t="inlineStr"/>
      <c r="C44" t="inlineStr"/>
      <c r="D44" t="inlineStr">
        <is>
          <t>ington, D.C. et a New York.</t>
        </is>
      </c>
      <c r="E44" t="inlineStr"/>
      <c r="F44" t="inlineStr">
        <is>
          <t>La majeure partie des syndicats</t>
        </is>
      </c>
      <c r="G44" t="inlineStr"/>
      <c r="H44" t="inlineStr"/>
    </row>
    <row r="45">
      <c r="A45" t="inlineStr">
        <is>
          <t>York. The largest number of international unions</t>
        </is>
      </c>
      <c r="B45" t="inlineStr"/>
      <c r="C45" t="inlineStr"/>
      <c r="D45" t="inlineStr">
        <is>
          <t>internationaux (25), avaient</t>
        </is>
      </c>
      <c r="E45" t="inlineStr">
        <is>
          <t>leur siége</t>
        </is>
      </c>
      <c r="F45" t="inlineStr">
        <is>
          <t>4 Washington, D.C. ot</t>
        </is>
      </c>
      <c r="G45" t="inlineStr"/>
      <c r="H45" t="inlineStr"/>
    </row>
    <row r="46">
      <c r="A46" t="inlineStr">
        <is>
          <t>(25) was located in Washington, D.C., which is also</t>
        </is>
      </c>
      <c r="B46" t="inlineStr"/>
      <c r="C46" t="inlineStr"/>
      <c r="D46" t="inlineStr">
        <is>
          <t>se trouve également</t>
        </is>
      </c>
      <c r="E46" t="inlineStr">
        <is>
          <t>le siége social de /’American Federation</t>
        </is>
      </c>
      <c r="F46" t="inlineStr"/>
      <c r="G46" t="inlineStr"/>
      <c r="H46" t="inlineStr"/>
    </row>
    <row r="47">
      <c r="A47" t="inlineStr">
        <is>
          <t>headquarters site for the American Federation</t>
        </is>
      </c>
      <c r="B47" t="inlineStr">
        <is>
          <t>of</t>
        </is>
      </c>
      <c r="C47" t="inlineStr"/>
      <c r="D47" t="inlineStr">
        <is>
          <t>of Labour and Congress</t>
        </is>
      </c>
      <c r="E47" t="inlineStr">
        <is>
          <t>of Industrial</t>
        </is>
      </c>
      <c r="F47" t="inlineStr"/>
      <c r="G47" t="inlineStr">
        <is>
          <t>Organizations.</t>
        </is>
      </c>
      <c r="H47" t="inlineStr">
        <is>
          <t>Dans</t>
        </is>
      </c>
    </row>
  </sheetData>
  <pageMargins left="0.75" right="0.75" top="1" bottom="1" header="0.5" footer="0.5"/>
</worksheet>
</file>

<file path=xl/worksheets/sheet393.xml><?xml version="1.0" encoding="utf-8"?>
<worksheet xmlns="http://schemas.openxmlformats.org/spreadsheetml/2006/main">
  <sheetPr>
    <outlinePr summaryBelow="1" summaryRight="1"/>
    <pageSetUpPr/>
  </sheetPr>
  <dimension ref="A1:L19"/>
  <sheetViews>
    <sheetView workbookViewId="0">
      <selection activeCell="A1" sqref="A1"/>
    </sheetView>
  </sheetViews>
  <sheetFormatPr baseColWidth="8" defaultRowHeight="15"/>
  <sheetData>
    <row r="1">
      <c r="A1" s="1" t="inlineStr">
        <is>
          <t>AFL-CIO/CLC — FAT-COI/CTC</t>
        </is>
      </c>
      <c r="B1" s="1" t="inlineStr">
        <is>
          <t>Unnamed: 0</t>
        </is>
      </c>
      <c r="C1" s="1" t="inlineStr">
        <is>
          <t>61</t>
        </is>
      </c>
      <c r="D1" s="1" t="inlineStr">
        <is>
          <t>58</t>
        </is>
      </c>
      <c r="E1" s="1" t="inlineStr">
        <is>
          <t>875,971</t>
        </is>
      </c>
      <c r="F1" s="1" t="inlineStr">
        <is>
          <t>IES ERGeS,</t>
        </is>
      </c>
      <c r="G1" s="1" t="inlineStr">
        <is>
          <t>Unnamed: 1</t>
        </is>
      </c>
      <c r="H1" s="1" t="inlineStr">
        <is>
          <t>152995939</t>
        </is>
      </c>
      <c r="I1" s="1" t="inlineStr">
        <is>
          <t>42.0</t>
        </is>
      </c>
      <c r="J1" s="1" t="inlineStr">
        <is>
          <t>-</t>
        </is>
      </c>
      <c r="K1" s="1" t="inlineStr">
        <is>
          <t>0.9</t>
        </is>
      </c>
      <c r="L1" s="1" t="inlineStr">
        <is>
          <t>+ 48.4</t>
        </is>
      </c>
    </row>
    <row r="2">
      <c r="A2" t="inlineStr">
        <is>
          <t>AFL-CIO only — FAT-COI seulement</t>
        </is>
      </c>
      <c r="B2" t="inlineStr"/>
      <c r="C2" t="inlineStr">
        <is>
          <t>2</t>
        </is>
      </c>
      <c r="D2" t="inlineStr">
        <is>
          <t>2</t>
        </is>
      </c>
      <c r="E2" t="inlineStr">
        <is>
          <t>30,679</t>
        </is>
      </c>
      <c r="F2" t="inlineStr">
        <is>
          <t>2,873</t>
        </is>
      </c>
      <c r="G2" t="inlineStr"/>
      <c r="H2" t="inlineStr">
        <is>
          <t>2,857</t>
        </is>
      </c>
      <c r="I2" t="inlineStr">
        <is>
          <t>0.1</t>
        </is>
      </c>
      <c r="J2">
        <f>"</f>
        <v/>
      </c>
      <c r="K2" t="inlineStr">
        <is>
          <t>0:6</t>
        </is>
      </c>
      <c r="L2" t="inlineStr">
        <is>
          <t>— 90.7</t>
        </is>
      </c>
    </row>
    <row r="3">
      <c r="A3" t="inlineStr">
        <is>
          <t>CLC only — CTC seulement</t>
        </is>
      </c>
      <c r="B3" t="inlineStr"/>
      <c r="C3" t="inlineStr">
        <is>
          <t>5</t>
        </is>
      </c>
      <c r="D3" t="inlineStr">
        <is>
          <t>4</t>
        </is>
      </c>
      <c r="E3" t="inlineStr">
        <is>
          <t>12,839</t>
        </is>
      </c>
      <c r="F3" t="inlineStr">
        <is>
          <t>162,293</t>
        </is>
      </c>
      <c r="G3" t="inlineStr"/>
      <c r="H3" t="inlineStr">
        <is>
          <t>149,917</t>
        </is>
      </c>
      <c r="I3" t="inlineStr">
        <is>
          <t>4.8</t>
        </is>
      </c>
      <c r="J3" t="inlineStr">
        <is>
          <t>—</t>
        </is>
      </c>
      <c r="K3" t="inlineStr">
        <is>
          <t>7.6</t>
        </is>
      </c>
      <c r="L3" t="inlineStr">
        <is>
          <t>+ 1,067.7</t>
        </is>
      </c>
    </row>
    <row r="4">
      <c r="A4" t="inlineStr">
        <is>
          <t>Unaffiliated — Non affiliés</t>
        </is>
      </c>
      <c r="B4" t="inlineStr"/>
      <c r="C4" t="inlineStr">
        <is>
          <t>3</t>
        </is>
      </c>
      <c r="D4" t="inlineStr">
        <is>
          <t>4</t>
        </is>
      </c>
      <c r="E4" t="inlineStr">
        <is>
          <t>92,187</t>
        </is>
      </c>
      <c r="F4" t="inlineStr">
        <is>
          <t>97,018</t>
        </is>
      </c>
      <c r="G4" t="inlineStr"/>
      <c r="H4" t="inlineStr">
        <is>
          <t>101,769</t>
        </is>
      </c>
      <c r="I4" t="inlineStr">
        <is>
          <t>3.3</t>
        </is>
      </c>
      <c r="J4" t="inlineStr">
        <is>
          <t>ta</t>
        </is>
      </c>
      <c r="K4" t="inlineStr">
        <is>
          <t>49)</t>
        </is>
      </c>
      <c r="L4" t="inlineStr">
        <is>
          <t>+ 10.4</t>
        </is>
      </c>
    </row>
    <row r="5">
      <c r="A5" t="inlineStr">
        <is>
          <t>Sub-total — Total partiel</t>
        </is>
      </c>
      <c r="B5" t="inlineStr"/>
      <c r="C5" t="inlineStr">
        <is>
          <t>71</t>
        </is>
      </c>
      <c r="D5" t="inlineStr">
        <is>
          <t>68</t>
        </is>
      </c>
      <c r="E5" t="inlineStr">
        <is>
          <t>1,011,676</t>
        </is>
      </c>
      <c r="F5" t="inlineStr">
        <is>
          <t>1,573,807</t>
        </is>
      </c>
      <c r="G5" t="inlineStr"/>
      <c r="H5" t="inlineStr">
        <is>
          <t>1,554,082</t>
        </is>
      </c>
      <c r="I5" t="inlineStr">
        <is>
          <t>SO,</t>
        </is>
      </c>
      <c r="J5" t="inlineStr">
        <is>
          <t>aa</t>
        </is>
      </c>
      <c r="K5" t="inlineStr"/>
      <c r="L5" t="inlineStr">
        <is>
          <t>+ 53.6</t>
        </is>
      </c>
    </row>
    <row r="6">
      <c r="A6" t="inlineStr">
        <is>
          <t>National unions — Syndicats nationaux:</t>
        </is>
      </c>
      <c r="B6" t="inlineStr"/>
      <c r="C6" t="inlineStr"/>
      <c r="D6" t="inlineStr"/>
      <c r="E6" t="inlineStr"/>
      <c r="F6" t="inlineStr"/>
      <c r="G6" t="inlineStr"/>
      <c r="H6" t="inlineStr"/>
      <c r="I6" t="inlineStr"/>
      <c r="J6" t="inlineStr"/>
      <c r="K6" t="inlineStr"/>
      <c r="L6" t="inlineStr"/>
    </row>
    <row r="7">
      <c r="A7" t="inlineStr">
        <is>
          <t>CLC — CTC</t>
        </is>
      </c>
      <c r="B7" t="inlineStr"/>
      <c r="C7" t="inlineStr">
        <is>
          <t>20</t>
        </is>
      </c>
      <c r="D7" t="inlineStr">
        <is>
          <t>18</t>
        </is>
      </c>
      <c r="E7" t="inlineStr">
        <is>
          <t>126,478</t>
        </is>
      </c>
      <c r="F7" t="inlineStr">
        <is>
          <t>452,429</t>
        </is>
      </c>
      <c r="G7" t="inlineStr"/>
      <c r="H7" t="inlineStr">
        <is>
          <t>472,034</t>
        </is>
      </c>
      <c r="I7" t="inlineStr">
        <is>
          <t>T5039</t>
        </is>
      </c>
      <c r="J7" t="inlineStr">
        <is>
          <t>+)</t>
        </is>
      </c>
      <c r="K7" t="inlineStr">
        <is>
          <t>14.3</t>
        </is>
      </c>
      <c r="L7" t="inlineStr">
        <is>
          <t>te 27302</t>
        </is>
      </c>
    </row>
    <row r="8">
      <c r="A8" t="inlineStr">
        <is>
          <t>CSD</t>
        </is>
      </c>
      <c r="B8" t="inlineStr"/>
      <c r="C8" t="inlineStr">
        <is>
          <t>3</t>
        </is>
      </c>
      <c r="D8" t="inlineStr">
        <is>
          <t>33</t>
        </is>
      </c>
      <c r="E8" t="inlineStr">
        <is>
          <t>=</t>
        </is>
      </c>
      <c r="F8" t="inlineStr">
        <is>
          <t>26,469</t>
        </is>
      </c>
      <c r="G8" t="inlineStr"/>
      <c r="H8" t="inlineStr">
        <is>
          <t>PS So</t>
        </is>
      </c>
      <c r="I8" t="inlineStr">
        <is>
          <t>0.8</t>
        </is>
      </c>
      <c r="J8" t="inlineStr">
        <is>
          <t>—</t>
        </is>
      </c>
      <c r="K8" t="inlineStr">
        <is>
          <t>3.5</t>
        </is>
      </c>
      <c r="L8" t="inlineStr">
        <is>
          <t>-</t>
        </is>
      </c>
    </row>
    <row r="9">
      <c r="A9" t="inlineStr">
        <is>
          <t>CNTU — CSN</t>
        </is>
      </c>
      <c r="B9" t="inlineStr"/>
      <c r="C9" t="inlineStr">
        <is>
          <t>8</t>
        </is>
      </c>
      <c r="D9" t="inlineStr">
        <is>
          <t>9</t>
        </is>
      </c>
      <c r="E9" t="inlineStr">
        <is>
          <t>76,222</t>
        </is>
      </c>
      <c r="F9" t="inlineStr">
        <is>
          <t>165,493</t>
        </is>
      </c>
      <c r="G9" t="inlineStr"/>
      <c r="H9" t="inlineStr">
        <is>
          <t>178,775</t>
        </is>
      </c>
      <c r="I9" t="inlineStr">
        <is>
          <t>5.8</t>
        </is>
      </c>
      <c r="J9" t="inlineStr">
        <is>
          <t>te</t>
        </is>
      </c>
      <c r="K9" t="inlineStr">
        <is>
          <t>S.0)</t>
        </is>
      </c>
      <c r="L9" t="inlineStr">
        <is>
          <t>+ 134.6</t>
        </is>
      </c>
    </row>
    <row r="10">
      <c r="A10" t="inlineStr">
        <is>
          <t>Unaffiliated — Non affiliés</t>
        </is>
      </c>
      <c r="B10" t="inlineStr"/>
      <c r="C10" t="inlineStr">
        <is>
          <t>42</t>
        </is>
      </c>
      <c r="D10" t="inlineStr">
        <is>
          <t>46</t>
        </is>
      </c>
      <c r="E10" t="inlineStr">
        <is>
          <t>121,350</t>
        </is>
      </c>
      <c r="F10" t="inlineStr">
        <is>
          <t>322,386</t>
        </is>
      </c>
      <c r="G10" t="inlineStr"/>
      <c r="H10" t="inlineStr">
        <is>
          <t>368,089</t>
        </is>
      </c>
      <c r="I10" t="inlineStr">
        <is>
          <t>Tig</t>
        </is>
      </c>
      <c r="J10" t="inlineStr">
        <is>
          <t>+</t>
        </is>
      </c>
      <c r="K10" t="inlineStr">
        <is>
          <t>14.2</t>
        </is>
      </c>
      <c r="L10" t="inlineStr">
        <is>
          <t>+ 208s</t>
        </is>
      </c>
    </row>
    <row r="11">
      <c r="A11" t="inlineStr">
        <is>
          <t>Sub-total — Total partiel</t>
        </is>
      </c>
      <c r="B11" t="inlineStr"/>
      <c r="C11" t="inlineStr">
        <is>
          <t>Hel</t>
        </is>
      </c>
      <c r="D11" t="inlineStr">
        <is>
          <t>76</t>
        </is>
      </c>
      <c r="E11" t="inlineStr">
        <is>
          <t>324,050</t>
        </is>
      </c>
      <c r="F11" t="inlineStr">
        <is>
          <t>966,777</t>
        </is>
      </c>
      <c r="G11" t="inlineStr"/>
      <c r="H11" t="inlineStr">
        <is>
          <t>1,044,450</t>
        </is>
      </c>
      <c r="I11" t="inlineStr">
        <is>
          <t>33.8</t>
        </is>
      </c>
      <c r="J11" t="inlineStr">
        <is>
          <t>+</t>
        </is>
      </c>
      <c r="K11" t="inlineStr">
        <is>
          <t>8.0</t>
        </is>
      </c>
      <c r="L11" t="inlineStr">
        <is>
          <t>2223)</t>
        </is>
      </c>
    </row>
    <row r="12">
      <c r="A12" t="inlineStr">
        <is>
          <t>Government employees’ organiza-</t>
        </is>
      </c>
      <c r="B12" t="inlineStr"/>
      <c r="C12" t="inlineStr"/>
      <c r="D12" t="inlineStr"/>
      <c r="E12" t="inlineStr"/>
      <c r="F12" t="inlineStr"/>
      <c r="G12" t="inlineStr"/>
      <c r="H12" t="inlineStr"/>
      <c r="I12" t="inlineStr"/>
      <c r="J12" t="inlineStr"/>
      <c r="K12" t="inlineStr"/>
      <c r="L12" t="inlineStr"/>
    </row>
    <row r="13">
      <c r="A13" t="inlineStr">
        <is>
          <t>tions! — Groupement de fonction-</t>
        </is>
      </c>
      <c r="B13" t="inlineStr"/>
      <c r="C13" t="inlineStr"/>
      <c r="D13" t="inlineStr"/>
      <c r="E13" t="inlineStr"/>
      <c r="F13" t="inlineStr"/>
      <c r="G13" t="inlineStr"/>
      <c r="H13" t="inlineStr"/>
      <c r="I13" t="inlineStr"/>
      <c r="J13" t="inlineStr"/>
      <c r="K13" t="inlineStr"/>
      <c r="L13" t="inlineStr"/>
    </row>
    <row r="14">
      <c r="A14" t="inlineStr">
        <is>
          <t>naires publics!:</t>
        </is>
      </c>
      <c r="B14" t="inlineStr"/>
      <c r="C14" t="inlineStr"/>
      <c r="D14" t="inlineStr"/>
      <c r="E14" t="inlineStr"/>
      <c r="F14" t="inlineStr"/>
      <c r="G14" t="inlineStr"/>
      <c r="H14" t="inlineStr"/>
      <c r="I14" t="inlineStr"/>
      <c r="J14" t="inlineStr"/>
      <c r="K14" t="inlineStr"/>
      <c r="L14" t="inlineStr"/>
    </row>
    <row r="15">
      <c r="A15" t="inlineStr">
        <is>
          <t>PSAG/CLC= TLA FPEC/CTC</t>
        </is>
      </c>
      <c r="B15" t="inlineStr"/>
      <c r="C15" t="inlineStr">
        <is>
          <t>7</t>
        </is>
      </c>
      <c r="D15" t="inlineStr">
        <is>
          <t>NG!</t>
        </is>
      </c>
      <c r="E15" t="inlineStr">
        <is>
          <t>102,0542</t>
        </is>
      </c>
      <c r="F15" t="inlineStr">
        <is>
          <t>153,9993</t>
        </is>
      </c>
      <c r="G15" t="inlineStr"/>
      <c r="H15" t="inlineStr">
        <is>
          <t>150,0563</t>
        </is>
      </c>
      <c r="I15" t="inlineStr">
        <is>
          <t>4.8</t>
        </is>
      </c>
      <c r="J15" t="inlineStr">
        <is>
          <t>—</t>
        </is>
      </c>
      <c r="K15" t="inlineStr">
        <is>
          <t>2.6</t>
        </is>
      </c>
      <c r="L15" t="inlineStr">
        <is>
          <t>Te 47.0</t>
        </is>
      </c>
    </row>
    <row r="16">
      <c r="A16" t="inlineStr">
        <is>
          <t>CLC — CTC</t>
        </is>
      </c>
      <c r="B16" t="inlineStr"/>
      <c r="C16" t="inlineStr">
        <is>
          <t>11</t>
        </is>
      </c>
      <c r="D16" t="inlineStr">
        <is>
          <t>Vil</t>
        </is>
      </c>
      <c r="E16" t="inlineStr">
        <is>
          <t>19,105</t>
        </is>
      </c>
      <c r="F16" t="inlineStr">
        <is>
          <t>183,269</t>
        </is>
      </c>
      <c r="G16" t="inlineStr"/>
      <c r="H16" t="inlineStr">
        <is>
          <t>194,122</t>
        </is>
      </c>
      <c r="I16" t="inlineStr">
        <is>
          <t>6.3</t>
        </is>
      </c>
      <c r="J16" t="inlineStr">
        <is>
          <t>ar</t>
        </is>
      </c>
      <c r="K16" t="inlineStr">
        <is>
          <t>Sao)</t>
        </is>
      </c>
      <c r="L16" t="inlineStr">
        <is>
          <t>+O LGsh</t>
        </is>
      </c>
    </row>
    <row r="17">
      <c r="A17" t="inlineStr">
        <is>
          <t>Unaffiliated — non affiliés</t>
        </is>
      </c>
      <c r="B17" t="inlineStr"/>
      <c r="C17" t="inlineStr">
        <is>
          <t>10</t>
        </is>
      </c>
      <c r="D17" t="inlineStr">
        <is>
          <t>10</t>
        </is>
      </c>
      <c r="E17" t="inlineStr">
        <is>
          <t>58,020</t>
        </is>
      </c>
      <c r="F17" t="inlineStr">
        <is>
          <t>157,900</t>
        </is>
      </c>
      <c r="G17" t="inlineStr"/>
      <c r="H17" t="inlineStr">
        <is>
          <t>150,142</t>
        </is>
      </c>
      <c r="I17" t="inlineStr">
        <is>
          <t>4.9</t>
        </is>
      </c>
      <c r="J17" t="inlineStr">
        <is>
          <t>-</t>
        </is>
      </c>
      <c r="K17" t="inlineStr">
        <is>
          <t>49</t>
        </is>
      </c>
      <c r="L17" t="inlineStr">
        <is>
          <t>ee Tiesto:</t>
        </is>
      </c>
    </row>
    <row r="18">
      <c r="A18" t="inlineStr">
        <is>
          <t>Sub-total — Total partiel</t>
        </is>
      </c>
      <c r="B18" t="inlineStr"/>
      <c r="C18" t="inlineStr">
        <is>
          <t>38</t>
        </is>
      </c>
      <c r="D18" t="inlineStr">
        <is>
          <t>38</t>
        </is>
      </c>
      <c r="E18" t="inlineStr">
        <is>
          <t>179,179</t>
        </is>
      </c>
      <c r="F18" t="inlineStr">
        <is>
          <t>495,168</t>
        </is>
      </c>
      <c r="G18" t="inlineStr"/>
      <c r="H18" t="inlineStr">
        <is>
          <t>494,320</t>
        </is>
      </c>
      <c r="I18" t="inlineStr">
        <is>
          <t>16.0</t>
        </is>
      </c>
      <c r="J18" t="inlineStr">
        <is>
          <t>—</t>
        </is>
      </c>
      <c r="K18" t="inlineStr">
        <is>
          <t>0.2</t>
        </is>
      </c>
      <c r="L18" t="inlineStr">
        <is>
          <t>ae ASS</t>
        </is>
      </c>
    </row>
    <row r="19">
      <c r="A19" t="inlineStr">
        <is>
          <t>Total</t>
        </is>
      </c>
      <c r="B19" t="inlineStr"/>
      <c r="C19" t="inlineStr">
        <is>
          <t>182</t>
        </is>
      </c>
      <c r="D19" t="inlineStr">
        <is>
          <t>182</t>
        </is>
      </c>
      <c r="E19" t="inlineStr">
        <is>
          <t>1,514,905</t>
        </is>
      </c>
      <c r="F19" t="inlineStr">
        <is>
          <t>3,035,752</t>
        </is>
      </c>
      <c r="G19" t="inlineStr"/>
      <c r="H19" t="inlineStr">
        <is>
          <t>3,092,852</t>
        </is>
      </c>
      <c r="I19" t="inlineStr">
        <is>
          <t>100.0</t>
        </is>
      </c>
      <c r="J19" t="inlineStr">
        <is>
          <t>a</t>
        </is>
      </c>
      <c r="K19" t="inlineStr">
        <is>
          <t>ANS)</t>
        </is>
      </c>
      <c r="L19" t="inlineStr">
        <is>
          <t>+ 104.2</t>
        </is>
      </c>
    </row>
  </sheetData>
  <pageMargins left="0.75" right="0.75" top="1" bottom="1" header="0.5" footer="0.5"/>
</worksheet>
</file>

<file path=xl/worksheets/sheet394.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Location</t>
        </is>
      </c>
      <c r="B1" s="1" t="inlineStr">
        <is>
          <t>Unnamed: 0</t>
        </is>
      </c>
      <c r="C1" s="1" t="inlineStr">
        <is>
          <t>Unnamed: 1</t>
        </is>
      </c>
      <c r="D1" s="1" t="inlineStr">
        <is>
          <t>Unnamed: 2</t>
        </is>
      </c>
      <c r="E1" s="1" t="inlineStr">
        <is>
          <t>i</t>
        </is>
      </c>
      <c r="F1" s="1" t="inlineStr">
        <is>
          <t>Unnamed: 3</t>
        </is>
      </c>
      <c r="G1" s="1" t="inlineStr">
        <is>
          <t>;</t>
        </is>
      </c>
      <c r="H1" s="1" t="inlineStr">
        <is>
          <t>Unnamed: 4</t>
        </is>
      </c>
      <c r="I1" s="1" t="inlineStr">
        <is>
          <t>:</t>
        </is>
      </c>
      <c r="J1" s="1" t="inlineStr">
        <is>
          <t>Unnamed: 5</t>
        </is>
      </c>
      <c r="K1" s="1" t="inlineStr">
        <is>
          <t>{</t>
        </is>
      </c>
    </row>
    <row r="2">
      <c r="A2" t="inlineStr"/>
      <c r="B2" t="inlineStr">
        <is>
          <t>Number</t>
        </is>
      </c>
      <c r="C2" t="inlineStr">
        <is>
          <t>Membership</t>
        </is>
      </c>
      <c r="D2" t="inlineStr">
        <is>
          <t>Number</t>
        </is>
      </c>
      <c r="E2" t="inlineStr">
        <is>
          <t>Membership</t>
        </is>
      </c>
      <c r="F2" t="inlineStr">
        <is>
          <t>Number</t>
        </is>
      </c>
      <c r="G2" t="inlineStr">
        <is>
          <t>Membership</t>
        </is>
      </c>
      <c r="H2" t="inlineStr">
        <is>
          <t>Number</t>
        </is>
      </c>
      <c r="I2" t="inlineStr">
        <is>
          <t>Membership</t>
        </is>
      </c>
      <c r="J2" t="inlineStr">
        <is>
          <t>Number</t>
        </is>
      </c>
      <c r="K2" t="inlineStr">
        <is>
          <t>Membership</t>
        </is>
      </c>
    </row>
    <row r="3">
      <c r="A3" t="inlineStr">
        <is>
          <t>Emplacement</t>
        </is>
      </c>
      <c r="B3" t="inlineStr"/>
      <c r="C3" t="inlineStr">
        <is>
          <t>in Canada</t>
        </is>
      </c>
      <c r="D3" t="inlineStr"/>
      <c r="E3" t="inlineStr">
        <is>
          <t>in Canada</t>
        </is>
      </c>
      <c r="F3" t="inlineStr"/>
      <c r="G3" t="inlineStr">
        <is>
          <t>in Canada</t>
        </is>
      </c>
      <c r="H3" t="inlineStr"/>
      <c r="I3" t="inlineStr">
        <is>
          <t>in Canada</t>
        </is>
      </c>
      <c r="J3" t="inlineStr"/>
      <c r="K3" t="inlineStr">
        <is>
          <t>in Canada</t>
        </is>
      </c>
    </row>
    <row r="4">
      <c r="A4" t="inlineStr"/>
      <c r="B4" t="inlineStr">
        <is>
          <t>Nombre</t>
        </is>
      </c>
      <c r="C4" t="inlineStr">
        <is>
          <t>Effectif</t>
        </is>
      </c>
      <c r="D4" t="inlineStr">
        <is>
          <t>Nombre</t>
        </is>
      </c>
      <c r="E4" t="inlineStr">
        <is>
          <t>Effectif</t>
        </is>
      </c>
      <c r="F4" t="inlineStr">
        <is>
          <t>Nombre</t>
        </is>
      </c>
      <c r="G4" t="inlineStr">
        <is>
          <t>Effectif</t>
        </is>
      </c>
      <c r="H4" t="inlineStr">
        <is>
          <t>Nombre</t>
        </is>
      </c>
      <c r="I4" t="inlineStr">
        <is>
          <t>Effectif</t>
        </is>
      </c>
      <c r="J4" t="inlineStr">
        <is>
          <t>Nombre</t>
        </is>
      </c>
      <c r="K4" t="inlineStr">
        <is>
          <t>Effectif</t>
        </is>
      </c>
    </row>
    <row r="5">
      <c r="A5" t="inlineStr"/>
      <c r="B5" t="inlineStr"/>
      <c r="C5" t="inlineStr">
        <is>
          <t>au Canada</t>
        </is>
      </c>
      <c r="D5" t="inlineStr"/>
      <c r="E5" t="inlineStr">
        <is>
          <t>au Canada</t>
        </is>
      </c>
      <c r="F5" t="inlineStr"/>
      <c r="G5" t="inlineStr">
        <is>
          <t>au Canada</t>
        </is>
      </c>
      <c r="H5" t="inlineStr"/>
      <c r="I5" t="inlineStr">
        <is>
          <t>au Canada</t>
        </is>
      </c>
      <c r="J5" t="inlineStr"/>
      <c r="K5" t="inlineStr">
        <is>
          <t>au Canada</t>
        </is>
      </c>
    </row>
  </sheetData>
  <pageMargins left="0.75" right="0.75" top="1" bottom="1" header="0.5" footer="0.5"/>
</worksheet>
</file>

<file path=xl/worksheets/sheet395.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ee Akron, Ohio 1</t>
        </is>
      </c>
      <c r="B1" s="1" t="inlineStr">
        <is>
          <t>15,116</t>
        </is>
      </c>
      <c r="C1" s="1" t="inlineStr">
        <is>
          <t>=</t>
        </is>
      </c>
      <c r="D1" s="1" t="inlineStr">
        <is>
          <t>-</t>
        </is>
      </c>
      <c r="E1" s="1" t="inlineStr">
        <is>
          <t>-.1</t>
        </is>
      </c>
      <c r="F1" s="1" t="inlineStr">
        <is>
          <t>-.2</t>
        </is>
      </c>
      <c r="G1" s="1" t="inlineStr">
        <is>
          <t>~</t>
        </is>
      </c>
      <c r="H1" s="1" t="inlineStr">
        <is>
          <t>-.3</t>
        </is>
      </c>
      <c r="I1" s="1" t="inlineStr">
        <is>
          <t>:</t>
        </is>
      </c>
      <c r="J1" s="1" t="inlineStr">
        <is>
          <t>Unnamed: 0</t>
        </is>
      </c>
    </row>
    <row r="2">
      <c r="A2" t="inlineStr">
        <is>
          <t>Arlington, Va. 1</t>
        </is>
      </c>
      <c r="B2" t="inlineStr">
        <is>
          <t>184</t>
        </is>
      </c>
      <c r="C2" t="inlineStr">
        <is>
          <t>-</t>
        </is>
      </c>
      <c r="D2" t="inlineStr">
        <is>
          <t>=</t>
        </is>
      </c>
      <c r="E2" t="inlineStr">
        <is>
          <t>-</t>
        </is>
      </c>
      <c r="F2" t="inlineStr">
        <is>
          <t>-</t>
        </is>
      </c>
      <c r="G2" t="inlineStr">
        <is>
          <t>=</t>
        </is>
      </c>
      <c r="H2" t="inlineStr">
        <is>
          <t>=</t>
        </is>
      </c>
      <c r="I2" t="inlineStr"/>
      <c r="J2" t="inlineStr"/>
    </row>
    <row r="3">
      <c r="A3" t="inlineStr">
        <is>
          <t>hicazon 1 i. 1</t>
        </is>
      </c>
      <c r="B3" t="inlineStr">
        <is>
          <t>5,069</t>
        </is>
      </c>
      <c r="C3" t="inlineStr">
        <is>
          <t>=</t>
        </is>
      </c>
      <c r="D3" t="inlineStr">
        <is>
          <t>=</t>
        </is>
      </c>
      <c r="E3" t="inlineStr">
        <is>
          <t>=</t>
        </is>
      </c>
      <c r="F3" t="inlineStr">
        <is>
          <t>=</t>
        </is>
      </c>
      <c r="G3" t="inlineStr">
        <is>
          <t>11</t>
        </is>
      </c>
      <c r="H3" t="inlineStr">
        <is>
          <t>3,220</t>
        </is>
      </c>
      <c r="I3" t="inlineStr">
        <is>
          <t>2</t>
        </is>
      </c>
      <c r="J3" t="inlineStr">
        <is>
          <t>8,289</t>
        </is>
      </c>
    </row>
    <row r="4">
      <c r="A4" t="inlineStr">
        <is>
          <t>Cincinnati, Ohio 3</t>
        </is>
      </c>
      <c r="B4" t="inlineStr">
        <is>
          <t>39,384</t>
        </is>
      </c>
      <c r="C4" t="inlineStr">
        <is>
          <t>-</t>
        </is>
      </c>
      <c r="D4" t="inlineStr">
        <is>
          <t>—</t>
        </is>
      </c>
      <c r="E4" t="inlineStr">
        <is>
          <t>-</t>
        </is>
      </c>
      <c r="F4" t="inlineStr">
        <is>
          <t>-</t>
        </is>
      </c>
      <c r="G4" t="inlineStr">
        <is>
          <t>~</t>
        </is>
      </c>
      <c r="H4" t="inlineStr">
        <is>
          <t>-</t>
        </is>
      </c>
      <c r="I4" t="inlineStr">
        <is>
          <t>3</t>
        </is>
      </c>
      <c r="J4" t="inlineStr">
        <is>
          <t>39,384</t>
        </is>
      </c>
    </row>
    <row r="5">
      <c r="A5" t="inlineStr">
        <is>
          <t>Cleveland, Ohio 1</t>
        </is>
      </c>
      <c r="B5" t="inlineStr">
        <is>
          <t>21312</t>
        </is>
      </c>
      <c r="C5" t="inlineStr">
        <is>
          <t>-</t>
        </is>
      </c>
      <c r="D5" t="inlineStr">
        <is>
          <t>=</t>
        </is>
      </c>
      <c r="E5" t="inlineStr">
        <is>
          <t>-</t>
        </is>
      </c>
      <c r="F5" t="inlineStr">
        <is>
          <t>=</t>
        </is>
      </c>
      <c r="G5" t="inlineStr">
        <is>
          <t>1</t>
        </is>
      </c>
      <c r="H5" t="inlineStr">
        <is>
          <t>8,502</t>
        </is>
      </c>
      <c r="I5" t="inlineStr">
        <is>
          <t>o</t>
        </is>
      </c>
      <c r="J5" t="inlineStr">
        <is>
          <t>29,814</t>
        </is>
      </c>
    </row>
    <row r="6">
      <c r="A6" t="inlineStr">
        <is>
          <t>Colorado Springs, Colo. 1</t>
        </is>
      </c>
      <c r="B6" t="inlineStr">
        <is>
          <t>7,907</t>
        </is>
      </c>
      <c r="C6" t="inlineStr">
        <is>
          <t>-</t>
        </is>
      </c>
      <c r="D6" t="inlineStr">
        <is>
          <t>-</t>
        </is>
      </c>
      <c r="E6" t="inlineStr">
        <is>
          <t>-</t>
        </is>
      </c>
      <c r="F6" t="inlineStr">
        <is>
          <t>-</t>
        </is>
      </c>
      <c r="G6" t="inlineStr">
        <is>
          <t>-</t>
        </is>
      </c>
      <c r="H6" t="inlineStr">
        <is>
          <t>-</t>
        </is>
      </c>
      <c r="I6" t="inlineStr">
        <is>
          <t>i!</t>
        </is>
      </c>
      <c r="J6" t="inlineStr">
        <is>
          <t>7,907</t>
        </is>
      </c>
    </row>
    <row r="7">
      <c r="A7" t="inlineStr">
        <is>
          <t>2,082 Columbia, Md. 1</t>
        </is>
      </c>
      <c r="B7" t="inlineStr">
        <is>
          <t>2,082</t>
        </is>
      </c>
      <c r="C7" t="inlineStr">
        <is>
          <t>-</t>
        </is>
      </c>
      <c r="D7" t="inlineStr">
        <is>
          <t>-</t>
        </is>
      </c>
      <c r="E7" t="inlineStr">
        <is>
          <t>-</t>
        </is>
      </c>
      <c r="F7" t="inlineStr">
        <is>
          <t>-</t>
        </is>
      </c>
      <c r="G7" t="inlineStr">
        <is>
          <t>-</t>
        </is>
      </c>
      <c r="H7" t="inlineStr">
        <is>
          <t>-</t>
        </is>
      </c>
      <c r="I7" t="inlineStr">
        <is>
          <t>1</t>
        </is>
      </c>
      <c r="J7" t="inlineStr"/>
    </row>
    <row r="8">
      <c r="A8" t="inlineStr">
        <is>
          <t>Columbus, Ohio 1</t>
        </is>
      </c>
      <c r="B8" t="inlineStr">
        <is>
          <t>8,096</t>
        </is>
      </c>
      <c r="C8" t="inlineStr">
        <is>
          <t>-</t>
        </is>
      </c>
      <c r="D8" t="inlineStr">
        <is>
          <t>-</t>
        </is>
      </c>
      <c r="E8" t="inlineStr">
        <is>
          <t>—</t>
        </is>
      </c>
      <c r="F8" t="inlineStr">
        <is>
          <t>-</t>
        </is>
      </c>
      <c r="G8" t="inlineStr">
        <is>
          <t>-</t>
        </is>
      </c>
      <c r="H8" t="inlineStr">
        <is>
          <t>-</t>
        </is>
      </c>
      <c r="I8" t="inlineStr">
        <is>
          <t>1</t>
        </is>
      </c>
      <c r="J8" t="inlineStr">
        <is>
          <t>8,096</t>
        </is>
      </c>
    </row>
    <row r="9">
      <c r="A9" t="inlineStr">
        <is>
          <t>Detroit, Mich. 1</t>
        </is>
      </c>
      <c r="B9" t="inlineStr">
        <is>
          <t>18,607</t>
        </is>
      </c>
      <c r="C9" t="inlineStr">
        <is>
          <t>-</t>
        </is>
      </c>
      <c r="D9" t="inlineStr">
        <is>
          <t>-</t>
        </is>
      </c>
      <c r="E9" t="inlineStr">
        <is>
          <t>12</t>
        </is>
      </c>
      <c r="F9" t="inlineStr">
        <is>
          <t>121,829</t>
        </is>
      </c>
      <c r="G9" t="inlineStr">
        <is>
          <t>—</t>
        </is>
      </c>
      <c r="H9" t="inlineStr">
        <is>
          <t>=</t>
        </is>
      </c>
      <c r="I9" t="inlineStr">
        <is>
          <t>2</t>
        </is>
      </c>
      <c r="J9" t="inlineStr">
        <is>
          <t>140,436</t>
        </is>
      </c>
    </row>
    <row r="10">
      <c r="A10" t="inlineStr">
        <is>
          <t>East Liverpool, Ohio 1</t>
        </is>
      </c>
      <c r="B10" t="inlineStr">
        <is>
          <t>2,033</t>
        </is>
      </c>
      <c r="C10" t="inlineStr">
        <is>
          <t>-</t>
        </is>
      </c>
      <c r="D10" t="inlineStr">
        <is>
          <t>-</t>
        </is>
      </c>
      <c r="E10" t="inlineStr">
        <is>
          <t>-</t>
        </is>
      </c>
      <c r="F10" t="inlineStr">
        <is>
          <t>-</t>
        </is>
      </c>
      <c r="G10" t="inlineStr">
        <is>
          <t>-</t>
        </is>
      </c>
      <c r="H10" t="inlineStr">
        <is>
          <t>-</t>
        </is>
      </c>
      <c r="I10" t="inlineStr">
        <is>
          <t>it</t>
        </is>
      </c>
      <c r="J10" t="inlineStr">
        <is>
          <t>2,033</t>
        </is>
      </c>
    </row>
    <row r="11">
      <c r="A11" t="inlineStr">
        <is>
          <t>Englewood, N.J. 1</t>
        </is>
      </c>
      <c r="B11" t="inlineStr">
        <is>
          <t>1,424</t>
        </is>
      </c>
      <c r="C11" t="inlineStr">
        <is>
          <t>-</t>
        </is>
      </c>
      <c r="D11" t="inlineStr">
        <is>
          <t>-</t>
        </is>
      </c>
      <c r="E11" t="inlineStr">
        <is>
          <t>-</t>
        </is>
      </c>
      <c r="F11" t="inlineStr">
        <is>
          <t>-</t>
        </is>
      </c>
      <c r="G11" t="inlineStr">
        <is>
          <t>-</t>
        </is>
      </c>
      <c r="H11" t="inlineStr">
        <is>
          <t>-</t>
        </is>
      </c>
      <c r="I11" t="inlineStr">
        <is>
          <t>1</t>
        </is>
      </c>
      <c r="J11" t="inlineStr">
        <is>
          <t>1,424</t>
        </is>
      </c>
    </row>
    <row r="12">
      <c r="A12" t="inlineStr">
        <is>
          <t>Flushing, N.Y. 1</t>
        </is>
      </c>
      <c r="B12" t="inlineStr">
        <is>
          <t>2,966</t>
        </is>
      </c>
      <c r="C12" t="inlineStr">
        <is>
          <t>-</t>
        </is>
      </c>
      <c r="D12" t="inlineStr">
        <is>
          <t>-</t>
        </is>
      </c>
      <c r="E12" t="inlineStr">
        <is>
          <t>-</t>
        </is>
      </c>
      <c r="F12" t="inlineStr">
        <is>
          <t>-</t>
        </is>
      </c>
      <c r="G12" t="inlineStr">
        <is>
          <t>-</t>
        </is>
      </c>
      <c r="H12" t="inlineStr">
        <is>
          <t>-</t>
        </is>
      </c>
      <c r="I12" t="inlineStr">
        <is>
          <t>1</t>
        </is>
      </c>
      <c r="J12" t="inlineStr">
        <is>
          <t>2,966</t>
        </is>
      </c>
    </row>
    <row r="13">
      <c r="A13" t="inlineStr">
        <is>
          <t>Kansas City, Kansas 1</t>
        </is>
      </c>
      <c r="B13" t="inlineStr">
        <is>
          <t>10,821</t>
        </is>
      </c>
      <c r="C13" t="inlineStr">
        <is>
          <t>—</t>
        </is>
      </c>
      <c r="D13" t="inlineStr">
        <is>
          <t>=</t>
        </is>
      </c>
      <c r="E13" t="inlineStr">
        <is>
          <t>=</t>
        </is>
      </c>
      <c r="F13" t="inlineStr">
        <is>
          <t>=</t>
        </is>
      </c>
      <c r="G13" t="inlineStr">
        <is>
          <t>-</t>
        </is>
      </c>
      <c r="H13" t="inlineStr">
        <is>
          <t>-</t>
        </is>
      </c>
      <c r="I13" t="inlineStr">
        <is>
          <t>1</t>
        </is>
      </c>
      <c r="J13" t="inlineStr">
        <is>
          <t>10,821</t>
        </is>
      </c>
    </row>
    <row r="14">
      <c r="A14" t="inlineStr">
        <is>
          <t>11,703 Kansas City, Mo., Kansas City, Miss. jh</t>
        </is>
      </c>
      <c r="B14" t="inlineStr">
        <is>
          <t>11,703</t>
        </is>
      </c>
      <c r="C14" t="inlineStr">
        <is>
          <t>-</t>
        </is>
      </c>
      <c r="D14" t="inlineStr">
        <is>
          <t>-</t>
        </is>
      </c>
      <c r="E14" t="inlineStr">
        <is>
          <t>-</t>
        </is>
      </c>
      <c r="F14" t="inlineStr">
        <is>
          <t>-</t>
        </is>
      </c>
      <c r="G14" t="inlineStr">
        <is>
          <t>-</t>
        </is>
      </c>
      <c r="H14" t="inlineStr">
        <is>
          <t>-</t>
        </is>
      </c>
      <c r="I14" t="inlineStr">
        <is>
          <t>1</t>
        </is>
      </c>
      <c r="J14" t="inlineStr"/>
    </row>
    <row r="15">
      <c r="A15" t="inlineStr">
        <is>
          <t>Kensington Md. 1</t>
        </is>
      </c>
      <c r="B15" t="inlineStr">
        <is>
          <t>17355</t>
        </is>
      </c>
      <c r="C15" t="inlineStr">
        <is>
          <t>-</t>
        </is>
      </c>
      <c r="D15" t="inlineStr">
        <is>
          <t>-</t>
        </is>
      </c>
      <c r="E15" t="inlineStr">
        <is>
          <t>-</t>
        </is>
      </c>
      <c r="F15" t="inlineStr">
        <is>
          <t>-</t>
        </is>
      </c>
      <c r="G15" t="inlineStr">
        <is>
          <t>-</t>
        </is>
      </c>
      <c r="H15" t="inlineStr">
        <is>
          <t>-</t>
        </is>
      </c>
      <c r="I15" t="inlineStr">
        <is>
          <t>1</t>
        </is>
      </c>
      <c r="J15" t="inlineStr">
        <is>
          <t>173355)</t>
        </is>
      </c>
    </row>
    <row r="16">
      <c r="A16" t="inlineStr">
        <is>
          <t>Lawrence, Mass. 1</t>
        </is>
      </c>
      <c r="B16" t="inlineStr">
        <is>
          <t>6,824</t>
        </is>
      </c>
      <c r="C16" t="inlineStr">
        <is>
          <t>=</t>
        </is>
      </c>
      <c r="D16" t="inlineStr">
        <is>
          <t>—-</t>
        </is>
      </c>
      <c r="E16" t="inlineStr">
        <is>
          <t>-</t>
        </is>
      </c>
      <c r="F16" t="inlineStr">
        <is>
          <t>-</t>
        </is>
      </c>
      <c r="G16" t="inlineStr"/>
      <c r="H16" t="inlineStr">
        <is>
          <t>-</t>
        </is>
      </c>
      <c r="I16" t="inlineStr">
        <is>
          <t>1</t>
        </is>
      </c>
      <c r="J16" t="inlineStr">
        <is>
          <t>6,824</t>
        </is>
      </c>
    </row>
    <row r="17">
      <c r="A17" t="inlineStr">
        <is>
          <t>Minneapolis, Minn. 1</t>
        </is>
      </c>
      <c r="B17" t="inlineStr">
        <is>
          <t>1,860</t>
        </is>
      </c>
      <c r="C17" t="inlineStr">
        <is>
          <t>=</t>
        </is>
      </c>
      <c r="D17" t="inlineStr">
        <is>
          <t>-</t>
        </is>
      </c>
      <c r="E17" t="inlineStr">
        <is>
          <t>-</t>
        </is>
      </c>
      <c r="F17" t="inlineStr">
        <is>
          <t>-</t>
        </is>
      </c>
      <c r="G17" t="inlineStr">
        <is>
          <t>-</t>
        </is>
      </c>
      <c r="H17" t="inlineStr">
        <is>
          <t>-</t>
        </is>
      </c>
      <c r="I17" t="inlineStr">
        <is>
          <t>1</t>
        </is>
      </c>
      <c r="J17" t="inlineStr">
        <is>
          <t>1,860</t>
        </is>
      </c>
    </row>
    <row r="18">
      <c r="A18" t="inlineStr">
        <is>
          <t>Mount Prospect, I11. 1</t>
        </is>
      </c>
      <c r="B18" t="inlineStr">
        <is>
          <t>1,838</t>
        </is>
      </c>
      <c r="C18" t="inlineStr">
        <is>
          <t>-</t>
        </is>
      </c>
      <c r="D18" t="inlineStr">
        <is>
          <t>-</t>
        </is>
      </c>
      <c r="E18" t="inlineStr">
        <is>
          <t>—</t>
        </is>
      </c>
      <c r="F18" t="inlineStr">
        <is>
          <t>-</t>
        </is>
      </c>
      <c r="G18" t="inlineStr">
        <is>
          <t>-</t>
        </is>
      </c>
      <c r="H18" t="inlineStr">
        <is>
          <t>-</t>
        </is>
      </c>
      <c r="I18" t="inlineStr">
        <is>
          <t>iT</t>
        </is>
      </c>
      <c r="J18" t="inlineStr">
        <is>
          <t>1,838</t>
        </is>
      </c>
    </row>
    <row r="19">
      <c r="A19" t="inlineStr">
        <is>
          <t>New York, N.Y. 11</t>
        </is>
      </c>
      <c r="B19" t="inlineStr">
        <is>
          <t>133,862</t>
        </is>
      </c>
      <c r="C19" t="inlineStr">
        <is>
          <t>il</t>
        </is>
      </c>
      <c r="D19" t="inlineStr">
        <is>
          <t>108</t>
        </is>
      </c>
      <c r="E19" t="inlineStr">
        <is>
          <t>13</t>
        </is>
      </c>
      <c r="F19" t="inlineStr">
        <is>
          <t>16,293</t>
        </is>
      </c>
      <c r="G19" t="inlineStr">
        <is>
          <t>-</t>
        </is>
      </c>
      <c r="H19" t="inlineStr">
        <is>
          <t>=</t>
        </is>
      </c>
      <c r="I19" t="inlineStr">
        <is>
          <t>13</t>
        </is>
      </c>
      <c r="J19" t="inlineStr">
        <is>
          <t>150,263</t>
        </is>
      </c>
    </row>
    <row r="20">
      <c r="A20" t="inlineStr">
        <is>
          <t>Philadelphia, Pa. 1</t>
        </is>
      </c>
      <c r="B20" t="inlineStr">
        <is>
          <t>6,691</t>
        </is>
      </c>
      <c r="C20" t="inlineStr">
        <is>
          <t>-</t>
        </is>
      </c>
      <c r="D20" t="inlineStr">
        <is>
          <t>-</t>
        </is>
      </c>
      <c r="E20" t="inlineStr">
        <is>
          <t>-</t>
        </is>
      </c>
      <c r="F20" t="inlineStr">
        <is>
          <t>-</t>
        </is>
      </c>
      <c r="G20" t="inlineStr">
        <is>
          <t>-</t>
        </is>
      </c>
      <c r="H20" t="inlineStr">
        <is>
          <t>-</t>
        </is>
      </c>
      <c r="I20" t="inlineStr">
        <is>
          <t>1</t>
        </is>
      </c>
      <c r="J20" t="inlineStr">
        <is>
          <t>6,691</t>
        </is>
      </c>
    </row>
    <row r="21">
      <c r="A21" t="inlineStr">
        <is>
          <t>Pittsburgh, Pa. 1</t>
        </is>
      </c>
      <c r="B21" t="inlineStr">
        <is>
          <t>189,905</t>
        </is>
      </c>
      <c r="C21" t="inlineStr">
        <is>
          <t>-</t>
        </is>
      </c>
      <c r="D21" t="inlineStr">
        <is>
          <t>=</t>
        </is>
      </c>
      <c r="E21" t="inlineStr">
        <is>
          <t>-</t>
        </is>
      </c>
      <c r="F21" t="inlineStr">
        <is>
          <t>-</t>
        </is>
      </c>
      <c r="G21" t="inlineStr">
        <is>
          <t>~</t>
        </is>
      </c>
      <c r="H21" t="inlineStr">
        <is>
          <t>-</t>
        </is>
      </c>
      <c r="I21" t="inlineStr">
        <is>
          <t>1</t>
        </is>
      </c>
      <c r="J21" t="inlineStr">
        <is>
          <t>189,905</t>
        </is>
      </c>
    </row>
    <row r="22">
      <c r="A22" t="inlineStr">
        <is>
          <t>Portland, Oregon 1</t>
        </is>
      </c>
      <c r="B22" t="inlineStr">
        <is>
          <t>61,970</t>
        </is>
      </c>
      <c r="C22" t="inlineStr">
        <is>
          <t>—</t>
        </is>
      </c>
      <c r="D22" t="inlineStr">
        <is>
          <t>-</t>
        </is>
      </c>
      <c r="E22" t="inlineStr">
        <is>
          <t>-</t>
        </is>
      </c>
      <c r="F22" t="inlineStr">
        <is>
          <t>-</t>
        </is>
      </c>
      <c r="G22" t="inlineStr">
        <is>
          <t>~</t>
        </is>
      </c>
      <c r="H22" t="inlineStr">
        <is>
          <t>-</t>
        </is>
      </c>
      <c r="I22" t="inlineStr">
        <is>
          <t>1</t>
        </is>
      </c>
      <c r="J22" t="inlineStr">
        <is>
          <t>61,970</t>
        </is>
      </c>
    </row>
    <row r="23">
      <c r="A23" t="inlineStr">
        <is>
          <t>Rockville, Md. 2</t>
        </is>
      </c>
      <c r="B23" t="inlineStr">
        <is>
          <t>16,216</t>
        </is>
      </c>
      <c r="C23" t="inlineStr">
        <is>
          <t>-</t>
        </is>
      </c>
      <c r="D23" t="inlineStr">
        <is>
          <t>-</t>
        </is>
      </c>
      <c r="E23" t="inlineStr">
        <is>
          <t>=</t>
        </is>
      </c>
      <c r="F23" t="inlineStr">
        <is>
          <t>-</t>
        </is>
      </c>
      <c r="G23" t="inlineStr">
        <is>
          <t>-</t>
        </is>
      </c>
      <c r="H23" t="inlineStr">
        <is>
          <t>=</t>
        </is>
      </c>
      <c r="I23" t="inlineStr">
        <is>
          <t>2</t>
        </is>
      </c>
      <c r="J23" t="inlineStr">
        <is>
          <t>16,216</t>
        </is>
      </c>
    </row>
    <row r="24">
      <c r="A24" t="inlineStr">
        <is>
          <t>Roseville, Mich. —</t>
        </is>
      </c>
      <c r="B24" t="inlineStr">
        <is>
          <t>-</t>
        </is>
      </c>
      <c r="C24" t="inlineStr">
        <is>
          <t>-</t>
        </is>
      </c>
      <c r="D24" t="inlineStr">
        <is>
          <t>-</t>
        </is>
      </c>
      <c r="E24" t="inlineStr">
        <is>
          <t>-</t>
        </is>
      </c>
      <c r="F24" t="inlineStr">
        <is>
          <t>-</t>
        </is>
      </c>
      <c r="G24" t="inlineStr">
        <is>
          <t>1</t>
        </is>
      </c>
      <c r="H24" t="inlineStr">
        <is>
          <t>7107</t>
        </is>
      </c>
      <c r="I24" t="inlineStr">
        <is>
          <t>iy</t>
        </is>
      </c>
      <c r="J24" t="inlineStr">
        <is>
          <t>707</t>
        </is>
      </c>
    </row>
    <row r="25">
      <c r="A25" t="inlineStr">
        <is>
          <t>San Francisco, Calif. =</t>
        </is>
      </c>
      <c r="B25" t="inlineStr">
        <is>
          <t>=</t>
        </is>
      </c>
      <c r="C25" t="inlineStr">
        <is>
          <t>=</t>
        </is>
      </c>
      <c r="D25" t="inlineStr">
        <is>
          <t>=</t>
        </is>
      </c>
      <c r="E25" t="inlineStr">
        <is>
          <t>ie</t>
        </is>
      </c>
      <c r="F25" t="inlineStr">
        <is>
          <t>3,254</t>
        </is>
      </c>
      <c r="G25" t="inlineStr">
        <is>
          <t>-</t>
        </is>
      </c>
      <c r="H25" t="inlineStr">
        <is>
          <t>=</t>
        </is>
      </c>
      <c r="I25" t="inlineStr">
        <is>
          <t>1</t>
        </is>
      </c>
      <c r="J25" t="inlineStr">
        <is>
          <t>3,254</t>
        </is>
      </c>
    </row>
  </sheetData>
  <pageMargins left="0.75" right="0.75" top="1" bottom="1" header="0.5" footer="0.5"/>
</worksheet>
</file>

<file path=xl/worksheets/sheet396.xml><?xml version="1.0" encoding="utf-8"?>
<worksheet xmlns="http://schemas.openxmlformats.org/spreadsheetml/2006/main">
  <sheetPr>
    <outlinePr summaryBelow="1" summaryRight="1"/>
    <pageSetUpPr/>
  </sheetPr>
  <dimension ref="A1:Q19"/>
  <sheetViews>
    <sheetView workbookViewId="0">
      <selection activeCell="A1" sqref="A1"/>
    </sheetView>
  </sheetViews>
  <sheetFormatPr baseColWidth="8" defaultRowHeight="15"/>
  <sheetData>
    <row r="1">
      <c r="A1" s="1" t="inlineStr">
        <is>
          <t>Charlottetown, PtP th 3334 icoutimi, Qué, = 1</t>
        </is>
      </c>
      <c r="B1" s="1" t="inlineStr">
        <is>
          <t>Unnamed: 0</t>
        </is>
      </c>
      <c r="C1" s="1" t="inlineStr">
        <is>
          <t>3,334 =</t>
        </is>
      </c>
      <c r="D1" s="1" t="inlineStr">
        <is>
          <t>Unnamed: 1</t>
        </is>
      </c>
      <c r="E1" s="1" t="inlineStr">
        <is>
          <t>z s</t>
        </is>
      </c>
      <c r="F1" s="1" t="inlineStr">
        <is>
          <t>Unnamed: 2</t>
        </is>
      </c>
      <c r="G1" s="1" t="inlineStr">
        <is>
          <t>a ay</t>
        </is>
      </c>
      <c r="H1" s="1" t="inlineStr">
        <is>
          <t>Unnamed: 3</t>
        </is>
      </c>
      <c r="I1" s="1" t="inlineStr">
        <is>
          <t>E =</t>
        </is>
      </c>
      <c r="J1" s="1" t="inlineStr">
        <is>
          <t>Unnamed: 4</t>
        </is>
      </c>
      <c r="K1" s="1" t="inlineStr">
        <is>
          <t>E a</t>
        </is>
      </c>
      <c r="L1" s="1" t="inlineStr">
        <is>
          <t>Unnamed: 5</t>
        </is>
      </c>
      <c r="M1" s="1" t="inlineStr">
        <is>
          <t>a</t>
        </is>
      </c>
      <c r="N1" s="1" t="inlineStr">
        <is>
          <t>eo</t>
        </is>
      </c>
      <c r="O1" s="1" t="inlineStr">
        <is>
          <t>i</t>
        </is>
      </c>
      <c r="P1" s="1" t="inlineStr">
        <is>
          <t>,</t>
        </is>
      </c>
      <c r="Q1" s="1" t="inlineStr">
        <is>
          <t>Unnamed: 6</t>
        </is>
      </c>
    </row>
    <row r="2">
      <c r="A2" t="inlineStr">
        <is>
          <t>Douglastown, N.B. =</t>
        </is>
      </c>
      <c r="B2" t="inlineStr"/>
      <c r="C2" t="inlineStr">
        <is>
          <t>=</t>
        </is>
      </c>
      <c r="D2" t="inlineStr"/>
      <c r="E2" t="inlineStr">
        <is>
          <t>Es</t>
        </is>
      </c>
      <c r="F2" t="inlineStr"/>
      <c r="G2" t="inlineStr">
        <is>
          <t>A</t>
        </is>
      </c>
      <c r="H2" t="inlineStr"/>
      <c r="I2" t="inlineStr">
        <is>
          <t>=</t>
        </is>
      </c>
      <c r="J2" t="inlineStr"/>
      <c r="K2" t="inlineStr">
        <is>
          <t>Zz</t>
        </is>
      </c>
      <c r="L2" t="inlineStr"/>
      <c r="M2" t="inlineStr">
        <is>
          <t>i</t>
        </is>
      </c>
      <c r="N2" t="inlineStr">
        <is>
          <t>a0 ee</t>
        </is>
      </c>
      <c r="O2" t="inlineStr">
        <is>
          <t>‘</t>
        </is>
      </c>
      <c r="P2" t="inlineStr">
        <is>
          <t>dee</t>
        </is>
      </c>
      <c r="Q2" t="inlineStr"/>
    </row>
    <row r="3">
      <c r="A3" t="inlineStr">
        <is>
          <t>Edmonton, Alta, — Alb. i!</t>
        </is>
      </c>
      <c r="B3" t="inlineStr"/>
      <c r="C3" t="inlineStr">
        <is>
          <t>43,392</t>
        </is>
      </c>
      <c r="D3" t="inlineStr"/>
      <c r="E3" t="inlineStr">
        <is>
          <t>-</t>
        </is>
      </c>
      <c r="F3" t="inlineStr"/>
      <c r="G3" t="inlineStr">
        <is>
          <t>-</t>
        </is>
      </c>
      <c r="H3" t="inlineStr"/>
      <c r="I3" t="inlineStr">
        <is>
          <t>=</t>
        </is>
      </c>
      <c r="J3" t="inlineStr"/>
      <c r="K3" t="inlineStr">
        <is>
          <t>=</t>
        </is>
      </c>
      <c r="L3" t="inlineStr"/>
      <c r="M3" t="inlineStr">
        <is>
          <t>2</t>
        </is>
      </c>
      <c r="N3" t="inlineStr">
        <is>
          <t>12,682</t>
        </is>
      </c>
      <c r="O3" t="inlineStr">
        <is>
          <t>3</t>
        </is>
      </c>
      <c r="P3" t="inlineStr">
        <is>
          <t>56,074</t>
        </is>
      </c>
      <c r="Q3" t="inlineStr"/>
    </row>
    <row r="4">
      <c r="A4" t="inlineStr">
        <is>
          <t>Fredericton, N.B. , -</t>
        </is>
      </c>
      <c r="B4" t="inlineStr"/>
      <c r="C4" t="inlineStr">
        <is>
          <t>=</t>
        </is>
      </c>
      <c r="D4" t="inlineStr"/>
      <c r="E4" t="inlineStr">
        <is>
          <t>=</t>
        </is>
      </c>
      <c r="F4" t="inlineStr"/>
      <c r="G4" t="inlineStr">
        <is>
          <t>=</t>
        </is>
      </c>
      <c r="H4" t="inlineStr"/>
      <c r="I4" t="inlineStr">
        <is>
          <t>=</t>
        </is>
      </c>
      <c r="J4" t="inlineStr"/>
      <c r="K4" t="inlineStr">
        <is>
          <t>=</t>
        </is>
      </c>
      <c r="L4" t="inlineStr"/>
      <c r="M4" t="inlineStr">
        <is>
          <t>1</t>
        </is>
      </c>
      <c r="N4" t="inlineStr">
        <is>
          <t>4.409</t>
        </is>
      </c>
      <c r="O4" t="inlineStr">
        <is>
          <t>1</t>
        </is>
      </c>
      <c r="P4" t="inlineStr">
        <is>
          <t>4.409</t>
        </is>
      </c>
      <c r="Q4" t="inlineStr"/>
    </row>
    <row r="5">
      <c r="A5" t="inlineStr">
        <is>
          <t>KHailtiifmaaxt,,  N.S. — 14,034 B.C. — C-B. N-E. = 2</t>
        </is>
      </c>
      <c r="B5" t="inlineStr"/>
      <c r="C5" t="inlineStr">
        <is>
          <t>11,548 ss</t>
        </is>
      </c>
      <c r="D5" t="inlineStr"/>
      <c r="E5" t="inlineStr">
        <is>
          <t>- =</t>
        </is>
      </c>
      <c r="F5" t="inlineStr"/>
      <c r="G5">
        <f> =</f>
        <v/>
      </c>
      <c r="H5" t="inlineStr"/>
      <c r="I5" t="inlineStr">
        <is>
          <t>a a</t>
        </is>
      </c>
      <c r="J5" t="inlineStr"/>
      <c r="K5">
        <f> *</f>
        <v/>
      </c>
      <c r="L5" t="inlineStr"/>
      <c r="M5" t="inlineStr">
        <is>
          <t>1 1</t>
        </is>
      </c>
      <c r="N5" t="inlineStr">
        <is>
          <t>2,486 23060</t>
        </is>
      </c>
      <c r="O5" t="inlineStr">
        <is>
          <t>3 1</t>
        </is>
      </c>
      <c r="P5" t="inlineStr">
        <is>
          <t>2,060</t>
        </is>
      </c>
      <c r="Q5" t="inlineStr"/>
    </row>
    <row r="6">
      <c r="A6" t="inlineStr">
        <is>
          <t>Lpuenetsibu ree,d eN .S. — N.-E..  =1</t>
        </is>
      </c>
      <c r="B6" t="inlineStr"/>
      <c r="C6" t="inlineStr">
        <is>
          <t>4,455=</t>
        </is>
      </c>
      <c r="D6" t="inlineStr"/>
      <c r="E6">
        <f>=</f>
        <v/>
      </c>
      <c r="F6" t="inlineStr"/>
      <c r="G6">
        <f>-</f>
        <v/>
      </c>
      <c r="H6" t="inlineStr"/>
      <c r="I6">
        <f>=</f>
        <v/>
      </c>
      <c r="J6" t="inlineStr"/>
      <c r="K6" t="inlineStr">
        <is>
          <t>B= e</t>
        </is>
      </c>
      <c r="L6" t="inlineStr"/>
      <c r="M6" t="inlineStr">
        <is>
          <t>a1</t>
        </is>
      </c>
      <c r="N6" t="inlineStr">
        <is>
          <t>26,717 11ie s</t>
        </is>
      </c>
      <c r="O6" t="inlineStr">
        <is>
          <t>11</t>
        </is>
      </c>
      <c r="P6" t="inlineStr">
        <is>
          <t>264,.741515</t>
        </is>
      </c>
      <c r="Q6" t="inlineStr"/>
    </row>
    <row r="7">
      <c r="A7" t="inlineStr">
        <is>
          <t>ontréal, Qué, 3</t>
        </is>
      </c>
      <c r="B7" t="inlineStr"/>
      <c r="C7" t="inlineStr">
        <is>
          <t>T2125</t>
        </is>
      </c>
      <c r="D7" t="inlineStr"/>
      <c r="E7" t="inlineStr">
        <is>
          <t>2</t>
        </is>
      </c>
      <c r="F7" t="inlineStr"/>
      <c r="G7" t="inlineStr"/>
      <c r="H7" t="inlineStr"/>
      <c r="I7" t="inlineStr"/>
      <c r="J7" t="inlineStr"/>
      <c r="K7" t="inlineStr"/>
      <c r="L7" t="inlineStr"/>
      <c r="M7" t="inlineStr"/>
      <c r="N7" t="inlineStr"/>
      <c r="O7" t="inlineStr"/>
      <c r="P7" t="inlineStr"/>
      <c r="Q7" t="inlineStr"/>
    </row>
    <row r="8">
      <c r="A8" t="inlineStr">
        <is>
          <t>Ottawa, Ont. 21</t>
        </is>
      </c>
      <c r="B8" t="inlineStr"/>
      <c r="C8" t="inlineStr">
        <is>
          <t>506,947</t>
        </is>
      </c>
      <c r="D8" t="inlineStr"/>
      <c r="E8" t="inlineStr">
        <is>
          <t>=</t>
        </is>
      </c>
      <c r="F8" t="inlineStr"/>
      <c r="G8" t="inlineStr">
        <is>
          <t>ee</t>
        </is>
      </c>
      <c r="H8" t="inlineStr"/>
      <c r="I8" t="inlineStr">
        <is>
          <t>i</t>
        </is>
      </c>
      <c r="J8" t="inlineStr"/>
      <c r="K8" t="inlineStr">
        <is>
          <t>cigs</t>
        </is>
      </c>
      <c r="L8" t="inlineStr"/>
      <c r="M8" t="inlineStr">
        <is>
          <t>0</t>
        </is>
      </c>
      <c r="N8" t="inlineStr">
        <is>
          <t>ere</t>
        </is>
      </c>
      <c r="O8" t="inlineStr">
        <is>
          <t>a</t>
        </is>
      </c>
      <c r="P8" t="inlineStr">
        <is>
          <t>zen: s</t>
        </is>
      </c>
      <c r="Q8" t="inlineStr"/>
    </row>
    <row r="9">
      <c r="A9" t="inlineStr">
        <is>
          <t>Prince George, B.C, — C-B. =</t>
        </is>
      </c>
      <c r="B9" t="inlineStr"/>
      <c r="C9" t="inlineStr">
        <is>
          <t>=</t>
        </is>
      </c>
      <c r="D9" t="inlineStr"/>
      <c r="E9" t="inlineStr">
        <is>
          <t>=</t>
        </is>
      </c>
      <c r="F9" t="inlineStr"/>
      <c r="G9" t="inlineStr">
        <is>
          <t>gs</t>
        </is>
      </c>
      <c r="H9" t="inlineStr"/>
      <c r="I9" t="inlineStr">
        <is>
          <t>_</t>
        </is>
      </c>
      <c r="J9" t="inlineStr"/>
      <c r="K9" t="inlineStr">
        <is>
          <t>eS</t>
        </is>
      </c>
      <c r="L9" t="inlineStr"/>
      <c r="M9" t="inlineStr">
        <is>
          <t>1</t>
        </is>
      </c>
      <c r="N9" t="inlineStr">
        <is>
          <t>800</t>
        </is>
      </c>
      <c r="O9" t="inlineStr">
        <is>
          <t>1</t>
        </is>
      </c>
      <c r="P9" t="inlineStr">
        <is>
          <t>800</t>
        </is>
      </c>
      <c r="Q9" t="inlineStr"/>
    </row>
    <row r="10">
      <c r="A10" t="inlineStr">
        <is>
          <t>oe ee =</t>
        </is>
      </c>
      <c r="B10" t="inlineStr"/>
      <c r="C10" t="inlineStr">
        <is>
          <t>=</t>
        </is>
      </c>
      <c r="D10" t="inlineStr"/>
      <c r="E10" t="inlineStr">
        <is>
          <t>1</t>
        </is>
      </c>
      <c r="F10" t="inlineStr"/>
      <c r="G10" t="inlineStr">
        <is>
          <t>10,134</t>
        </is>
      </c>
      <c r="H10" t="inlineStr"/>
      <c r="I10" t="inlineStr">
        <is>
          <t>2</t>
        </is>
      </c>
      <c r="J10" t="inlineStr"/>
      <c r="K10" t="inlineStr">
        <is>
          <t>35,007</t>
        </is>
      </c>
      <c r="L10" t="inlineStr"/>
      <c r="M10" t="inlineStr">
        <is>
          <t>4</t>
        </is>
      </c>
      <c r="N10" t="inlineStr">
        <is>
          <t>145,492</t>
        </is>
      </c>
      <c r="O10" t="inlineStr">
        <is>
          <t>1</t>
        </is>
      </c>
      <c r="P10" t="inlineStr">
        <is>
          <t>190,633</t>
        </is>
      </c>
      <c r="Q10" t="inlineStr"/>
    </row>
    <row r="11">
      <c r="A11" t="inlineStr">
        <is>
          <t>SSaiant nJaohna,  N.B. =3</t>
        </is>
      </c>
      <c r="B11" t="inlineStr"/>
      <c r="C11" t="inlineStr">
        <is>
          <t>44,690=</t>
        </is>
      </c>
      <c r="D11" t="inlineStr"/>
      <c r="E11">
        <f>=</f>
        <v/>
      </c>
      <c r="F11" t="inlineStr"/>
      <c r="G11" t="inlineStr">
        <is>
          <t>~-</t>
        </is>
      </c>
      <c r="H11" t="inlineStr"/>
      <c r="I11" t="inlineStr">
        <is>
          <t>~=</t>
        </is>
      </c>
      <c r="J11" t="inlineStr"/>
      <c r="K11" t="inlineStr">
        <is>
          <t>=</t>
        </is>
      </c>
      <c r="L11" t="inlineStr"/>
      <c r="M11" t="inlineStr">
        <is>
          <t>21</t>
        </is>
      </c>
      <c r="N11" t="inlineStr">
        <is>
          <t>9°"537992</t>
        </is>
      </c>
      <c r="O11" t="inlineStr">
        <is>
          <t>51</t>
        </is>
      </c>
      <c r="P11" t="inlineStr">
        <is>
          <t>54:329629</t>
        </is>
      </c>
      <c r="Q11" t="inlineStr"/>
    </row>
    <row r="12">
      <c r="A12" t="inlineStr">
        <is>
          <t>Saint Jean, Qué. acs</t>
        </is>
      </c>
      <c r="B12" t="inlineStr"/>
      <c r="C12" t="inlineStr">
        <is>
          <t>a</t>
        </is>
      </c>
      <c r="D12" t="inlineStr"/>
      <c r="E12" t="inlineStr"/>
      <c r="F12" t="inlineStr"/>
      <c r="G12" t="inlineStr">
        <is>
          <t>=</t>
        </is>
      </c>
      <c r="H12" t="inlineStr"/>
      <c r="I12" t="inlineStr">
        <is>
          <t>a</t>
        </is>
      </c>
      <c r="J12" t="inlineStr"/>
      <c r="K12" t="inlineStr">
        <is>
          <t>=</t>
        </is>
      </c>
      <c r="L12" t="inlineStr"/>
      <c r="M12" t="inlineStr">
        <is>
          <t>1</t>
        </is>
      </c>
      <c r="N12" t="inlineStr">
        <is>
          <t>78</t>
        </is>
      </c>
      <c r="O12" t="inlineStr"/>
      <c r="P12" t="inlineStr"/>
      <c r="Q12" t="n">
        <v>78</v>
      </c>
    </row>
    <row r="13">
      <c r="A13" t="inlineStr">
        <is>
          <t>St. John’s, Nfld. — T.-N. 1</t>
        </is>
      </c>
      <c r="B13" t="inlineStr"/>
      <c r="C13" t="inlineStr">
        <is>
          <t>12,919</t>
        </is>
      </c>
      <c r="D13" t="inlineStr"/>
      <c r="E13" t="inlineStr">
        <is>
          <t>a</t>
        </is>
      </c>
      <c r="F13" t="inlineStr"/>
      <c r="G13" t="inlineStr">
        <is>
          <t>a</t>
        </is>
      </c>
      <c r="H13" t="inlineStr"/>
      <c r="I13" t="inlineStr">
        <is>
          <t>=</t>
        </is>
      </c>
      <c r="J13" t="inlineStr"/>
      <c r="K13" t="inlineStr">
        <is>
          <t>ei</t>
        </is>
      </c>
      <c r="L13" t="inlineStr"/>
      <c r="M13" t="inlineStr"/>
      <c r="N13" t="inlineStr">
        <is>
          <t>6</t>
        </is>
      </c>
      <c r="O13" t="inlineStr">
        <is>
          <t>1</t>
        </is>
      </c>
      <c r="P13" t="inlineStr">
        <is>
          <t>oa</t>
        </is>
      </c>
      <c r="Q13" t="inlineStr"/>
    </row>
    <row r="14">
      <c r="A14" t="inlineStr">
        <is>
          <t>Sudbury, Ont. a</t>
        </is>
      </c>
      <c r="B14" t="inlineStr"/>
      <c r="C14" t="inlineStr">
        <is>
          <t>iz</t>
        </is>
      </c>
      <c r="D14" t="inlineStr"/>
      <c r="E14" t="inlineStr">
        <is>
          <t>=</t>
        </is>
      </c>
      <c r="F14" t="inlineStr"/>
      <c r="G14" t="inlineStr">
        <is>
          <t>“i</t>
        </is>
      </c>
      <c r="H14" t="inlineStr"/>
      <c r="I14" t="inlineStr">
        <is>
          <t>=</t>
        </is>
      </c>
      <c r="J14" t="inlineStr"/>
      <c r="K14" t="inlineStr">
        <is>
          <t>a</t>
        </is>
      </c>
      <c r="L14" t="inlineStr"/>
      <c r="M14" t="inlineStr">
        <is>
          <t>7</t>
        </is>
      </c>
      <c r="N14" t="inlineStr">
        <is>
          <t>45</t>
        </is>
      </c>
      <c r="O14" t="inlineStr">
        <is>
          <t>i</t>
        </is>
      </c>
      <c r="P14" t="inlineStr">
        <is>
          <t>mee</t>
        </is>
      </c>
      <c r="Q14" t="inlineStr"/>
    </row>
    <row r="15">
      <c r="A15" t="inlineStr">
        <is>
          <t>Toronto, Ont. 5</t>
        </is>
      </c>
      <c r="B15" t="inlineStr"/>
      <c r="C15" t="inlineStr">
        <is>
          <t>2</t>
        </is>
      </c>
      <c r="D15" t="inlineStr"/>
      <c r="E15" t="inlineStr">
        <is>
          <t>=</t>
        </is>
      </c>
      <c r="F15" t="inlineStr"/>
      <c r="G15" t="inlineStr">
        <is>
          <t>Ss</t>
        </is>
      </c>
      <c r="H15" t="inlineStr"/>
      <c r="I15" t="inlineStr">
        <is>
          <t>7</t>
        </is>
      </c>
      <c r="J15" t="inlineStr"/>
      <c r="K15" t="inlineStr">
        <is>
          <t>=</t>
        </is>
      </c>
      <c r="L15" t="inlineStr"/>
      <c r="M15" t="inlineStr"/>
      <c r="N15" t="inlineStr"/>
      <c r="O15" t="inlineStr"/>
      <c r="P15" t="inlineStr"/>
      <c r="Q15" t="inlineStr"/>
    </row>
    <row r="16">
      <c r="A16" t="inlineStr">
        <is>
          <t>Vancouver, B.C, — C.-B. 5</t>
        </is>
      </c>
      <c r="B16" t="inlineStr"/>
      <c r="C16" t="inlineStr">
        <is>
          <t>we</t>
        </is>
      </c>
      <c r="D16" t="inlineStr"/>
      <c r="E16" t="inlineStr">
        <is>
          <t>Ee</t>
        </is>
      </c>
      <c r="F16" t="inlineStr"/>
      <c r="G16" t="inlineStr">
        <is>
          <t>it</t>
        </is>
      </c>
      <c r="H16" t="inlineStr"/>
      <c r="I16" t="inlineStr">
        <is>
          <t>=</t>
        </is>
      </c>
      <c r="J16" t="inlineStr"/>
      <c r="K16" t="inlineStr">
        <is>
          <t>a</t>
        </is>
      </c>
      <c r="L16" t="inlineStr"/>
      <c r="M16" t="inlineStr">
        <is>
          <t>6</t>
        </is>
      </c>
      <c r="N16" t="inlineStr">
        <is>
          <t>ed</t>
        </is>
      </c>
      <c r="O16" t="inlineStr">
        <is>
          <t>il</t>
        </is>
      </c>
      <c r="P16" t="inlineStr">
        <is>
          <t>151</t>
        </is>
      </c>
      <c r="Q16" t="inlineStr"/>
    </row>
    <row r="17">
      <c r="A17" t="inlineStr">
        <is>
          <t>Welland, Ont. wy</t>
        </is>
      </c>
      <c r="B17" t="inlineStr"/>
      <c r="C17" t="inlineStr">
        <is>
          <t>és</t>
        </is>
      </c>
      <c r="D17" t="inlineStr"/>
      <c r="E17" t="inlineStr">
        <is>
          <t>=</t>
        </is>
      </c>
      <c r="F17" t="inlineStr"/>
      <c r="G17" t="inlineStr">
        <is>
          <t>2</t>
        </is>
      </c>
      <c r="H17" t="inlineStr"/>
      <c r="I17" t="inlineStr"/>
      <c r="J17" t="inlineStr"/>
      <c r="K17" t="inlineStr">
        <is>
          <t>=</t>
        </is>
      </c>
      <c r="L17" t="inlineStr"/>
      <c r="M17" t="inlineStr"/>
      <c r="N17" t="inlineStr">
        <is>
          <t>414</t>
        </is>
      </c>
      <c r="O17" t="inlineStr">
        <is>
          <t>12</t>
        </is>
      </c>
      <c r="P17" t="inlineStr">
        <is>
          <t>8,</t>
        </is>
      </c>
      <c r="Q17" t="inlineStr"/>
    </row>
    <row r="18">
      <c r="A18" t="inlineStr">
        <is>
          <t>Windsor, Ont. ee</t>
        </is>
      </c>
      <c r="B18" t="inlineStr"/>
      <c r="C18" t="inlineStr">
        <is>
          <t>Z</t>
        </is>
      </c>
      <c r="D18" t="inlineStr"/>
      <c r="E18" t="inlineStr">
        <is>
          <t>-</t>
        </is>
      </c>
      <c r="F18" t="inlineStr"/>
      <c r="G18" t="inlineStr">
        <is>
          <t>c</t>
        </is>
      </c>
      <c r="H18" t="inlineStr"/>
      <c r="I18" t="inlineStr">
        <is>
          <t>%</t>
        </is>
      </c>
      <c r="J18" t="inlineStr"/>
      <c r="K18" t="inlineStr">
        <is>
          <t>=</t>
        </is>
      </c>
      <c r="L18" t="inlineStr"/>
      <c r="M18" t="inlineStr">
        <is>
          <t>,</t>
        </is>
      </c>
      <c r="N18" t="inlineStr">
        <is>
          <t>1 ee</t>
        </is>
      </c>
      <c r="O18" t="inlineStr">
        <is>
          <t>1</t>
        </is>
      </c>
      <c r="P18" t="inlineStr">
        <is>
          <t>Lea</t>
        </is>
      </c>
      <c r="Q18" t="inlineStr"/>
    </row>
    <row r="19">
      <c r="A19" t="inlineStr">
        <is>
          <t>WYeilnlnoiwken,i feM,e nN .W.T. — T. N.-O. 1:</t>
        </is>
      </c>
      <c r="B19" t="inlineStr"/>
      <c r="C19" t="inlineStr">
        <is>
          <t>161,/082610</t>
        </is>
      </c>
      <c r="D19" t="inlineStr"/>
      <c r="E19" t="inlineStr">
        <is>
          <t>:= .</t>
        </is>
      </c>
      <c r="F19" t="inlineStr"/>
      <c r="G19" t="inlineStr">
        <is>
          <t>-~</t>
        </is>
      </c>
      <c r="H19" t="inlineStr"/>
      <c r="I19" t="inlineStr">
        <is>
          <t>z- s</t>
        </is>
      </c>
      <c r="J19" t="inlineStr"/>
      <c r="K19" t="inlineStr">
        <is>
          <t>257579 3 =</t>
        </is>
      </c>
      <c r="L19" t="inlineStr"/>
      <c r="M19" t="inlineStr">
        <is>
          <t>2 is</t>
        </is>
      </c>
      <c r="N19" t="inlineStr">
        <is>
          <t>9°389 ae</t>
        </is>
      </c>
      <c r="O19" t="inlineStr">
        <is>
          <t>3 1</t>
        </is>
      </c>
      <c r="P19" t="inlineStr">
        <is>
          <t>1,861</t>
        </is>
      </c>
      <c r="Q19" t="inlineStr"/>
    </row>
  </sheetData>
  <pageMargins left="0.75" right="0.75" top="1" bottom="1" header="0.5" footer="0.5"/>
</worksheet>
</file>

<file path=xl/worksheets/sheet397.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sheetData>
    <row r="1">
      <c r="A1" s="1" t="inlineStr">
        <is>
          <t>Location</t>
        </is>
      </c>
      <c r="B1" s="1" t="inlineStr">
        <is>
          <t>Unnamed: 0</t>
        </is>
      </c>
      <c r="C1" s="1" t="inlineStr">
        <is>
          <t>cTC</t>
        </is>
      </c>
      <c r="D1" s="1" t="inlineStr">
        <is>
          <t>Unnamed: 1</t>
        </is>
      </c>
      <c r="E1" s="1" t="inlineStr">
        <is>
          <t>Unnamed: 2</t>
        </is>
      </c>
      <c r="F1" s="1" t="inlineStr">
        <is>
          <t>Unnamed: 3</t>
        </is>
      </c>
      <c r="G1" s="1" t="inlineStr">
        <is>
          <t>CSN</t>
        </is>
      </c>
      <c r="H1" s="1" t="inlineStr">
        <is>
          <t>Unnamed: 4</t>
        </is>
      </c>
      <c r="I1" s="1" t="inlineStr">
        <is>
          <t>Non affiliés</t>
        </is>
      </c>
      <c r="J1" s="1" t="inlineStr">
        <is>
          <t>Unnamed: 5</t>
        </is>
      </c>
      <c r="K1" s="1" t="inlineStr">
        <is>
          <t>Unnamed: 6</t>
        </is>
      </c>
      <c r="L1" s="1" t="inlineStr">
        <is>
          <t>Unnamed: 7</t>
        </is>
      </c>
    </row>
    <row r="2">
      <c r="A2" t="inlineStr">
        <is>
          <t>Emplace</t>
        </is>
      </c>
      <c r="B2" t="inlineStr">
        <is>
          <t>t</t>
        </is>
      </c>
      <c r="C2" t="inlineStr"/>
      <c r="D2" t="inlineStr">
        <is>
          <t>F</t>
        </is>
      </c>
      <c r="E2" t="inlineStr"/>
      <c r="F2" t="inlineStr"/>
      <c r="G2" t="inlineStr"/>
      <c r="H2" t="inlineStr"/>
      <c r="I2" t="inlineStr"/>
      <c r="J2" t="inlineStr"/>
      <c r="K2" t="inlineStr"/>
      <c r="L2" t="inlineStr"/>
    </row>
    <row r="3">
      <c r="A3" t="inlineStr">
        <is>
          <t>Pee</t>
        </is>
      </c>
      <c r="B3" t="inlineStr"/>
      <c r="C3" t="inlineStr">
        <is>
          <t>Number</t>
        </is>
      </c>
      <c r="D3" t="inlineStr">
        <is>
          <t>Membership</t>
        </is>
      </c>
      <c r="E3" t="inlineStr">
        <is>
          <t>Number</t>
        </is>
      </c>
      <c r="F3" t="inlineStr">
        <is>
          <t>Membership</t>
        </is>
      </c>
      <c r="G3" t="inlineStr">
        <is>
          <t>Number</t>
        </is>
      </c>
      <c r="H3" t="inlineStr">
        <is>
          <t>Membership</t>
        </is>
      </c>
      <c r="I3" t="inlineStr">
        <is>
          <t>Number</t>
        </is>
      </c>
      <c r="J3" t="inlineStr">
        <is>
          <t>Membership</t>
        </is>
      </c>
      <c r="K3" t="inlineStr">
        <is>
          <t>Number</t>
        </is>
      </c>
      <c r="L3" t="inlineStr">
        <is>
          <t>Membership</t>
        </is>
      </c>
    </row>
  </sheetData>
  <pageMargins left="0.75" right="0.75" top="1" bottom="1" header="0.5" footer="0.5"/>
</worksheet>
</file>

<file path=xl/worksheets/sheet398.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s="1" t="inlineStr">
        <is>
          <t>Unnamed: 0</t>
        </is>
      </c>
      <c r="B1" s="1" t="inlineStr">
        <is>
          <t>total membership of 20,719 and Canadian Profession-</t>
        </is>
      </c>
      <c r="C1" s="1" t="inlineStr">
        <is>
          <t>fessionnels et techniques comprenant deux sections et 1,500</t>
        </is>
      </c>
    </row>
    <row r="2">
      <c r="A2" t="inlineStr"/>
      <c r="B2" t="inlineStr">
        <is>
          <t>al and Technical Employees with two branches and a</t>
        </is>
      </c>
      <c r="C2" t="inlineStr">
        <is>
          <t>membres, qui était aussi affiliée au congrés du Travail du</t>
        </is>
      </c>
    </row>
    <row r="3">
      <c r="A3" t="inlineStr"/>
      <c r="B3" t="inlineStr">
        <is>
          <t>membership of 1,500, which was also affiliated with</t>
        </is>
      </c>
      <c r="C3" t="inlineStr">
        <is>
          <t>Canada.</t>
        </is>
      </c>
    </row>
    <row r="4">
      <c r="A4" t="inlineStr"/>
      <c r="B4" t="inlineStr">
        <is>
          <t>the Canadian Labour Congress.</t>
        </is>
      </c>
      <c r="C4" t="inlineStr"/>
    </row>
    <row r="5">
      <c r="A5" t="inlineStr"/>
      <c r="B5" t="inlineStr">
        <is>
          <t>Returns were filed by the following organizations</t>
        </is>
      </c>
      <c r="C5" t="inlineStr">
        <is>
          <t>Des déclarations ont été produites par les organismes</t>
        </is>
      </c>
    </row>
    <row r="6">
      <c r="A6" t="inlineStr">
        <is>
          <t>_</t>
        </is>
      </c>
      <c r="B6" t="inlineStr">
        <is>
          <t>comprised of Government employees at the pro-</t>
        </is>
      </c>
      <c r="C6" t="inlineStr">
        <is>
          <t>suivants composés de fonctionnaires provinciaux: Syndicat</t>
        </is>
      </c>
    </row>
    <row r="7">
      <c r="A7" t="inlineStr">
        <is>
          <t>_</t>
        </is>
      </c>
      <c r="B7" t="inlineStr">
        <is>
          <t>vincial level: Ontario Public Service Employees</t>
        </is>
      </c>
      <c r="C7" t="inlineStr">
        <is>
          <t>des employés de la Fonction publique de l’Ontario compre-</t>
        </is>
      </c>
    </row>
    <row r="8">
      <c r="A8" t="inlineStr">
        <is>
          <t>_</t>
        </is>
      </c>
      <c r="B8" t="inlineStr">
        <is>
          <t>Union, with 395 branches and 73,377 members;</t>
        </is>
      </c>
      <c r="C8" t="inlineStr">
        <is>
          <t>nant 395 sections et 73,377 membres; Syndicat des fonction-</t>
        </is>
      </c>
    </row>
    <row r="9">
      <c r="A9" t="inlineStr"/>
      <c r="B9" t="inlineStr">
        <is>
          <t>Quebec Government Employees’ Union, Inc., with</t>
        </is>
      </c>
      <c r="C9" t="inlineStr">
        <is>
          <t>naires provinciaux du Québec, Inc. avec 199 sections et un</t>
        </is>
      </c>
    </row>
    <row r="10">
      <c r="A10" t="inlineStr">
        <is>
          <t>,</t>
        </is>
      </c>
      <c r="B10" t="inlineStr">
        <is>
          <t>199 branches and a membership of 36,552; Alberta</t>
        </is>
      </c>
      <c r="C10" t="inlineStr">
        <is>
          <t>effectif de 36,552; Association du service civil d’Alberta</t>
        </is>
      </c>
    </row>
    <row r="11">
      <c r="A11" t="inlineStr">
        <is>
          <t>_</t>
        </is>
      </c>
      <c r="B11" t="inlineStr">
        <is>
          <t>Union of Provincial Employees with 32 branches and</t>
        </is>
      </c>
      <c r="C11" t="inlineStr">
        <is>
          <t>comprenant 32 sections et 43,392 membres; Syndicat des</t>
        </is>
      </c>
    </row>
    <row r="12">
      <c r="A12" t="inlineStr"/>
      <c r="B12" t="inlineStr">
        <is>
          <t>43,392 members; B.C. Government Employees’</t>
        </is>
      </c>
      <c r="C12" t="inlineStr">
        <is>
          <t>fonctionnaires provinciaux de la Colombie-Britannique com-</t>
        </is>
      </c>
    </row>
    <row r="13">
      <c r="A13" t="inlineStr"/>
      <c r="B13" t="inlineStr">
        <is>
          <t>Union, with 24 branches and a membership of</t>
        </is>
      </c>
      <c r="C13" t="inlineStr">
        <is>
          <t>prenant 24 sections et 45,799 membres; Association des</t>
        </is>
      </c>
    </row>
  </sheetData>
  <pageMargins left="0.75" right="0.75" top="1" bottom="1" header="0.5" footer="0.5"/>
</worksheet>
</file>

<file path=xl/worksheets/sheet399.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liable to prosecution for failure to comply with</t>
        </is>
      </c>
      <c r="B1" s="1" t="inlineStr">
        <is>
          <t>Unnamed: 0</t>
        </is>
      </c>
      <c r="C1" s="1" t="inlineStr">
        <is>
          <t>Unnamed: 1</t>
        </is>
      </c>
      <c r="D1" s="1" t="inlineStr">
        <is>
          <t>Unnamed: 2</t>
        </is>
      </c>
      <c r="E1" s="1" t="inlineStr">
        <is>
          <t>un syndicat est</t>
        </is>
      </c>
      <c r="F1" s="1" t="inlineStr">
        <is>
          <t>une</t>
        </is>
      </c>
      <c r="G1" s="1" t="inlineStr">
        <is>
          <t>entité légale</t>
        </is>
      </c>
      <c r="H1" s="1" t="inlineStr">
        <is>
          <t>Unnamed: 3</t>
        </is>
      </c>
      <c r="I1" s="1" t="inlineStr">
        <is>
          <t>passible d’étre</t>
        </is>
      </c>
      <c r="J1" s="1" t="inlineStr">
        <is>
          <t>pour-</t>
        </is>
      </c>
    </row>
    <row r="2">
      <c r="A2" t="inlineStr">
        <is>
          <t>the reporting provisions. It further provides that</t>
        </is>
      </c>
      <c r="B2" t="inlineStr"/>
      <c r="C2" t="inlineStr"/>
      <c r="D2" t="inlineStr"/>
      <c r="E2" t="inlineStr">
        <is>
          <t>Suivie pour avoir omis</t>
        </is>
      </c>
      <c r="F2" t="inlineStr"/>
      <c r="G2" t="inlineStr">
        <is>
          <t>de se conformer</t>
        </is>
      </c>
      <c r="H2" t="inlineStr"/>
      <c r="I2" t="inlineStr">
        <is>
          <t>aux dispositions</t>
        </is>
      </c>
      <c r="J2" t="inlineStr"/>
    </row>
    <row r="3">
      <c r="A3" t="inlineStr">
        <is>
          <t>any breach of the legislation committed by an</t>
        </is>
      </c>
      <c r="B3" t="inlineStr"/>
      <c r="C3" t="inlineStr"/>
      <c r="D3" t="inlineStr"/>
      <c r="E3" t="inlineStr">
        <is>
          <t>relatives 4 la production</t>
        </is>
      </c>
      <c r="F3" t="inlineStr"/>
      <c r="G3" t="inlineStr">
        <is>
          <t>des déclarations.</t>
        </is>
      </c>
      <c r="H3" t="inlineStr"/>
      <c r="I3" t="inlineStr">
        <is>
          <t>Elle prévoit</t>
        </is>
      </c>
      <c r="J3" t="inlineStr"/>
    </row>
    <row r="4">
      <c r="A4" t="inlineStr">
        <is>
          <t>officer or agent of the union acting within the</t>
        </is>
      </c>
      <c r="B4" t="inlineStr"/>
      <c r="C4" t="inlineStr"/>
      <c r="D4" t="inlineStr"/>
      <c r="E4" t="inlineStr">
        <is>
          <t>de plus que toute</t>
        </is>
      </c>
      <c r="F4" t="inlineStr">
        <is>
          <t>infraction</t>
        </is>
      </c>
      <c r="G4" t="inlineStr">
        <is>
          <t>a la loi commise</t>
        </is>
      </c>
      <c r="H4" t="inlineStr"/>
      <c r="I4" t="inlineStr">
        <is>
          <t>par</t>
        </is>
      </c>
      <c r="J4" t="inlineStr">
        <is>
          <t>un</t>
        </is>
      </c>
    </row>
    <row r="5">
      <c r="A5" t="inlineStr">
        <is>
          <t>scope of this authority will be considered an of-</t>
        </is>
      </c>
      <c r="B5" t="inlineStr"/>
      <c r="C5" t="inlineStr"/>
      <c r="D5" t="inlineStr"/>
      <c r="E5" t="inlineStr">
        <is>
          <t>dirigeant ou un</t>
        </is>
      </c>
      <c r="F5" t="inlineStr">
        <is>
          <t>agent</t>
        </is>
      </c>
      <c r="G5" t="inlineStr">
        <is>
          <t>du syndicat</t>
        </is>
      </c>
      <c r="H5" t="inlineStr"/>
      <c r="I5" t="inlineStr">
        <is>
          <t>agissant au nom</t>
        </is>
      </c>
      <c r="J5" t="inlineStr">
        <is>
          <t>du</t>
        </is>
      </c>
    </row>
    <row r="6">
      <c r="A6" t="inlineStr">
        <is>
          <t>fence by the union. Liability is also imposed on</t>
        </is>
      </c>
      <c r="B6" t="inlineStr"/>
      <c r="C6" t="inlineStr"/>
      <c r="D6" t="inlineStr"/>
      <c r="E6" t="inlineStr">
        <is>
          <t>syndicat dans les limites</t>
        </is>
      </c>
      <c r="F6" t="inlineStr"/>
      <c r="G6" t="inlineStr">
        <is>
          <t>de son mandat</t>
        </is>
      </c>
      <c r="H6" t="inlineStr"/>
      <c r="I6" t="inlineStr">
        <is>
          <t>sera considérée</t>
        </is>
      </c>
      <c r="J6" t="inlineStr"/>
    </row>
    <row r="7">
      <c r="A7" t="inlineStr">
        <is>
          <t>union officials. Where a union is guilty of an of-</t>
        </is>
      </c>
      <c r="B7" t="inlineStr"/>
      <c r="C7" t="inlineStr"/>
      <c r="D7" t="inlineStr"/>
      <c r="E7" t="inlineStr">
        <is>
          <t>comme une infraction</t>
        </is>
      </c>
      <c r="F7" t="inlineStr"/>
      <c r="G7" t="inlineStr">
        <is>
          <t>de la part</t>
        </is>
      </c>
      <c r="H7" t="inlineStr"/>
      <c r="I7" t="inlineStr">
        <is>
          <t>du syndicat. La</t>
        </is>
      </c>
      <c r="J7" t="inlineStr">
        <is>
          <t>res-</t>
        </is>
      </c>
    </row>
    <row r="8">
      <c r="A8" t="inlineStr">
        <is>
          <t>fence, every officer, member of the executive</t>
        </is>
      </c>
      <c r="B8" t="inlineStr"/>
      <c r="C8" t="inlineStr"/>
      <c r="D8" t="inlineStr"/>
      <c r="E8" t="inlineStr">
        <is>
          <t>ponsabilité est</t>
        </is>
      </c>
      <c r="F8" t="inlineStr">
        <is>
          <t>également</t>
        </is>
      </c>
      <c r="G8" t="inlineStr">
        <is>
          <t>imposée</t>
        </is>
      </c>
      <c r="H8" t="inlineStr"/>
      <c r="I8" t="inlineStr">
        <is>
          <t>aux dirigeants</t>
        </is>
      </c>
      <c r="J8" t="inlineStr">
        <is>
          <t>du</t>
        </is>
      </c>
    </row>
    <row r="9">
      <c r="A9" t="inlineStr">
        <is>
          <t>board or agent of the union who directed, author-</t>
        </is>
      </c>
      <c r="B9" t="inlineStr"/>
      <c r="C9" t="inlineStr"/>
      <c r="D9" t="inlineStr"/>
      <c r="E9" t="inlineStr">
        <is>
          <t>syndicat. Lorsqu’un</t>
        </is>
      </c>
      <c r="F9" t="inlineStr"/>
      <c r="G9" t="inlineStr">
        <is>
          <t>syndicat est</t>
        </is>
      </c>
      <c r="H9" t="inlineStr"/>
      <c r="I9" t="inlineStr">
        <is>
          <t>coupable d’une</t>
        </is>
      </c>
      <c r="J9" t="inlineStr">
        <is>
          <t>in-</t>
        </is>
      </c>
    </row>
    <row r="10">
      <c r="A10" t="inlineStr">
        <is>
          <t>ized, assented to, acquiesced in or participated in</t>
        </is>
      </c>
      <c r="B10" t="inlineStr"/>
      <c r="C10" t="inlineStr"/>
      <c r="D10" t="inlineStr"/>
      <c r="E10" t="inlineStr">
        <is>
          <t>fraction, chaque dirigeant, membre</t>
        </is>
      </c>
      <c r="F10" t="inlineStr"/>
      <c r="G10" t="inlineStr"/>
      <c r="H10" t="inlineStr"/>
      <c r="I10" t="inlineStr">
        <is>
          <t>de l’exécutif ou agent</t>
        </is>
      </c>
      <c r="J10"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54"/>
  <sheetViews>
    <sheetView workbookViewId="0">
      <selection activeCell="A1" sqref="A1"/>
    </sheetView>
  </sheetViews>
  <sheetFormatPr baseColWidth="8" defaultRowHeight="15"/>
  <sheetData>
    <row r="1">
      <c r="A1" s="1" t="inlineStr">
        <is>
          <t>Unnamed: 0</t>
        </is>
      </c>
      <c r="B1" s="1" t="inlineStr">
        <is>
          <t>1977</t>
        </is>
      </c>
      <c r="C1" s="1" t="inlineStr">
        <is>
          <t>Unnamed: 1</t>
        </is>
      </c>
      <c r="D1" s="1" t="inlineStr">
        <is>
          <t>Unnamed: 2</t>
        </is>
      </c>
      <c r="E1" s="1" t="inlineStr">
        <is>
          <t>18</t>
        </is>
      </c>
    </row>
    <row r="2">
      <c r="A2" t="inlineStr"/>
      <c r="B2" t="inlineStr"/>
      <c r="C2" t="inlineStr">
        <is>
          <t>ant leur siége social situé</t>
        </is>
      </c>
      <c r="D2" t="inlineStr"/>
      <c r="E2" t="inlineStr"/>
    </row>
    <row r="3">
      <c r="A3" t="inlineStr">
        <is>
          <t>i) Reporting Labour Organizations in Canada, by Loca-</t>
        </is>
      </c>
      <c r="B3" t="inlineStr">
        <is>
          <t>_ Syndicats ouvriers déclarants ay</t>
        </is>
      </c>
      <c r="C3" t="inlineStr"/>
      <c r="D3" t="inlineStr"/>
      <c r="E3" t="inlineStr"/>
    </row>
    <row r="4">
      <c r="A4" t="inlineStr">
        <is>
          <t>1977 tion and Affiliation, 1977</t>
        </is>
      </c>
      <c r="B4" t="inlineStr">
        <is>
          <t>au Canada, selon l’emplacement</t>
        </is>
      </c>
      <c r="C4" t="inlineStr">
        <is>
          <t>et l’affiliation,</t>
        </is>
      </c>
      <c r="D4" t="inlineStr"/>
      <c r="E4" t="inlineStr"/>
    </row>
    <row r="5">
      <c r="A5" t="inlineStr">
        <is>
          <t>Ww . Distribution of Canadian Membership of Reporting</t>
        </is>
      </c>
      <c r="B5" t="inlineStr">
        <is>
          <t>.Répartition de l’effectif canadien</t>
        </is>
      </c>
      <c r="C5" t="inlineStr">
        <is>
          <t>des syndicats ouvriers</t>
        </is>
      </c>
      <c r="D5" t="inlineStr"/>
      <c r="E5" t="inlineStr"/>
    </row>
    <row r="6">
      <c r="A6" t="inlineStr">
        <is>
          <t>Labour Organizations, by Type of Labour Organi-</t>
        </is>
      </c>
      <c r="B6" t="inlineStr">
        <is>
          <t>déclarants, selon le genre de syndicat</t>
        </is>
      </c>
      <c r="C6" t="inlineStr">
        <is>
          <t>et d’affiliation,</t>
        </is>
      </c>
      <c r="D6" t="inlineStr"/>
      <c r="E6" t="inlineStr"/>
    </row>
    <row r="7">
      <c r="A7" t="inlineStr"/>
      <c r="B7" t="inlineStr"/>
      <c r="C7" t="inlineStr"/>
      <c r="D7" t="inlineStr"/>
      <c r="E7" t="inlineStr">
        <is>
          <t>20</t>
        </is>
      </c>
    </row>
    <row r="8">
      <c r="A8" t="inlineStr">
        <is>
          <t>zation and Affiliation, 1962,1976 and 1977.....</t>
        </is>
      </c>
      <c r="B8" t="inlineStr">
        <is>
          <t>20 1962, 1976 et 1977 Ses aie er), CI YC</t>
        </is>
      </c>
      <c r="C8" t="inlineStr">
        <is>
          <t>Cg TL ren Oe or COS</t>
        </is>
      </c>
      <c r="D8" t="inlineStr"/>
      <c r="E8" t="inlineStr"/>
    </row>
    <row r="9">
      <c r="A9" t="inlineStr">
        <is>
          <t>Distribution of Canadian Membership of Reporting</t>
        </is>
      </c>
      <c r="B9" t="inlineStr">
        <is>
          <t>.Répartition de l’effectif canadien</t>
        </is>
      </c>
      <c r="C9" t="inlineStr">
        <is>
          <t>des syndicats ouvriers</t>
        </is>
      </c>
      <c r="D9" t="inlineStr"/>
      <c r="E9" t="inlineStr"/>
    </row>
    <row r="10">
      <c r="A10" t="inlineStr">
        <is>
          <t>Labour Organizations, by Congress Affiliation,</t>
        </is>
      </c>
      <c r="B10" t="inlineStr">
        <is>
          <t>déclarants, selon l’affiliation</t>
        </is>
      </c>
      <c r="C10" t="inlineStr">
        <is>
          <t>4 la centrale, 1962, 1976</t>
        </is>
      </c>
      <c r="D10" t="inlineStr"/>
      <c r="E10" t="inlineStr"/>
    </row>
    <row r="11">
      <c r="A11" t="inlineStr">
        <is>
          <t>1962, 1976 and 1977</t>
        </is>
      </c>
      <c r="B11" t="inlineStr">
        <is>
          <t>22 et 1977</t>
        </is>
      </c>
      <c r="C11" t="inlineStr"/>
      <c r="D11" t="inlineStr"/>
      <c r="E11" t="inlineStr">
        <is>
          <t>22</t>
        </is>
      </c>
    </row>
    <row r="12">
      <c r="A12" t="inlineStr">
        <is>
          <t>nN . Distribution of Reporting Labour Organizations, by</t>
        </is>
      </c>
      <c r="B12" t="inlineStr">
        <is>
          <t>_Répartition des syndicats ouvriers</t>
        </is>
      </c>
      <c r="C12" t="inlineStr">
        <is>
          <t>déclarants, selon le</t>
        </is>
      </c>
      <c r="D12" t="inlineStr"/>
      <c r="E12" t="inlineStr"/>
    </row>
    <row r="13">
      <c r="A13" t="inlineStr">
        <is>
          <t>Number of Members Resident in Canada,1977 ...</t>
        </is>
      </c>
      <c r="B13" t="inlineStr">
        <is>
          <t>24 nombre de membres résidant au Canada, 1977.......</t>
        </is>
      </c>
      <c r="C13" t="inlineStr"/>
      <c r="D13" t="inlineStr"/>
      <c r="E13" t="inlineStr">
        <is>
          <t>24</t>
        </is>
      </c>
    </row>
    <row r="14">
      <c r="A14" t="inlineStr">
        <is>
          <t>Distribution of Reporting Labour Organizations, by</t>
        </is>
      </c>
      <c r="B14" t="inlineStr">
        <is>
          <t>.Répartition des syndicats ouvriers</t>
        </is>
      </c>
      <c r="C14" t="inlineStr">
        <is>
          <t>déclarants, selon le</t>
        </is>
      </c>
      <c r="D14" t="inlineStr"/>
      <c r="E14" t="inlineStr"/>
    </row>
    <row r="15">
      <c r="A15" t="inlineStr">
        <is>
          <t>Per Cent Change in Membership Reported, Selected</t>
        </is>
      </c>
      <c r="B15" t="inlineStr">
        <is>
          <t>taux de variation de l’effectif déclaré, périodes choisies,</t>
        </is>
      </c>
      <c r="C15" t="inlineStr"/>
      <c r="D15" t="inlineStr"/>
      <c r="E15" t="inlineStr"/>
    </row>
    <row r="16">
      <c r="A16" t="inlineStr">
        <is>
          <t>Periods, 1962, 1976 and 1977</t>
        </is>
      </c>
      <c r="B16" t="inlineStr">
        <is>
          <t>Ay] 1962, 1976 et 1977 o Tali elteloa: te olG ey Noi Se! ie)i e Metre) of os ohtey eromieaielia: ce</t>
        </is>
      </c>
      <c r="C16" t="inlineStr"/>
      <c r="D16" t="inlineStr"/>
      <c r="E16" t="inlineStr">
        <is>
          <t>27,</t>
        </is>
      </c>
    </row>
    <row r="17">
      <c r="A17" t="inlineStr">
        <is>
          <t>_ Distribution of Canadian Local Union Branches of</t>
        </is>
      </c>
      <c r="B17" t="inlineStr">
        <is>
          <t>. Répartition des syndicats locaux canadiens des syndicats</t>
        </is>
      </c>
      <c r="C17" t="inlineStr"/>
      <c r="D17" t="inlineStr"/>
      <c r="E17" t="inlineStr"/>
    </row>
    <row r="18">
      <c r="A18" t="inlineStr">
        <is>
          <t>Reporting Labour Organizations, by Type of</t>
        </is>
      </c>
      <c r="B18" t="inlineStr">
        <is>
          <t>ouvriers déclarants, selon le genre</t>
        </is>
      </c>
      <c r="C18" t="inlineStr">
        <is>
          <t>de syndicat et d’af-</t>
        </is>
      </c>
      <c r="D18" t="inlineStr"/>
      <c r="E18" t="inlineStr"/>
    </row>
    <row r="19">
      <c r="A19" t="inlineStr">
        <is>
          <t>Labour Organization and Affiliation, 1962, 1976</t>
        </is>
      </c>
      <c r="B19" t="inlineStr">
        <is>
          <t>filiation, 1962, 1976 et 1977</t>
        </is>
      </c>
      <c r="C19" t="inlineStr">
        <is>
          <t>Ce PAA: Ue ECO CIO O WOO) Oso o</t>
        </is>
      </c>
      <c r="D19" t="inlineStr"/>
      <c r="E19" t="inlineStr">
        <is>
          <t>30</t>
        </is>
      </c>
    </row>
    <row r="20">
      <c r="A20" t="inlineStr">
        <is>
          <t>and 1977</t>
        </is>
      </c>
      <c r="B20" t="inlineStr">
        <is>
          <t>30</t>
        </is>
      </c>
      <c r="C20" t="inlineStr"/>
      <c r="D20" t="inlineStr"/>
      <c r="E20" t="inlineStr"/>
    </row>
    <row r="21">
      <c r="A21" t="inlineStr">
        <is>
          <t>. Distribution of Canadian Local Union Branches of</t>
        </is>
      </c>
      <c r="B21" t="inlineStr">
        <is>
          <t>. Répartition des syndicats locaux canadiens des syndicats</t>
        </is>
      </c>
      <c r="C21" t="inlineStr"/>
      <c r="D21" t="inlineStr"/>
      <c r="E21" t="inlineStr"/>
    </row>
    <row r="22">
      <c r="A22" t="inlineStr">
        <is>
          <t>Reporting Labour Organizations, by Congress</t>
        </is>
      </c>
      <c r="B22" t="inlineStr">
        <is>
          <t>ouvriers déclarants, selon l’affiliation</t>
        </is>
      </c>
      <c r="C22" t="inlineStr">
        <is>
          <t>a la centrale,</t>
        </is>
      </c>
      <c r="D22" t="inlineStr"/>
      <c r="E22" t="inlineStr"/>
    </row>
    <row r="23">
      <c r="A23" t="inlineStr">
        <is>
          <t>Affiliation, 1962, 1976 and 1977</t>
        </is>
      </c>
      <c r="B23" t="inlineStr">
        <is>
          <t>Sy) 1962, 1976 et 1977 eleva. “eke! pce) v6; io, # &lt;a ip. ve: (ete uoiean athe Memelreme</t>
        </is>
      </c>
      <c r="C23" t="inlineStr"/>
      <c r="D23" t="inlineStr"/>
      <c r="E23" t="inlineStr">
        <is>
          <t>32</t>
        </is>
      </c>
    </row>
    <row r="24">
      <c r="A24" t="inlineStr">
        <is>
          <t>.Number of Local Branches and Canadian Member-</t>
        </is>
      </c>
      <c r="B24" t="inlineStr">
        <is>
          <t>.Nombre de syndicats locaux</t>
        </is>
      </c>
      <c r="C24" t="inlineStr">
        <is>
          <t>et effectif canadien des</t>
        </is>
      </c>
      <c r="D24" t="inlineStr"/>
      <c r="E24" t="inlineStr"/>
    </row>
    <row r="25">
      <c r="A25" t="inlineStr">
        <is>
          <t>ship of Reporting Labour Organizations in Canada,</t>
        </is>
      </c>
      <c r="B25" t="inlineStr">
        <is>
          <t>syndicats ouvriers déclarants, selon le genre de syndicat</t>
        </is>
      </c>
      <c r="C25" t="inlineStr"/>
      <c r="D25" t="inlineStr"/>
      <c r="E25" t="inlineStr"/>
    </row>
    <row r="26">
      <c r="A26" t="inlineStr">
        <is>
          <t>by Type of Organization Granting Charter, 1962,</t>
        </is>
      </c>
      <c r="B26" t="inlineStr">
        <is>
          <t>émettant la charte, 1962, 1976 et 1977</t>
        </is>
      </c>
      <c r="C26" t="inlineStr"/>
      <c r="D26" t="inlineStr"/>
      <c r="E26" t="inlineStr">
        <is>
          <t>33</t>
        </is>
      </c>
    </row>
    <row r="27">
      <c r="A27" t="inlineStr">
        <is>
          <t>1976 and 1977</t>
        </is>
      </c>
      <c r="B27" t="inlineStr">
        <is>
          <t>83</t>
        </is>
      </c>
      <c r="C27" t="inlineStr"/>
      <c r="D27" t="inlineStr"/>
      <c r="E27" t="inlineStr"/>
    </row>
    <row r="28">
      <c r="A28" t="inlineStr">
        <is>
          <t>10. Distribution of Reporting Labour Organizations, by</t>
        </is>
      </c>
      <c r="B28" t="inlineStr">
        <is>
          <t>10. Répartition des syndicats ouvriers</t>
        </is>
      </c>
      <c r="C28" t="inlineStr">
        <is>
          <t>déclarants, selon le</t>
        </is>
      </c>
      <c r="D28" t="inlineStr"/>
      <c r="E28" t="inlineStr"/>
    </row>
    <row r="29">
      <c r="A29" t="inlineStr">
        <is>
          <t>Number of Local Branches in Canada, 1977</t>
        </is>
      </c>
      <c r="B29" t="inlineStr">
        <is>
          <t>34 nombre de syndicats locaux au Canada, 1977</t>
        </is>
      </c>
      <c r="C29" t="inlineStr"/>
      <c r="D29" t="inlineStr"/>
      <c r="E29" t="inlineStr">
        <is>
          <t>34</t>
        </is>
      </c>
    </row>
    <row r="30">
      <c r="A30" t="inlineStr">
        <is>
          <t>ital Distribution of Canadian Local Branches of Report-</t>
        </is>
      </c>
      <c r="B30" t="inlineStr">
        <is>
          <t>he Répartition des syndicats locaux canadiens des syndicats</t>
        </is>
      </c>
      <c r="C30" t="inlineStr"/>
      <c r="D30" t="inlineStr"/>
      <c r="E30" t="inlineStr"/>
    </row>
    <row r="31">
      <c r="A31" t="inlineStr">
        <is>
          <t>ing Labour Organizations, by Number of Members,</t>
        </is>
      </c>
      <c r="B31" t="inlineStr">
        <is>
          <t>ouvriers déclarants, selon le nombre de membres, 1977</t>
        </is>
      </c>
      <c r="C31" t="inlineStr"/>
      <c r="D31" t="inlineStr"/>
      <c r="E31" t="inlineStr">
        <is>
          <t>35</t>
        </is>
      </c>
    </row>
    <row r="32">
      <c r="A32" t="inlineStr">
        <is>
          <t>1977</t>
        </is>
      </c>
      <c r="B32" t="inlineStr">
        <is>
          <t>3D</t>
        </is>
      </c>
      <c r="C32" t="inlineStr"/>
      <c r="D32" t="inlineStr"/>
      <c r="E32" t="inlineStr"/>
    </row>
    <row r="33">
      <c r="A33" t="inlineStr">
        <is>
          <t>. Reporting Labour Organizations with 25,000 or More</t>
        </is>
      </c>
      <c r="B33" t="inlineStr">
        <is>
          <t>12. Syndicats ouvriers déclarant au moins 25,000 membres</t>
        </is>
      </c>
      <c r="C33" t="inlineStr"/>
      <c r="D33" t="inlineStr"/>
      <c r="E33" t="inlineStr"/>
    </row>
    <row r="34">
      <c r="A34" t="inlineStr">
        <is>
          <t>Members Resident in Canada, 1976 and 1977 ....</t>
        </is>
      </c>
      <c r="B34" t="inlineStr">
        <is>
          <t>36 résidant au Canada, 1976 et 1977</t>
        </is>
      </c>
      <c r="C34" t="inlineStr">
        <is>
          <t>#:f 6. KO Wei fe Rouegauics sme) «emcee</t>
        </is>
      </c>
      <c r="D34" t="inlineStr"/>
      <c r="E34" t="inlineStr">
        <is>
          <t>36</t>
        </is>
      </c>
    </row>
    <row r="35">
      <c r="A35" t="inlineStr">
        <is>
          <t>. International Unions Failing to Qualify as Report-</t>
        </is>
      </c>
      <c r="B35" t="inlineStr">
        <is>
          <t>3: Syndicats internationaux qui ne</t>
        </is>
      </c>
      <c r="C35" t="inlineStr">
        <is>
          <t>peuvent étre qualifiés</t>
        </is>
      </c>
      <c r="D35" t="inlineStr"/>
      <c r="E35" t="inlineStr"/>
    </row>
    <row r="36">
      <c r="A36" t="inlineStr">
        <is>
          <t>inp Oreanizationss Ui] a eee ee</t>
        </is>
      </c>
      <c r="B36" t="inlineStr">
        <is>
          <t>Sy) comme syndicats ouvriers déclarants,1977.........</t>
        </is>
      </c>
      <c r="C36" t="inlineStr"/>
      <c r="D36" t="inlineStr"/>
      <c r="E36" t="inlineStr">
        <is>
          <t>37</t>
        </is>
      </c>
    </row>
    <row r="37">
      <c r="A37" t="inlineStr">
        <is>
          <t>. Distribution of Membership and Local Union Bran-</t>
        </is>
      </c>
      <c r="B37" t="inlineStr">
        <is>
          <t>144A. Répartition de l’effectif et des syndicats locaux de tous</t>
        </is>
      </c>
      <c r="C37" t="inlineStr"/>
      <c r="D37" t="inlineStr"/>
      <c r="E37" t="inlineStr"/>
    </row>
    <row r="38">
      <c r="A38" t="inlineStr">
        <is>
          <t>ches of All Reporting Labour Organizations, by</t>
        </is>
      </c>
      <c r="B38" t="inlineStr">
        <is>
          <t>les syndicats ouvriers déclarants,</t>
        </is>
      </c>
      <c r="C38" t="inlineStr">
        <is>
          <t>par province, 1962,</t>
        </is>
      </c>
      <c r="D38" t="inlineStr"/>
      <c r="E38" t="inlineStr"/>
    </row>
    <row r="39">
      <c r="A39" t="inlineStr">
        <is>
          <t>Province, 1962, 1976 and 1977</t>
        </is>
      </c>
      <c r="B39" t="inlineStr">
        <is>
          <t>40 1976 et 1977 O05 9(@, @) (0. .m, @.o e fwd e pyle! Fe) fw.) of cer ee, -e) reve lio epi en wakama (© gm</t>
        </is>
      </c>
      <c r="C39" t="inlineStr"/>
      <c r="D39" t="inlineStr"/>
      <c r="E39" t="inlineStr">
        <is>
          <t>40</t>
        </is>
      </c>
    </row>
    <row r="40">
      <c r="A40" t="inlineStr">
        <is>
          <t>14B. Distribution of Membership and Local Union Bran-</t>
        </is>
      </c>
      <c r="B40" t="inlineStr">
        <is>
          <t>14B. Répartition de l’effectif et des syndicats locaux des syndi-</t>
        </is>
      </c>
      <c r="C40" t="inlineStr"/>
      <c r="D40" t="inlineStr"/>
      <c r="E40" t="inlineStr"/>
    </row>
    <row r="41">
      <c r="A41" t="inlineStr">
        <is>
          <t>ches of Reporting International Labour Organi-</t>
        </is>
      </c>
      <c r="B41" t="inlineStr">
        <is>
          <t>cats ouvriers internationaux</t>
        </is>
      </c>
      <c r="C41" t="inlineStr">
        <is>
          <t>déclarants, par province,</t>
        </is>
      </c>
      <c r="D41" t="inlineStr"/>
      <c r="E41" t="inlineStr"/>
    </row>
    <row r="42">
      <c r="A42" t="inlineStr">
        <is>
          <t>zations, by Province, 1962, 1976 and 1977</t>
        </is>
      </c>
      <c r="B42" t="inlineStr">
        <is>
          <t>40 1962, 1976 et 1977 @'.( ey) 8)J e, Ye .6) 'el ‘6, 16.t u) Seana! (a: [elo</t>
        </is>
      </c>
      <c r="C42" t="inlineStr">
        <is>
          <t>e)L uLtenie aele tel halita</t>
        </is>
      </c>
      <c r="D42" t="inlineStr"/>
      <c r="E42" t="inlineStr">
        <is>
          <t>40</t>
        </is>
      </c>
    </row>
    <row r="43">
      <c r="A43" t="inlineStr">
        <is>
          <t>14C. Distribution of Membership and Local Union Bran-</t>
        </is>
      </c>
      <c r="B43" t="inlineStr">
        <is>
          <t>14C. Répartition de l’effectif et des syndicats locaux des syndi-</t>
        </is>
      </c>
      <c r="C43" t="inlineStr"/>
      <c r="D43" t="inlineStr"/>
      <c r="E43" t="inlineStr"/>
    </row>
    <row r="44">
      <c r="A44" t="inlineStr">
        <is>
          <t>ches of Reporting National Labour Organizations,</t>
        </is>
      </c>
      <c r="B44" t="inlineStr">
        <is>
          <t>cats ouvriers nationaux déclarants, par province, 1962,</t>
        </is>
      </c>
      <c r="C44" t="inlineStr"/>
      <c r="D44" t="inlineStr"/>
      <c r="E44" t="inlineStr"/>
    </row>
    <row r="45">
      <c r="A45" t="inlineStr">
        <is>
          <t>by Province, 1962, 1976 and 1977</t>
        </is>
      </c>
      <c r="B45" t="inlineStr">
        <is>
          <t>4] 1976 et 1977</t>
        </is>
      </c>
      <c r="C45" t="inlineStr"/>
      <c r="D45" t="inlineStr"/>
      <c r="E45" t="inlineStr">
        <is>
          <t>41</t>
        </is>
      </c>
    </row>
    <row r="46">
      <c r="A46" t="inlineStr">
        <is>
          <t>14D. Distribution of Membership and Local Union</t>
        </is>
      </c>
      <c r="B46" t="inlineStr">
        <is>
          <t>14D. Répartition de leffectif et des</t>
        </is>
      </c>
      <c r="C46" t="inlineStr">
        <is>
          <t>syndicats locaux des</t>
        </is>
      </c>
      <c r="D46" t="inlineStr"/>
      <c r="E46" t="inlineStr"/>
    </row>
    <row r="47">
      <c r="A47" t="inlineStr">
        <is>
          <t>Branches of Reporting Labour Organizations Com-</t>
        </is>
      </c>
      <c r="B47" t="inlineStr">
        <is>
          <t>groupements de fonctionnaires</t>
        </is>
      </c>
      <c r="C47" t="inlineStr">
        <is>
          <t>publics, par province,</t>
        </is>
      </c>
      <c r="D47" t="inlineStr"/>
      <c r="E47" t="inlineStr"/>
    </row>
    <row r="48">
      <c r="A48" t="inlineStr">
        <is>
          <t>posed of Government Employees, by Province,</t>
        </is>
      </c>
      <c r="B48" t="inlineStr">
        <is>
          <t>1962, 1976 et 1977 © Ue (see e Ne: os) 18) elie</t>
        </is>
      </c>
      <c r="C48" t="inlineStr">
        <is>
          <t>0)l e: vel el 6:16 anim nlem ennai le</t>
        </is>
      </c>
      <c r="D48" t="inlineStr"/>
      <c r="E48" t="inlineStr">
        <is>
          <t>41</t>
        </is>
      </c>
    </row>
    <row r="49">
      <c r="A49" t="inlineStr">
        <is>
          <t>1962, 1976 and 1977</t>
        </is>
      </c>
      <c r="B49" t="inlineStr">
        <is>
          <t>41</t>
        </is>
      </c>
      <c r="C49" t="inlineStr"/>
      <c r="D49" t="inlineStr"/>
      <c r="E49" t="inlineStr"/>
    </row>
    <row r="50">
      <c r="A50" t="inlineStr">
        <is>
          <t>15 A. Provincial Distribution of Membership of Reporting</t>
        </is>
      </c>
      <c r="B50" t="inlineStr">
        <is>
          <t>ISA. Répartition provinciale de l’effectif des syndicats ouvriers</t>
        </is>
      </c>
      <c r="C50" t="inlineStr"/>
      <c r="D50" t="inlineStr"/>
      <c r="E50" t="inlineStr"/>
    </row>
    <row r="51">
      <c r="A51" t="inlineStr">
        <is>
          <t>International Labour Organizations, by Affiliation,</t>
        </is>
      </c>
      <c r="B51" t="inlineStr">
        <is>
          <t>internationaux déclarants, selon l’affiliation, 1977...</t>
        </is>
      </c>
      <c r="C51" t="inlineStr">
        <is>
          <t>.</t>
        </is>
      </c>
      <c r="D51" t="inlineStr"/>
      <c r="E51" t="inlineStr">
        <is>
          <t>43</t>
        </is>
      </c>
    </row>
    <row r="52">
      <c r="A52" t="inlineStr">
        <is>
          <t>1977</t>
        </is>
      </c>
      <c r="B52" t="inlineStr">
        <is>
          <t>43</t>
        </is>
      </c>
      <c r="C52" t="inlineStr"/>
      <c r="D52" t="inlineStr"/>
      <c r="E52" t="inlineStr"/>
    </row>
    <row r="53">
      <c r="A53" t="inlineStr">
        <is>
          <t>15.3: Provincial Distribution of Membership of Reporting</t>
        </is>
      </c>
      <c r="B53" t="inlineStr">
        <is>
          <t>. Répartition provinciale de l’effectif des syndicats ouvriers</t>
        </is>
      </c>
      <c r="C53" t="inlineStr"/>
      <c r="D53" t="inlineStr"/>
      <c r="E53" t="inlineStr"/>
    </row>
    <row r="54">
      <c r="A54" t="inlineStr">
        <is>
          <t>National Labour Organizations, by Affiliation,</t>
        </is>
      </c>
      <c r="B54" t="inlineStr">
        <is>
          <t>nationaux déclarants, selon I’affiliation, 1977</t>
        </is>
      </c>
      <c r="C54" t="inlineStr">
        <is>
          <t>2: ora varele ade,</t>
        </is>
      </c>
      <c r="D54" t="inlineStr"/>
      <c r="E54" t="inlineStr">
        <is>
          <t>43</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O10"/>
  <sheetViews>
    <sheetView workbookViewId="0">
      <selection activeCell="A1" sqref="A1"/>
    </sheetView>
  </sheetViews>
  <sheetFormatPr baseColWidth="8" defaultRowHeight="15"/>
  <sheetData>
    <row r="1">
      <c r="A1" s="1" t="inlineStr">
        <is>
          <t>Unnamed: 0</t>
        </is>
      </c>
      <c r="B1" s="1" t="inlineStr">
        <is>
          <t>Unnamed: 1</t>
        </is>
      </c>
      <c r="C1" s="1" t="inlineStr">
        <is>
          <t>Nom du syndicat</t>
        </is>
      </c>
      <c r="D1" s="1" t="inlineStr">
        <is>
          <t>Unnamed: 2</t>
        </is>
      </c>
      <c r="E1" s="1" t="inlineStr">
        <is>
          <t>Unnamed: 3</t>
        </is>
      </c>
      <c r="F1" s="1" t="inlineStr">
        <is>
          <t>Unnamed: 4</t>
        </is>
      </c>
      <c r="G1" s="1" t="inlineStr">
        <is>
          <t>Adresse</t>
        </is>
      </c>
      <c r="H1" s="1" t="inlineStr">
        <is>
          <t>Unnamed: 5</t>
        </is>
      </c>
      <c r="I1" s="1" t="inlineStr">
        <is>
          <t>Unnamed: 6</t>
        </is>
      </c>
      <c r="J1" s="1" t="inlineStr">
        <is>
          <t>Unnamed: 7</t>
        </is>
      </c>
      <c r="K1" s="1" t="inlineStr">
        <is>
          <t>Unnamed: 8</t>
        </is>
      </c>
      <c r="L1" s="1" t="inlineStr">
        <is>
          <t>Unnamed: 9</t>
        </is>
      </c>
      <c r="M1" s="1" t="inlineStr">
        <is>
          <t>Nombre de</t>
        </is>
      </c>
      <c r="N1" s="1" t="inlineStr">
        <is>
          <t>Unnamed: 10</t>
        </is>
      </c>
      <c r="O1" s="1" t="inlineStr">
        <is>
          <t>Effectif</t>
        </is>
      </c>
    </row>
    <row r="2">
      <c r="A2" t="inlineStr"/>
      <c r="B2" t="inlineStr"/>
      <c r="C2" t="inlineStr"/>
      <c r="D2" t="inlineStr"/>
      <c r="E2" t="inlineStr"/>
      <c r="F2" t="inlineStr"/>
      <c r="G2" t="inlineStr"/>
      <c r="H2" t="inlineStr"/>
      <c r="I2" t="inlineStr"/>
      <c r="J2" t="inlineStr"/>
      <c r="K2" t="inlineStr"/>
      <c r="L2" t="inlineStr"/>
      <c r="M2" t="inlineStr">
        <is>
          <t>locaux</t>
        </is>
      </c>
      <c r="N2" t="inlineStr"/>
      <c r="O2" t="inlineStr"/>
    </row>
    <row r="3">
      <c r="A3" t="inlineStr">
        <is>
          <t>rble, Slate and Stone</t>
        </is>
      </c>
      <c r="B3" t="inlineStr"/>
      <c r="C3" t="inlineStr">
        <is>
          <t>Polishers, Rubbers and Sawyers, Tile and Marble</t>
        </is>
      </c>
      <c r="D3" t="inlineStr"/>
      <c r="E3" t="inlineStr"/>
      <c r="F3" t="inlineStr"/>
      <c r="G3" t="inlineStr"/>
      <c r="H3" t="inlineStr"/>
      <c r="I3" t="inlineStr"/>
      <c r="J3" t="inlineStr"/>
      <c r="K3" t="inlineStr"/>
      <c r="L3" t="inlineStr"/>
      <c r="M3" t="inlineStr"/>
      <c r="N3" t="inlineStr"/>
      <c r="O3" t="inlineStr"/>
    </row>
    <row r="4">
      <c r="A4" t="inlineStr">
        <is>
          <t>Setters’</t>
        </is>
      </c>
      <c r="B4" t="inlineStr">
        <is>
          <t>Helpers, Marble</t>
        </is>
      </c>
      <c r="C4" t="inlineStr">
        <is>
          <t>Mosaic and Terrazzo Workers’ Helpers, Interna-</t>
        </is>
      </c>
      <c r="D4" t="inlineStr"/>
      <c r="E4" t="inlineStr"/>
      <c r="F4" t="inlineStr"/>
      <c r="G4" t="inlineStr"/>
      <c r="H4" t="inlineStr"/>
      <c r="I4" t="inlineStr"/>
      <c r="J4" t="inlineStr"/>
      <c r="K4" t="inlineStr"/>
      <c r="L4" t="inlineStr"/>
      <c r="M4" t="inlineStr"/>
      <c r="N4" t="inlineStr"/>
      <c r="O4" t="inlineStr"/>
    </row>
    <row r="5">
      <c r="A5" t="inlineStr">
        <is>
          <t>tional Association</t>
        </is>
      </c>
      <c r="B5" t="inlineStr">
        <is>
          <t>of (AFL—CIO)</t>
        </is>
      </c>
      <c r="C5" t="inlineStr">
        <is>
          <t>— Association internationale des polis-</t>
        </is>
      </c>
      <c r="D5" t="inlineStr"/>
      <c r="E5" t="inlineStr"/>
      <c r="F5" t="inlineStr"/>
      <c r="G5" t="inlineStr"/>
      <c r="H5" t="inlineStr"/>
      <c r="I5" t="inlineStr"/>
      <c r="J5" t="inlineStr"/>
      <c r="K5" t="inlineStr"/>
      <c r="L5" t="inlineStr"/>
      <c r="M5" t="inlineStr"/>
      <c r="N5" t="inlineStr"/>
      <c r="O5" t="inlineStr"/>
    </row>
    <row r="6">
      <c r="A6" t="inlineStr">
        <is>
          <t>seurs, égréseurs</t>
        </is>
      </c>
      <c r="B6" t="inlineStr">
        <is>
          <t>et tailleurs</t>
        </is>
      </c>
      <c r="C6" t="inlineStr">
        <is>
          <t>de marbre, d’ardoise et de pierre, des aides-</t>
        </is>
      </c>
      <c r="D6" t="inlineStr"/>
      <c r="E6" t="inlineStr"/>
      <c r="F6" t="inlineStr"/>
      <c r="G6" t="inlineStr"/>
      <c r="H6" t="inlineStr"/>
      <c r="I6" t="inlineStr"/>
      <c r="J6" t="inlineStr"/>
      <c r="K6" t="inlineStr"/>
      <c r="L6" t="inlineStr"/>
      <c r="M6" t="inlineStr"/>
      <c r="N6" t="inlineStr"/>
      <c r="O6" t="inlineStr"/>
    </row>
    <row r="7">
      <c r="A7" t="inlineStr">
        <is>
          <t>carreleurs et poseurs de marbre et des aides-poseurs de mosaique, de marbre</t>
        </is>
      </c>
      <c r="B7" t="inlineStr"/>
      <c r="C7" t="inlineStr"/>
      <c r="D7" t="inlineStr"/>
      <c r="E7" t="inlineStr"/>
      <c r="F7" t="inlineStr"/>
      <c r="G7" t="inlineStr"/>
      <c r="H7" t="inlineStr"/>
      <c r="I7" t="inlineStr"/>
      <c r="J7" t="inlineStr"/>
      <c r="K7" t="inlineStr"/>
      <c r="L7" t="inlineStr"/>
      <c r="M7" t="inlineStr"/>
      <c r="N7" t="inlineStr"/>
      <c r="O7" t="inlineStr"/>
    </row>
    <row r="8">
      <c r="A8" t="inlineStr">
        <is>
          <t>Ug COR SS AO EE NT ES Ch) gS</t>
        </is>
      </c>
      <c r="B8" t="inlineStr"/>
      <c r="C8" t="inlineStr">
        <is>
          <t>RS I Oe Se ne ea</t>
        </is>
      </c>
      <c r="D8" t="inlineStr"/>
      <c r="E8" t="inlineStr"/>
      <c r="F8" t="inlineStr">
        <is>
          <t>WashingtonsD-Caat</t>
        </is>
      </c>
      <c r="G8" t="inlineStr">
        <is>
          <t>RM ieete oe</t>
        </is>
      </c>
      <c r="H8" t="inlineStr">
        <is>
          <t>oe</t>
        </is>
      </c>
      <c r="I8" t="inlineStr"/>
      <c r="J8" t="inlineStr">
        <is>
          <t>ce Sete</t>
        </is>
      </c>
      <c r="K8" t="inlineStr">
        <is>
          <t>eee</t>
        </is>
      </c>
      <c r="L8" t="inlineStr"/>
      <c r="M8" t="inlineStr">
        <is>
          <t>1</t>
        </is>
      </c>
      <c r="N8" t="inlineStr"/>
      <c r="O8" t="n">
        <v>81</v>
      </c>
    </row>
    <row r="9">
      <c r="A9" t="inlineStr">
        <is>
          <t>ternational</t>
        </is>
      </c>
      <c r="B9" t="inlineStr">
        <is>
          <t>Mailers’ Union</t>
        </is>
      </c>
      <c r="C9" t="inlineStr">
        <is>
          <t>(Ind.) — Union internationale des commis a</t>
        </is>
      </c>
      <c r="D9" t="inlineStr"/>
      <c r="E9" t="inlineStr"/>
      <c r="F9" t="inlineStr">
        <is>
          <t>.</t>
        </is>
      </c>
      <c r="G9" t="inlineStr"/>
      <c r="H9" t="inlineStr"/>
      <c r="I9" t="inlineStr"/>
      <c r="J9" t="inlineStr"/>
      <c r="K9" t="inlineStr"/>
      <c r="L9" t="inlineStr"/>
      <c r="M9" t="inlineStr"/>
      <c r="N9" t="inlineStr"/>
      <c r="O9" t="inlineStr"/>
    </row>
    <row r="10">
      <c r="A10" t="inlineStr">
        <is>
          <t>MeXpedition-per la poste CLG. Jo. cone eee eter renee</t>
        </is>
      </c>
      <c r="B10" t="inlineStr"/>
      <c r="C10" t="inlineStr">
        <is>
          <t>eee a ot ome es</t>
        </is>
      </c>
      <c r="D10" t="inlineStr"/>
      <c r="E10" t="inlineStr"/>
      <c r="F10" t="inlineStr">
        <is>
          <t>Des: Moines; Lowa,</t>
        </is>
      </c>
      <c r="G10" t="inlineStr">
        <is>
          <t>eres ue tetas</t>
        </is>
      </c>
      <c r="H10" t="inlineStr"/>
      <c r="I10" t="inlineStr"/>
      <c r="J10" t="inlineStr">
        <is>
          <t>tay ieee eee) ars</t>
        </is>
      </c>
      <c r="K10" t="inlineStr"/>
      <c r="L10" t="inlineStr"/>
      <c r="M10" t="inlineStr">
        <is>
          <t>i</t>
        </is>
      </c>
      <c r="N10" t="inlineStr">
        <is>
          <t>|</t>
        </is>
      </c>
      <c r="O10" t="n">
        <v>24</v>
      </c>
    </row>
  </sheetData>
  <pageMargins left="0.75" right="0.75" top="1" bottom="1" header="0.5" footer="0.5"/>
</worksheet>
</file>

<file path=xl/worksheets/sheet400.xml><?xml version="1.0" encoding="utf-8"?>
<worksheet xmlns="http://schemas.openxmlformats.org/spreadsheetml/2006/main">
  <sheetPr>
    <outlinePr summaryBelow="1" summaryRight="1"/>
    <pageSetUpPr/>
  </sheetPr>
  <dimension ref="A1:F35"/>
  <sheetViews>
    <sheetView workbookViewId="0">
      <selection activeCell="A1" sqref="A1"/>
    </sheetView>
  </sheetViews>
  <sheetFormatPr baseColWidth="8" defaultRowHeight="15"/>
  <sheetData>
    <row r="1">
      <c r="A1" s="1" t="inlineStr">
        <is>
          <t>Text Tables I to XLVI contain</t>
        </is>
      </c>
      <c r="B1" s="1" t="inlineStr">
        <is>
          <t>statistics</t>
        </is>
      </c>
      <c r="C1" s="1" t="inlineStr">
        <is>
          <t>derived</t>
        </is>
      </c>
      <c r="D1" s="1" t="inlineStr">
        <is>
          <t>Unnamed: 0</t>
        </is>
      </c>
      <c r="E1" s="1" t="inlineStr">
        <is>
          <t>Unnamed: 1</t>
        </is>
      </c>
      <c r="F1" s="1" t="inlineStr">
        <is>
          <t>Les tableaux explicatifs I 4 XLVI renferment des statisti-</t>
        </is>
      </c>
    </row>
    <row r="2">
      <c r="A2" t="inlineStr">
        <is>
          <t>from Section “A” of annual</t>
        </is>
      </c>
      <c r="B2" t="inlineStr">
        <is>
          <t>returns</t>
        </is>
      </c>
      <c r="C2" t="inlineStr">
        <is>
          <t>filed by labour</t>
        </is>
      </c>
      <c r="D2" t="inlineStr"/>
      <c r="E2" t="inlineStr"/>
      <c r="F2" t="inlineStr">
        <is>
          <t>ques tirées de la section “A” des déclarations annuelles</t>
        </is>
      </c>
    </row>
    <row r="3">
      <c r="A3" t="inlineStr">
        <is>
          <t>organizations for 1980. In summary form, they show</t>
        </is>
      </c>
      <c r="B3" t="inlineStr"/>
      <c r="C3" t="inlineStr"/>
      <c r="D3" t="inlineStr"/>
      <c r="E3" t="inlineStr"/>
      <c r="F3" t="inlineStr">
        <is>
          <t>déposées par les organisations ouvriéres pour 1980. En</t>
        </is>
      </c>
    </row>
    <row r="4">
      <c r="A4" t="inlineStr">
        <is>
          <t>the distribution of the Canadian menbership and local</t>
        </is>
      </c>
      <c r="B4" t="inlineStr"/>
      <c r="C4" t="inlineStr"/>
      <c r="D4" t="inlineStr"/>
      <c r="E4" t="inlineStr"/>
      <c r="F4" t="inlineStr">
        <is>
          <t>résumé, ces chiffres indiquent la répartition des effectifs</t>
        </is>
      </c>
    </row>
    <row r="5">
      <c r="A5" t="inlineStr">
        <is>
          <t>union branches of reporting</t>
        </is>
      </c>
      <c r="B5" t="inlineStr">
        <is>
          <t>organizations</t>
        </is>
      </c>
      <c r="C5" t="inlineStr">
        <is>
          <t>by type</t>
        </is>
      </c>
      <c r="D5" t="inlineStr"/>
      <c r="E5" t="inlineStr"/>
      <c r="F5" t="inlineStr">
        <is>
          <t>canadiens et des syndicats locaux des organisations dé-</t>
        </is>
      </c>
    </row>
    <row r="6">
      <c r="A6" t="inlineStr">
        <is>
          <t>of organization, affiliation, province</t>
        </is>
      </c>
      <c r="B6" t="inlineStr"/>
      <c r="C6" t="inlineStr">
        <is>
          <t>and number of</t>
        </is>
      </c>
      <c r="D6" t="inlineStr"/>
      <c r="E6" t="inlineStr"/>
      <c r="F6" t="inlineStr">
        <is>
          <t>clarantes selon le genre d’organisation, l’affiliation, la pro-</t>
        </is>
      </c>
    </row>
    <row r="7">
      <c r="A7" t="inlineStr">
        <is>
          <t>women members.</t>
        </is>
      </c>
      <c r="B7" t="inlineStr"/>
      <c r="C7" t="inlineStr"/>
      <c r="D7" t="inlineStr"/>
      <c r="E7" t="inlineStr"/>
      <c r="F7" t="inlineStr">
        <is>
          <t>vince et l’effectif féminin.</t>
        </is>
      </c>
    </row>
    <row r="8">
      <c r="A8" t="inlineStr">
        <is>
          <t>Union Membership in Canada</t>
        </is>
      </c>
      <c r="B8" t="inlineStr"/>
      <c r="C8" t="inlineStr"/>
      <c r="D8" t="inlineStr"/>
      <c r="E8" t="inlineStr"/>
      <c r="F8" t="inlineStr">
        <is>
          <t>Effectifs des syndicats au Canada</t>
        </is>
      </c>
    </row>
    <row r="9">
      <c r="A9" t="inlineStr">
        <is>
          <t>Text Table I shows the</t>
        </is>
      </c>
      <c r="B9" t="inlineStr">
        <is>
          <t>1980,</t>
        </is>
      </c>
      <c r="C9" t="inlineStr">
        <is>
          <t>total Canadian</t>
        </is>
      </c>
      <c r="D9" t="inlineStr"/>
      <c r="E9" t="inlineStr"/>
      <c r="F9" t="inlineStr">
        <is>
          <t>Le tableau explicatif I établit, pour 1980 le total des</t>
        </is>
      </c>
    </row>
    <row r="10">
      <c r="A10" t="inlineStr">
        <is>
          <t>membership of reporting labour</t>
        </is>
      </c>
      <c r="B10" t="inlineStr">
        <is>
          <t>organizations</t>
        </is>
      </c>
      <c r="C10" t="inlineStr">
        <is>
          <t>as</t>
        </is>
      </c>
      <c r="D10" t="inlineStr"/>
      <c r="E10" t="inlineStr"/>
      <c r="F10" t="inlineStr">
        <is>
          <t>effectifs canadiens des syndicats ouvriers déclarants 4a</t>
        </is>
      </c>
    </row>
    <row r="11">
      <c r="A11" t="inlineStr">
        <is>
          <t>3,092,852 an increase of 57,100 or 1.9% over</t>
        </is>
      </c>
      <c r="B11" t="inlineStr"/>
      <c r="C11" t="inlineStr">
        <is>
          <t>1979.</t>
        </is>
      </c>
      <c r="D11" t="inlineStr"/>
      <c r="E11" t="inlineStr"/>
      <c r="F11" t="inlineStr">
        <is>
          <t>3,092,852 une augmentation de 57,100 ou de 1.9% par</t>
        </is>
      </c>
    </row>
    <row r="12">
      <c r="A12" t="inlineStr">
        <is>
          <t>Of this total, 1,554,082 members,</t>
        </is>
      </c>
      <c r="B12" t="inlineStr">
        <is>
          <t>or 50.2%</t>
        </is>
      </c>
      <c r="C12" t="inlineStr">
        <is>
          <t>of the</t>
        </is>
      </c>
      <c r="D12" t="inlineStr"/>
      <c r="E12" t="inlineStr"/>
      <c r="F12" t="inlineStr">
        <is>
          <t>rapport a 1979. De ce total 1,554,082 membres ou 50.2</t>
        </is>
      </c>
    </row>
    <row r="13">
      <c r="A13" t="inlineStr">
        <is>
          <t>total union membership, were</t>
        </is>
      </c>
      <c r="B13" t="inlineStr">
        <is>
          <t>in 68 international</t>
        </is>
      </c>
      <c r="C13" t="inlineStr"/>
      <c r="D13" t="inlineStr"/>
      <c r="E13" t="inlineStr"/>
      <c r="F13" t="inlineStr">
        <is>
          <t>de leffectif total faisaient partie de 68 syndicats interna-</t>
        </is>
      </c>
    </row>
    <row r="14">
      <c r="A14" t="inlineStr">
        <is>
          <t>unions, a decrease of 19,725</t>
        </is>
      </c>
      <c r="B14" t="inlineStr">
        <is>
          <t>or 1.3%, in the</t>
        </is>
      </c>
      <c r="C14" t="inlineStr">
        <is>
          <t>1980</t>
        </is>
      </c>
      <c r="D14" t="inlineStr"/>
      <c r="E14" t="inlineStr"/>
      <c r="F14" t="inlineStr">
        <is>
          <t>tionaux soit une diminution de 19,725 ou de 1.3% par</t>
        </is>
      </c>
    </row>
    <row r="15">
      <c r="A15" t="inlineStr">
        <is>
          <t>membership of reporting organizations</t>
        </is>
      </c>
      <c r="B15" t="inlineStr"/>
      <c r="C15" t="inlineStr">
        <is>
          <t>in this cate-</t>
        </is>
      </c>
      <c r="D15" t="inlineStr"/>
      <c r="E15" t="inlineStr"/>
      <c r="F15" t="inlineStr">
        <is>
          <t>rapport a l’effectif de 1980 des syndicats déclarants de cette</t>
        </is>
      </c>
    </row>
    <row r="16">
      <c r="A16" t="inlineStr">
        <is>
          <t>gory. The 76 national unions</t>
        </is>
      </c>
      <c r="B16" t="inlineStr">
        <is>
          <t>reporting</t>
        </is>
      </c>
      <c r="C16" t="inlineStr">
        <is>
          <t>accounted</t>
        </is>
      </c>
      <c r="D16" t="inlineStr"/>
      <c r="E16" t="inlineStr"/>
      <c r="F16" t="inlineStr">
        <is>
          <t>catégorie. Les 76 syndicats nationaux déclarants comptaient</t>
        </is>
      </c>
    </row>
    <row r="17">
      <c r="A17" t="inlineStr">
        <is>
          <t>for 1,044,450 members, or 33.8% of the total union</t>
        </is>
      </c>
      <c r="B17" t="inlineStr"/>
      <c r="C17" t="inlineStr"/>
      <c r="D17" t="inlineStr"/>
      <c r="E17" t="inlineStr"/>
      <c r="F17" t="inlineStr">
        <is>
          <t>1,044,450 membres ou 33.8% de l’ensemble de leffectif</t>
        </is>
      </c>
    </row>
    <row r="18">
      <c r="A18" t="inlineStr">
        <is>
          <t>membership for 1980, representing</t>
        </is>
      </c>
      <c r="B18" t="inlineStr"/>
      <c r="C18" t="inlineStr">
        <is>
          <t>an increase of</t>
        </is>
      </c>
      <c r="D18" t="inlineStr"/>
      <c r="E18" t="inlineStr"/>
      <c r="F18" t="inlineStr">
        <is>
          <t>syndical pour 1980 ce qui constitue une augmentation de</t>
        </is>
      </c>
    </row>
    <row r="19">
      <c r="A19" t="inlineStr">
        <is>
          <t>77,673 or 8%, in the membership reported for 1979.</t>
        </is>
      </c>
      <c r="B19" t="inlineStr"/>
      <c r="C19" t="inlineStr"/>
      <c r="D19" t="inlineStr"/>
      <c r="E19" t="inlineStr"/>
      <c r="F19" t="inlineStr">
        <is>
          <t>77,673 membres ou 8% par rapport a l’effectif déclaré</t>
        </is>
      </c>
    </row>
    <row r="20">
      <c r="A20" t="inlineStr">
        <is>
          <t>Union members in federal</t>
        </is>
      </c>
      <c r="B20" t="inlineStr">
        <is>
          <t>and provincial</t>
        </is>
      </c>
      <c r="C20" t="inlineStr">
        <is>
          <t>govern-</t>
        </is>
      </c>
      <c r="D20" t="inlineStr"/>
      <c r="E20" t="inlineStr"/>
      <c r="F20" t="inlineStr">
        <is>
          <t>en 1979. Les membres de syndicats travaillant pour le</t>
        </is>
      </c>
    </row>
    <row r="21">
      <c r="A21" t="inlineStr">
        <is>
          <t>ment service numbered 494,320</t>
        </is>
      </c>
      <c r="B21" t="inlineStr">
        <is>
          <t>or</t>
        </is>
      </c>
      <c r="C21" t="inlineStr">
        <is>
          <t>16% of the</t>
        </is>
      </c>
      <c r="D21" t="inlineStr"/>
      <c r="E21" t="inlineStr"/>
      <c r="F21" t="inlineStr">
        <is>
          <t>gouvernement fédéral ou un gouvernement provincial étaient</t>
        </is>
      </c>
    </row>
    <row r="22">
      <c r="A22" t="inlineStr">
        <is>
          <t>total union membership, a numerical</t>
        </is>
      </c>
      <c r="B22" t="inlineStr"/>
      <c r="C22" t="inlineStr">
        <is>
          <t>loss of 848 or</t>
        </is>
      </c>
      <c r="D22" t="inlineStr"/>
      <c r="E22" t="inlineStr"/>
      <c r="F22" t="inlineStr">
        <is>
          <t>au nombre de 494,320 ou 16% de l’effectif syndical, une</t>
        </is>
      </c>
    </row>
    <row r="23">
      <c r="A23" t="inlineStr">
        <is>
          <t>0.2%, since 1979.</t>
        </is>
      </c>
      <c r="B23" t="inlineStr"/>
      <c r="C23" t="inlineStr"/>
      <c r="D23" t="inlineStr"/>
      <c r="E23" t="inlineStr"/>
      <c r="F23" t="inlineStr">
        <is>
          <t>perte numérique de 848 ou 0.2 % par rapport a 1979.</t>
        </is>
      </c>
    </row>
    <row r="24">
      <c r="A24" t="inlineStr">
        <is>
          <t>In 1980, as indicated in Text Table</t>
        </is>
      </c>
      <c r="B24" t="inlineStr"/>
      <c r="C24" t="inlineStr">
        <is>
          <t>II, the Cana-</t>
        </is>
      </c>
      <c r="D24" t="inlineStr"/>
      <c r="E24" t="inlineStr"/>
      <c r="F24" t="inlineStr">
        <is>
          <t>En 1980, comme le montre le tableau explicatif II, le</t>
        </is>
      </c>
    </row>
    <row r="25">
      <c r="A25" t="inlineStr">
        <is>
          <t>dian Labour Congress had in</t>
        </is>
      </c>
      <c r="B25" t="inlineStr">
        <is>
          <t>affiliation</t>
        </is>
      </c>
      <c r="C25" t="inlineStr">
        <is>
          <t>a total of</t>
        </is>
      </c>
      <c r="D25" t="inlineStr"/>
      <c r="E25" t="inlineStr"/>
      <c r="F25" t="inlineStr">
        <is>
          <t>Congrés du Travail du Canada comptait comme affiliés un</t>
        </is>
      </c>
    </row>
    <row r="26">
      <c r="A26" t="inlineStr">
        <is>
          <t>108 reporting labour organizations,</t>
        </is>
      </c>
      <c r="B26" t="inlineStr"/>
      <c r="C26" t="inlineStr">
        <is>
          <t>representing</t>
        </is>
      </c>
      <c r="D26" t="inlineStr"/>
      <c r="E26" t="inlineStr"/>
      <c r="F26" t="inlineStr">
        <is>
          <t>total de 108 syndicats ouvriers déclarants, ce qui constituait</t>
        </is>
      </c>
    </row>
    <row r="27">
      <c r="A27" t="inlineStr">
        <is>
          <t>2,265,668 members in Canada, or 73.2% of the total</t>
        </is>
      </c>
      <c r="B27" t="inlineStr"/>
      <c r="C27" t="inlineStr"/>
      <c r="D27" t="inlineStr"/>
      <c r="E27" t="inlineStr"/>
      <c r="F27" t="inlineStr">
        <is>
          <t>2,265,668 membres au Canada ou 73.2 % du total des tra-</t>
        </is>
      </c>
    </row>
    <row r="28">
      <c r="A28" t="inlineStr">
        <is>
          <t>membership reported. This constituted</t>
        </is>
      </c>
      <c r="B28" t="inlineStr"/>
      <c r="C28" t="inlineStr">
        <is>
          <t>a membership</t>
        </is>
      </c>
      <c r="D28" t="inlineStr"/>
      <c r="E28" t="inlineStr"/>
      <c r="F28" t="inlineStr">
        <is>
          <t>vailleurs syndiqués. Ceci constituait une augmentation</t>
        </is>
      </c>
    </row>
    <row r="29">
      <c r="A29" t="inlineStr">
        <is>
          <t>gain of 2,055 or 0.1%, over</t>
        </is>
      </c>
      <c r="B29" t="inlineStr">
        <is>
          <t>1979. Of the 2,265,668</t>
        </is>
      </c>
      <c r="C29" t="inlineStr"/>
      <c r="D29" t="inlineStr"/>
      <c r="E29" t="inlineStr"/>
      <c r="F29" t="inlineStr">
        <is>
          <t>de 2,055 ou 0.1% par rapport 4 1979. De ce chiffre de</t>
        </is>
      </c>
    </row>
    <row r="30">
      <c r="A30" t="inlineStr">
        <is>
          <t>members represented by labour</t>
        </is>
      </c>
      <c r="B30" t="inlineStr">
        <is>
          <t>organizations</t>
        </is>
      </c>
      <c r="C30" t="inlineStr">
        <is>
          <t>affili-</t>
        </is>
      </c>
      <c r="D30" t="inlineStr"/>
      <c r="E30" t="inlineStr"/>
      <c r="F30" t="inlineStr">
        <is>
          <t>2,265,668 membres appartenant a des syndicats ouvriers</t>
        </is>
      </c>
    </row>
    <row r="31">
      <c r="A31" t="inlineStr">
        <is>
          <t>ated with the Canadian Labour Congress,</t>
        </is>
      </c>
      <c r="B31" t="inlineStr"/>
      <c r="C31" t="inlineStr">
        <is>
          <t>1,299,539</t>
        </is>
      </c>
      <c r="D31" t="inlineStr"/>
      <c r="E31" t="inlineStr"/>
      <c r="F31" t="inlineStr">
        <is>
          <t>affiliés au Congrés du Travail du Canada 1,299,539 ou</t>
        </is>
      </c>
    </row>
    <row r="32">
      <c r="A32" t="inlineStr">
        <is>
          <t>or 42% of the total union</t>
        </is>
      </c>
      <c r="B32" t="inlineStr">
        <is>
          <t>membership,</t>
        </is>
      </c>
      <c r="C32" t="inlineStr">
        <is>
          <t>belonged</t>
        </is>
      </c>
      <c r="D32" t="inlineStr"/>
      <c r="E32" t="inlineStr"/>
      <c r="F32" t="inlineStr">
        <is>
          <t>42% du total appartenaient a des syndicats internatio-</t>
        </is>
      </c>
    </row>
    <row r="33">
      <c r="A33" t="inlineStr">
        <is>
          <t>to international unions affiliated</t>
        </is>
      </c>
      <c r="B33" t="inlineStr">
        <is>
          <t>with the American</t>
        </is>
      </c>
      <c r="C33" t="inlineStr"/>
      <c r="D33" t="inlineStr"/>
      <c r="E33" t="inlineStr"/>
      <c r="F33" t="inlineStr">
        <is>
          <t>naux affiliés a American Federation of Labour and Con-</t>
        </is>
      </c>
    </row>
    <row r="34">
      <c r="A34" t="inlineStr">
        <is>
          <t>Federation of Labour and</t>
        </is>
      </c>
      <c r="B34" t="inlineStr">
        <is>
          <t>Congress</t>
        </is>
      </c>
      <c r="C34" t="inlineStr">
        <is>
          <t>of Industrial</t>
        </is>
      </c>
      <c r="D34" t="inlineStr"/>
      <c r="E34" t="inlineStr"/>
      <c r="F34" t="inlineStr">
        <is>
          <t>gress of Industrial Organizations, une diminution de 12,084</t>
        </is>
      </c>
    </row>
    <row r="35">
      <c r="A35" t="inlineStr">
        <is>
          <t>Organizations, a decrease of 12,084</t>
        </is>
      </c>
      <c r="B35" t="inlineStr"/>
      <c r="C35" t="inlineStr">
        <is>
          <t>or 0.9%, over</t>
        </is>
      </c>
      <c r="D35" t="inlineStr"/>
      <c r="E35" t="inlineStr"/>
      <c r="F35" t="inlineStr">
        <is>
          <t>ou 0.9% par rapport aux effectifs de 1979 de cette caté-</t>
        </is>
      </c>
    </row>
  </sheetData>
  <pageMargins left="0.75" right="0.75" top="1" bottom="1" header="0.5" footer="0.5"/>
</worksheet>
</file>

<file path=xl/worksheets/sheet40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sheetData>
    <row r="1">
      <c r="A1" s="1" t="inlineStr">
        <is>
          <t>dian Labour Congress, is classified in Text Table</t>
        </is>
      </c>
      <c r="B1" s="1" t="inlineStr">
        <is>
          <t>II</t>
        </is>
      </c>
      <c r="C1" s="1" t="inlineStr">
        <is>
          <t>Unnamed: 0</t>
        </is>
      </c>
      <c r="D1" s="1" t="inlineStr">
        <is>
          <t>Unnamed: 1</t>
        </is>
      </c>
      <c r="E1" s="1" t="inlineStr">
        <is>
          <t>Congrés du</t>
        </is>
      </c>
      <c r="F1" s="1" t="inlineStr">
        <is>
          <t>Travail</t>
        </is>
      </c>
      <c r="G1" s="1" t="inlineStr">
        <is>
          <t>du Canada, est</t>
        </is>
      </c>
      <c r="H1" s="1" t="inlineStr">
        <is>
          <t>classée</t>
        </is>
      </c>
      <c r="I1" s="1" t="inlineStr">
        <is>
          <t>dans le tableau</t>
        </is>
      </c>
    </row>
    <row r="2">
      <c r="A2" t="inlineStr">
        <is>
          <t>as an Unaffiliated National Union. Altogether,</t>
        </is>
      </c>
      <c r="B2" t="inlineStr">
        <is>
          <t>the</t>
        </is>
      </c>
      <c r="C2" t="inlineStr"/>
      <c r="D2" t="inlineStr"/>
      <c r="E2" t="inlineStr">
        <is>
          <t>explicatif II comme</t>
        </is>
      </c>
      <c r="F2" t="inlineStr"/>
      <c r="G2" t="inlineStr">
        <is>
          <t>un syndicat national non</t>
        </is>
      </c>
      <c r="H2" t="inlineStr"/>
      <c r="I2" t="inlineStr">
        <is>
          <t>affilié. Globa-</t>
        </is>
      </c>
    </row>
    <row r="3">
      <c r="A3" t="inlineStr">
        <is>
          <t>Confederation of National Trade Unions</t>
        </is>
      </c>
      <c r="B3" t="inlineStr">
        <is>
          <t>accounted</t>
        </is>
      </c>
      <c r="C3" t="inlineStr"/>
      <c r="D3" t="inlineStr"/>
      <c r="E3" t="inlineStr">
        <is>
          <t>lement, la</t>
        </is>
      </c>
      <c r="F3" t="inlineStr">
        <is>
          <t>Confédération</t>
        </is>
      </c>
      <c r="G3" t="inlineStr">
        <is>
          <t>des syndicats</t>
        </is>
      </c>
      <c r="H3" t="inlineStr">
        <is>
          <t>nationaux</t>
        </is>
      </c>
      <c r="I3" t="inlineStr">
        <is>
          <t>com-</t>
        </is>
      </c>
    </row>
    <row r="4">
      <c r="A4" t="inlineStr">
        <is>
          <t>for 179,436 members in 1980 an increase of 13,413</t>
        </is>
      </c>
      <c r="B4" t="inlineStr"/>
      <c r="C4" t="inlineStr"/>
      <c r="D4" t="inlineStr"/>
      <c r="E4" t="inlineStr">
        <is>
          <t>prenait 179,436</t>
        </is>
      </c>
      <c r="F4" t="inlineStr">
        <is>
          <t>membres</t>
        </is>
      </c>
      <c r="G4" t="inlineStr">
        <is>
          <t>en 1980</t>
        </is>
      </c>
      <c r="H4" t="inlineStr">
        <is>
          <t>soit une</t>
        </is>
      </c>
      <c r="I4" t="inlineStr">
        <is>
          <t>augmentation</t>
        </is>
      </c>
    </row>
    <row r="5">
      <c r="A5" t="inlineStr">
        <is>
          <t>or 8.1% since 1979.</t>
        </is>
      </c>
      <c r="B5" t="inlineStr"/>
      <c r="C5" t="inlineStr"/>
      <c r="D5" t="inlineStr"/>
      <c r="E5" t="inlineStr">
        <is>
          <t>de 13,413 ou 8.1 % par rapport a 1979.</t>
        </is>
      </c>
      <c r="F5" t="inlineStr"/>
      <c r="G5" t="inlineStr"/>
      <c r="H5" t="inlineStr"/>
      <c r="I5" t="inlineStr"/>
    </row>
    <row r="6">
      <c r="A6" t="inlineStr">
        <is>
          <t>Next in numerical order came the Unaffiliated</t>
        </is>
      </c>
      <c r="B6" t="inlineStr"/>
      <c r="C6" t="inlineStr"/>
      <c r="D6" t="inlineStr"/>
      <c r="E6" t="inlineStr">
        <is>
          <t>Le groupe</t>
        </is>
      </c>
      <c r="F6" t="inlineStr">
        <is>
          <t>suivant</t>
        </is>
      </c>
      <c r="G6" t="inlineStr">
        <is>
          <t>dans l’ordre</t>
        </is>
      </c>
      <c r="H6" t="inlineStr">
        <is>
          <t>numérique</t>
        </is>
      </c>
      <c r="I6" t="inlineStr">
        <is>
          <t>était formé</t>
        </is>
      </c>
    </row>
    <row r="7">
      <c r="A7" t="inlineStr">
        <is>
          <t>International Unions with a membership of 101,769</t>
        </is>
      </c>
      <c r="B7" t="inlineStr"/>
      <c r="C7" t="inlineStr"/>
      <c r="D7" t="inlineStr"/>
      <c r="E7" t="inlineStr">
        <is>
          <t>des syndicats</t>
        </is>
      </c>
      <c r="F7" t="inlineStr">
        <is>
          <t>internationaux</t>
        </is>
      </c>
      <c r="G7" t="inlineStr">
        <is>
          <t>non affiliés</t>
        </is>
      </c>
      <c r="H7" t="inlineStr"/>
      <c r="I7" t="inlineStr">
        <is>
          <t>qui comptaient</t>
        </is>
      </c>
    </row>
    <row r="8">
      <c r="A8" t="inlineStr">
        <is>
          <t>or 3.3% of the total union membership, representing</t>
        </is>
      </c>
      <c r="B8" t="inlineStr"/>
      <c r="C8" t="inlineStr"/>
      <c r="D8" t="inlineStr"/>
      <c r="E8" t="inlineStr">
        <is>
          <t>101,769 membres ou 3.3 % de tous les membres de syndicats,</t>
        </is>
      </c>
      <c r="F8" t="inlineStr"/>
      <c r="G8" t="inlineStr"/>
      <c r="H8" t="inlineStr"/>
      <c r="I8" t="inlineStr"/>
    </row>
    <row r="9">
      <c r="A9" t="inlineStr">
        <is>
          <t>an increase of 4,751 members, or 4.9% since</t>
        </is>
      </c>
      <c r="B9" t="inlineStr">
        <is>
          <t>1979.</t>
        </is>
      </c>
      <c r="C9" t="inlineStr"/>
      <c r="D9" t="inlineStr"/>
      <c r="E9" t="inlineStr">
        <is>
          <t>ce qui signifiait</t>
        </is>
      </c>
      <c r="F9" t="inlineStr">
        <is>
          <t>une</t>
        </is>
      </c>
      <c r="G9" t="inlineStr">
        <is>
          <t>augmentation</t>
        </is>
      </c>
      <c r="H9" t="inlineStr">
        <is>
          <t>de 4,751</t>
        </is>
      </c>
      <c r="I9" t="inlineStr">
        <is>
          <t>membres ou</t>
        </is>
      </c>
    </row>
    <row r="10">
      <c r="A10" t="inlineStr">
        <is>
          <t>Thus 20.1% of the union members reported for 1980</t>
        </is>
      </c>
      <c r="B10" t="inlineStr"/>
      <c r="C10" t="inlineStr"/>
      <c r="D10" t="inlineStr"/>
      <c r="E10" t="inlineStr">
        <is>
          <t>4.9% par rapport</t>
        </is>
      </c>
      <c r="F10" t="inlineStr"/>
      <c r="G10" t="inlineStr">
        <is>
          <t>a 1979. Donc 20.1 % des membres</t>
        </is>
      </c>
      <c r="H10" t="inlineStr"/>
      <c r="I10" t="inlineStr">
        <is>
          <t>des</t>
        </is>
      </c>
    </row>
    <row r="11">
      <c r="A11" t="inlineStr">
        <is>
          <t>belonged to unaffiliated labour organizations,</t>
        </is>
      </c>
      <c r="B11" t="inlineStr">
        <is>
          <t>four</t>
        </is>
      </c>
      <c r="C11" t="inlineStr"/>
      <c r="D11" t="inlineStr"/>
      <c r="E11" t="inlineStr">
        <is>
          <t>syndicats qui</t>
        </is>
      </c>
      <c r="F11" t="inlineStr">
        <is>
          <t>ont produit</t>
        </is>
      </c>
      <c r="G11" t="inlineStr">
        <is>
          <t>des déclarations</t>
        </is>
      </c>
      <c r="H11" t="inlineStr"/>
      <c r="I11" t="inlineStr">
        <is>
          <t>relativement a</t>
        </is>
      </c>
    </row>
    <row r="12">
      <c r="A12" t="inlineStr">
        <is>
          <t>of which were international unions. Approximately</t>
        </is>
      </c>
      <c r="B12" t="inlineStr"/>
      <c r="C12" t="inlineStr"/>
      <c r="D12" t="inlineStr"/>
      <c r="E12" t="inlineStr">
        <is>
          <t>1980 appartenaient a des organisations ouvriéres non affiliées</t>
        </is>
      </c>
      <c r="F12" t="inlineStr"/>
      <c r="G12" t="inlineStr"/>
      <c r="H12" t="inlineStr"/>
      <c r="I12" t="inlineStr"/>
    </row>
    <row r="13">
      <c r="A13" t="inlineStr">
        <is>
          <t>89,000 of the union members in this independent</t>
        </is>
      </c>
      <c r="B13" t="inlineStr"/>
      <c r="C13" t="inlineStr"/>
      <c r="D13" t="inlineStr"/>
      <c r="E13" t="inlineStr">
        <is>
          <t>dont quatre</t>
        </is>
      </c>
      <c r="F13" t="inlineStr">
        <is>
          <t>était</t>
        </is>
      </c>
      <c r="G13" t="inlineStr">
        <is>
          <t>des syndicats internationaux.</t>
        </is>
      </c>
      <c r="H13" t="inlineStr"/>
      <c r="I13" t="inlineStr">
        <is>
          <t>Environ</t>
        </is>
      </c>
    </row>
    <row r="14">
      <c r="A14" t="inlineStr">
        <is>
          <t>group belonged to the International Brotherhood</t>
        </is>
      </c>
      <c r="B14" t="inlineStr">
        <is>
          <t>of</t>
        </is>
      </c>
      <c r="C14" t="inlineStr"/>
      <c r="D14" t="inlineStr"/>
      <c r="E14" t="inlineStr">
        <is>
          <t>89,000 des membres</t>
        </is>
      </c>
      <c r="F14" t="inlineStr"/>
      <c r="G14" t="inlineStr">
        <is>
          <t>de cette catégorie</t>
        </is>
      </c>
      <c r="H14" t="inlineStr">
        <is>
          <t>de syndicats</t>
        </is>
      </c>
      <c r="I14" t="inlineStr">
        <is>
          <t>indé-</t>
        </is>
      </c>
    </row>
    <row r="15">
      <c r="A15" t="inlineStr">
        <is>
          <t>Teamsters (Text Table XII).</t>
        </is>
      </c>
      <c r="B15" t="inlineStr"/>
      <c r="C15" t="inlineStr"/>
      <c r="D15" t="inlineStr"/>
      <c r="E15" t="inlineStr">
        <is>
          <t>pendants appartenaient</t>
        </is>
      </c>
      <c r="F15" t="inlineStr"/>
      <c r="G15" t="inlineStr">
        <is>
          <t>a la Fraternité</t>
        </is>
      </c>
      <c r="H15" t="inlineStr">
        <is>
          <t>internationale</t>
        </is>
      </c>
      <c r="I15" t="inlineStr">
        <is>
          <t>des</t>
        </is>
      </c>
    </row>
    <row r="16">
      <c r="A16" t="inlineStr"/>
      <c r="B16" t="inlineStr"/>
      <c r="C16" t="inlineStr"/>
      <c r="D16" t="inlineStr"/>
      <c r="E16" t="inlineStr">
        <is>
          <t>camionneurs (tableau explicatif XII).</t>
        </is>
      </c>
      <c r="F16" t="inlineStr"/>
      <c r="G16" t="inlineStr"/>
      <c r="H16" t="inlineStr"/>
      <c r="I16" t="inlineStr"/>
    </row>
    <row r="17">
      <c r="A17" t="inlineStr">
        <is>
          <t>Reporting organizations in 1980 ranged</t>
        </is>
      </c>
      <c r="B17" t="inlineStr">
        <is>
          <t>in size</t>
        </is>
      </c>
      <c r="C17" t="inlineStr"/>
      <c r="D17" t="inlineStr"/>
      <c r="E17" t="inlineStr">
        <is>
          <t>Les syndicats ouvriers produisant des déclarations en 1980</t>
        </is>
      </c>
      <c r="F17" t="inlineStr"/>
      <c r="G17" t="inlineStr"/>
      <c r="H17" t="inlineStr"/>
      <c r="I17" t="inlineStr"/>
    </row>
    <row r="18">
      <c r="A18" t="inlineStr">
        <is>
          <t>from 197 members to 271,652 members. The majority</t>
        </is>
      </c>
      <c r="B18" t="inlineStr"/>
      <c r="C18" t="inlineStr"/>
      <c r="D18" t="inlineStr"/>
      <c r="E18" t="inlineStr">
        <is>
          <t>ont varié en importance depuis 197 membres jusqu’a 271,652</t>
        </is>
      </c>
      <c r="F18" t="inlineStr"/>
      <c r="G18" t="inlineStr"/>
      <c r="H18" t="inlineStr"/>
      <c r="I18" t="inlineStr"/>
    </row>
    <row r="19">
      <c r="A19" t="inlineStr">
        <is>
          <t>of unions, had less than 10,000 members,</t>
        </is>
      </c>
      <c r="B19" t="inlineStr">
        <is>
          <t>although</t>
        </is>
      </c>
      <c r="C19" t="inlineStr"/>
      <c r="D19" t="inlineStr"/>
      <c r="E19" t="inlineStr">
        <is>
          <t>membres. La majorité</t>
        </is>
      </c>
      <c r="F19" t="inlineStr"/>
      <c r="G19" t="inlineStr">
        <is>
          <t>des syndicats</t>
        </is>
      </c>
      <c r="H19" t="inlineStr">
        <is>
          <t>comprenait</t>
        </is>
      </c>
      <c r="I19" t="inlineStr">
        <is>
          <t>moins de</t>
        </is>
      </c>
    </row>
    <row r="20">
      <c r="A20" t="inlineStr">
        <is>
          <t>this group, as a whole accounted for less than one</t>
        </is>
      </c>
      <c r="B20" t="inlineStr"/>
      <c r="C20" t="inlineStr"/>
      <c r="D20" t="inlineStr"/>
      <c r="E20" t="inlineStr">
        <is>
          <t>10,000 membres,</t>
        </is>
      </c>
      <c r="F20" t="inlineStr">
        <is>
          <t>bien</t>
        </is>
      </c>
      <c r="G20" t="inlineStr">
        <is>
          <t>que ce groupe</t>
        </is>
      </c>
      <c r="H20" t="inlineStr">
        <is>
          <t>dans l’ensemble</t>
        </is>
      </c>
      <c r="I20" t="inlineStr">
        <is>
          <t>eit</t>
        </is>
      </c>
    </row>
    <row r="21">
      <c r="A21" t="inlineStr">
        <is>
          <t>sixth of total union members, as indicated</t>
        </is>
      </c>
      <c r="B21" t="inlineStr">
        <is>
          <t>in Text</t>
        </is>
      </c>
      <c r="C21" t="inlineStr"/>
      <c r="D21" t="inlineStr"/>
      <c r="E21" t="inlineStr">
        <is>
          <t>compté pour moins d’un sixiéme de tous les membres de syn-</t>
        </is>
      </c>
      <c r="F21" t="inlineStr"/>
      <c r="G21" t="inlineStr"/>
      <c r="H21" t="inlineStr"/>
      <c r="I21" t="inlineStr"/>
    </row>
    <row r="22">
      <c r="A22" t="inlineStr">
        <is>
          <t>Table V. In contrast, the larger proportion of mem-</t>
        </is>
      </c>
      <c r="B22" t="inlineStr"/>
      <c r="C22" t="inlineStr"/>
      <c r="D22" t="inlineStr"/>
      <c r="E22" t="inlineStr">
        <is>
          <t>dicats comme le montre le tableau explicatif V. Par contre, la</t>
        </is>
      </c>
      <c r="F22" t="inlineStr"/>
      <c r="G22" t="inlineStr"/>
      <c r="H22" t="inlineStr"/>
      <c r="I22" t="inlineStr"/>
    </row>
    <row r="23">
      <c r="A23" t="inlineStr">
        <is>
          <t>bers was to be found in the 54 unions each having</t>
        </is>
      </c>
      <c r="B23" t="inlineStr"/>
      <c r="C23" t="inlineStr"/>
      <c r="D23" t="inlineStr"/>
      <c r="E23" t="inlineStr">
        <is>
          <t>proportion la plus importante</t>
        </is>
      </c>
      <c r="F23" t="inlineStr"/>
      <c r="G23" t="inlineStr">
        <is>
          <t>de membres</t>
        </is>
      </c>
      <c r="H23" t="inlineStr"/>
      <c r="I23" t="inlineStr">
        <is>
          <t>appartenait aux</t>
        </is>
      </c>
    </row>
    <row r="24">
      <c r="A24" t="inlineStr">
        <is>
          <t>more than 15,000 members. The single group</t>
        </is>
      </c>
      <c r="B24" t="inlineStr">
        <is>
          <t>with</t>
        </is>
      </c>
      <c r="C24" t="inlineStr"/>
      <c r="D24" t="inlineStr"/>
      <c r="E24" t="inlineStr">
        <is>
          <t>54 syndicats</t>
        </is>
      </c>
      <c r="F24" t="inlineStr">
        <is>
          <t>ayant</t>
        </is>
      </c>
      <c r="G24" t="inlineStr">
        <is>
          <t>chacun plus de</t>
        </is>
      </c>
      <c r="H24" t="inlineStr">
        <is>
          <t>15,000</t>
        </is>
      </c>
      <c r="I24" t="inlineStr">
        <is>
          <t>membres. Le</t>
        </is>
      </c>
    </row>
    <row r="25">
      <c r="A25" t="inlineStr">
        <is>
          <t>the largest aggregate membership shown in the table</t>
        </is>
      </c>
      <c r="B25" t="inlineStr"/>
      <c r="C25" t="inlineStr"/>
      <c r="D25" t="inlineStr"/>
      <c r="E25" t="inlineStr">
        <is>
          <t>groupe particulier</t>
        </is>
      </c>
      <c r="F25" t="inlineStr"/>
      <c r="G25" t="inlineStr">
        <is>
          <t>comprenant le plus</t>
        </is>
      </c>
      <c r="H25" t="inlineStr">
        <is>
          <t>grand</t>
        </is>
      </c>
      <c r="I25" t="inlineStr">
        <is>
          <t>nombre de</t>
        </is>
      </c>
    </row>
    <row r="26">
      <c r="A26" t="inlineStr">
        <is>
          <t>was the 16 unions each having 50,000 or more mem-</t>
        </is>
      </c>
      <c r="B26" t="inlineStr"/>
      <c r="C26" t="inlineStr"/>
      <c r="D26" t="inlineStr"/>
      <c r="E26" t="inlineStr">
        <is>
          <t>membres, d’aprés le tableau, était les 16 syndicats qui avaient</t>
        </is>
      </c>
      <c r="F26" t="inlineStr"/>
      <c r="G26" t="inlineStr"/>
      <c r="H26" t="inlineStr"/>
      <c r="I26" t="inlineStr"/>
    </row>
    <row r="27">
      <c r="A27" t="inlineStr">
        <is>
          <t>bers. The importance of the 16 largest unions is under-</t>
        </is>
      </c>
      <c r="B27" t="inlineStr"/>
      <c r="C27" t="inlineStr"/>
      <c r="D27" t="inlineStr"/>
      <c r="E27" t="inlineStr">
        <is>
          <t>chacun 50,000 membres</t>
        </is>
      </c>
      <c r="F27" t="inlineStr"/>
      <c r="G27" t="inlineStr">
        <is>
          <t>ou plus. Le fait qu’ils réunissaient</t>
        </is>
      </c>
      <c r="H27" t="inlineStr"/>
      <c r="I27" t="inlineStr"/>
    </row>
    <row r="28">
      <c r="A28" t="inlineStr">
        <is>
          <t>scored by the fact that these organizations together</t>
        </is>
      </c>
      <c r="B28" t="inlineStr"/>
      <c r="C28" t="inlineStr"/>
      <c r="D28" t="inlineStr"/>
      <c r="E28" t="inlineStr">
        <is>
          <t>plus de deux cinquiémes de tout l’effectif syndicat du Canada</t>
        </is>
      </c>
      <c r="F28" t="inlineStr"/>
      <c r="G28" t="inlineStr"/>
      <c r="H28" t="inlineStr"/>
      <c r="I28" t="inlineStr"/>
    </row>
    <row r="29">
      <c r="A29" t="inlineStr">
        <is>
          <t>accounted for more than two fifths of the</t>
        </is>
      </c>
      <c r="B29" t="inlineStr">
        <is>
          <t>total</t>
        </is>
      </c>
      <c r="C29" t="inlineStr"/>
      <c r="D29" t="inlineStr"/>
      <c r="E29" t="inlineStr">
        <is>
          <t>fait ressortir importance des 16 grands syndicats. Cette con-</t>
        </is>
      </c>
      <c r="F29" t="inlineStr"/>
      <c r="G29" t="inlineStr"/>
      <c r="H29" t="inlineStr"/>
      <c r="I29" t="inlineStr"/>
    </row>
    <row r="30">
      <c r="A30" t="inlineStr">
        <is>
          <t>Canadian membership. This concentration</t>
        </is>
      </c>
      <c r="B30" t="inlineStr">
        <is>
          <t>of mem-</t>
        </is>
      </c>
      <c r="C30" t="inlineStr"/>
      <c r="D30" t="inlineStr"/>
      <c r="E30" t="inlineStr">
        <is>
          <t>centration de</t>
        </is>
      </c>
      <c r="F30" t="inlineStr">
        <is>
          <t>syndiqués</t>
        </is>
      </c>
      <c r="G30" t="inlineStr">
        <is>
          <t>en quelques</t>
        </is>
      </c>
      <c r="H30" t="inlineStr">
        <is>
          <t>grands</t>
        </is>
      </c>
      <c r="I30" t="inlineStr">
        <is>
          <t>organismes</t>
        </is>
      </c>
    </row>
    <row r="31">
      <c r="A31" t="inlineStr">
        <is>
          <t>bership in a few large unions has been a longstanding</t>
        </is>
      </c>
      <c r="B31" t="inlineStr"/>
      <c r="C31" t="inlineStr"/>
      <c r="D31" t="inlineStr"/>
      <c r="E31" t="inlineStr">
        <is>
          <t>caractérise depuis longtemps</t>
        </is>
      </c>
      <c r="F31" t="inlineStr"/>
      <c r="G31" t="inlineStr">
        <is>
          <t>le mouvement</t>
        </is>
      </c>
      <c r="H31" t="inlineStr"/>
      <c r="I31" t="inlineStr">
        <is>
          <t>syndical, tant</t>
        </is>
      </c>
    </row>
    <row r="32">
      <c r="A32" t="inlineStr">
        <is>
          <t>characteristic of the labour movement,</t>
        </is>
      </c>
      <c r="B32" t="inlineStr">
        <is>
          <t>both in</t>
        </is>
      </c>
      <c r="C32" t="inlineStr"/>
      <c r="D32" t="inlineStr"/>
      <c r="E32" t="inlineStr">
        <is>
          <t>au Canada qu’aux</t>
        </is>
      </c>
      <c r="F32" t="inlineStr">
        <is>
          <t>Etats-Unis.</t>
        </is>
      </c>
      <c r="G32" t="inlineStr">
        <is>
          <t>Les 25 plus grands syndicats</t>
        </is>
      </c>
      <c r="H32" t="inlineStr"/>
      <c r="I32" t="inlineStr"/>
    </row>
    <row r="33">
      <c r="A33" t="inlineStr">
        <is>
          <t>Canada and the United States. The 25 largest unions</t>
        </is>
      </c>
      <c r="B33" t="inlineStr"/>
      <c r="C33" t="inlineStr"/>
      <c r="D33" t="inlineStr"/>
      <c r="E33" t="inlineStr">
        <is>
          <t>actifs au Canada</t>
        </is>
      </c>
      <c r="F33" t="inlineStr">
        <is>
          <t>en</t>
        </is>
      </c>
      <c r="G33" t="inlineStr">
        <is>
          <t>1980, dont chacun comprenait 30,000</t>
        </is>
      </c>
      <c r="H33" t="inlineStr"/>
      <c r="I33" t="inlineStr"/>
    </row>
    <row r="34">
      <c r="A34" t="inlineStr">
        <is>
          <t>active in Canada in 1980, each with a membership of</t>
        </is>
      </c>
      <c r="B34" t="inlineStr"/>
      <c r="C34" t="inlineStr"/>
      <c r="D34" t="inlineStr"/>
      <c r="E34" t="inlineStr">
        <is>
          <t>membres ou</t>
        </is>
      </c>
      <c r="F34" t="inlineStr">
        <is>
          <t>plus représentaient</t>
        </is>
      </c>
      <c r="G34" t="inlineStr">
        <is>
          <t>1,845,298</t>
        </is>
      </c>
      <c r="H34" t="inlineStr"/>
      <c r="I34" t="inlineStr">
        <is>
          <t>membres, soit</t>
        </is>
      </c>
    </row>
  </sheetData>
  <pageMargins left="0.75" right="0.75" top="1" bottom="1" header="0.5" footer="0.5"/>
</worksheet>
</file>

<file path=xl/worksheets/sheet402.xml><?xml version="1.0" encoding="utf-8"?>
<worksheet xmlns="http://schemas.openxmlformats.org/spreadsheetml/2006/main">
  <sheetPr>
    <outlinePr summaryBelow="1" summaryRight="1"/>
    <pageSetUpPr/>
  </sheetPr>
  <dimension ref="A1:I36"/>
  <sheetViews>
    <sheetView workbookViewId="0">
      <selection activeCell="A1" sqref="A1"/>
    </sheetView>
  </sheetViews>
  <sheetFormatPr baseColWidth="8" defaultRowHeight="15"/>
  <sheetData>
    <row r="1">
      <c r="A1" s="1" t="inlineStr">
        <is>
          <t>100- 199 members — membres</t>
        </is>
      </c>
      <c r="B1" s="1" t="inlineStr">
        <is>
          <t>Unnamed: 0</t>
        </is>
      </c>
      <c r="C1" s="1" t="inlineStr">
        <is>
          <t>Unnamed: 1</t>
        </is>
      </c>
      <c r="D1" s="1" t="inlineStr">
        <is>
          <t>3 451</t>
        </is>
      </c>
      <c r="E1" s="1" t="inlineStr">
        <is>
          <t>Unnamed: 2</t>
        </is>
      </c>
      <c r="F1" s="1" t="inlineStr">
        <is>
          <t>--</t>
        </is>
      </c>
      <c r="G1" s="1" t="inlineStr">
        <is>
          <t>Unnamed: 3</t>
        </is>
      </c>
      <c r="H1" s="1" t="inlineStr">
        <is>
          <t>197</t>
        </is>
      </c>
      <c r="I1" s="1" t="inlineStr">
        <is>
          <t>=</t>
        </is>
      </c>
    </row>
    <row r="2">
      <c r="A2" t="inlineStr">
        <is>
          <t>200- 499°</t>
        </is>
      </c>
      <c r="B2" t="inlineStr">
        <is>
          <t>F</t>
        </is>
      </c>
      <c r="C2" t="inlineStr"/>
      <c r="D2">
        <f> =</f>
        <v/>
      </c>
      <c r="E2" t="inlineStr"/>
      <c r="F2" t="inlineStr">
        <is>
          <t>-</t>
        </is>
      </c>
      <c r="G2" t="inlineStr">
        <is>
          <t>S</t>
        </is>
      </c>
      <c r="H2" t="inlineStr">
        <is>
          <t>ile?</t>
        </is>
      </c>
      <c r="I2" t="inlineStr">
        <is>
          <t>0.1</t>
        </is>
      </c>
    </row>
    <row r="3">
      <c r="A3" t="inlineStr">
        <is>
          <t>S00 999s.</t>
        </is>
      </c>
      <c r="B3" t="inlineStr">
        <is>
          <t>es</t>
        </is>
      </c>
      <c r="C3" t="inlineStr"/>
      <c r="D3" t="inlineStr">
        <is>
          <t>4 3,280</t>
        </is>
      </c>
      <c r="E3" t="inlineStr"/>
      <c r="F3" t="inlineStr">
        <is>
          <t>2</t>
        </is>
      </c>
      <c r="G3" t="inlineStr"/>
      <c r="H3" t="inlineStr">
        <is>
          <t>3,632</t>
        </is>
      </c>
      <c r="I3" t="inlineStr">
        <is>
          <t>0.4 |</t>
        </is>
      </c>
    </row>
    <row r="4">
      <c r="A4" t="inlineStr">
        <is>
          <t>1,000- 2,499 *</t>
        </is>
      </c>
      <c r="B4" t="inlineStr">
        <is>
          <t>=</t>
        </is>
      </c>
      <c r="C4" t="inlineStr"/>
      <c r="D4" t="inlineStr">
        <is>
          <t>8 USS3</t>
        </is>
      </c>
      <c r="E4" t="inlineStr"/>
      <c r="F4" t="inlineStr">
        <is>
          <t>0.9</t>
        </is>
      </c>
      <c r="G4" t="inlineStr">
        <is>
          <t>iil</t>
        </is>
      </c>
      <c r="H4" t="inlineStr">
        <is>
          <t>20,551</t>
        </is>
      </c>
      <c r="I4" t="inlineStr">
        <is>
          <t>2.0 )</t>
        </is>
      </c>
    </row>
    <row r="5">
      <c r="A5" t="inlineStr">
        <is>
          <t>2,500- 4,999 “</t>
        </is>
      </c>
      <c r="B5" t="inlineStr">
        <is>
          <t>*</t>
        </is>
      </c>
      <c r="C5" t="inlineStr"/>
      <c r="D5" t="inlineStr">
        <is>
          <t>9 29,325</t>
        </is>
      </c>
      <c r="E5" t="inlineStr"/>
      <c r="F5" t="inlineStr">
        <is>
          <t>iL</t>
        </is>
      </c>
      <c r="G5" t="inlineStr">
        <is>
          <t>15</t>
        </is>
      </c>
      <c r="H5" t="inlineStr">
        <is>
          <t>SASSY?</t>
        </is>
      </c>
      <c r="I5" t="inlineStr">
        <is>
          <t>508</t>
        </is>
      </c>
    </row>
    <row r="6">
      <c r="A6" t="inlineStr">
        <is>
          <t>5,000 = 9,999"</t>
        </is>
      </c>
      <c r="B6" t="inlineStr">
        <is>
          <t>3</t>
        </is>
      </c>
      <c r="C6" t="inlineStr"/>
      <c r="D6" t="inlineStr">
        <is>
          <t>10 71,734</t>
        </is>
      </c>
      <c r="E6" t="inlineStr"/>
      <c r="F6" t="inlineStr">
        <is>
          <t>4.6</t>
        </is>
      </c>
      <c r="G6" t="inlineStr">
        <is>
          <t>16</t>
        </is>
      </c>
      <c r="H6" t="inlineStr">
        <is>
          <t>110,873</t>
        </is>
      </c>
      <c r="I6" t="inlineStr">
        <is>
          <t>10.6 »</t>
        </is>
      </c>
    </row>
    <row r="7">
      <c r="A7" t="inlineStr">
        <is>
          <t>10,000 - 14,999 *</t>
        </is>
      </c>
      <c r="B7" t="inlineStr">
        <is>
          <t>.</t>
        </is>
      </c>
      <c r="C7" t="inlineStr"/>
      <c r="D7" t="inlineStr">
        <is>
          <t>6 69,104</t>
        </is>
      </c>
      <c r="E7" t="inlineStr"/>
      <c r="F7" t="inlineStr">
        <is>
          <t>4.5</t>
        </is>
      </c>
      <c r="G7" t="inlineStr">
        <is>
          <t>10</t>
        </is>
      </c>
      <c r="H7" t="inlineStr">
        <is>
          <t>124,066</t>
        </is>
      </c>
      <c r="I7" t="inlineStr">
        <is>
          <t>11.9</t>
        </is>
      </c>
    </row>
    <row r="8">
      <c r="A8" t="inlineStr">
        <is>
          <t>15,000 - 19,999 “</t>
        </is>
      </c>
      <c r="B8" t="inlineStr">
        <is>
          <t>f</t>
        </is>
      </c>
      <c r="C8" t="inlineStr"/>
      <c r="D8" t="inlineStr">
        <is>
          <t>8 135,473</t>
        </is>
      </c>
      <c r="E8" t="inlineStr"/>
      <c r="F8" t="inlineStr">
        <is>
          <t>8.7</t>
        </is>
      </c>
      <c r="G8" t="inlineStr">
        <is>
          <t>1</t>
        </is>
      </c>
      <c r="H8" t="inlineStr">
        <is>
          <t>19,286</t>
        </is>
      </c>
      <c r="I8" t="inlineStr">
        <is>
          <t>1.8</t>
        </is>
      </c>
    </row>
    <row r="9">
      <c r="A9" t="inlineStr">
        <is>
          <t>20,0- 029,099 9 *</t>
        </is>
      </c>
      <c r="B9" t="inlineStr">
        <is>
          <t>ms</t>
        </is>
      </c>
      <c r="C9" t="inlineStr"/>
      <c r="D9" t="inlineStr">
        <is>
          <t>5 118,196</t>
        </is>
      </c>
      <c r="E9" t="inlineStr"/>
      <c r="F9" t="inlineStr">
        <is>
          <t>7.6</t>
        </is>
      </c>
      <c r="G9" t="inlineStr">
        <is>
          <t>1</t>
        </is>
      </c>
      <c r="H9" t="inlineStr">
        <is>
          <t>178,169</t>
        </is>
      </c>
      <c r="I9" t="inlineStr">
        <is>
          <t>17</t>
        </is>
      </c>
    </row>
    <row r="10">
      <c r="A10" t="inlineStr">
        <is>
          <t>30,000 -3 9,999 “</t>
        </is>
      </c>
      <c r="B10" t="inlineStr">
        <is>
          <t>4</t>
        </is>
      </c>
      <c r="C10" t="inlineStr"/>
      <c r="D10" t="inlineStr">
        <is>
          <t>4 134,512</t>
        </is>
      </c>
      <c r="E10" t="inlineStr"/>
      <c r="F10" t="inlineStr">
        <is>
          <t>8.7</t>
        </is>
      </c>
      <c r="G10" t="inlineStr">
        <is>
          <t>1</t>
        </is>
      </c>
      <c r="H10" t="inlineStr">
        <is>
          <t>37,143</t>
        </is>
      </c>
      <c r="I10" t="inlineStr">
        <is>
          <t>3.6</t>
        </is>
      </c>
    </row>
    <row r="11">
      <c r="A11" t="inlineStr">
        <is>
          <t>40,000 - 49,999 *</t>
        </is>
      </c>
      <c r="B11" t="inlineStr">
        <is>
          <t>7</t>
        </is>
      </c>
      <c r="C11" t="inlineStr"/>
      <c r="D11" t="inlineStr">
        <is>
          <t>1 41,672</t>
        </is>
      </c>
      <c r="E11" t="inlineStr"/>
      <c r="F11" t="inlineStr">
        <is>
          <t>Mell</t>
        </is>
      </c>
      <c r="G11" t="inlineStr">
        <is>
          <t>=</t>
        </is>
      </c>
      <c r="H11" t="inlineStr">
        <is>
          <t>=</t>
        </is>
      </c>
      <c r="I11" t="inlineStr">
        <is>
          <t>3</t>
        </is>
      </c>
    </row>
    <row r="12">
      <c r="A12" t="inlineStr">
        <is>
          <t>50,000 members and over</t>
        </is>
      </c>
      <c r="B12" t="inlineStr">
        <is>
          <t>— membres</t>
        </is>
      </c>
      <c r="C12" t="inlineStr"/>
      <c r="D12" t="inlineStr"/>
      <c r="E12" t="inlineStr"/>
      <c r="F12" t="inlineStr"/>
      <c r="G12" t="inlineStr"/>
      <c r="H12" t="inlineStr"/>
      <c r="I12" t="inlineStr"/>
    </row>
    <row r="13">
      <c r="A13" t="inlineStr">
        <is>
          <t>et plus</t>
        </is>
      </c>
      <c r="B13" t="inlineStr"/>
      <c r="C13" t="inlineStr"/>
      <c r="D13" t="inlineStr">
        <is>
          <t>10 936,382</t>
        </is>
      </c>
      <c r="E13" t="inlineStr"/>
      <c r="F13" t="inlineStr">
        <is>
          <t>60.2</t>
        </is>
      </c>
      <c r="G13" t="inlineStr">
        <is>
          <t>4</t>
        </is>
      </c>
      <c r="H13" t="inlineStr">
        <is>
          <t>496,469</t>
        </is>
      </c>
      <c r="I13" t="inlineStr">
        <is>
          <t>47.5</t>
        </is>
      </c>
    </row>
    <row r="14">
      <c r="A14" t="inlineStr">
        <is>
          <t>Total</t>
        </is>
      </c>
      <c r="B14" t="inlineStr"/>
      <c r="C14" t="inlineStr"/>
      <c r="D14" t="inlineStr">
        <is>
          <t>68 1,554,082</t>
        </is>
      </c>
      <c r="E14" t="inlineStr"/>
      <c r="F14" t="inlineStr">
        <is>
          <t>100.0</t>
        </is>
      </c>
      <c r="G14" t="inlineStr">
        <is>
          <t>76</t>
        </is>
      </c>
      <c r="H14" t="inlineStr">
        <is>
          <t>1,044,450</t>
        </is>
      </c>
      <c r="I14" t="inlineStr">
        <is>
          <t>100.0</t>
        </is>
      </c>
    </row>
    <row r="15">
      <c r="A15" t="inlineStr"/>
      <c r="B15" t="inlineStr"/>
      <c r="C15" t="inlineStr"/>
      <c r="D15" t="inlineStr">
        <is>
          <t>Government employees’</t>
        </is>
      </c>
      <c r="E15" t="inlineStr"/>
      <c r="F15" t="inlineStr"/>
      <c r="G15" t="inlineStr">
        <is>
          <t>All unions</t>
        </is>
      </c>
      <c r="H15" t="inlineStr"/>
      <c r="I15" t="inlineStr">
        <is>
          <t>|</t>
        </is>
      </c>
    </row>
    <row r="16">
      <c r="A16" t="inlineStr"/>
      <c r="B16" t="inlineStr"/>
      <c r="C16" t="inlineStr"/>
      <c r="D16" t="inlineStr">
        <is>
          <t>organizations</t>
        </is>
      </c>
      <c r="E16" t="inlineStr"/>
      <c r="F16" t="inlineStr"/>
      <c r="G16" t="inlineStr"/>
      <c r="H16" t="inlineStr"/>
      <c r="I16" t="inlineStr"/>
    </row>
    <row r="17">
      <c r="A17" t="inlineStr"/>
      <c r="B17" t="inlineStr"/>
      <c r="C17" t="inlineStr"/>
      <c r="D17" t="inlineStr">
        <is>
          <t>Groupements de fonction-</t>
        </is>
      </c>
      <c r="E17" t="inlineStr"/>
      <c r="F17" t="inlineStr"/>
      <c r="G17" t="inlineStr">
        <is>
          <t>Tous les syndicats</t>
        </is>
      </c>
      <c r="H17" t="inlineStr"/>
      <c r="I17" t="inlineStr">
        <is>
          <t>|</t>
        </is>
      </c>
    </row>
    <row r="18">
      <c r="A18" t="inlineStr"/>
      <c r="B18" t="inlineStr"/>
      <c r="C18" t="inlineStr"/>
      <c r="D18" t="inlineStr">
        <is>
          <t>naires publics</t>
        </is>
      </c>
      <c r="E18" t="inlineStr"/>
      <c r="F18" t="inlineStr"/>
      <c r="G18" t="inlineStr"/>
      <c r="H18" t="inlineStr"/>
      <c r="I18" t="inlineStr">
        <is>
          <t>|</t>
        </is>
      </c>
    </row>
    <row r="19">
      <c r="A19" t="inlineStr"/>
      <c r="B19" t="inlineStr"/>
      <c r="C19" t="inlineStr"/>
      <c r="D19" t="inlineStr"/>
      <c r="E19" t="inlineStr"/>
      <c r="F19" t="inlineStr"/>
      <c r="G19" t="inlineStr"/>
      <c r="H19" t="inlineStr"/>
      <c r="I19" t="inlineStr">
        <is>
          <t>|</t>
        </is>
      </c>
    </row>
    <row r="20">
      <c r="A20" t="inlineStr"/>
      <c r="B20" t="inlineStr"/>
      <c r="C20" t="inlineStr"/>
      <c r="D20" t="inlineStr">
        <is>
          <t>Number Membership</t>
        </is>
      </c>
      <c r="E20" t="inlineStr"/>
      <c r="F20" t="inlineStr"/>
      <c r="G20" t="inlineStr">
        <is>
          <t>Number</t>
        </is>
      </c>
      <c r="H20" t="inlineStr">
        <is>
          <t>Membership</t>
        </is>
      </c>
      <c r="I20" t="inlineStr"/>
    </row>
    <row r="21">
      <c r="A21" t="inlineStr"/>
      <c r="B21" t="inlineStr"/>
      <c r="C21" t="inlineStr"/>
      <c r="D21" t="inlineStr">
        <is>
          <t>Nombre Effectif</t>
        </is>
      </c>
      <c r="E21" t="inlineStr"/>
      <c r="F21" t="inlineStr"/>
      <c r="G21" t="inlineStr">
        <is>
          <t>Nombre</t>
        </is>
      </c>
      <c r="H21" t="inlineStr">
        <is>
          <t>Effectif</t>
        </is>
      </c>
      <c r="I21" t="inlineStr">
        <is>
          <t>|</t>
        </is>
      </c>
    </row>
    <row r="22">
      <c r="A22" t="inlineStr"/>
      <c r="B22" t="inlineStr"/>
      <c r="C22" t="inlineStr"/>
      <c r="D22" t="inlineStr">
        <is>
          <t>No. — nbre</t>
        </is>
      </c>
      <c r="E22" t="inlineStr"/>
      <c r="F22" t="inlineStr">
        <is>
          <t>%</t>
        </is>
      </c>
      <c r="G22" t="inlineStr"/>
      <c r="H22" t="inlineStr">
        <is>
          <t>No. — nbre</t>
        </is>
      </c>
      <c r="I22" t="inlineStr">
        <is>
          <t>%o</t>
        </is>
      </c>
    </row>
    <row r="23">
      <c r="A23" t="inlineStr">
        <is>
          <t>100- 199 members — membres</t>
        </is>
      </c>
      <c r="B23" t="inlineStr"/>
      <c r="C23" t="inlineStr"/>
      <c r="D23">
        <f> _</f>
        <v/>
      </c>
      <c r="E23" t="inlineStr"/>
      <c r="F23" t="inlineStr">
        <is>
          <t>=</t>
        </is>
      </c>
      <c r="G23" t="inlineStr">
        <is>
          <t>4</t>
        </is>
      </c>
      <c r="H23" t="inlineStr">
        <is>
          <t>648</t>
        </is>
      </c>
      <c r="I23" t="inlineStr">
        <is>
          <t>--</t>
        </is>
      </c>
    </row>
    <row r="24">
      <c r="A24" t="inlineStr">
        <is>
          <t>200- 499 *</t>
        </is>
      </c>
      <c r="B24" t="inlineStr">
        <is>
          <t>mS</t>
        </is>
      </c>
      <c r="C24" t="inlineStr"/>
      <c r="D24" t="inlineStr">
        <is>
          <t>~ _</t>
        </is>
      </c>
      <c r="E24" t="inlineStr"/>
      <c r="F24" t="inlineStr">
        <is>
          <t>=</t>
        </is>
      </c>
      <c r="G24" t="inlineStr">
        <is>
          <t>5</t>
        </is>
      </c>
      <c r="H24" t="inlineStr">
        <is>
          <t>P52</t>
        </is>
      </c>
      <c r="I24" t="inlineStr">
        <is>
          <t>0.1 |</t>
        </is>
      </c>
    </row>
    <row r="25">
      <c r="A25" t="inlineStr">
        <is>
          <t>500- 999 «</t>
        </is>
      </c>
      <c r="B25" t="inlineStr">
        <is>
          <t>:</t>
        </is>
      </c>
      <c r="C25" t="inlineStr"/>
      <c r="D25" t="inlineStr">
        <is>
          <t>2 -.</t>
        </is>
      </c>
      <c r="E25" t="inlineStr"/>
      <c r="F25" t="inlineStr">
        <is>
          <t>5s</t>
        </is>
      </c>
      <c r="G25" t="inlineStr">
        <is>
          <t>9</t>
        </is>
      </c>
      <c r="H25" t="inlineStr">
        <is>
          <t>6,912</t>
        </is>
      </c>
      <c r="I25" t="inlineStr">
        <is>
          <t>0.2 1)</t>
        </is>
      </c>
    </row>
    <row r="26">
      <c r="A26" t="inlineStr">
        <is>
          <t>1,000- 2,499 *</t>
        </is>
      </c>
      <c r="B26" t="inlineStr"/>
      <c r="C26" t="inlineStr"/>
      <c r="D26" t="inlineStr">
        <is>
          <t>7 12,967</t>
        </is>
      </c>
      <c r="E26" t="inlineStr"/>
      <c r="F26" t="inlineStr">
        <is>
          <t>2.6</t>
        </is>
      </c>
      <c r="G26" t="inlineStr">
        <is>
          <t>26</t>
        </is>
      </c>
      <c r="H26" t="inlineStr">
        <is>
          <t>47,471</t>
        </is>
      </c>
      <c r="I26" t="inlineStr">
        <is>
          <t>1.5</t>
        </is>
      </c>
    </row>
    <row r="27">
      <c r="A27" t="inlineStr">
        <is>
          <t>2, 200 ca a9 o9)</t>
        </is>
      </c>
      <c r="B27" t="inlineStr">
        <is>
          <t>eS</t>
        </is>
      </c>
      <c r="C27" t="inlineStr"/>
      <c r="D27" t="inlineStr">
        <is>
          <t>5 18,221</t>
        </is>
      </c>
      <c r="E27" t="inlineStr"/>
      <c r="F27" t="inlineStr">
        <is>
          <t>3.7</t>
        </is>
      </c>
      <c r="G27" t="inlineStr">
        <is>
          <t>29</t>
        </is>
      </c>
      <c r="H27" t="inlineStr">
        <is>
          <t>100,098</t>
        </is>
      </c>
      <c r="I27" t="inlineStr">
        <is>
          <t>32 |</t>
        </is>
      </c>
    </row>
    <row r="28">
      <c r="A28" t="inlineStr">
        <is>
          <t>5,000- 9,999.</t>
        </is>
      </c>
      <c r="B28">
        <f>a</f>
        <v/>
      </c>
      <c r="C28" t="inlineStr"/>
      <c r="D28" t="inlineStr">
        <is>
          <t>9 61,540</t>
        </is>
      </c>
      <c r="E28" t="inlineStr"/>
      <c r="F28" t="inlineStr">
        <is>
          <t>ES</t>
        </is>
      </c>
      <c r="G28" t="inlineStr">
        <is>
          <t>35</t>
        </is>
      </c>
      <c r="H28" t="inlineStr">
        <is>
          <t>244,147</t>
        </is>
      </c>
      <c r="I28" t="inlineStr">
        <is>
          <t>79</t>
        </is>
      </c>
    </row>
    <row r="29">
      <c r="A29" t="inlineStr">
        <is>
          <t>10,0-1 04,099 9 “</t>
        </is>
      </c>
      <c r="B29" t="inlineStr">
        <is>
          <t>:</t>
        </is>
      </c>
      <c r="C29" t="inlineStr"/>
      <c r="D29" t="inlineStr">
        <is>
          <t>4 47,653</t>
        </is>
      </c>
      <c r="E29" t="inlineStr"/>
      <c r="F29" t="inlineStr">
        <is>
          <t>9.6</t>
        </is>
      </c>
      <c r="G29" t="inlineStr">
        <is>
          <t>20</t>
        </is>
      </c>
      <c r="H29" t="inlineStr">
        <is>
          <t>240,823</t>
        </is>
      </c>
      <c r="I29" t="inlineStr">
        <is>
          <t>7.8</t>
        </is>
      </c>
    </row>
    <row r="30">
      <c r="A30" t="inlineStr">
        <is>
          <t>15,000- 19,999 *</t>
        </is>
      </c>
      <c r="B30" t="inlineStr">
        <is>
          <t>i</t>
        </is>
      </c>
      <c r="C30" t="inlineStr"/>
      <c r="D30" t="inlineStr">
        <is>
          <t>5 85,433</t>
        </is>
      </c>
      <c r="E30" t="inlineStr"/>
      <c r="F30" t="inlineStr">
        <is>
          <t>173</t>
        </is>
      </c>
      <c r="G30" t="inlineStr">
        <is>
          <t>14</t>
        </is>
      </c>
      <c r="H30" t="inlineStr">
        <is>
          <t>240,192</t>
        </is>
      </c>
      <c r="I30" t="inlineStr">
        <is>
          <t>7.8 |</t>
        </is>
      </c>
    </row>
    <row r="31">
      <c r="A31" t="inlineStr">
        <is>
          <t>20,000 - 29,999 *</t>
        </is>
      </c>
      <c r="B31" t="inlineStr">
        <is>
          <t>pe</t>
        </is>
      </c>
      <c r="C31" t="inlineStr"/>
      <c r="D31" t="inlineStr">
        <is>
          <t>3 69,386</t>
        </is>
      </c>
      <c r="E31" t="inlineStr"/>
      <c r="F31" t="inlineStr">
        <is>
          <t>14.0</t>
        </is>
      </c>
      <c r="G31" t="inlineStr">
        <is>
          <t>15</t>
        </is>
      </c>
      <c r="H31" t="inlineStr">
        <is>
          <t>3693751</t>
        </is>
      </c>
      <c r="I31" t="inlineStr">
        <is>
          <t>11.8 4</t>
        </is>
      </c>
    </row>
    <row r="32">
      <c r="A32" t="inlineStr">
        <is>
          <t>30,000 - 39,999 *</t>
        </is>
      </c>
      <c r="B32" t="inlineStr">
        <is>
          <t>oa</t>
        </is>
      </c>
      <c r="C32" t="inlineStr"/>
      <c r="D32" t="inlineStr">
        <is>
          <t>1 36,552</t>
        </is>
      </c>
      <c r="E32" t="inlineStr"/>
      <c r="F32" t="inlineStr">
        <is>
          <t>7.4</t>
        </is>
      </c>
      <c r="G32" t="inlineStr">
        <is>
          <t>6</t>
        </is>
      </c>
      <c r="H32" t="inlineStr">
        <is>
          <t>208,207</t>
        </is>
      </c>
      <c r="I32" t="inlineStr">
        <is>
          <t>6.7</t>
        </is>
      </c>
    </row>
    <row r="33">
      <c r="A33" t="inlineStr">
        <is>
          <t>40,000- 49,999 *</t>
        </is>
      </c>
      <c r="B33" t="inlineStr">
        <is>
          <t>2</t>
        </is>
      </c>
      <c r="C33" t="inlineStr"/>
      <c r="D33" t="inlineStr">
        <is>
          <t>2 89,191</t>
        </is>
      </c>
      <c r="E33" t="inlineStr"/>
      <c r="F33" t="inlineStr">
        <is>
          <t>18.0</t>
        </is>
      </c>
      <c r="G33" t="inlineStr">
        <is>
          <t>3</t>
        </is>
      </c>
      <c r="H33" t="inlineStr">
        <is>
          <t>130,863</t>
        </is>
      </c>
      <c r="I33" t="inlineStr">
        <is>
          <t>4.2 }j</t>
        </is>
      </c>
    </row>
    <row r="34">
      <c r="A34" t="inlineStr">
        <is>
          <t>50,000 members and over</t>
        </is>
      </c>
      <c r="B34" t="inlineStr">
        <is>
          <t>— membres</t>
        </is>
      </c>
      <c r="C34" t="inlineStr"/>
      <c r="D34" t="inlineStr"/>
      <c r="E34" t="inlineStr"/>
      <c r="F34" t="inlineStr"/>
      <c r="G34" t="inlineStr"/>
      <c r="H34" t="inlineStr"/>
      <c r="I34" t="inlineStr"/>
    </row>
    <row r="35">
      <c r="A35" t="inlineStr">
        <is>
          <t>et plus</t>
        </is>
      </c>
      <c r="B35" t="inlineStr"/>
      <c r="C35" t="inlineStr"/>
      <c r="D35" t="inlineStr">
        <is>
          <t>a) 227,9231</t>
        </is>
      </c>
      <c r="E35" t="inlineStr"/>
      <c r="F35" t="inlineStr">
        <is>
          <t>14.9</t>
        </is>
      </c>
      <c r="G35" t="inlineStr">
        <is>
          <t>16</t>
        </is>
      </c>
      <c r="H35" t="inlineStr">
        <is>
          <t>1,506,228</t>
        </is>
      </c>
      <c r="I35" t="inlineStr">
        <is>
          <t>48.7</t>
        </is>
      </c>
    </row>
    <row r="36">
      <c r="A36" t="inlineStr">
        <is>
          <t>Total</t>
        </is>
      </c>
      <c r="B36" t="inlineStr"/>
      <c r="C36" t="inlineStr"/>
      <c r="D36" t="inlineStr">
        <is>
          <t>38 494,320</t>
        </is>
      </c>
      <c r="E36" t="inlineStr"/>
      <c r="F36" t="inlineStr">
        <is>
          <t>100.0</t>
        </is>
      </c>
      <c r="G36" t="inlineStr">
        <is>
          <t>182</t>
        </is>
      </c>
      <c r="H36" t="inlineStr">
        <is>
          <t>3,092,852</t>
        </is>
      </c>
      <c r="I36" t="inlineStr">
        <is>
          <t>100.0.</t>
        </is>
      </c>
    </row>
  </sheetData>
  <pageMargins left="0.75" right="0.75" top="1" bottom="1" header="0.5" footer="0.5"/>
</worksheet>
</file>

<file path=xl/worksheets/sheet403.xml><?xml version="1.0" encoding="utf-8"?>
<worksheet xmlns="http://schemas.openxmlformats.org/spreadsheetml/2006/main">
  <sheetPr>
    <outlinePr summaryBelow="1" summaryRight="1"/>
    <pageSetUpPr/>
  </sheetPr>
  <dimension ref="A1:AK15"/>
  <sheetViews>
    <sheetView workbookViewId="0">
      <selection activeCell="A1" sqref="A1"/>
    </sheetView>
  </sheetViews>
  <sheetFormatPr baseColWidth="8" defaultRowHeight="15"/>
  <sheetData>
    <row r="1">
      <c r="A1" s="1" t="inlineStr">
        <is>
          <t>AFL-CIO/CLC 1W AP CLC only + 371.8 Unaffiliated 53:5 AFL = -C 0IO on — CTC seulement 3l — Non affiliés  y — FAT-COI seulement — FAT-COI/CTC</t>
        </is>
      </c>
      <c r="B1" s="1" t="inlineStr">
        <is>
          <t>Unnamed: 0</t>
        </is>
      </c>
      <c r="C1" s="1" t="inlineStr">
        <is>
          <t>Unnamed: 1</t>
        </is>
      </c>
      <c r="D1" s="1" t="inlineStr">
        <is>
          <t>Unnamed: 2</t>
        </is>
      </c>
      <c r="E1" s="1" t="inlineStr">
        <is>
          <t>61 5 2 3</t>
        </is>
      </c>
      <c r="F1" s="1" t="inlineStr">
        <is>
          <t>Unnamed: 3</t>
        </is>
      </c>
      <c r="G1" s="1" t="inlineStr">
        <is>
          <t>Unnamed: 4</t>
        </is>
      </c>
      <c r="H1" s="1" t="inlineStr">
        <is>
          <t>Unnamed: 5</t>
        </is>
      </c>
      <c r="I1" s="1" t="inlineStr">
        <is>
          <t>58 4 4 2</t>
        </is>
      </c>
      <c r="J1" s="1" t="inlineStr">
        <is>
          <t>Unnamed: 6</t>
        </is>
      </c>
      <c r="K1" s="1" t="inlineStr">
        <is>
          <t>Unnamed: 7</t>
        </is>
      </c>
      <c r="L1" s="1" t="inlineStr">
        <is>
          <t>Unnamed: 8</t>
        </is>
      </c>
      <c r="M1" s="1" t="inlineStr">
        <is>
          <t>3,994 362 43 39</t>
        </is>
      </c>
      <c r="N1" s="1" t="inlineStr">
        <is>
          <t>Unnamed: 9</t>
        </is>
      </c>
      <c r="O1" s="1" t="inlineStr">
        <is>
          <t>Unnamed: 10</t>
        </is>
      </c>
      <c r="P1" s="1" t="inlineStr">
        <is>
          <t>Unnamed: 11</t>
        </is>
      </c>
      <c r="Q1" s="1" t="inlineStr">
        <is>
          <t>3,764 191 168 28</t>
        </is>
      </c>
      <c r="R1" s="1" t="inlineStr">
        <is>
          <t>Unnamed: 12</t>
        </is>
      </c>
      <c r="S1" s="1" t="inlineStr">
        <is>
          <t>Unnamed: 13</t>
        </is>
      </c>
      <c r="T1" s="1" t="inlineStr">
        <is>
          <t>Unnamed: 14</t>
        </is>
      </c>
      <c r="U1" s="1" t="inlineStr">
        <is>
          <t>3,621 184 163 21</t>
        </is>
      </c>
      <c r="V1" s="1" t="inlineStr">
        <is>
          <t>Unnamed: 15</t>
        </is>
      </c>
      <c r="W1" s="1" t="inlineStr">
        <is>
          <t>Unnamed: 16</t>
        </is>
      </c>
      <c r="X1" s="1" t="inlineStr">
        <is>
          <t>Unnamed: 17</t>
        </is>
      </c>
      <c r="Y1" s="1" t="inlineStr">
        <is>
          <t>216 i 2 0.2 1.4</t>
        </is>
      </c>
      <c r="Z1" s="1" t="inlineStr">
        <is>
          <t>Unnamed: 18</t>
        </is>
      </c>
      <c r="AA1" s="1" t="inlineStr">
        <is>
          <t>Unnamed: 19</t>
        </is>
      </c>
      <c r="AB1" s="1" t="inlineStr">
        <is>
          <t>Unnamed: 20</t>
        </is>
      </c>
      <c r="AC1" s="1">
        <f> 220 = a</f>
        <v/>
      </c>
      <c r="AD1" s="1" t="inlineStr">
        <is>
          <t>Unnamed: 21</t>
        </is>
      </c>
      <c r="AE1" s="1" t="inlineStr">
        <is>
          <t>erat oe)</t>
        </is>
      </c>
      <c r="AF1" s="1" t="inlineStr">
        <is>
          <t>Unnamed: 22</t>
        </is>
      </c>
      <c r="AG1" s="1" t="inlineStr">
        <is>
          <t>Unnamed: 23</t>
        </is>
      </c>
      <c r="AH1" s="1" t="inlineStr">
        <is>
          <t>Unnamed: 24</t>
        </is>
      </c>
      <c r="AI1" s="1" t="inlineStr">
        <is>
          <t>sas esd)</t>
        </is>
      </c>
      <c r="AJ1" s="1" t="inlineStr">
        <is>
          <t>Unnamed: 25</t>
        </is>
      </c>
      <c r="AK1" s="1" t="inlineStr">
        <is>
          <t>Unnamed: 26</t>
        </is>
      </c>
    </row>
    <row r="2">
      <c r="A2" t="inlineStr">
        <is>
          <t>Sub-total — Total partiel</t>
        </is>
      </c>
      <c r="B2" t="inlineStr"/>
      <c r="C2" t="inlineStr"/>
      <c r="D2" t="inlineStr"/>
      <c r="E2" t="inlineStr">
        <is>
          <t>71</t>
        </is>
      </c>
      <c r="F2" t="inlineStr"/>
      <c r="G2" t="inlineStr"/>
      <c r="H2" t="inlineStr"/>
      <c r="I2" t="n">
        <v>68</v>
      </c>
      <c r="J2" t="inlineStr"/>
      <c r="K2" t="inlineStr"/>
      <c r="L2" t="inlineStr"/>
      <c r="M2" t="inlineStr">
        <is>
          <t>4,438</t>
        </is>
      </c>
      <c r="N2" t="inlineStr"/>
      <c r="O2" t="inlineStr"/>
      <c r="P2" t="inlineStr"/>
      <c r="Q2" t="inlineStr">
        <is>
          <t>4,151</t>
        </is>
      </c>
      <c r="R2" t="inlineStr"/>
      <c r="S2" t="inlineStr"/>
      <c r="T2" t="inlineStr"/>
      <c r="U2" t="inlineStr">
        <is>
          <t>3,989</t>
        </is>
      </c>
      <c r="V2" t="inlineStr"/>
      <c r="W2" t="inlineStr"/>
      <c r="X2" t="inlineStr"/>
      <c r="Y2" t="n">
        <v>30.4</v>
      </c>
      <c r="Z2" t="inlineStr"/>
      <c r="AA2" t="inlineStr"/>
      <c r="AB2" t="inlineStr"/>
      <c r="AC2" t="inlineStr">
        <is>
          <t>sas</t>
        </is>
      </c>
      <c r="AD2" t="inlineStr"/>
      <c r="AE2" t="inlineStr"/>
      <c r="AF2" t="inlineStr"/>
      <c r="AG2" t="inlineStr"/>
      <c r="AH2" t="inlineStr"/>
      <c r="AI2" t="inlineStr">
        <is>
          <t>LOU</t>
        </is>
      </c>
      <c r="AJ2" t="inlineStr"/>
      <c r="AK2" t="inlineStr"/>
    </row>
    <row r="3">
      <c r="A3" t="inlineStr">
        <is>
          <t>National unions — Syndicats nationaux:</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row>
    <row r="4">
      <c r="A4" t="inlineStr">
        <is>
          <t>CLC — CTC</t>
        </is>
      </c>
      <c r="B4" t="inlineStr"/>
      <c r="C4" t="inlineStr"/>
      <c r="D4" t="inlineStr"/>
      <c r="E4" t="inlineStr">
        <is>
          <t>20</t>
        </is>
      </c>
      <c r="F4" t="inlineStr"/>
      <c r="G4" t="inlineStr"/>
      <c r="H4" t="inlineStr"/>
      <c r="I4" t="n">
        <v>18</v>
      </c>
      <c r="J4" t="inlineStr"/>
      <c r="K4" t="inlineStr"/>
      <c r="L4" t="inlineStr"/>
      <c r="M4" t="inlineStr">
        <is>
          <t>759</t>
        </is>
      </c>
      <c r="N4" t="inlineStr"/>
      <c r="O4" t="inlineStr"/>
      <c r="P4" t="inlineStr"/>
      <c r="Q4" t="inlineStr">
        <is>
          <t>2,385</t>
        </is>
      </c>
      <c r="R4" t="inlineStr"/>
      <c r="S4" t="inlineStr"/>
      <c r="T4" t="inlineStr"/>
      <c r="U4" t="inlineStr">
        <is>
          <t>2,473</t>
        </is>
      </c>
      <c r="V4" t="inlineStr"/>
      <c r="W4" t="inlineStr"/>
      <c r="X4" t="inlineStr"/>
      <c r="Y4" t="n">
        <v>18.9</v>
      </c>
      <c r="Z4" t="inlineStr"/>
      <c r="AA4" t="inlineStr"/>
      <c r="AB4" t="inlineStr"/>
      <c r="AC4" t="inlineStr">
        <is>
          <t>O37</t>
        </is>
      </c>
      <c r="AD4" t="inlineStr"/>
      <c r="AE4" t="inlineStr"/>
      <c r="AF4" t="inlineStr"/>
      <c r="AG4" t="inlineStr"/>
      <c r="AH4" t="inlineStr"/>
      <c r="AI4" t="inlineStr">
        <is>
          <t>+ 225.8</t>
        </is>
      </c>
      <c r="AJ4" t="inlineStr"/>
      <c r="AK4" t="inlineStr"/>
    </row>
    <row r="5">
      <c r="A5" t="inlineStr">
        <is>
          <t>CSD</t>
        </is>
      </c>
      <c r="B5" t="inlineStr"/>
      <c r="C5" t="inlineStr"/>
      <c r="D5" t="inlineStr"/>
      <c r="E5" t="inlineStr">
        <is>
          <t>3</t>
        </is>
      </c>
      <c r="F5" t="inlineStr"/>
      <c r="G5" t="inlineStr"/>
      <c r="H5" t="inlineStr"/>
      <c r="I5" t="n">
        <v>9</v>
      </c>
      <c r="J5" t="inlineStr"/>
      <c r="K5" t="inlineStr"/>
      <c r="L5" t="inlineStr"/>
      <c r="M5" t="inlineStr">
        <is>
          <t>-</t>
        </is>
      </c>
      <c r="N5" t="inlineStr"/>
      <c r="O5" t="inlineStr"/>
      <c r="P5" t="inlineStr"/>
      <c r="Q5" t="inlineStr">
        <is>
          <t>160</t>
        </is>
      </c>
      <c r="R5" t="inlineStr"/>
      <c r="S5" t="inlineStr"/>
      <c r="T5" t="inlineStr"/>
      <c r="U5" t="inlineStr">
        <is>
          <t>165</t>
        </is>
      </c>
      <c r="V5" t="inlineStr"/>
      <c r="W5" t="inlineStr"/>
      <c r="X5" t="inlineStr"/>
      <c r="Y5" t="n">
        <v>133</v>
      </c>
      <c r="Z5" t="inlineStr"/>
      <c r="AA5" t="inlineStr"/>
      <c r="AB5" t="inlineStr"/>
      <c r="AC5" t="inlineStr">
        <is>
          <t>+</t>
        </is>
      </c>
      <c r="AD5" t="inlineStr"/>
      <c r="AE5" t="inlineStr">
        <is>
          <t>Beh</t>
        </is>
      </c>
      <c r="AF5" t="inlineStr"/>
      <c r="AG5" t="inlineStr"/>
      <c r="AH5" t="inlineStr"/>
      <c r="AI5" t="inlineStr"/>
      <c r="AJ5" t="inlineStr"/>
      <c r="AK5" t="inlineStr">
        <is>
          <t>~_</t>
        </is>
      </c>
    </row>
    <row r="6">
      <c r="A6" t="inlineStr">
        <is>
          <t>CNTU — CSN</t>
        </is>
      </c>
      <c r="B6" t="inlineStr"/>
      <c r="C6" t="inlineStr"/>
      <c r="D6" t="inlineStr"/>
      <c r="E6" t="inlineStr">
        <is>
          <t>8</t>
        </is>
      </c>
      <c r="F6" t="inlineStr"/>
      <c r="G6" t="inlineStr"/>
      <c r="H6" t="inlineStr"/>
      <c r="I6" t="n">
        <v>3</v>
      </c>
      <c r="J6" t="inlineStr"/>
      <c r="K6" t="inlineStr"/>
      <c r="L6" t="inlineStr"/>
      <c r="M6" t="inlineStr">
        <is>
          <t>347</t>
        </is>
      </c>
      <c r="N6" t="inlineStr"/>
      <c r="O6" t="inlineStr"/>
      <c r="P6" t="inlineStr"/>
      <c r="Q6" t="inlineStr">
        <is>
          <t>1,333</t>
        </is>
      </c>
      <c r="R6" t="inlineStr"/>
      <c r="S6" t="inlineStr"/>
      <c r="T6" t="inlineStr"/>
      <c r="U6" t="inlineStr">
        <is>
          <t>1,432</t>
        </is>
      </c>
      <c r="V6" t="inlineStr"/>
      <c r="W6" t="inlineStr"/>
      <c r="X6" t="inlineStr"/>
      <c r="Y6" t="n">
        <v>10.9</v>
      </c>
      <c r="Z6" t="inlineStr"/>
      <c r="AA6" t="inlineStr"/>
      <c r="AB6" t="inlineStr"/>
      <c r="AC6" t="inlineStr">
        <is>
          <t>+</t>
        </is>
      </c>
      <c r="AD6" t="inlineStr"/>
      <c r="AE6" t="inlineStr">
        <is>
          <t>7.4</t>
        </is>
      </c>
      <c r="AF6" t="inlineStr"/>
      <c r="AG6" t="inlineStr"/>
      <c r="AH6" t="inlineStr"/>
      <c r="AI6" t="inlineStr">
        <is>
          <t>+3127</t>
        </is>
      </c>
      <c r="AJ6" t="inlineStr"/>
      <c r="AK6" t="inlineStr"/>
    </row>
    <row r="7">
      <c r="A7" t="inlineStr">
        <is>
          <t>Unaffiliated — Non affiliés</t>
        </is>
      </c>
      <c r="B7" t="inlineStr"/>
      <c r="C7" t="inlineStr"/>
      <c r="D7" t="inlineStr"/>
      <c r="E7" t="inlineStr">
        <is>
          <t>42</t>
        </is>
      </c>
      <c r="F7" t="inlineStr"/>
      <c r="G7" t="inlineStr"/>
      <c r="H7" t="inlineStr"/>
      <c r="I7" t="n">
        <v>46</v>
      </c>
      <c r="J7" t="inlineStr"/>
      <c r="K7" t="inlineStr"/>
      <c r="L7" t="inlineStr"/>
      <c r="M7" t="inlineStr">
        <is>
          <t>779</t>
        </is>
      </c>
      <c r="N7" t="inlineStr"/>
      <c r="O7" t="inlineStr"/>
      <c r="P7" t="inlineStr"/>
      <c r="Q7" t="inlineStr">
        <is>
          <t>1,912</t>
        </is>
      </c>
      <c r="R7" t="inlineStr"/>
      <c r="S7" t="inlineStr"/>
      <c r="T7" t="inlineStr"/>
      <c r="U7" t="inlineStr">
        <is>
          <t>2,130</t>
        </is>
      </c>
      <c r="V7" t="inlineStr"/>
      <c r="W7" t="inlineStr"/>
      <c r="X7" t="inlineStr"/>
      <c r="Y7" t="n">
        <v>16.2</v>
      </c>
      <c r="Z7" t="inlineStr"/>
      <c r="AA7" t="inlineStr"/>
      <c r="AB7" t="inlineStr"/>
      <c r="AC7" t="inlineStr">
        <is>
          <t>gat ee!</t>
        </is>
      </c>
      <c r="AD7" t="inlineStr"/>
      <c r="AE7" t="inlineStr"/>
      <c r="AF7" t="inlineStr"/>
      <c r="AG7" t="inlineStr"/>
      <c r="AH7" t="inlineStr"/>
      <c r="AI7" t="inlineStr">
        <is>
          <t>+ 173.4</t>
        </is>
      </c>
      <c r="AJ7" t="inlineStr"/>
      <c r="AK7" t="inlineStr"/>
    </row>
    <row r="8">
      <c r="A8" t="inlineStr">
        <is>
          <t>Sub-total — Total partiel</t>
        </is>
      </c>
      <c r="B8" t="inlineStr"/>
      <c r="C8" t="inlineStr"/>
      <c r="D8" t="inlineStr"/>
      <c r="E8" t="inlineStr">
        <is>
          <t>73</t>
        </is>
      </c>
      <c r="F8" t="inlineStr"/>
      <c r="G8" t="inlineStr"/>
      <c r="H8" t="inlineStr"/>
      <c r="I8" t="n">
        <v>76</v>
      </c>
      <c r="J8" t="inlineStr"/>
      <c r="K8" t="inlineStr"/>
      <c r="L8" t="inlineStr"/>
      <c r="M8" t="inlineStr">
        <is>
          <t>1,885</t>
        </is>
      </c>
      <c r="N8" t="inlineStr"/>
      <c r="O8" t="inlineStr"/>
      <c r="P8" t="inlineStr"/>
      <c r="Q8" t="inlineStr">
        <is>
          <t>5,790</t>
        </is>
      </c>
      <c r="R8" t="inlineStr"/>
      <c r="S8" t="inlineStr"/>
      <c r="T8" t="inlineStr"/>
      <c r="U8" t="inlineStr">
        <is>
          <t>6,200</t>
        </is>
      </c>
      <c r="V8" t="inlineStr"/>
      <c r="W8" t="inlineStr"/>
      <c r="X8" t="inlineStr"/>
      <c r="Y8" t="n">
        <v>47.3</v>
      </c>
      <c r="Z8" t="inlineStr"/>
      <c r="AA8" t="inlineStr"/>
      <c r="AB8" t="inlineStr"/>
      <c r="AC8" t="inlineStr">
        <is>
          <t>ae</t>
        </is>
      </c>
      <c r="AD8" t="inlineStr"/>
      <c r="AE8" t="inlineStr">
        <is>
          <t>pl</t>
        </is>
      </c>
      <c r="AF8" t="inlineStr"/>
      <c r="AG8" t="inlineStr"/>
      <c r="AH8" t="inlineStr"/>
      <c r="AI8" t="inlineStr">
        <is>
          <t>+ 228.9</t>
        </is>
      </c>
      <c r="AJ8" t="inlineStr"/>
      <c r="AK8" t="inlineStr"/>
    </row>
    <row r="9">
      <c r="A9" t="inlineStr">
        <is>
          <t>Government employees’ organizations</t>
        </is>
      </c>
      <c r="B9" t="inlineStr"/>
      <c r="C9" t="inlineStr"/>
      <c r="D9" t="inlineStr">
        <is>
          <t>—</t>
        </is>
      </c>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row>
    <row r="10">
      <c r="A10" t="inlineStr">
        <is>
          <t>Groupements de fonctionnaires publics: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row>
    <row r="11">
      <c r="A11" t="inlineStr">
        <is>
          <t>PSAC/CLC — L’AFPC/CTC</t>
        </is>
      </c>
      <c r="B11" t="inlineStr"/>
      <c r="C11" t="inlineStr"/>
      <c r="D11" t="inlineStr"/>
      <c r="E11" t="inlineStr">
        <is>
          <t>17</t>
        </is>
      </c>
      <c r="F11" t="inlineStr"/>
      <c r="G11" t="inlineStr"/>
      <c r="H11" t="inlineStr"/>
      <c r="I11" t="n">
        <v>17</v>
      </c>
      <c r="J11" t="inlineStr"/>
      <c r="K11" t="inlineStr"/>
      <c r="L11" t="inlineStr"/>
      <c r="M11" t="inlineStr">
        <is>
          <t>9401</t>
        </is>
      </c>
      <c r="N11" t="inlineStr"/>
      <c r="O11" t="inlineStr"/>
      <c r="P11" t="inlineStr"/>
      <c r="Q11" t="inlineStr">
        <is>
          <t>1,2892</t>
        </is>
      </c>
      <c r="R11" t="inlineStr"/>
      <c r="S11" t="inlineStr"/>
      <c r="T11" t="inlineStr"/>
      <c r="U11" t="inlineStr">
        <is>
          <t>1,2212</t>
        </is>
      </c>
      <c r="V11" t="inlineStr"/>
      <c r="W11" t="inlineStr"/>
      <c r="X11" t="inlineStr"/>
      <c r="Y11" t="n">
        <v>9.4</v>
      </c>
      <c r="Z11" t="inlineStr"/>
      <c r="AA11" t="inlineStr"/>
      <c r="AB11" t="inlineStr"/>
      <c r="AC11">
        <f>P</f>
        <v/>
      </c>
      <c r="AD11" t="inlineStr"/>
      <c r="AE11" t="inlineStr">
        <is>
          <t>oo</t>
        </is>
      </c>
      <c r="AF11" t="inlineStr"/>
      <c r="AG11" t="inlineStr"/>
      <c r="AH11" t="inlineStr"/>
      <c r="AI11" t="inlineStr">
        <is>
          <t>+</t>
        </is>
      </c>
      <c r="AJ11" t="inlineStr">
        <is>
          <t>29.9</t>
        </is>
      </c>
      <c r="AK11" t="inlineStr"/>
    </row>
    <row r="12">
      <c r="A12" t="inlineStr">
        <is>
          <t>eLC — CTC</t>
        </is>
      </c>
      <c r="B12" t="inlineStr"/>
      <c r="C12" t="inlineStr"/>
      <c r="D12" t="inlineStr"/>
      <c r="E12" t="inlineStr">
        <is>
          <t>sla</t>
        </is>
      </c>
      <c r="F12" t="inlineStr"/>
      <c r="G12" t="inlineStr"/>
      <c r="H12" t="inlineStr"/>
      <c r="I12" t="n">
        <v>11</v>
      </c>
      <c r="J12" t="inlineStr"/>
      <c r="K12" t="inlineStr"/>
      <c r="L12" t="inlineStr"/>
      <c r="M12" t="inlineStr">
        <is>
          <t>38)</t>
        </is>
      </c>
      <c r="N12" t="inlineStr"/>
      <c r="O12" t="inlineStr"/>
      <c r="P12" t="inlineStr"/>
      <c r="Q12" t="inlineStr">
        <is>
          <t>918</t>
        </is>
      </c>
      <c r="R12" t="inlineStr"/>
      <c r="S12" t="inlineStr"/>
      <c r="T12" t="inlineStr"/>
      <c r="U12" t="inlineStr">
        <is>
          <t>920</t>
        </is>
      </c>
      <c r="V12" t="inlineStr"/>
      <c r="W12" t="inlineStr"/>
      <c r="X12" t="inlineStr"/>
      <c r="Y12" t="n">
        <v>7</v>
      </c>
      <c r="Z12" t="inlineStr"/>
      <c r="AA12" t="inlineStr"/>
      <c r="AB12" t="inlineStr"/>
      <c r="AC12" t="inlineStr">
        <is>
          <t>tee</t>
        </is>
      </c>
      <c r="AD12" t="inlineStr"/>
      <c r="AE12" t="inlineStr">
        <is>
          <t>OF</t>
        </is>
      </c>
      <c r="AF12" t="inlineStr"/>
      <c r="AG12" t="inlineStr"/>
      <c r="AH12" t="inlineStr"/>
      <c r="AI12" t="inlineStr">
        <is>
          <t>Th</t>
        </is>
      </c>
      <c r="AJ12" t="inlineStr">
        <is>
          <t>SS uk</t>
        </is>
      </c>
      <c r="AK12" t="inlineStr"/>
    </row>
    <row r="13">
      <c r="A13" t="inlineStr">
        <is>
          <t>Unaffiliated — Non affiliés</t>
        </is>
      </c>
      <c r="B13" t="inlineStr"/>
      <c r="C13" t="inlineStr"/>
      <c r="D13" t="inlineStr"/>
      <c r="E13" t="inlineStr">
        <is>
          <t>10</t>
        </is>
      </c>
      <c r="F13" t="inlineStr"/>
      <c r="G13" t="inlineStr"/>
      <c r="H13" t="inlineStr"/>
      <c r="I13" t="n">
        <v>10</v>
      </c>
      <c r="J13" t="inlineStr"/>
      <c r="K13" t="inlineStr"/>
      <c r="L13" t="inlineStr"/>
      <c r="M13" t="inlineStr">
        <is>
          <t>233</t>
        </is>
      </c>
      <c r="N13" t="inlineStr"/>
      <c r="O13" t="inlineStr"/>
      <c r="P13" t="inlineStr"/>
      <c r="Q13" t="inlineStr">
        <is>
          <t>762</t>
        </is>
      </c>
      <c r="R13" t="inlineStr"/>
      <c r="S13" t="inlineStr"/>
      <c r="T13" t="inlineStr"/>
      <c r="U13" t="inlineStr">
        <is>
          <t>arial</t>
        </is>
      </c>
      <c r="V13" t="inlineStr"/>
      <c r="W13" t="inlineStr"/>
      <c r="X13" t="inlineStr"/>
      <c r="Y13" t="n">
        <v>5.9</v>
      </c>
      <c r="Z13" t="inlineStr"/>
      <c r="AA13" t="inlineStr"/>
      <c r="AB13" t="inlineStr"/>
      <c r="AC13" t="inlineStr">
        <is>
          <t>+52:0</t>
        </is>
      </c>
      <c r="AD13" t="inlineStr"/>
      <c r="AE13" t="inlineStr"/>
      <c r="AF13" t="inlineStr"/>
      <c r="AG13" t="inlineStr"/>
      <c r="AH13" t="inlineStr"/>
      <c r="AI13" t="inlineStr">
        <is>
          <t>23355</t>
        </is>
      </c>
      <c r="AJ13" t="inlineStr"/>
      <c r="AK13" t="inlineStr"/>
    </row>
    <row r="14">
      <c r="A14" t="inlineStr">
        <is>
          <t>Sub-total — Total partiel</t>
        </is>
      </c>
      <c r="B14" t="inlineStr"/>
      <c r="C14" t="inlineStr"/>
      <c r="D14" t="inlineStr"/>
      <c r="E14" t="inlineStr">
        <is>
          <t>38</t>
        </is>
      </c>
      <c r="F14" t="inlineStr"/>
      <c r="G14" t="inlineStr"/>
      <c r="H14" t="inlineStr"/>
      <c r="I14" t="n">
        <v>38</v>
      </c>
      <c r="J14" t="inlineStr"/>
      <c r="K14" t="inlineStr"/>
      <c r="L14" t="inlineStr"/>
      <c r="M14" t="inlineStr">
        <is>
          <t>1,498</t>
        </is>
      </c>
      <c r="N14" t="inlineStr"/>
      <c r="O14" t="inlineStr"/>
      <c r="P14" t="inlineStr"/>
      <c r="Q14" t="inlineStr">
        <is>
          <t>2,969</t>
        </is>
      </c>
      <c r="R14" t="inlineStr"/>
      <c r="S14" t="inlineStr"/>
      <c r="T14" t="inlineStr"/>
      <c r="U14" t="inlineStr">
        <is>
          <t>2,918</t>
        </is>
      </c>
      <c r="V14" t="inlineStr"/>
      <c r="W14" t="inlineStr"/>
      <c r="X14" t="inlineStr"/>
      <c r="Y14" t="n">
        <v>22.3</v>
      </c>
      <c r="Z14" t="inlineStr"/>
      <c r="AA14" t="inlineStr"/>
      <c r="AB14" t="inlineStr"/>
      <c r="AC14" t="inlineStr">
        <is>
          <t>Sey!</t>
        </is>
      </c>
      <c r="AD14" t="inlineStr"/>
      <c r="AE14" t="inlineStr"/>
      <c r="AF14" t="inlineStr"/>
      <c r="AG14" t="inlineStr"/>
      <c r="AH14" t="inlineStr"/>
      <c r="AI14" t="inlineStr">
        <is>
          <t>+</t>
        </is>
      </c>
      <c r="AJ14" t="inlineStr">
        <is>
          <t>94.8</t>
        </is>
      </c>
      <c r="AK14" t="inlineStr"/>
    </row>
    <row r="15">
      <c r="A15" t="inlineStr">
        <is>
          <t>Total</t>
        </is>
      </c>
      <c r="B15" t="inlineStr"/>
      <c r="C15" t="inlineStr"/>
      <c r="D15" t="inlineStr"/>
      <c r="E15" t="inlineStr">
        <is>
          <t>182</t>
        </is>
      </c>
      <c r="F15" t="inlineStr"/>
      <c r="G15" t="inlineStr"/>
      <c r="H15" t="inlineStr"/>
      <c r="I15" t="n">
        <v>182</v>
      </c>
      <c r="J15" t="inlineStr"/>
      <c r="K15" t="inlineStr"/>
      <c r="L15" t="inlineStr"/>
      <c r="M15" t="inlineStr">
        <is>
          <t>7,821</t>
        </is>
      </c>
      <c r="N15" t="inlineStr"/>
      <c r="O15" t="inlineStr"/>
      <c r="P15" t="inlineStr"/>
      <c r="Q15" t="inlineStr">
        <is>
          <t>12,910</t>
        </is>
      </c>
      <c r="R15" t="inlineStr"/>
      <c r="S15" t="inlineStr"/>
      <c r="T15" t="inlineStr"/>
      <c r="U15" t="inlineStr">
        <is>
          <t>13,107</t>
        </is>
      </c>
      <c r="V15" t="inlineStr"/>
      <c r="W15" t="inlineStr"/>
      <c r="X15" t="inlineStr"/>
      <c r="Y15" t="n">
        <v>100</v>
      </c>
      <c r="Z15" t="inlineStr"/>
      <c r="AA15" t="inlineStr"/>
      <c r="AB15" t="inlineStr"/>
      <c r="AC15" t="inlineStr">
        <is>
          <t>3</t>
        </is>
      </c>
      <c r="AD15" t="inlineStr"/>
      <c r="AE15" t="inlineStr">
        <is>
          <t>gles</t>
        </is>
      </c>
      <c r="AF15" t="inlineStr"/>
      <c r="AG15" t="inlineStr"/>
      <c r="AH15" t="inlineStr"/>
      <c r="AI15" t="inlineStr">
        <is>
          <t>a 17 63</t>
        </is>
      </c>
      <c r="AJ15" t="inlineStr"/>
      <c r="AK15" t="inlineStr"/>
    </row>
  </sheetData>
  <pageMargins left="0.75" right="0.75" top="1" bottom="1" header="0.5" footer="0.5"/>
</worksheet>
</file>

<file path=xl/worksheets/sheet404.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s="1" t="inlineStr">
        <is>
          <t>ee ee o</t>
        </is>
      </c>
      <c r="B1" s="1" t="inlineStr">
        <is>
          <t>8</t>
        </is>
      </c>
      <c r="C1" s="1" t="inlineStr">
        <is>
          <t>3,994</t>
        </is>
      </c>
      <c r="D1" s="1" t="inlineStr">
        <is>
          <t>Unnamed: 0</t>
        </is>
      </c>
      <c r="E1" s="1" t="inlineStr">
        <is>
          <t>3,764</t>
        </is>
      </c>
      <c r="F1" s="1" t="inlineStr">
        <is>
          <t>3,621</t>
        </is>
      </c>
      <c r="G1" s="1" t="inlineStr">
        <is>
          <t>yan,</t>
        </is>
      </c>
      <c r="H1" s="1" t="inlineStr">
        <is>
          <t>aE Ee</t>
        </is>
      </c>
      <c r="I1" s="1" t="inlineStr">
        <is>
          <t>Unnamed: 1</t>
        </is>
      </c>
      <c r="J1" s="1" t="inlineStr">
        <is>
          <t>- 93</t>
        </is>
      </c>
    </row>
    <row r="2">
      <c r="A2" t="inlineStr">
        <is>
          <t>ipa Sin</t>
        </is>
      </c>
      <c r="B2" t="inlineStr"/>
      <c r="C2" t="inlineStr"/>
      <c r="D2" t="inlineStr"/>
      <c r="E2" t="inlineStr"/>
      <c r="F2" t="inlineStr"/>
      <c r="G2" t="inlineStr"/>
      <c r="H2" t="inlineStr"/>
      <c r="I2" t="inlineStr"/>
      <c r="J2" t="inlineStr"/>
    </row>
    <row r="3">
      <c r="A3" t="inlineStr">
        <is>
          <t>oan he * pile sre AG]</t>
        </is>
      </c>
      <c r="B3" t="inlineStr">
        <is>
          <t>Ny)</t>
        </is>
      </c>
      <c r="C3" t="n">
        <v>9401</v>
      </c>
      <c r="D3" t="inlineStr"/>
      <c r="E3" t="inlineStr">
        <is>
          <t>3,494 1,2892</t>
        </is>
      </c>
      <c r="F3" t="inlineStr">
        <is>
          <t>; 13912</t>
        </is>
      </c>
      <c r="G3" t="inlineStr">
        <is>
          <t>: Le</t>
        </is>
      </c>
      <c r="H3" t="inlineStr">
        <is>
          <t>: i $3</t>
        </is>
      </c>
      <c r="I3" t="inlineStr"/>
      <c r="J3" t="inlineStr">
        <is>
          <t>: + 289</t>
        </is>
      </c>
    </row>
  </sheetData>
  <pageMargins left="0.75" right="0.75" top="1" bottom="1" header="0.5" footer="0.5"/>
</worksheet>
</file>

<file path=xl/worksheets/sheet405.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International unions — Syndicats internationaux</t>
        </is>
      </c>
      <c r="B1" s="1" t="inlineStr">
        <is>
          <t>4,438</t>
        </is>
      </c>
      <c r="C1" s="1" t="inlineStr">
        <is>
          <t>4,151</t>
        </is>
      </c>
      <c r="D1" s="1" t="inlineStr">
        <is>
          <t>3,989</t>
        </is>
      </c>
      <c r="E1" s="1" t="inlineStr">
        <is>
          <t>30.4</t>
        </is>
      </c>
      <c r="F1" s="1" t="inlineStr">
        <is>
          <t>— 3.9</t>
        </is>
      </c>
      <c r="G1" s="1" t="inlineStr">
        <is>
          <t>Unnamed: 0</t>
        </is>
      </c>
      <c r="H1" s="1" t="inlineStr">
        <is>
          <t>— 10.1</t>
        </is>
      </c>
    </row>
    <row r="2">
      <c r="A2" t="inlineStr">
        <is>
          <t>National unions — Syndicats nationaux</t>
        </is>
      </c>
      <c r="B2" t="inlineStr">
        <is>
          <t>1,590</t>
        </is>
      </c>
      <c r="C2" t="inlineStr">
        <is>
          <t>5,516</t>
        </is>
      </c>
      <c r="D2" t="inlineStr">
        <is>
          <t>5,921</t>
        </is>
      </c>
      <c r="E2" t="inlineStr">
        <is>
          <t>45.2</t>
        </is>
      </c>
      <c r="F2" t="inlineStr">
        <is>
          <t>AP ils!</t>
        </is>
      </c>
      <c r="G2" t="inlineStr"/>
      <c r="H2" t="inlineStr">
        <is>
          <t>ren DA</t>
        </is>
      </c>
    </row>
    <row r="3">
      <c r="A3" t="inlineStr">
        <is>
          <t>Government employees’ organizations — Groupements</t>
        </is>
      </c>
      <c r="B3" t="inlineStr"/>
      <c r="C3" t="inlineStr"/>
      <c r="D3" t="inlineStr"/>
      <c r="E3" t="inlineStr"/>
      <c r="F3" t="inlineStr"/>
      <c r="G3" t="inlineStr"/>
      <c r="H3" t="inlineStr"/>
    </row>
    <row r="4">
      <c r="A4" t="inlineStr">
        <is>
          <t>de fonctionnaires publics</t>
        </is>
      </c>
      <c r="B4" t="inlineStr">
        <is>
          <t>1,498</t>
        </is>
      </c>
      <c r="C4" t="inlineStr">
        <is>
          <t>2,969</t>
        </is>
      </c>
      <c r="D4" t="inlineStr">
        <is>
          <t>2,918</t>
        </is>
      </c>
      <c r="E4" t="inlineStr">
        <is>
          <t>22:3)</t>
        </is>
      </c>
      <c r="F4" t="inlineStr">
        <is>
          <t>—Sie7</t>
        </is>
      </c>
      <c r="G4" t="inlineStr"/>
      <c r="H4" t="inlineStr">
        <is>
          <t>+ 94.8</t>
        </is>
      </c>
    </row>
    <row r="5">
      <c r="A5" t="inlineStr">
        <is>
          <t>Directly chartered locals — Syndicats locaux a charte</t>
        </is>
      </c>
      <c r="B5" t="inlineStr"/>
      <c r="C5" t="inlineStr"/>
      <c r="D5" t="inlineStr"/>
      <c r="E5" t="inlineStr"/>
      <c r="F5" t="inlineStr"/>
      <c r="G5" t="inlineStr"/>
      <c r="H5" t="inlineStr"/>
    </row>
    <row r="6">
      <c r="A6" t="inlineStr">
        <is>
          <t>directe</t>
        </is>
      </c>
      <c r="B6" t="inlineStr"/>
      <c r="C6" t="inlineStr"/>
      <c r="D6" t="inlineStr"/>
      <c r="E6" t="inlineStr"/>
      <c r="F6" t="inlineStr"/>
      <c r="G6" t="inlineStr"/>
      <c r="H6" t="inlineStr"/>
    </row>
    <row r="7">
      <c r="A7" t="inlineStr">
        <is>
          <t>Canadian Labour Congress — Congrés du Travail du</t>
        </is>
      </c>
      <c r="B7" t="inlineStr"/>
      <c r="C7" t="inlineStr"/>
      <c r="D7" t="inlineStr"/>
      <c r="E7" t="inlineStr"/>
      <c r="F7" t="inlineStr"/>
      <c r="G7" t="inlineStr"/>
      <c r="H7" t="inlineStr"/>
    </row>
    <row r="8">
      <c r="A8" t="inlineStr">
        <is>
          <t>Canada</t>
        </is>
      </c>
      <c r="B8" t="inlineStr">
        <is>
          <t>180</t>
        </is>
      </c>
      <c r="C8" t="inlineStr">
        <is>
          <t>97</t>
        </is>
      </c>
      <c r="D8" t="inlineStr">
        <is>
          <t>85</t>
        </is>
      </c>
      <c r="E8" t="inlineStr">
        <is>
          <t>0.7</t>
        </is>
      </c>
      <c r="F8" t="inlineStr">
        <is>
          <t>—124</t>
        </is>
      </c>
      <c r="G8" t="inlineStr"/>
      <c r="H8" t="inlineStr">
        <is>
          <t>— 52.8</t>
        </is>
      </c>
    </row>
    <row r="9">
      <c r="A9" t="inlineStr">
        <is>
          <t>Centrale des syndicats démocratiques</t>
        </is>
      </c>
      <c r="B9" t="inlineStr">
        <is>
          <t>-</t>
        </is>
      </c>
      <c r="C9" t="inlineStr">
        <is>
          <t>174</t>
        </is>
      </c>
      <c r="D9" t="inlineStr">
        <is>
          <t>189</t>
        </is>
      </c>
      <c r="E9" t="inlineStr">
        <is>
          <t>14</t>
        </is>
      </c>
      <c r="F9" t="inlineStr">
        <is>
          <t>+ 8.6</t>
        </is>
      </c>
      <c r="G9" t="inlineStr"/>
      <c r="H9" t="inlineStr">
        <is>
          <t>a</t>
        </is>
      </c>
    </row>
    <row r="10">
      <c r="A10" t="inlineStr">
        <is>
          <t>Confederation of National Trade Unions — Confédé-</t>
        </is>
      </c>
      <c r="B10" t="inlineStr"/>
      <c r="C10" t="inlineStr"/>
      <c r="D10" t="inlineStr"/>
      <c r="E10" t="inlineStr"/>
      <c r="F10" t="inlineStr"/>
      <c r="G10" t="inlineStr"/>
      <c r="H10" t="inlineStr"/>
    </row>
    <row r="11">
      <c r="A11" t="inlineStr">
        <is>
          <t>tation des syndicats nationaux</t>
        </is>
      </c>
      <c r="B11" t="inlineStr">
        <is>
          <t>11S</t>
        </is>
      </c>
      <c r="C11" t="inlineStr">
        <is>
          <t>3</t>
        </is>
      </c>
      <c r="D11" t="inlineStr">
        <is>
          <t>5</t>
        </is>
      </c>
      <c r="E11" t="inlineStr">
        <is>
          <t>--</t>
        </is>
      </c>
      <c r="F11" t="inlineStr">
        <is>
          <t>+66.7</t>
        </is>
      </c>
      <c r="G11" t="inlineStr"/>
      <c r="H11" t="inlineStr">
        <is>
          <t>— 95.7</t>
        </is>
      </c>
    </row>
    <row r="12">
      <c r="A12" t="inlineStr">
        <is>
          <t>Total</t>
        </is>
      </c>
      <c r="B12" t="inlineStr">
        <is>
          <t>7,821</t>
        </is>
      </c>
      <c r="C12" t="inlineStr">
        <is>
          <t>12,910</t>
        </is>
      </c>
      <c r="D12" t="inlineStr">
        <is>
          <t>13,107</t>
        </is>
      </c>
      <c r="E12" t="inlineStr">
        <is>
          <t>100.0</t>
        </is>
      </c>
      <c r="F12" t="inlineStr">
        <is>
          <t>+ 1.5</t>
        </is>
      </c>
      <c r="G12" t="inlineStr"/>
      <c r="H12" t="inlineStr">
        <is>
          <t>+ 67.6</t>
        </is>
      </c>
    </row>
  </sheetData>
  <pageMargins left="0.75" right="0.75" top="1" bottom="1" header="0.5" footer="0.5"/>
</worksheet>
</file>

<file path=xl/worksheets/sheet406.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sheetData>
    <row r="1">
      <c r="A1" s="1" t="inlineStr">
        <is>
          <t>Internati:o nal uni:o ns — Syndic: ats i: nternati; onaux</t>
        </is>
      </c>
      <c r="B1" s="1" t="inlineStr">
        <is>
          <t>Unnamed: 0</t>
        </is>
      </c>
      <c r="C1" s="1" t="inlineStr">
        <is>
          <t>1,011,676</t>
        </is>
      </c>
      <c r="D1" s="1" t="inlineStr">
        <is>
          <t>1,573,807</t>
        </is>
      </c>
      <c r="E1" s="1" t="inlineStr">
        <is>
          <t>1,554,082</t>
        </is>
      </c>
      <c r="F1" s="1" t="inlineStr">
        <is>
          <t>$0.2 — 1.3</t>
        </is>
      </c>
      <c r="G1" s="1" t="inlineStr">
        <is>
          <t>Unnamed: 1</t>
        </is>
      </c>
      <c r="H1" s="1" t="inlineStr">
        <is>
          <t>Unnamed: 2</t>
        </is>
      </c>
      <c r="I1" s="1" t="inlineStr">
        <is>
          <t>+ 53.6</t>
        </is>
      </c>
    </row>
    <row r="2">
      <c r="A2" t="inlineStr">
        <is>
          <t>National unions — Syndicats nationaux r</t>
        </is>
      </c>
      <c r="B2" t="inlineStr"/>
      <c r="C2" t="inlineStr">
        <is>
          <t>292,126</t>
        </is>
      </c>
      <c r="D2" t="inlineStr">
        <is>
          <t>935,626</t>
        </is>
      </c>
      <c r="E2" t="inlineStr">
        <is>
          <t>1,007,370</t>
        </is>
      </c>
      <c r="F2" t="inlineStr">
        <is>
          <t>52,0) teed</t>
        </is>
      </c>
      <c r="G2" t="inlineStr"/>
      <c r="H2" t="inlineStr"/>
      <c r="I2" t="inlineStr">
        <is>
          <t>+ 244.8</t>
        </is>
      </c>
    </row>
    <row r="3">
      <c r="A3" t="inlineStr">
        <is>
          <t>OS a atl i2 e eciizmat Graio ns — ou:p ements</t>
        </is>
      </c>
      <c r="B3" t="inlineStr"/>
      <c r="C3" t="inlineStr">
        <is>
          <t>179,179</t>
        </is>
      </c>
      <c r="D3" t="inlineStr">
        <is>
          <t>495,168</t>
        </is>
      </c>
      <c r="E3" t="inlineStr">
        <is>
          <t>+= «494,320</t>
        </is>
      </c>
      <c r="F3" t="inlineStr">
        <is>
          <t>16.0 ~*0.22=—S</t>
        </is>
      </c>
      <c r="G3" t="inlineStr"/>
      <c r="H3" t="inlineStr"/>
      <c r="I3" t="inlineStr">
        <is>
          <t>+:175.9</t>
        </is>
      </c>
    </row>
    <row r="4">
      <c r="A4" t="inlineStr">
        <is>
          <t>Directly chartered locals — Syndicats locaux a charte</t>
        </is>
      </c>
      <c r="B4" t="inlineStr"/>
      <c r="C4" t="inlineStr"/>
      <c r="D4" t="inlineStr"/>
      <c r="E4" t="inlineStr"/>
      <c r="F4" t="inlineStr"/>
      <c r="G4" t="inlineStr"/>
      <c r="H4" t="inlineStr"/>
      <c r="I4" t="inlineStr"/>
    </row>
    <row r="5">
      <c r="A5" t="inlineStr">
        <is>
          <t>directe Mea Ten a</t>
        </is>
      </c>
      <c r="B5" t="inlineStr"/>
      <c r="C5" t="inlineStr"/>
      <c r="D5" t="inlineStr"/>
      <c r="E5" t="inlineStr"/>
      <c r="F5" t="inlineStr"/>
      <c r="G5" t="inlineStr"/>
      <c r="H5" t="inlineStr"/>
      <c r="I5" t="inlineStr"/>
    </row>
    <row r="6">
      <c r="A6" t="inlineStr">
        <is>
          <t>; = u</t>
        </is>
      </c>
      <c r="B6" t="inlineStr"/>
      <c r="C6" t="inlineStr"/>
      <c r="D6" t="inlineStr"/>
      <c r="E6" t="inlineStr"/>
      <c r="F6" t="inlineStr"/>
      <c r="G6" t="inlineStr"/>
      <c r="H6" t="inlineStr"/>
      <c r="I6" t="inlineStr"/>
    </row>
    <row r="7">
      <c r="A7" t="inlineStr">
        <is>
          <t>nae ee ee re</t>
        </is>
      </c>
      <c r="B7" t="inlineStr"/>
      <c r="C7" t="inlineStr">
        <is>
          <t>18,594</t>
        </is>
      </c>
      <c r="D7" t="inlineStr">
        <is>
          <t>12,278</t>
        </is>
      </c>
      <c r="E7" t="inlineStr">
        <is>
          <t>11,374</t>
        </is>
      </c>
      <c r="F7" t="inlineStr">
        <is>
          <t>0.4 — 7.4</t>
        </is>
      </c>
      <c r="G7" t="inlineStr"/>
      <c r="H7" t="inlineStr"/>
      <c r="I7" t="inlineStr">
        <is>
          <t>— 38.8</t>
        </is>
      </c>
    </row>
    <row r="8">
      <c r="A8" t="inlineStr">
        <is>
          <t>Centrale des syndicats démocratiques al</t>
        </is>
      </c>
      <c r="B8" t="inlineStr"/>
      <c r="C8" t="inlineStr">
        <is>
          <t>—</t>
        </is>
      </c>
      <c r="D8" t="inlineStr">
        <is>
          <t>18,343</t>
        </is>
      </c>
      <c r="E8" t="inlineStr">
        <is>
          <t>25,045</t>
        </is>
      </c>
      <c r="F8" t="inlineStr">
        <is>
          <t>0.8 + 36.5</t>
        </is>
      </c>
      <c r="G8" t="inlineStr"/>
      <c r="H8" t="inlineStr"/>
      <c r="I8" t="inlineStr">
        <is>
          <t>~</t>
        </is>
      </c>
    </row>
    <row r="9">
      <c r="A9" t="inlineStr">
        <is>
          <t>Confederation of National Trade Unions — Confede-</t>
        </is>
      </c>
      <c r="B9" t="inlineStr"/>
      <c r="C9" t="inlineStr">
        <is>
          <t>13,330</t>
        </is>
      </c>
      <c r="D9" t="inlineStr">
        <is>
          <t>530</t>
        </is>
      </c>
      <c r="E9" t="inlineStr">
        <is>
          <t>661</t>
        </is>
      </c>
      <c r="F9" t="inlineStr">
        <is>
          <t>4247</t>
        </is>
      </c>
      <c r="G9" t="inlineStr"/>
      <c r="H9" t="inlineStr"/>
      <c r="I9" t="inlineStr">
        <is>
          <t>rie</t>
        </is>
      </c>
    </row>
  </sheetData>
  <pageMargins left="0.75" right="0.75" top="1" bottom="1" header="0.5" footer="0.5"/>
</worksheet>
</file>

<file path=xl/worksheets/sheet407.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sheetData>
    <row r="1">
      <c r="A1" s="1" t="inlineStr">
        <is>
          <t>hen locals — Moinsde 10 syndicats</t>
        </is>
      </c>
      <c r="B1" s="1" t="inlineStr">
        <is>
          <t>Unnamed: 0</t>
        </is>
      </c>
      <c r="C1" s="1" t="inlineStr">
        <is>
          <t>14 20.6 58</t>
        </is>
      </c>
      <c r="D1" s="1" t="inlineStr">
        <is>
          <t>Unnamed: 1</t>
        </is>
      </c>
      <c r="E1" s="1" t="inlineStr">
        <is>
          <t>Unnamed: 2</t>
        </is>
      </c>
      <c r="F1" s="1" t="inlineStr">
        <is>
          <t>L523 30.3</t>
        </is>
      </c>
      <c r="G1" s="1" t="inlineStr">
        <is>
          <t>87</t>
        </is>
      </c>
      <c r="H1" s="1" t="inlineStr">
        <is>
          <t>Unnamed: 3</t>
        </is>
      </c>
      <c r="I1" s="1" t="inlineStr">
        <is>
          <t>L4</t>
        </is>
      </c>
    </row>
    <row r="2">
      <c r="A2" t="inlineStr">
        <is>
          <t>10- 24 locals — syndicats locaux</t>
        </is>
      </c>
      <c r="B2" t="inlineStr"/>
      <c r="C2" t="inlineStr">
        <is>
          <t>14 20.6 233</t>
        </is>
      </c>
      <c r="D2" t="inlineStr"/>
      <c r="E2" t="inlineStr"/>
      <c r="F2" t="inlineStr">
        <is>
          <t>5.8 14 18.4</t>
        </is>
      </c>
      <c r="G2" t="inlineStr">
        <is>
          <t>209</t>
        </is>
      </c>
      <c r="H2" t="inlineStr"/>
      <c r="I2" t="inlineStr">
        <is>
          <t>3.4</t>
        </is>
      </c>
    </row>
    <row r="3">
      <c r="A3" t="inlineStr">
        <is>
          <t>Pte KOR ce oe</t>
        </is>
      </c>
      <c r="B3" t="inlineStr"/>
      <c r="C3" t="inlineStr">
        <is>
          <t>18 26.5 681</t>
        </is>
      </c>
      <c r="D3" t="inlineStr"/>
      <c r="E3" t="inlineStr"/>
      <c r="F3" t="inlineStr">
        <is>
          <t>Wolk  &amp; 11.8</t>
        </is>
      </c>
      <c r="G3" t="inlineStr">
        <is>
          <t>349</t>
        </is>
      </c>
      <c r="H3" t="inlineStr"/>
      <c r="I3" t="inlineStr">
        <is>
          <t>5.6</t>
        </is>
      </c>
    </row>
    <row r="4">
      <c r="A4" t="inlineStr">
        <is>
          <t>SO oye % ss</t>
        </is>
      </c>
      <c r="B4" t="inlineStr"/>
      <c r="C4" t="inlineStr">
        <is>
          <t>12 17.6 832</t>
        </is>
      </c>
      <c r="D4" t="inlineStr"/>
      <c r="E4" t="inlineStr"/>
      <c r="F4" t="inlineStr">
        <is>
          <t>20,9 14.5</t>
        </is>
      </c>
      <c r="G4" t="inlineStr">
        <is>
          <t>2</t>
        </is>
      </c>
      <c r="H4" t="inlineStr"/>
      <c r="I4" t="inlineStr">
        <is>
          <t>11.8</t>
        </is>
      </c>
    </row>
    <row r="5">
      <c r="A5" t="inlineStr">
        <is>
          <t>10-0 19 9 “ q A</t>
        </is>
      </c>
      <c r="B5" t="inlineStr"/>
      <c r="C5" t="inlineStr">
        <is>
          <t>9 Selo o4</t>
        </is>
      </c>
      <c r="D5" t="inlineStr"/>
      <c r="E5" t="inlineStr"/>
      <c r="F5" t="inlineStr">
        <is>
          <t>33.4 12 15.52)</t>
        </is>
      </c>
      <c r="G5" t="inlineStr">
        <is>
          <t>090</t>
        </is>
      </c>
      <c r="H5" t="inlineStr"/>
      <c r="I5" t="inlineStr">
        <is>
          <t>pis)</t>
        </is>
      </c>
    </row>
    <row r="6">
      <c r="A6" t="inlineStr">
        <is>
          <t>200-299 * we 3</t>
        </is>
      </c>
      <c r="B6" t="inlineStr"/>
      <c r="C6">
        <f> = _</f>
        <v/>
      </c>
      <c r="D6" t="inlineStr"/>
      <c r="E6" t="inlineStr"/>
      <c r="F6" t="inlineStr">
        <is>
          <t>- 5 6.65</t>
        </is>
      </c>
      <c r="G6" t="inlineStr">
        <is>
          <t>WbZ</t>
        </is>
      </c>
      <c r="H6" t="inlineStr"/>
      <c r="I6" t="inlineStr">
        <is>
          <t>18.9</t>
        </is>
      </c>
    </row>
    <row r="7">
      <c r="A7" t="inlineStr">
        <is>
          <t>300-399 &lt;* S</t>
        </is>
      </c>
      <c r="B7" t="inlineStr"/>
      <c r="C7">
        <f> = =</f>
        <v/>
      </c>
      <c r="D7" t="inlineStr"/>
      <c r="E7" t="inlineStr"/>
      <c r="F7" t="inlineStr">
        <is>
          <t>Be ma</t>
        </is>
      </c>
      <c r="G7" t="inlineStr">
        <is>
          <t>=</t>
        </is>
      </c>
      <c r="H7" t="inlineStr"/>
      <c r="I7" t="inlineStr">
        <is>
          <t>7</t>
        </is>
      </c>
    </row>
    <row r="8">
      <c r="A8" t="inlineStr">
        <is>
          <t>400 locals and over — syndicats locaux</t>
        </is>
      </c>
      <c r="B8" t="inlineStr"/>
      <c r="C8" t="inlineStr"/>
      <c r="D8" t="inlineStr"/>
      <c r="E8" t="inlineStr"/>
      <c r="F8" t="inlineStr"/>
      <c r="G8" t="inlineStr"/>
      <c r="H8" t="inlineStr"/>
      <c r="I8" t="inlineStr"/>
    </row>
    <row r="9">
      <c r="A9" t="inlineStr">
        <is>
          <t>et plus</t>
        </is>
      </c>
      <c r="B9" t="inlineStr"/>
      <c r="C9" t="inlineStr">
        <is>
          <t>1 IED 851</t>
        </is>
      </c>
      <c r="D9" t="inlineStr"/>
      <c r="E9" t="inlineStr"/>
      <c r="F9" t="inlineStr">
        <is>
          <t>Mi 2 2:6</t>
        </is>
      </c>
      <c r="G9" t="inlineStr">
        <is>
          <t>p2s055</t>
        </is>
      </c>
      <c r="H9" t="inlineStr"/>
      <c r="I9" t="inlineStr">
        <is>
          <t>33.2</t>
        </is>
      </c>
    </row>
    <row r="10">
      <c r="A10" t="inlineStr">
        <is>
          <t>Total</t>
        </is>
      </c>
      <c r="B10" t="inlineStr"/>
      <c r="C10" t="inlineStr">
        <is>
          <t>68 100.0 3,989</t>
        </is>
      </c>
      <c r="D10" t="inlineStr"/>
      <c r="E10" t="inlineStr"/>
      <c r="F10" t="inlineStr">
        <is>
          <t>100.0 76 100.0</t>
        </is>
      </c>
      <c r="G10" t="inlineStr">
        <is>
          <t>6,200</t>
        </is>
      </c>
      <c r="H10" t="inlineStr"/>
      <c r="I10" t="inlineStr">
        <is>
          <t>100.0</t>
        </is>
      </c>
    </row>
    <row r="11">
      <c r="A11" t="inlineStr"/>
      <c r="B11" t="inlineStr"/>
      <c r="C11" t="inlineStr">
        <is>
          <t>Government employees’ organizations</t>
        </is>
      </c>
      <c r="D11" t="inlineStr"/>
      <c r="E11" t="inlineStr"/>
      <c r="F11" t="inlineStr">
        <is>
          <t>All unions</t>
        </is>
      </c>
      <c r="G11" t="inlineStr"/>
      <c r="H11" t="inlineStr"/>
      <c r="I11" t="inlineStr"/>
    </row>
    <row r="12">
      <c r="A12" t="inlineStr"/>
      <c r="B12" t="inlineStr"/>
      <c r="C12" t="inlineStr">
        <is>
          <t>Groupements de fonctionnaires publics</t>
        </is>
      </c>
      <c r="D12" t="inlineStr"/>
      <c r="E12" t="inlineStr"/>
      <c r="F12" t="inlineStr">
        <is>
          <t>Tous les syndicats</t>
        </is>
      </c>
      <c r="G12" t="inlineStr"/>
      <c r="H12" t="inlineStr"/>
      <c r="I12" t="inlineStr"/>
    </row>
    <row r="13">
      <c r="A13" t="inlineStr"/>
      <c r="B13" t="inlineStr"/>
      <c r="C13" t="inlineStr">
        <is>
          <t>Unions Locals</t>
        </is>
      </c>
      <c r="D13" t="inlineStr"/>
      <c r="E13" t="inlineStr"/>
      <c r="F13" t="inlineStr">
        <is>
          <t>Unions</t>
        </is>
      </c>
      <c r="G13" t="inlineStr">
        <is>
          <t>Locals</t>
        </is>
      </c>
      <c r="H13" t="inlineStr"/>
      <c r="I13" t="inlineStr"/>
    </row>
    <row r="14">
      <c r="A14" t="inlineStr"/>
      <c r="B14" t="inlineStr"/>
      <c r="C14" t="inlineStr">
        <is>
          <t>Syndicats Locaux</t>
        </is>
      </c>
      <c r="D14" t="inlineStr"/>
      <c r="E14" t="inlineStr"/>
      <c r="F14" t="inlineStr">
        <is>
          <t>Syndicats</t>
        </is>
      </c>
      <c r="G14" t="inlineStr">
        <is>
          <t>Locaux</t>
        </is>
      </c>
      <c r="H14" t="inlineStr"/>
      <c r="I14" t="inlineStr"/>
    </row>
    <row r="15">
      <c r="A15" t="inlineStr"/>
      <c r="B15" t="inlineStr"/>
      <c r="C15" t="inlineStr">
        <is>
          <t>No.—nbre % No.—nbre</t>
        </is>
      </c>
      <c r="D15" t="inlineStr"/>
      <c r="E15" t="inlineStr"/>
      <c r="F15" t="inlineStr">
        <is>
          <t>% No.—nbre %</t>
        </is>
      </c>
      <c r="G15" t="inlineStr">
        <is>
          <t>No.—nbre</t>
        </is>
      </c>
      <c r="H15" t="inlineStr"/>
      <c r="I15" t="inlineStr">
        <is>
          <t>%</t>
        </is>
      </c>
    </row>
    <row r="16">
      <c r="A16" t="inlineStr">
        <is>
          <t>Under 10 locals — Moins de 10 syndicats</t>
        </is>
      </c>
      <c r="B16" t="inlineStr"/>
      <c r="C16" t="inlineStr"/>
      <c r="D16" t="inlineStr"/>
      <c r="E16" t="inlineStr"/>
      <c r="F16" t="inlineStr"/>
      <c r="G16" t="inlineStr"/>
      <c r="H16" t="inlineStr"/>
      <c r="I16" t="inlineStr"/>
    </row>
    <row r="17">
      <c r="A17" t="inlineStr">
        <is>
          <t>locaux</t>
        </is>
      </c>
      <c r="B17" t="inlineStr"/>
      <c r="C17" t="inlineStr">
        <is>
          <t>4 LOSS ail</t>
        </is>
      </c>
      <c r="D17" t="inlineStr"/>
      <c r="E17" t="inlineStr"/>
      <c r="F17" t="inlineStr">
        <is>
          <t>0.7 41 229</t>
        </is>
      </c>
      <c r="G17" t="inlineStr">
        <is>
          <t>166</t>
        </is>
      </c>
      <c r="H17" t="inlineStr"/>
      <c r="I17" t="inlineStr">
        <is>
          <t>1-3</t>
        </is>
      </c>
    </row>
    <row r="18">
      <c r="A18" t="inlineStr">
        <is>
          <t>10- 24 locals — syndicats locaux</t>
        </is>
      </c>
      <c r="B18" t="inlineStr"/>
      <c r="C18" t="inlineStr">
        <is>
          <t>10 26.3 189</t>
        </is>
      </c>
      <c r="D18" t="inlineStr"/>
      <c r="E18" t="inlineStr"/>
      <c r="F18" t="inlineStr">
        <is>
          <t>6:5. 38 20.9</t>
        </is>
      </c>
      <c r="G18" t="inlineStr">
        <is>
          <t>631</t>
        </is>
      </c>
      <c r="H18" t="inlineStr"/>
      <c r="I18" t="inlineStr">
        <is>
          <t>4.8</t>
        </is>
      </c>
    </row>
    <row r="19">
      <c r="A19" t="inlineStr">
        <is>
          <t>2 4) ns a</t>
        </is>
      </c>
      <c r="B19" t="inlineStr"/>
      <c r="C19" t="inlineStr">
        <is>
          <t>9 235 292</t>
        </is>
      </c>
      <c r="D19" t="inlineStr"/>
      <c r="E19" t="inlineStr"/>
      <c r="F19" t="inlineStr">
        <is>
          <t>10.0 36 19-8¢e</t>
        </is>
      </c>
      <c r="G19" t="inlineStr">
        <is>
          <t>15322</t>
        </is>
      </c>
      <c r="H19" t="inlineStr"/>
      <c r="I19" t="inlineStr">
        <is>
          <t>10.1</t>
        </is>
      </c>
    </row>
    <row r="20">
      <c r="A20" t="inlineStr">
        <is>
          <t>Sle Gey i ~</t>
        </is>
      </c>
      <c r="B20" t="inlineStr"/>
      <c r="C20" t="inlineStr">
        <is>
          <t>6 15.8 418</t>
        </is>
      </c>
      <c r="D20" t="inlineStr"/>
      <c r="E20" t="inlineStr"/>
      <c r="F20" t="inlineStr">
        <is>
          <t>14.3. 29 Stet</t>
        </is>
      </c>
      <c r="G20" t="inlineStr">
        <is>
          <t>982</t>
        </is>
      </c>
      <c r="H20" t="inlineStr"/>
      <c r="I20" t="inlineStr">
        <is>
          <t>1524</t>
        </is>
      </c>
    </row>
    <row r="21">
      <c r="A21" t="inlineStr">
        <is>
          <t>100-199 * * ‘</t>
        </is>
      </c>
      <c r="B21" t="inlineStr"/>
      <c r="C21" t="inlineStr">
        <is>
          <t>5 1322 823</t>
        </is>
      </c>
      <c r="D21" t="inlineStr"/>
      <c r="E21" t="inlineStr"/>
      <c r="F21" t="inlineStr">
        <is>
          <t>BYP INS 143s</t>
        </is>
      </c>
      <c r="G21" t="inlineStr">
        <is>
          <t>LoS</t>
        </is>
      </c>
      <c r="H21" t="inlineStr"/>
      <c r="I21" t="inlineStr">
        <is>
          <t>28.6</t>
        </is>
      </c>
    </row>
    <row r="22">
      <c r="A22" t="inlineStr">
        <is>
          <t>200 - 299 “ os se</t>
        </is>
      </c>
      <c r="B22" t="inlineStr"/>
      <c r="C22" t="inlineStr">
        <is>
          <t>3 le) 780</t>
        </is>
      </c>
      <c r="D22" t="inlineStr"/>
      <c r="E22" t="inlineStr"/>
      <c r="F22" t="inlineStr">
        <is>
          <t>26.7 8 An ol 952</t>
        </is>
      </c>
      <c r="G22" t="inlineStr"/>
      <c r="H22" t="inlineStr"/>
      <c r="I22" t="inlineStr">
        <is>
          <t>14.9</t>
        </is>
      </c>
    </row>
    <row r="23">
      <c r="A23" t="inlineStr">
        <is>
          <t>300 - 399 “ _ i</t>
        </is>
      </c>
      <c r="B23" t="inlineStr"/>
      <c r="C23" t="inlineStr">
        <is>
          <t>1 2.619 6395</t>
        </is>
      </c>
      <c r="D23" t="inlineStr"/>
      <c r="E23" t="inlineStr"/>
      <c r="F23" t="inlineStr">
        <is>
          <t>1EXS DG! 0.6</t>
        </is>
      </c>
      <c r="G23" t="inlineStr">
        <is>
          <t>395</t>
        </is>
      </c>
      <c r="H23" t="inlineStr"/>
      <c r="I23" t="inlineStr">
        <is>
          <t>3.0</t>
        </is>
      </c>
    </row>
  </sheetData>
  <pageMargins left="0.75" right="0.75" top="1" bottom="1" header="0.5" footer="0.5"/>
</worksheet>
</file>

<file path=xl/worksheets/sheet408.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Under 10 members — Moins de 10 membres</t>
        </is>
      </c>
      <c r="B1" s="1" t="inlineStr">
        <is>
          <t>Unnamed: 0</t>
        </is>
      </c>
      <c r="C1" s="1" t="inlineStr">
        <is>
          <t>26</t>
        </is>
      </c>
      <c r="D1" s="1" t="inlineStr">
        <is>
          <t>100</t>
        </is>
      </c>
      <c r="E1" s="1" t="inlineStr">
        <is>
          <t>2.5</t>
        </is>
      </c>
      <c r="F1" s="1" t="inlineStr">
        <is>
          <t>39</t>
        </is>
      </c>
      <c r="G1" s="1" t="inlineStr">
        <is>
          <t>496</t>
        </is>
      </c>
      <c r="H1" s="1" t="inlineStr">
        <is>
          <t>8.0</t>
        </is>
      </c>
    </row>
    <row r="2">
      <c r="A2" t="inlineStr">
        <is>
          <t>10- 24 members — membres</t>
        </is>
      </c>
      <c r="B2" t="inlineStr"/>
      <c r="C2" t="inlineStr">
        <is>
          <t>48</t>
        </is>
      </c>
      <c r="D2" t="inlineStr">
        <is>
          <t>315</t>
        </is>
      </c>
      <c r="E2" t="inlineStr">
        <is>
          <t>7.9</t>
        </is>
      </c>
      <c r="F2" t="n">
        <v>52</v>
      </c>
      <c r="G2" t="inlineStr">
        <is>
          <t>1,186</t>
        </is>
      </c>
      <c r="H2" t="inlineStr">
        <is>
          <t>19.1</t>
        </is>
      </c>
    </row>
    <row r="3">
      <c r="A3" t="inlineStr">
        <is>
          <t>D5 = AOS</t>
        </is>
      </c>
      <c r="B3" t="inlineStr">
        <is>
          <t>ss</t>
        </is>
      </c>
      <c r="C3" t="inlineStr">
        <is>
          <t>5</t>
        </is>
      </c>
      <c r="D3" t="inlineStr">
        <is>
          <t>544</t>
        </is>
      </c>
      <c r="E3" t="inlineStr">
        <is>
          <t>13.6</t>
        </is>
      </c>
      <c r="F3" t="n">
        <v>54</v>
      </c>
      <c r="G3" t="inlineStr">
        <is>
          <t>1,210</t>
        </is>
      </c>
      <c r="H3" t="inlineStr">
        <is>
          <t>19.5</t>
        </is>
      </c>
    </row>
    <row r="4">
      <c r="A4" t="inlineStr">
        <is>
          <t>SO=, 99°</t>
        </is>
      </c>
      <c r="B4" t="inlineStr">
        <is>
          <t>he</t>
        </is>
      </c>
      <c r="C4" t="inlineStr">
        <is>
          <t>61</t>
        </is>
      </c>
      <c r="D4" t="inlineStr">
        <is>
          <t>833</t>
        </is>
      </c>
      <c r="E4" t="inlineStr">
        <is>
          <t>20.9</t>
        </is>
      </c>
      <c r="F4" t="n">
        <v>60</v>
      </c>
      <c r="G4" t="inlineStr">
        <is>
          <t>1,110</t>
        </is>
      </c>
      <c r="H4" t="inlineStr">
        <is>
          <t>17.9</t>
        </is>
      </c>
    </row>
    <row r="5">
      <c r="A5" t="inlineStr">
        <is>
          <t>100- 199 *</t>
        </is>
      </c>
      <c r="B5" t="inlineStr">
        <is>
          <t>so</t>
        </is>
      </c>
      <c r="C5" t="inlineStr">
        <is>
          <t>60</t>
        </is>
      </c>
      <c r="D5" t="inlineStr">
        <is>
          <t>770</t>
        </is>
      </c>
      <c r="E5" t="inlineStr">
        <is>
          <t>19.3</t>
        </is>
      </c>
      <c r="F5" t="n">
        <v>60</v>
      </c>
      <c r="G5" t="inlineStr">
        <is>
          <t>978</t>
        </is>
      </c>
      <c r="H5" t="inlineStr">
        <is>
          <t>15.8</t>
        </is>
      </c>
    </row>
    <row r="6">
      <c r="A6" t="inlineStr">
        <is>
          <t>200- 299°</t>
        </is>
      </c>
      <c r="B6" t="inlineStr">
        <is>
          <t>a</t>
        </is>
      </c>
      <c r="C6" t="inlineStr">
        <is>
          <t>8)</t>
        </is>
      </c>
      <c r="D6" t="inlineStr">
        <is>
          <t>429</t>
        </is>
      </c>
      <c r="E6" t="inlineStr">
        <is>
          <t>10.8</t>
        </is>
      </c>
      <c r="F6" t="n">
        <v>53</v>
      </c>
      <c r="G6" t="inlineStr">
        <is>
          <t>402</t>
        </is>
      </c>
      <c r="H6" t="inlineStr">
        <is>
          <t>6.5</t>
        </is>
      </c>
    </row>
    <row r="7">
      <c r="A7" t="inlineStr">
        <is>
          <t>300- 399 *</t>
        </is>
      </c>
      <c r="B7" t="inlineStr">
        <is>
          <t>.</t>
        </is>
      </c>
      <c r="C7" t="inlineStr">
        <is>
          <t>48</t>
        </is>
      </c>
      <c r="D7" t="inlineStr">
        <is>
          <t>228</t>
        </is>
      </c>
      <c r="E7" t="inlineStr">
        <is>
          <t>Se</t>
        </is>
      </c>
      <c r="F7" t="n">
        <v>46</v>
      </c>
      <c r="G7" t="inlineStr">
        <is>
          <t>234</t>
        </is>
      </c>
      <c r="H7" t="inlineStr">
        <is>
          <t>3.o</t>
        </is>
      </c>
    </row>
    <row r="8">
      <c r="A8" t="inlineStr">
        <is>
          <t>400- 499*</t>
        </is>
      </c>
      <c r="B8" t="inlineStr">
        <is>
          <t>cS</t>
        </is>
      </c>
      <c r="C8" t="inlineStr">
        <is>
          <t>44</t>
        </is>
      </c>
      <c r="D8" t="inlineStr">
        <is>
          <t>174</t>
        </is>
      </c>
      <c r="E8" t="inlineStr">
        <is>
          <t>4.4</t>
        </is>
      </c>
      <c r="F8" t="n">
        <v>37</v>
      </c>
      <c r="G8" t="inlineStr">
        <is>
          <t>144</t>
        </is>
      </c>
      <c r="H8" t="inlineStr">
        <is>
          <t>PAS</t>
        </is>
      </c>
    </row>
    <row r="9">
      <c r="A9" t="inlineStr">
        <is>
          <t>500- 999 *</t>
        </is>
      </c>
      <c r="B9" t="inlineStr">
        <is>
          <t>-</t>
        </is>
      </c>
      <c r="C9" t="inlineStr">
        <is>
          <t>$1</t>
        </is>
      </c>
      <c r="D9" t="inlineStr">
        <is>
          <t>288</t>
        </is>
      </c>
      <c r="E9" t="inlineStr">
        <is>
          <t>ed</t>
        </is>
      </c>
      <c r="F9" t="n">
        <v>47</v>
      </c>
      <c r="G9" t="inlineStr">
        <is>
          <t>287</t>
        </is>
      </c>
      <c r="H9" t="inlineStr">
        <is>
          <t>4.6</t>
        </is>
      </c>
    </row>
    <row r="10">
      <c r="A10" t="inlineStr">
        <is>
          <t>1,000 -1,999 **</t>
        </is>
      </c>
      <c r="B10" t="inlineStr">
        <is>
          <t>+i</t>
        </is>
      </c>
      <c r="C10" t="inlineStr">
        <is>
          <t>41</t>
        </is>
      </c>
      <c r="D10" t="inlineStr">
        <is>
          <t>7A</t>
        </is>
      </c>
      <c r="E10" t="inlineStr">
        <is>
          <t>4.3</t>
        </is>
      </c>
      <c r="F10" t="n">
        <v>35</v>
      </c>
      <c r="G10" t="inlineStr">
        <is>
          <t>109</t>
        </is>
      </c>
      <c r="H10" t="inlineStr">
        <is>
          <t>1.8</t>
        </is>
      </c>
    </row>
    <row r="11">
      <c r="A11" t="inlineStr">
        <is>
          <t>2,000 -2,999 *</t>
        </is>
      </c>
      <c r="B11" t="inlineStr">
        <is>
          <t>Y</t>
        </is>
      </c>
      <c r="C11" t="inlineStr">
        <is>
          <t>DD</t>
        </is>
      </c>
      <c r="D11" t="inlineStr">
        <is>
          <t>45</t>
        </is>
      </c>
      <c r="E11" t="inlineStr">
        <is>
          <t>eth</t>
        </is>
      </c>
      <c r="F11" t="n">
        <v>16</v>
      </c>
      <c r="G11" t="inlineStr">
        <is>
          <t>28</t>
        </is>
      </c>
      <c r="H11" t="inlineStr">
        <is>
          <t>0.5</t>
        </is>
      </c>
    </row>
    <row r="12">
      <c r="A12" t="inlineStr">
        <is>
          <t>3,0-0 3,099 9 “</t>
        </is>
      </c>
      <c r="B12" t="inlineStr">
        <is>
          <t>Ff</t>
        </is>
      </c>
      <c r="C12" t="inlineStr">
        <is>
          <t>14</t>
        </is>
      </c>
      <c r="D12" t="inlineStr">
        <is>
          <t>26</t>
        </is>
      </c>
      <c r="E12" t="inlineStr">
        <is>
          <t>0.6</t>
        </is>
      </c>
      <c r="F12" t="n">
        <v>3</v>
      </c>
      <c r="G12" t="inlineStr">
        <is>
          <t>3</t>
        </is>
      </c>
      <c r="H12" t="inlineStr">
        <is>
          <t>ae</t>
        </is>
      </c>
    </row>
    <row r="13">
      <c r="A13" t="inlineStr">
        <is>
          <t>4,0-04 ,099 9 *</t>
        </is>
      </c>
      <c r="B13" t="inlineStr">
        <is>
          <t>:</t>
        </is>
      </c>
      <c r="C13" t="inlineStr">
        <is>
          <t>11</t>
        </is>
      </c>
      <c r="D13" t="inlineStr">
        <is>
          <t>23</t>
        </is>
      </c>
      <c r="E13" t="inlineStr">
        <is>
          <t>0.6</t>
        </is>
      </c>
      <c r="F13" t="n">
        <v>1</v>
      </c>
      <c r="G13" t="inlineStr">
        <is>
          <t>1</t>
        </is>
      </c>
      <c r="H13" t="inlineStr">
        <is>
          <t>c=</t>
        </is>
      </c>
    </row>
    <row r="14">
      <c r="A14" t="inlineStr">
        <is>
          <t>5,000 members and over</t>
        </is>
      </c>
      <c r="B14" t="inlineStr">
        <is>
          <t>— membres et plus</t>
        </is>
      </c>
      <c r="C14" t="inlineStr">
        <is>
          <t>18</t>
        </is>
      </c>
      <c r="D14" t="inlineStr">
        <is>
          <t>43</t>
        </is>
      </c>
      <c r="E14" t="inlineStr">
        <is>
          <t>Pel</t>
        </is>
      </c>
      <c r="F14" t="n">
        <v>5</v>
      </c>
      <c r="G14" t="inlineStr">
        <is>
          <t>12</t>
        </is>
      </c>
      <c r="H14" t="inlineStr">
        <is>
          <t>0.2</t>
        </is>
      </c>
    </row>
  </sheetData>
  <pageMargins left="0.75" right="0.75" top="1" bottom="1" header="0.5" footer="0.5"/>
</worksheet>
</file>

<file path=xl/worksheets/sheet409.xml><?xml version="1.0" encoding="utf-8"?>
<worksheet xmlns="http://schemas.openxmlformats.org/spreadsheetml/2006/main">
  <sheetPr>
    <outlinePr summaryBelow="1" summaryRight="1"/>
    <pageSetUpPr/>
  </sheetPr>
  <dimension ref="A1:H10"/>
  <sheetViews>
    <sheetView workbookViewId="0">
      <selection activeCell="A1" sqref="A1"/>
    </sheetView>
  </sheetViews>
  <sheetFormatPr baseColWidth="8" defaultRowHeight="15"/>
  <sheetData>
    <row r="1">
      <c r="A1" s="1" t="inlineStr">
        <is>
          <t>8.Under 10 members — Moins de 10 membress</t>
        </is>
      </c>
      <c r="B1" s="1" t="inlineStr">
        <is>
          <t>20 2 54</t>
        </is>
      </c>
      <c r="C1" s="1" t="inlineStr">
        <is>
          <t>Unnamed: 0</t>
        </is>
      </c>
      <c r="D1" s="1" t="inlineStr">
        <is>
          <t>7</t>
        </is>
      </c>
      <c r="E1" s="1" t="inlineStr">
        <is>
          <t>Unnamed: 1</t>
        </is>
      </c>
      <c r="F1" s="1" t="inlineStr">
        <is>
          <t>85</t>
        </is>
      </c>
      <c r="G1" s="1" t="inlineStr">
        <is>
          <t>850</t>
        </is>
      </c>
      <c r="H1" s="1" t="inlineStr">
        <is>
          <t>6.5</t>
        </is>
      </c>
    </row>
    <row r="2">
      <c r="A2" t="inlineStr">
        <is>
          <t>10- 24 members — membres</t>
        </is>
      </c>
      <c r="B2" t="inlineStr">
        <is>
          <t>We) 469</t>
        </is>
      </c>
      <c r="C2" t="inlineStr"/>
      <c r="D2" t="inlineStr">
        <is>
          <t>TGs!</t>
        </is>
      </c>
      <c r="E2" t="inlineStr"/>
      <c r="F2" t="inlineStr">
        <is>
          <t>125</t>
        </is>
      </c>
      <c r="G2" t="inlineStr">
        <is>
          <t>1,970</t>
        </is>
      </c>
      <c r="H2" t="inlineStr">
        <is>
          <t>15.0</t>
        </is>
      </c>
    </row>
    <row r="3">
      <c r="A3" t="inlineStr">
        <is>
          <t>25= | Agi 3</t>
        </is>
      </c>
      <c r="B3" t="inlineStr">
        <is>
          <t>ay 566</t>
        </is>
      </c>
      <c r="C3" t="inlineStr"/>
      <c r="D3" t="inlineStr">
        <is>
          <t>19.4</t>
        </is>
      </c>
      <c r="E3" t="inlineStr"/>
      <c r="F3" t="inlineStr">
        <is>
          <t>138</t>
        </is>
      </c>
      <c r="G3" t="inlineStr">
        <is>
          <t>2320</t>
        </is>
      </c>
      <c r="H3" t="inlineStr">
        <is>
          <t>V7</t>
        </is>
      </c>
    </row>
    <row r="4">
      <c r="A4" t="inlineStr">
        <is>
          <t>SOE 99et 4</t>
        </is>
      </c>
      <c r="B4" t="inlineStr">
        <is>
          <t>34 560</t>
        </is>
      </c>
      <c r="C4" t="inlineStr"/>
      <c r="D4" t="inlineStr">
        <is>
          <t>19.2</t>
        </is>
      </c>
      <c r="E4" t="inlineStr"/>
      <c r="F4" t="inlineStr">
        <is>
          <t>155</t>
        </is>
      </c>
      <c r="G4" t="inlineStr">
        <is>
          <t>2,503</t>
        </is>
      </c>
      <c r="H4" t="inlineStr">
        <is>
          <t>19.1</t>
        </is>
      </c>
    </row>
    <row r="5">
      <c r="A5" t="inlineStr">
        <is>
          <t>100- 199 * 4</t>
        </is>
      </c>
      <c r="B5" t="inlineStr">
        <is>
          <t>32 491</t>
        </is>
      </c>
      <c r="C5" t="inlineStr"/>
      <c r="D5" t="inlineStr">
        <is>
          <t>16.8</t>
        </is>
      </c>
      <c r="E5" t="inlineStr"/>
      <c r="F5" t="inlineStr">
        <is>
          <t>152</t>
        </is>
      </c>
      <c r="G5" t="inlineStr">
        <is>
          <t>2,239</t>
        </is>
      </c>
      <c r="H5" t="inlineStr">
        <is>
          <t>iy ea</t>
        </is>
      </c>
    </row>
    <row r="6">
      <c r="A6" t="inlineStr">
        <is>
          <t>200- 299 * eS</t>
        </is>
      </c>
      <c r="B6" t="inlineStr">
        <is>
          <t>29 22,</t>
        </is>
      </c>
      <c r="C6" t="inlineStr"/>
      <c r="D6" t="inlineStr">
        <is>
          <t>7.8</t>
        </is>
      </c>
      <c r="E6" t="inlineStr"/>
      <c r="F6" t="inlineStr">
        <is>
          <t>37</t>
        </is>
      </c>
      <c r="G6" t="inlineStr">
        <is>
          <t>1,058</t>
        </is>
      </c>
      <c r="H6" t="inlineStr">
        <is>
          <t>8.1</t>
        </is>
      </c>
    </row>
    <row r="7">
      <c r="A7" t="inlineStr">
        <is>
          <t>300- 399 * i</t>
        </is>
      </c>
      <c r="B7" t="inlineStr">
        <is>
          <t>26 104</t>
        </is>
      </c>
      <c r="C7" t="inlineStr"/>
      <c r="D7" t="inlineStr">
        <is>
          <t>3.6</t>
        </is>
      </c>
      <c r="E7" t="inlineStr"/>
      <c r="F7" t="inlineStr">
        <is>
          <t>120</t>
        </is>
      </c>
      <c r="G7" t="inlineStr">
        <is>
          <t>566</t>
        </is>
      </c>
      <c r="H7" t="inlineStr">
        <is>
          <t>4.3</t>
        </is>
      </c>
    </row>
    <row r="8">
      <c r="A8" t="inlineStr">
        <is>
          <t>400- 499 * er</t>
        </is>
      </c>
      <c r="B8" t="inlineStr">
        <is>
          <t>22 61</t>
        </is>
      </c>
      <c r="C8" t="inlineStr"/>
      <c r="D8" t="inlineStr">
        <is>
          <t>Phe</t>
        </is>
      </c>
      <c r="E8" t="inlineStr"/>
      <c r="F8" t="inlineStr">
        <is>
          <t>103</t>
        </is>
      </c>
      <c r="G8" t="inlineStr">
        <is>
          <t>379</t>
        </is>
      </c>
      <c r="H8" t="inlineStr">
        <is>
          <t>2.9</t>
        </is>
      </c>
    </row>
    <row r="9">
      <c r="A9" t="inlineStr">
        <is>
          <t>S00- 999 * a</t>
        </is>
      </c>
      <c r="B9" t="inlineStr">
        <is>
          <t>25 112</t>
        </is>
      </c>
      <c r="C9" t="inlineStr"/>
      <c r="D9" t="inlineStr">
        <is>
          <t>3.8</t>
        </is>
      </c>
      <c r="E9" t="inlineStr"/>
      <c r="F9" t="inlineStr">
        <is>
          <t>r23</t>
        </is>
      </c>
      <c r="G9" t="inlineStr">
        <is>
          <t>687</t>
        </is>
      </c>
      <c r="H9" t="inlineStr">
        <is>
          <t>5.2</t>
        </is>
      </c>
    </row>
    <row r="10">
      <c r="A10" t="inlineStr">
        <is>
          <t>2.1,000 - 1,999 * as</t>
        </is>
      </c>
      <c r="B10" t="inlineStr">
        <is>
          <t>24 45</t>
        </is>
      </c>
      <c r="C10" t="inlineStr"/>
      <c r="D10" t="inlineStr">
        <is>
          <t>1. 6</t>
        </is>
      </c>
      <c r="E10" t="inlineStr"/>
      <c r="F10" t="inlineStr">
        <is>
          <t>10 0</t>
        </is>
      </c>
      <c r="G10" t="inlineStr">
        <is>
          <t>32 5</t>
        </is>
      </c>
      <c r="H10" t="inlineStr">
        <is>
          <t>5</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ince. As in</t>
        </is>
      </c>
      <c r="B1" s="1" t="inlineStr">
        <is>
          <t>the</t>
        </is>
      </c>
      <c r="C1" s="1" t="inlineStr">
        <is>
          <t>preceding year,</t>
        </is>
      </c>
      <c r="D1" s="1" t="inlineStr">
        <is>
          <t>the membership</t>
        </is>
      </c>
      <c r="E1" s="1" t="inlineStr">
        <is>
          <t>of</t>
        </is>
      </c>
      <c r="F1" s="1" t="inlineStr">
        <is>
          <t>Unnamed: 0</t>
        </is>
      </c>
      <c r="G1" s="1" t="inlineStr">
        <is>
          <t>Unnamed: 1</t>
        </is>
      </c>
      <c r="H1" s="1" t="inlineStr">
        <is>
          <t>Unnamed: 2</t>
        </is>
      </c>
      <c r="I1" s="1" t="inlineStr">
        <is>
          <t>qui ont produit des déclarations pour les années 1976</t>
        </is>
      </c>
      <c r="J1" s="1" t="inlineStr">
        <is>
          <t>et</t>
        </is>
      </c>
    </row>
    <row r="2">
      <c r="A2" t="inlineStr">
        <is>
          <t>labour organizations</t>
        </is>
      </c>
      <c r="B2" t="inlineStr"/>
      <c r="C2" t="inlineStr">
        <is>
          <t>reporting</t>
        </is>
      </c>
      <c r="D2" t="inlineStr">
        <is>
          <t>for</t>
        </is>
      </c>
      <c r="E2" t="inlineStr">
        <is>
          <t>1977 was most</t>
        </is>
      </c>
      <c r="F2" t="inlineStr"/>
      <c r="G2" t="inlineStr"/>
      <c r="H2" t="inlineStr"/>
      <c r="I2" t="inlineStr">
        <is>
          <t>1977. Comme l’année précédente leffectif des syndicats</t>
        </is>
      </c>
      <c r="J2" t="inlineStr"/>
    </row>
    <row r="3">
      <c r="A3" t="inlineStr">
        <is>
          <t>highly concentrated</t>
        </is>
      </c>
      <c r="B3" t="inlineStr"/>
      <c r="C3" t="inlineStr">
        <is>
          <t>in the central provinces of Ontario</t>
        </is>
      </c>
      <c r="D3" t="inlineStr"/>
      <c r="E3" t="inlineStr"/>
      <c r="F3" t="inlineStr"/>
      <c r="G3" t="inlineStr"/>
      <c r="H3" t="inlineStr"/>
      <c r="I3" t="inlineStr">
        <is>
          <t>ouvriers qui ont soumis des déclarations pour l’année</t>
        </is>
      </c>
      <c r="J3" t="inlineStr"/>
    </row>
    <row r="4">
      <c r="A4" t="inlineStr">
        <is>
          <t>and Quebec, which taken together, contained 65.1% of</t>
        </is>
      </c>
      <c r="B4" t="inlineStr"/>
      <c r="C4" t="inlineStr"/>
      <c r="D4" t="inlineStr"/>
      <c r="E4" t="inlineStr"/>
      <c r="F4" t="inlineStr"/>
      <c r="G4" t="inlineStr"/>
      <c r="H4" t="inlineStr"/>
      <c r="I4" t="inlineStr">
        <is>
          <t>1977 est surtout concentré dans les provinces centrales</t>
        </is>
      </c>
      <c r="J4" t="inlineStr"/>
    </row>
    <row r="5">
      <c r="A5" t="inlineStr">
        <is>
          <t>the total Canadian</t>
        </is>
      </c>
      <c r="B5" t="inlineStr"/>
      <c r="C5" t="inlineStr">
        <is>
          <t>membership</t>
        </is>
      </c>
      <c r="D5" t="inlineStr">
        <is>
          <t>reported.</t>
        </is>
      </c>
      <c r="E5" t="inlineStr">
        <is>
          <t>Of the</t>
        </is>
      </c>
      <c r="F5" t="inlineStr"/>
      <c r="G5" t="inlineStr"/>
      <c r="H5" t="inlineStr"/>
      <c r="I5" t="inlineStr">
        <is>
          <t>d’Ontario et du Québec qui, prises ensemble, groupaient</t>
        </is>
      </c>
      <c r="J5" t="inlineStr"/>
    </row>
    <row r="6">
      <c r="A6" t="inlineStr">
        <is>
          <t>2,822,044 members</t>
        </is>
      </c>
      <c r="B6" t="inlineStr"/>
      <c r="C6" t="inlineStr">
        <is>
          <t>reported for 1977,</t>
        </is>
      </c>
      <c r="D6" t="inlineStr"/>
      <c r="E6" t="inlineStr">
        <is>
          <t>1,057,433 or</t>
        </is>
      </c>
      <c r="F6" t="inlineStr"/>
      <c r="G6" t="inlineStr"/>
      <c r="H6" t="inlineStr"/>
      <c r="I6" t="inlineStr">
        <is>
          <t>presque 65.1 % de tous les syndiqués canadiens. Sur</t>
        </is>
      </c>
      <c r="J6" t="inlineStr"/>
    </row>
    <row r="7">
      <c r="A7" t="inlineStr">
        <is>
          <t>37.5% were</t>
        </is>
      </c>
      <c r="B7" t="inlineStr">
        <is>
          <t>in the province of Ontario, representing</t>
        </is>
      </c>
      <c r="C7" t="inlineStr"/>
      <c r="D7" t="inlineStr"/>
      <c r="E7" t="inlineStr">
        <is>
          <t>a</t>
        </is>
      </c>
      <c r="F7" t="inlineStr"/>
      <c r="G7" t="inlineStr"/>
      <c r="H7" t="inlineStr"/>
      <c r="I7" t="inlineStr">
        <is>
          <t>Veffectif de 2,822,044 membres déclaré en 1977,</t>
        </is>
      </c>
      <c r="J7" t="inlineStr"/>
    </row>
    <row r="8">
      <c r="A8" t="inlineStr">
        <is>
          <t>numerical gain of 40,128,</t>
        </is>
      </c>
      <c r="B8" t="inlineStr"/>
      <c r="C8" t="inlineStr">
        <is>
          <t>or 3.9%, over</t>
        </is>
      </c>
      <c r="D8" t="inlineStr"/>
      <c r="E8" t="inlineStr">
        <is>
          <t>the corres-</t>
        </is>
      </c>
      <c r="F8" t="inlineStr"/>
      <c r="G8" t="inlineStr"/>
      <c r="H8" t="inlineStr"/>
      <c r="I8" t="inlineStr">
        <is>
          <t>1,057,433 ou 37.5 % étaient des résidents de l’Ontario ce</t>
        </is>
      </c>
      <c r="J8" t="inlineStr"/>
    </row>
    <row r="9">
      <c r="A9" t="inlineStr">
        <is>
          <t>ponding figure</t>
        </is>
      </c>
      <c r="B9" t="inlineStr">
        <is>
          <t>for 1976. Quebec came</t>
        </is>
      </c>
      <c r="C9" t="inlineStr"/>
      <c r="D9" t="inlineStr"/>
      <c r="E9" t="inlineStr">
        <is>
          <t>second in the</t>
        </is>
      </c>
      <c r="F9" t="inlineStr"/>
      <c r="G9" t="inlineStr"/>
      <c r="H9" t="inlineStr"/>
      <c r="I9" t="inlineStr">
        <is>
          <t>qui signifie un accroissement numérique de 40,128 ou de</t>
        </is>
      </c>
      <c r="J9" t="inlineStr"/>
    </row>
    <row r="10">
      <c r="A10" t="inlineStr">
        <is>
          <t>number of organized</t>
        </is>
      </c>
      <c r="B10" t="inlineStr"/>
      <c r="C10" t="inlineStr">
        <is>
          <t>workers reported</t>
        </is>
      </c>
      <c r="D10" t="inlineStr"/>
      <c r="E10" t="inlineStr">
        <is>
          <t>for 1977 with</t>
        </is>
      </c>
      <c r="F10" t="inlineStr"/>
      <c r="G10" t="inlineStr"/>
      <c r="H10" t="inlineStr"/>
      <c r="I10" t="inlineStr">
        <is>
          <t>3.9 % par rapport au chiffre correspondant pour l’année</t>
        </is>
      </c>
      <c r="J10" t="inlineStr"/>
    </row>
    <row r="11">
      <c r="A11" t="inlineStr">
        <is>
          <t>778,736 or 27.6%</t>
        </is>
      </c>
      <c r="B11" t="inlineStr"/>
      <c r="C11" t="inlineStr">
        <is>
          <t>of the total union membership,</t>
        </is>
      </c>
      <c r="D11" t="inlineStr"/>
      <c r="E11" t="inlineStr">
        <is>
          <t>a</t>
        </is>
      </c>
      <c r="F11" t="inlineStr"/>
      <c r="G11" t="inlineStr"/>
      <c r="H11" t="inlineStr"/>
      <c r="I11" t="inlineStr">
        <is>
          <t>1976. Le Québec, pour ce qui est du nombre de syndiqués</t>
        </is>
      </c>
      <c r="J11" t="inlineStr"/>
    </row>
    <row r="12">
      <c r="A12" t="inlineStr">
        <is>
          <t>decrease of 9,932</t>
        </is>
      </c>
      <c r="B12" t="inlineStr"/>
      <c r="C12" t="inlineStr">
        <is>
          <t>or 1.3% since</t>
        </is>
      </c>
      <c r="D12" t="inlineStr"/>
      <c r="E12" t="inlineStr">
        <is>
          <t>1976 and British</t>
        </is>
      </c>
      <c r="F12" t="inlineStr"/>
      <c r="G12" t="inlineStr"/>
      <c r="H12" t="inlineStr"/>
      <c r="I12" t="inlineStr">
        <is>
          <t>déclaré en 1977 se classait en deuxiéme place avec</t>
        </is>
      </c>
      <c r="J12" t="inlineStr"/>
    </row>
    <row r="13">
      <c r="A13" t="inlineStr">
        <is>
          <t>Columbia was in third place with 389,946 or 13.8%, of</t>
        </is>
      </c>
      <c r="B13" t="inlineStr"/>
      <c r="C13" t="inlineStr"/>
      <c r="D13" t="inlineStr"/>
      <c r="E13" t="inlineStr"/>
      <c r="F13" t="inlineStr"/>
      <c r="G13" t="inlineStr"/>
      <c r="H13" t="inlineStr"/>
      <c r="I13" t="inlineStr">
        <is>
          <t>778,736 ou 27.6% de tous les syndiqués, soit une</t>
        </is>
      </c>
      <c r="J13" t="inlineStr"/>
    </row>
    <row r="14">
      <c r="A14" t="inlineStr">
        <is>
          <t>the total union</t>
        </is>
      </c>
      <c r="B14" t="inlineStr"/>
      <c r="C14" t="inlineStr">
        <is>
          <t>membership reported,</t>
        </is>
      </c>
      <c r="D14" t="inlineStr"/>
      <c r="E14" t="inlineStr">
        <is>
          <t>representing a</t>
        </is>
      </c>
      <c r="F14" t="inlineStr"/>
      <c r="G14" t="inlineStr"/>
      <c r="H14" t="inlineStr"/>
      <c r="I14" t="inlineStr">
        <is>
          <t>diminution de 9,932 ou 1.3% par rapport 4 1976</t>
        </is>
      </c>
      <c r="J14" t="inlineStr">
        <is>
          <t>et</t>
        </is>
      </c>
    </row>
    <row r="15">
      <c r="A15" t="inlineStr">
        <is>
          <t>gain of 5,312</t>
        </is>
      </c>
      <c r="B15" t="inlineStr">
        <is>
          <t>or</t>
        </is>
      </c>
      <c r="C15" t="inlineStr">
        <is>
          <t>1.4%, between</t>
        </is>
      </c>
      <c r="D15" t="inlineStr">
        <is>
          <t>the reporting</t>
        </is>
      </c>
      <c r="E15" t="inlineStr">
        <is>
          <t>years</t>
        </is>
      </c>
      <c r="F15" t="inlineStr"/>
      <c r="G15" t="inlineStr"/>
      <c r="H15" t="inlineStr"/>
      <c r="I15" t="inlineStr">
        <is>
          <t>la Colombie-Britannique se classait en troisiéme place avec</t>
        </is>
      </c>
      <c r="J15" t="inlineStr"/>
    </row>
    <row r="16">
      <c r="A16" t="inlineStr">
        <is>
          <t>1976 and 1977.</t>
        </is>
      </c>
      <c r="B16" t="inlineStr"/>
      <c r="C16" t="inlineStr"/>
      <c r="D16" t="inlineStr"/>
      <c r="E16" t="inlineStr"/>
      <c r="F16" t="inlineStr"/>
      <c r="G16" t="inlineStr"/>
      <c r="H16" t="inlineStr"/>
      <c r="I16" t="inlineStr">
        <is>
          <t>389,946 ou 13.8 % de Veffectif global de syndiqués,</t>
        </is>
      </c>
      <c r="J16" t="inlineStr">
        <is>
          <t>ce</t>
        </is>
      </c>
    </row>
    <row r="17">
      <c r="A17" t="inlineStr"/>
      <c r="B17" t="inlineStr"/>
      <c r="C17" t="inlineStr"/>
      <c r="D17" t="inlineStr"/>
      <c r="E17" t="inlineStr"/>
      <c r="F17" t="inlineStr"/>
      <c r="G17" t="inlineStr"/>
      <c r="H17" t="inlineStr"/>
      <c r="I17" t="inlineStr">
        <is>
          <t>qui représentait une augmentation de 5,312 ou 1.4%</t>
        </is>
      </c>
      <c r="J17" t="inlineStr"/>
    </row>
    <row r="18">
      <c r="A18" t="inlineStr"/>
      <c r="B18" t="inlineStr"/>
      <c r="C18" t="inlineStr"/>
      <c r="D18" t="inlineStr"/>
      <c r="E18" t="inlineStr"/>
      <c r="F18" t="inlineStr"/>
      <c r="G18" t="inlineStr"/>
      <c r="H18" t="inlineStr"/>
      <c r="I18" t="inlineStr">
        <is>
          <t>dans la période écoulée entre les années de déclaration</t>
        </is>
      </c>
      <c r="J18" t="inlineStr"/>
    </row>
    <row r="19">
      <c r="A19" t="inlineStr"/>
      <c r="B19" t="inlineStr"/>
      <c r="C19" t="inlineStr"/>
      <c r="D19" t="inlineStr"/>
      <c r="E19" t="inlineStr"/>
      <c r="F19" t="inlineStr"/>
      <c r="G19" t="inlineStr"/>
      <c r="H19" t="inlineStr"/>
      <c r="I19" t="inlineStr">
        <is>
          <t>LOTS erg 77"</t>
        </is>
      </c>
      <c r="J19" t="inlineStr"/>
    </row>
    <row r="20">
      <c r="A20" t="inlineStr">
        <is>
          <t>As will be seen from Table 14 B, the province of</t>
        </is>
      </c>
      <c r="B20" t="inlineStr"/>
      <c r="C20" t="inlineStr"/>
      <c r="D20" t="inlineStr"/>
      <c r="E20" t="inlineStr"/>
      <c r="F20" t="inlineStr"/>
      <c r="G20" t="inlineStr"/>
      <c r="H20" t="inlineStr"/>
      <c r="I20" t="inlineStr">
        <is>
          <t>Comme on le constatera en examinant le tableau</t>
        </is>
      </c>
      <c r="J20" t="inlineStr"/>
    </row>
    <row r="21">
      <c r="A21" t="inlineStr">
        <is>
          <t>Ontario accounted for almost 50% (45.0%) of the more</t>
        </is>
      </c>
      <c r="B21" t="inlineStr"/>
      <c r="C21" t="inlineStr"/>
      <c r="D21" t="inlineStr"/>
      <c r="E21" t="inlineStr"/>
      <c r="F21" t="inlineStr"/>
      <c r="G21" t="inlineStr"/>
      <c r="H21" t="inlineStr"/>
      <c r="I21" t="inlineStr">
        <is>
          <t>14B, la province d’Ontario renfermait prés de 50%</t>
        </is>
      </c>
      <c r="J21" t="inlineStr"/>
    </row>
    <row r="22">
      <c r="A22" t="inlineStr">
        <is>
          <t>than one million</t>
        </is>
      </c>
      <c r="B22" t="inlineStr"/>
      <c r="C22" t="inlineStr">
        <is>
          <t>Canadian workers</t>
        </is>
      </c>
      <c r="D22" t="inlineStr"/>
      <c r="E22" t="inlineStr">
        <is>
          <t>belonging to</t>
        </is>
      </c>
      <c r="F22" t="inlineStr"/>
      <c r="G22" t="inlineStr"/>
      <c r="H22" t="inlineStr"/>
      <c r="I22" t="inlineStr">
        <is>
          <t>(45.0 %) du million et plus de travailleurs canadiens</t>
        </is>
      </c>
      <c r="J22" t="inlineStr"/>
    </row>
    <row r="23">
      <c r="A23" t="inlineStr">
        <is>
          <t>international unions reporting under the Act for 1977,</t>
        </is>
      </c>
      <c r="B23" t="inlineStr"/>
      <c r="C23" t="inlineStr"/>
      <c r="D23" t="inlineStr"/>
      <c r="E23" t="inlineStr"/>
      <c r="F23" t="inlineStr"/>
      <c r="G23" t="inlineStr"/>
      <c r="H23" t="inlineStr"/>
      <c r="I23" t="inlineStr">
        <is>
          <t>appartenant a des syndicats internationaux ayant déposé</t>
        </is>
      </c>
      <c r="J23" t="inlineStr"/>
    </row>
    <row r="24">
      <c r="A24" t="inlineStr">
        <is>
          <t>as compared</t>
        </is>
      </c>
      <c r="B24" t="inlineStr">
        <is>
          <t>with 25.0%</t>
        </is>
      </c>
      <c r="C24" t="inlineStr">
        <is>
          <t>of the total membership of</t>
        </is>
      </c>
      <c r="D24" t="inlineStr"/>
      <c r="E24" t="inlineStr"/>
      <c r="F24" t="inlineStr"/>
      <c r="G24" t="inlineStr"/>
      <c r="H24" t="inlineStr"/>
      <c r="I24" t="inlineStr">
        <is>
          <t>des déclarations conformément 4 la loi pour 1977, compa-</t>
        </is>
      </c>
      <c r="J24" t="inlineStr"/>
    </row>
    <row r="25">
      <c r="A25" t="inlineStr">
        <is>
          <t>national unions</t>
        </is>
      </c>
      <c r="B25" t="inlineStr"/>
      <c r="C25" t="inlineStr">
        <is>
          <t>(Table 14 (C). Canadian</t>
        </is>
      </c>
      <c r="D25" t="inlineStr"/>
      <c r="E25" t="inlineStr">
        <is>
          <t>workers be-</t>
        </is>
      </c>
      <c r="F25" t="inlineStr"/>
      <c r="G25" t="inlineStr"/>
      <c r="H25" t="inlineStr"/>
      <c r="I25" t="inlineStr">
        <is>
          <t>rativement 4 25.0% de Veffectif global des syndicats</t>
        </is>
      </c>
      <c r="J25" t="inlineStr"/>
    </row>
    <row r="26">
      <c r="A26" t="inlineStr">
        <is>
          <t>longing to national unions were concentrated chiefly in</t>
        </is>
      </c>
      <c r="B26" t="inlineStr"/>
      <c r="C26" t="inlineStr"/>
      <c r="D26" t="inlineStr"/>
      <c r="E26" t="inlineStr"/>
      <c r="F26" t="inlineStr"/>
      <c r="G26" t="inlineStr"/>
      <c r="H26" t="inlineStr"/>
      <c r="I26" t="inlineStr">
        <is>
          <t>nationaux (tableau 14C). Les travailleurs canadiens</t>
        </is>
      </c>
      <c r="J26" t="inlineStr"/>
    </row>
    <row r="27">
      <c r="A27" t="inlineStr">
        <is>
          <t>the province</t>
        </is>
      </c>
      <c r="B27" t="inlineStr">
        <is>
          <t>of Quebec, where the number amounted</t>
        </is>
      </c>
      <c r="C27" t="inlineStr"/>
      <c r="D27" t="inlineStr"/>
      <c r="E27" t="inlineStr"/>
      <c r="F27" t="inlineStr"/>
      <c r="G27" t="inlineStr"/>
      <c r="H27" t="inlineStr"/>
      <c r="I27" t="inlineStr">
        <is>
          <t>appartenant aux syndicats nationaux étaient surtout</t>
        </is>
      </c>
      <c r="J27" t="inlineStr"/>
    </row>
    <row r="28">
      <c r="A28" t="inlineStr">
        <is>
          <t>to 386,608</t>
        </is>
      </c>
      <c r="B28" t="inlineStr">
        <is>
          <t>or 44.9%</t>
        </is>
      </c>
      <c r="C28" t="inlineStr">
        <is>
          <t>of the</t>
        </is>
      </c>
      <c r="D28" t="inlineStr">
        <is>
          <t>total</t>
        </is>
      </c>
      <c r="E28" t="inlineStr">
        <is>
          <t>membership of</t>
        </is>
      </c>
      <c r="F28" t="inlineStr"/>
      <c r="G28" t="inlineStr"/>
      <c r="H28" t="inlineStr"/>
      <c r="I28" t="inlineStr">
        <is>
          <t>concentrés dans la province de Québec, leur nombre</t>
        </is>
      </c>
      <c r="J28" t="inlineStr"/>
    </row>
    <row r="29">
      <c r="A29" t="inlineStr">
        <is>
          <t>national labour organizations throughout the country.</t>
        </is>
      </c>
      <c r="B29" t="inlineStr"/>
      <c r="C29" t="inlineStr"/>
      <c r="D29" t="inlineStr"/>
      <c r="E29" t="inlineStr"/>
      <c r="F29" t="inlineStr"/>
      <c r="G29" t="inlineStr"/>
      <c r="H29" t="inlineStr"/>
      <c r="I29" t="inlineStr">
        <is>
          <t>s’élevant 4 386,608 ou 44.9% de leffectif total des</t>
        </is>
      </c>
      <c r="J29" t="inlineStr"/>
    </row>
    <row r="30">
      <c r="A30" t="inlineStr">
        <is>
          <t>On the other hand, union members belonging to inter-</t>
        </is>
      </c>
      <c r="B30" t="inlineStr"/>
      <c r="C30" t="inlineStr"/>
      <c r="D30" t="inlineStr"/>
      <c r="E30" t="inlineStr"/>
      <c r="F30" t="inlineStr"/>
      <c r="G30" t="inlineStr"/>
      <c r="H30" t="inlineStr"/>
      <c r="I30" t="inlineStr">
        <is>
          <t>syndicats nationaux 4 travers le pays. D’autre part,</t>
        </is>
      </c>
      <c r="J30" t="inlineStr">
        <is>
          <t>les</t>
        </is>
      </c>
    </row>
    <row r="31">
      <c r="A31" t="inlineStr">
        <is>
          <t>national unions</t>
        </is>
      </c>
      <c r="B31" t="inlineStr"/>
      <c r="C31" t="inlineStr">
        <is>
          <t>in Quebec constituted</t>
        </is>
      </c>
      <c r="D31" t="inlineStr"/>
      <c r="E31" t="inlineStr">
        <is>
          <t>20.8% of the</t>
        </is>
      </c>
      <c r="F31" t="inlineStr"/>
      <c r="G31" t="inlineStr"/>
      <c r="H31" t="inlineStr"/>
      <c r="I31" t="inlineStr">
        <is>
          <t>syndiqués appartenant a des syndicats internationaux</t>
        </is>
      </c>
      <c r="J31" t="inlineStr"/>
    </row>
    <row r="32">
      <c r="A32" t="inlineStr">
        <is>
          <t>total membership</t>
        </is>
      </c>
      <c r="B32" t="inlineStr"/>
      <c r="C32" t="inlineStr">
        <is>
          <t>of international</t>
        </is>
      </c>
      <c r="D32" t="inlineStr">
        <is>
          <t>unions</t>
        </is>
      </c>
      <c r="E32" t="inlineStr">
        <is>
          <t>in Canada.</t>
        </is>
      </c>
      <c r="F32" t="inlineStr"/>
      <c r="G32" t="inlineStr"/>
      <c r="H32" t="inlineStr"/>
      <c r="I32" t="inlineStr">
        <is>
          <t>dans la province de Québec constituaient 20.8%</t>
        </is>
      </c>
      <c r="J32" t="inlineStr">
        <is>
          <t>de</t>
        </is>
      </c>
    </row>
  </sheetData>
  <pageMargins left="0.75" right="0.75" top="1" bottom="1" header="0.5" footer="0.5"/>
</worksheet>
</file>

<file path=xl/worksheets/sheet410.xml><?xml version="1.0" encoding="utf-8"?>
<worksheet xmlns="http://schemas.openxmlformats.org/spreadsheetml/2006/main">
  <sheetPr>
    <outlinePr summaryBelow="1" summaryRight="1"/>
    <pageSetUpPr/>
  </sheetPr>
  <dimension ref="A1:I45"/>
  <sheetViews>
    <sheetView workbookViewId="0">
      <selection activeCell="A1" sqref="A1"/>
    </sheetView>
  </sheetViews>
  <sheetFormatPr baseColWidth="8" defaultRowHeight="15"/>
  <sheetData>
    <row r="1">
      <c r="A1" s="1" t="inlineStr">
        <is>
          <t>Steelworkers —</t>
        </is>
      </c>
      <c r="B1" s="1" t="inlineStr">
        <is>
          <t>Métallurgists</t>
        </is>
      </c>
      <c r="C1" s="1" t="inlineStr">
        <is>
          <t>Unnamed: 0</t>
        </is>
      </c>
      <c r="D1" s="1" t="inlineStr">
        <is>
          <t>Unnamed: 1</t>
        </is>
      </c>
      <c r="E1" s="1" t="inlineStr">
        <is>
          <t>853</t>
        </is>
      </c>
      <c r="F1" s="1" t="inlineStr">
        <is>
          <t>851</t>
        </is>
      </c>
      <c r="G1" s="1" t="inlineStr">
        <is>
          <t>187,089</t>
        </is>
      </c>
      <c r="H1" s="1" t="inlineStr">
        <is>
          <t>189,905</t>
        </is>
      </c>
      <c r="I1" s="1" t="inlineStr">
        <is>
          <t>6.1 +15</t>
        </is>
      </c>
    </row>
    <row r="2">
      <c r="A2" t="inlineStr">
        <is>
          <t>Food and Commercial Workers</t>
        </is>
      </c>
      <c r="B2" t="inlineStr"/>
      <c r="C2" t="inlineStr">
        <is>
          <t>— Travailleurs de l’alimentation et du commerce</t>
        </is>
      </c>
      <c r="D2" t="inlineStr"/>
      <c r="E2" t="inlineStr">
        <is>
          <t>164</t>
        </is>
      </c>
      <c r="F2" t="inlineStr">
        <is>
          <t>149</t>
        </is>
      </c>
      <c r="G2" t="inlineStr">
        <is>
          <t>145,177</t>
        </is>
      </c>
      <c r="H2" t="inlineStr">
        <is>
          <t>141,378</t>
        </is>
      </c>
      <c r="I2" t="inlineStr">
        <is>
          <t>4.6 =) $2.6</t>
        </is>
      </c>
    </row>
    <row r="3">
      <c r="A3" t="inlineStr">
        <is>
          <t>United Auto Workers (CLC) — Travailleurs de l’automobile (CTC)</t>
        </is>
      </c>
      <c r="B3" t="inlineStr"/>
      <c r="C3" t="inlineStr"/>
      <c r="D3" t="inlineStr"/>
      <c r="E3" t="inlineStr">
        <is>
          <t>111</t>
        </is>
      </c>
      <c r="F3" t="inlineStr">
        <is>
          <t>106</t>
        </is>
      </c>
      <c r="G3" t="inlineStr">
        <is>
          <t>131,163</t>
        </is>
      </c>
      <c r="H3" t="inlineStr">
        <is>
          <t>121,829</t>
        </is>
      </c>
      <c r="I3" t="inlineStr">
        <is>
          <t>39 areetietls</t>
        </is>
      </c>
    </row>
    <row r="4">
      <c r="A4" t="inlineStr">
        <is>
          <t>Teamsters (Ind.) — Camionneurs (Ind.)</t>
        </is>
      </c>
      <c r="B4" t="inlineStr"/>
      <c r="C4" t="inlineStr"/>
      <c r="D4" t="inlineStr"/>
      <c r="E4" t="inlineStr">
        <is>
          <t>Wil</t>
        </is>
      </c>
      <c r="F4" t="inlineStr">
        <is>
          <t>63</t>
        </is>
      </c>
      <c r="G4" t="inlineStr">
        <is>
          <t>87,740</t>
        </is>
      </c>
      <c r="H4" t="inlineStr">
        <is>
          <t>89,340</t>
        </is>
      </c>
      <c r="I4" t="inlineStr">
        <is>
          <t>29 we ees}</t>
        </is>
      </c>
    </row>
    <row r="5">
      <c r="A5" t="inlineStr">
        <is>
          <t>Carpenters — Charpentiers</t>
        </is>
      </c>
      <c r="B5" t="inlineStr"/>
      <c r="C5" t="inlineStr"/>
      <c r="D5" t="inlineStr"/>
      <c r="E5" t="inlineStr">
        <is>
          <t>198</t>
        </is>
      </c>
      <c r="F5" t="inlineStr">
        <is>
          <t>189</t>
        </is>
      </c>
      <c r="G5" t="inlineStr">
        <is>
          <t>81,452</t>
        </is>
      </c>
      <c r="H5" t="inlineStr">
        <is>
          <t>81,717</t>
        </is>
      </c>
      <c r="I5" t="inlineStr">
        <is>
          <t>2.6 ae UES)</t>
        </is>
      </c>
    </row>
    <row r="6">
      <c r="A6" t="inlineStr">
        <is>
          <t>Electrical Workers (IBEW)</t>
        </is>
      </c>
      <c r="B6" t="inlineStr">
        <is>
          <t>—</t>
        </is>
      </c>
      <c r="C6" t="inlineStr">
        <is>
          <t>Ouvriers en électricité (FIOE)</t>
        </is>
      </c>
      <c r="D6" t="inlineStr"/>
      <c r="E6" t="inlineStr">
        <is>
          <t>119</t>
        </is>
      </c>
      <c r="F6" t="inlineStr">
        <is>
          <t>120</t>
        </is>
      </c>
      <c r="G6" t="inlineStr">
        <is>
          <t>71,442</t>
        </is>
      </c>
      <c r="H6" t="inlineStr">
        <is>
          <t>HOSS:</t>
        </is>
      </c>
      <c r="I6" t="inlineStr">
        <is>
          <t>23 + 0.9</t>
        </is>
      </c>
    </row>
    <row r="7">
      <c r="A7" t="inlineStr">
        <is>
          <t>Machinists — Machinistes</t>
        </is>
      </c>
      <c r="B7" t="inlineStr"/>
      <c r="C7" t="inlineStr"/>
      <c r="D7" t="inlineStr"/>
      <c r="E7" t="inlineStr">
        <is>
          <t>167</t>
        </is>
      </c>
      <c r="F7" t="inlineStr">
        <is>
          <t>162</t>
        </is>
      </c>
      <c r="G7" t="inlineStr">
        <is>
          <t>61,876</t>
        </is>
      </c>
      <c r="H7" t="inlineStr">
        <is>
          <t>64,384</t>
        </is>
      </c>
      <c r="I7" t="inlineStr">
        <is>
          <t>Del + 4,1</t>
        </is>
      </c>
    </row>
    <row r="8">
      <c r="A8" t="inlineStr">
        <is>
          <t>Woodworkers —</t>
        </is>
      </c>
      <c r="B8" t="inlineStr">
        <is>
          <t>Travailleurs du bois</t>
        </is>
      </c>
      <c r="C8" t="inlineStr"/>
      <c r="D8" t="inlineStr"/>
      <c r="E8" t="inlineStr">
        <is>
          <t>62</t>
        </is>
      </c>
      <c r="F8" t="inlineStr">
        <is>
          <t>65</t>
        </is>
      </c>
      <c r="G8" t="inlineStr">
        <is>
          <t>62,845</t>
        </is>
      </c>
      <c r="H8" t="inlineStr">
        <is>
          <t>61,970</t>
        </is>
      </c>
      <c r="I8" t="inlineStr">
        <is>
          <t>2.0 =e hs4</t>
        </is>
      </c>
    </row>
    <row r="9">
      <c r="A9" t="inlineStr">
        <is>
          <t>Service Employees</t>
        </is>
      </c>
      <c r="B9" t="inlineStr">
        <is>
          <t>— Employés des services</t>
        </is>
      </c>
      <c r="C9" t="inlineStr"/>
      <c r="D9" t="inlineStr"/>
      <c r="E9" t="inlineStr">
        <is>
          <t>22,</t>
        </is>
      </c>
      <c r="F9" t="inlineStr">
        <is>
          <t>2D)</t>
        </is>
      </c>
      <c r="G9" t="inlineStr">
        <is>
          <t>61,010</t>
        </is>
      </c>
      <c r="H9" t="inlineStr">
        <is>
          <t>59,574</t>
        </is>
      </c>
      <c r="I9" t="inlineStr">
        <is>
          <t>1.9 = pe)</t>
        </is>
      </c>
    </row>
    <row r="10">
      <c r="A10" t="inlineStr">
        <is>
          <t>Labourers — Journaliers</t>
        </is>
      </c>
      <c r="B10" t="inlineStr"/>
      <c r="C10" t="inlineStr"/>
      <c r="D10" t="inlineStr"/>
      <c r="E10" t="inlineStr">
        <is>
          <t>39</t>
        </is>
      </c>
      <c r="F10" t="inlineStr">
        <is>
          <t>38</t>
        </is>
      </c>
      <c r="G10" t="inlineStr">
        <is>
          <t>§2,980</t>
        </is>
      </c>
      <c r="H10" t="inlineStr">
        <is>
          <t>54,170</t>
        </is>
      </c>
      <c r="I10" t="inlineStr">
        <is>
          <t>1.8 ap 2)</t>
        </is>
      </c>
    </row>
    <row r="11">
      <c r="A11" t="inlineStr">
        <is>
          <t>Plumbers — Plombiers</t>
        </is>
      </c>
      <c r="B11" t="inlineStr"/>
      <c r="C11" t="inlineStr"/>
      <c r="D11" t="inlineStr"/>
      <c r="E11" t="inlineStr">
        <is>
          <t>63</t>
        </is>
      </c>
      <c r="F11" t="inlineStr">
        <is>
          <t>63</t>
        </is>
      </c>
      <c r="G11" t="inlineStr">
        <is>
          <t>41,136</t>
        </is>
      </c>
      <c r="H11" t="inlineStr">
        <is>
          <t>41,672</t>
        </is>
      </c>
      <c r="I11" t="inlineStr">
        <is>
          <t>1.4 ae 18}</t>
        </is>
      </c>
    </row>
    <row r="12">
      <c r="A12" t="inlineStr">
        <is>
          <t>Operating Engineers — Opérateurs des machines lourdes</t>
        </is>
      </c>
      <c r="B12" t="inlineStr"/>
      <c r="C12" t="inlineStr"/>
      <c r="D12" t="inlineStr"/>
      <c r="E12" t="inlineStr">
        <is>
          <t>24</t>
        </is>
      </c>
      <c r="F12" t="inlineStr">
        <is>
          <t>25</t>
        </is>
      </c>
      <c r="G12" t="inlineStr">
        <is>
          <t>34,586</t>
        </is>
      </c>
      <c r="H12" t="inlineStr">
        <is>
          <t>36,366</t>
        </is>
      </c>
      <c r="I12" t="inlineStr">
        <is>
          <t>Vee an Sia!</t>
        </is>
      </c>
    </row>
    <row r="13">
      <c r="A13" t="inlineStr">
        <is>
          <t>Musicians — Musiciens</t>
        </is>
      </c>
      <c r="B13" t="inlineStr"/>
      <c r="C13" t="inlineStr"/>
      <c r="D13" t="inlineStr"/>
      <c r="E13" t="inlineStr">
        <is>
          <t>38</t>
        </is>
      </c>
      <c r="F13" t="inlineStr">
        <is>
          <t>38</t>
        </is>
      </c>
      <c r="G13" t="inlineStr">
        <is>
          <t>34,716</t>
        </is>
      </c>
      <c r="H13" t="inlineStr">
        <is>
          <t>34,058</t>
        </is>
      </c>
      <c r="I13" t="inlineStr">
        <is>
          <t>1.1 Al)</t>
        </is>
      </c>
    </row>
    <row r="14">
      <c r="A14" t="inlineStr">
        <is>
          <t>Hotel and Restaurant Employees and Bartenders</t>
        </is>
      </c>
      <c r="B14" t="inlineStr"/>
      <c r="C14" t="inlineStr">
        <is>
          <t>— Employés d’hétels, restaurants</t>
        </is>
      </c>
      <c r="D14" t="inlineStr"/>
      <c r="E14" t="inlineStr"/>
      <c r="F14" t="inlineStr"/>
      <c r="G14" t="inlineStr"/>
      <c r="H14" t="inlineStr"/>
      <c r="I14" t="inlineStr"/>
    </row>
    <row r="15">
      <c r="A15" t="inlineStr">
        <is>
          <t>et commis de bars</t>
        </is>
      </c>
      <c r="B15" t="inlineStr"/>
      <c r="C15" t="inlineStr"/>
      <c r="D15" t="inlineStr"/>
      <c r="E15" t="inlineStr">
        <is>
          <t>21</t>
        </is>
      </c>
      <c r="F15" t="inlineStr">
        <is>
          <t>21</t>
        </is>
      </c>
      <c r="G15" t="inlineStr">
        <is>
          <t>31,897</t>
        </is>
      </c>
      <c r="H15" t="inlineStr">
        <is>
          <t>33115</t>
        </is>
      </c>
      <c r="I15" t="inlineStr">
        <is>
          <t>1.1 a ike)</t>
        </is>
      </c>
    </row>
    <row r="16">
      <c r="A16" t="inlineStr">
        <is>
          <t>Clothing and Textile Workers</t>
        </is>
      </c>
      <c r="B16" t="inlineStr"/>
      <c r="C16" t="inlineStr">
        <is>
          <t>— Travailleurs du vétement et du textile</t>
        </is>
      </c>
      <c r="D16" t="inlineStr"/>
      <c r="E16" t="inlineStr">
        <is>
          <t>164</t>
        </is>
      </c>
      <c r="F16" t="inlineStr">
        <is>
          <t>164</t>
        </is>
      </c>
      <c r="G16" t="inlineStr">
        <is>
          <t>31,935</t>
        </is>
      </c>
      <c r="H16" t="inlineStr">
        <is>
          <t>30,973</t>
        </is>
      </c>
      <c r="I16" t="inlineStr">
        <is>
          <t>1.0 = 380)</t>
        </is>
      </c>
    </row>
    <row r="17">
      <c r="A17" t="inlineStr">
        <is>
          <t>Retail Wholesale Union</t>
        </is>
      </c>
      <c r="B17" t="inlineStr">
        <is>
          <t>— Union des employés de gros, de détail</t>
        </is>
      </c>
      <c r="C17" t="inlineStr"/>
      <c r="D17" t="inlineStr"/>
      <c r="E17" t="inlineStr">
        <is>
          <t>39</t>
        </is>
      </c>
      <c r="F17" t="inlineStr">
        <is>
          <t>45</t>
        </is>
      </c>
      <c r="G17" t="inlineStr">
        <is>
          <t>27,770</t>
        </is>
      </c>
      <c r="H17" t="inlineStr">
        <is>
          <t>28,713</t>
        </is>
      </c>
      <c r="I17" t="inlineStr">
        <is>
          <t>0.9 + 3.4</t>
        </is>
      </c>
    </row>
    <row r="18">
      <c r="A18" t="inlineStr">
        <is>
          <t>Sub-total — Total partiel</t>
        </is>
      </c>
      <c r="B18" t="inlineStr"/>
      <c r="C18" t="inlineStr"/>
      <c r="D18" t="inlineStr"/>
      <c r="E18" t="inlineStr">
        <is>
          <t>PESTS)</t>
        </is>
      </c>
      <c r="F18" t="inlineStr">
        <is>
          <t>ALIA</t>
        </is>
      </c>
      <c r="G18" t="inlineStr">
        <is>
          <t>1,144,814</t>
        </is>
      </c>
      <c r="H18" t="inlineStr">
        <is>
          <t>1,141,279</t>
        </is>
      </c>
      <c r="I18" t="inlineStr">
        <is>
          <t>36.9 = Ors</t>
        </is>
      </c>
    </row>
    <row r="19">
      <c r="A19" t="inlineStr">
        <is>
          <t>National Unions?</t>
        </is>
      </c>
      <c r="B19" t="inlineStr">
        <is>
          <t>— Syndicat nationaux2</t>
        </is>
      </c>
      <c r="C19" t="inlineStr"/>
      <c r="D19" t="inlineStr"/>
      <c r="E19" t="inlineStr"/>
      <c r="F19" t="inlineStr"/>
      <c r="G19" t="inlineStr"/>
      <c r="H19" t="inlineStr"/>
      <c r="I19" t="inlineStr"/>
    </row>
    <row r="20">
      <c r="A20" t="inlineStr">
        <is>
          <t>Public Employees (CUPE) CLC — Employés de fonction publique (SCFP) CTC</t>
        </is>
      </c>
      <c r="B20" t="inlineStr"/>
      <c r="C20" t="inlineStr"/>
      <c r="D20" t="inlineStr"/>
      <c r="E20" t="inlineStr">
        <is>
          <t>1,547</t>
        </is>
      </c>
      <c r="F20" t="inlineStr">
        <is>
          <t>1,626</t>
        </is>
      </c>
      <c r="G20" t="inlineStr">
        <is>
          <t>252,040</t>
        </is>
      </c>
      <c r="H20" t="inlineStr">
        <is>
          <t>271,652</t>
        </is>
      </c>
      <c r="I20" t="inlineStr">
        <is>
          <t>8.8 + 7.8</t>
        </is>
      </c>
    </row>
    <row r="21">
      <c r="A21" t="inlineStr">
        <is>
          <t>Public Service Alliance (CLC) —</t>
        </is>
      </c>
      <c r="B21" t="inlineStr"/>
      <c r="C21" t="inlineStr">
        <is>
          <t>Alliance de la fonction publique (CTC)</t>
        </is>
      </c>
      <c r="D21" t="inlineStr"/>
      <c r="E21" t="inlineStr">
        <is>
          <t>17</t>
        </is>
      </c>
      <c r="F21" t="inlineStr">
        <is>
          <t>iG)</t>
        </is>
      </c>
      <c r="G21" t="inlineStr">
        <is>
          <t>(152,725)3</t>
        </is>
      </c>
      <c r="H21" t="inlineStr">
        <is>
          <t>(154,546)3</t>
        </is>
      </c>
      <c r="I21" t="inlineStr">
        <is>
          <t>- il</t>
        </is>
      </c>
    </row>
    <row r="22">
      <c r="A22" t="inlineStr">
        <is>
          <t>Québec Teaching Congress (Ind.) —</t>
        </is>
      </c>
      <c r="B22" t="inlineStr"/>
      <c r="C22" t="inlineStr">
        <is>
          <t>Centrale de l’enseignement du Québec (Ind.)</t>
        </is>
      </c>
      <c r="D22" t="inlineStr"/>
      <c r="E22" t="inlineStr">
        <is>
          <t>122)</t>
        </is>
      </c>
      <c r="F22" t="inlineStr">
        <is>
          <t>134</t>
        </is>
      </c>
      <c r="G22" t="inlineStr">
        <is>
          <t>84,301</t>
        </is>
      </c>
      <c r="H22" t="inlineStr">
        <is>
          <t>86,615</t>
        </is>
      </c>
      <c r="I22" t="inlineStr">
        <is>
          <t>2.8 ue Pasd)</t>
        </is>
      </c>
    </row>
    <row r="23">
      <c r="A23" t="inlineStr">
        <is>
          <t>Ontario Public Service Employees (Ind.)</t>
        </is>
      </c>
      <c r="B23" t="inlineStr"/>
      <c r="C23" t="inlineStr">
        <is>
          <t>— Employés de la fonction publique de</t>
        </is>
      </c>
      <c r="D23" t="inlineStr"/>
      <c r="E23" t="inlineStr"/>
      <c r="F23" t="inlineStr"/>
      <c r="G23" t="inlineStr"/>
      <c r="H23" t="inlineStr"/>
      <c r="I23" t="inlineStr"/>
    </row>
    <row r="24">
      <c r="A24" t="inlineStr">
        <is>
          <t>VOntario (Ind.)</t>
        </is>
      </c>
      <c r="B24" t="inlineStr"/>
      <c r="C24" t="inlineStr"/>
      <c r="D24" t="inlineStr"/>
      <c r="E24" t="inlineStr">
        <is>
          <t>384</t>
        </is>
      </c>
      <c r="F24" t="inlineStr">
        <is>
          <t>395</t>
        </is>
      </c>
      <c r="G24" t="inlineStr">
        <is>
          <t>67,290</t>
        </is>
      </c>
      <c r="H24" t="inlineStr">
        <is>
          <t>USS</t>
        </is>
      </c>
      <c r="I24" t="inlineStr">
        <is>
          <t>2.4 9.0</t>
        </is>
      </c>
    </row>
    <row r="25">
      <c r="A25" t="inlineStr">
        <is>
          <t>Social Affairs Federation (CNTU) — Fédération des affaires sociales (CSN)</t>
        </is>
      </c>
      <c r="B25" t="inlineStr"/>
      <c r="C25" t="inlineStr"/>
      <c r="D25" t="inlineStr"/>
      <c r="E25" t="inlineStr">
        <is>
          <t>414</t>
        </is>
      </c>
      <c r="F25" t="inlineStr">
        <is>
          <t>429</t>
        </is>
      </c>
      <c r="G25" t="inlineStr">
        <is>
          <t>67,983</t>
        </is>
      </c>
      <c r="H25" t="inlineStr">
        <is>
          <t>UBMs)</t>
        </is>
      </c>
      <c r="I25" t="inlineStr">
        <is>
          <t>2.4 7.6</t>
        </is>
      </c>
    </row>
    <row r="26">
      <c r="A26" t="inlineStr">
        <is>
          <t>Paperworkers Union (CLC) —</t>
        </is>
      </c>
      <c r="B26" t="inlineStr"/>
      <c r="C26" t="inlineStr">
        <is>
          <t>Travailleurs du papier (CTC)</t>
        </is>
      </c>
      <c r="D26" t="inlineStr"/>
      <c r="E26" t="inlineStr">
        <is>
          <t>236</t>
        </is>
      </c>
      <c r="F26" t="inlineStr">
        <is>
          <t>251</t>
        </is>
      </c>
      <c r="G26" t="inlineStr">
        <is>
          <t>63,675</t>
        </is>
      </c>
      <c r="H26" t="inlineStr">
        <is>
          <t>65,067</t>
        </is>
      </c>
      <c r="I26" t="inlineStr">
        <is>
          <t>Dies Pepe</t>
        </is>
      </c>
    </row>
    <row r="27">
      <c r="A27" t="inlineStr">
        <is>
          <t>British Columbia Government Employees Union (CLC)</t>
        </is>
      </c>
      <c r="B27" t="inlineStr"/>
      <c r="C27" t="inlineStr">
        <is>
          <t>— Syndicat des fonction-</t>
        </is>
      </c>
      <c r="D27" t="inlineStr"/>
      <c r="E27" t="inlineStr"/>
      <c r="F27" t="inlineStr"/>
      <c r="G27" t="inlineStr"/>
      <c r="H27" t="inlineStr"/>
      <c r="I27" t="inlineStr"/>
    </row>
    <row r="28">
      <c r="A28" t="inlineStr">
        <is>
          <t>naires provinciaux de la Colombie-Britannique (CTC)</t>
        </is>
      </c>
      <c r="B28" t="inlineStr"/>
      <c r="C28" t="inlineStr"/>
      <c r="D28" t="inlineStr"/>
      <c r="E28" t="inlineStr">
        <is>
          <t>28</t>
        </is>
      </c>
      <c r="F28" t="inlineStr">
        <is>
          <t>24</t>
        </is>
      </c>
      <c r="G28" t="inlineStr">
        <is>
          <t>42,678</t>
        </is>
      </c>
      <c r="H28" t="inlineStr">
        <is>
          <t>45,799</t>
        </is>
      </c>
      <c r="I28" t="inlineStr">
        <is>
          <t>eS uP Tes:</t>
        </is>
      </c>
    </row>
    <row r="29">
      <c r="A29" t="inlineStr">
        <is>
          <t>Alberta Union of Provincial Employees (CLC) —</t>
        </is>
      </c>
      <c r="B29" t="inlineStr"/>
      <c r="C29" t="inlineStr">
        <is>
          <t>Syndicat des fonctionnaires pro-</t>
        </is>
      </c>
      <c r="D29" t="inlineStr"/>
      <c r="E29" t="inlineStr"/>
      <c r="F29" t="inlineStr"/>
      <c r="G29" t="inlineStr"/>
      <c r="H29" t="inlineStr"/>
      <c r="I29" t="inlineStr"/>
    </row>
    <row r="30">
      <c r="A30" t="inlineStr">
        <is>
          <t>vinciaux de l’ Alberta (CTC)</t>
        </is>
      </c>
      <c r="B30" t="inlineStr"/>
      <c r="C30" t="inlineStr"/>
      <c r="D30" t="inlineStr"/>
      <c r="E30" t="inlineStr">
        <is>
          <t>29</t>
        </is>
      </c>
      <c r="F30" t="inlineStr">
        <is>
          <t>32</t>
        </is>
      </c>
      <c r="G30" t="inlineStr">
        <is>
          <t>38,939</t>
        </is>
      </c>
      <c r="H30" t="inlineStr">
        <is>
          <t>43,392</t>
        </is>
      </c>
      <c r="I30" t="inlineStr">
        <is>
          <t>1.4 + 11.4</t>
        </is>
      </c>
    </row>
    <row r="31">
      <c r="A31" t="inlineStr">
        <is>
          <t>Railway, Transport and General Workers (CLC) — Cheminots, employés des trans-</t>
        </is>
      </c>
      <c r="B31" t="inlineStr"/>
      <c r="C31" t="inlineStr"/>
      <c r="D31" t="inlineStr"/>
      <c r="E31" t="inlineStr"/>
      <c r="F31" t="inlineStr"/>
      <c r="G31" t="inlineStr"/>
      <c r="H31" t="inlineStr"/>
      <c r="I31" t="inlineStr"/>
    </row>
    <row r="32">
      <c r="A32" t="inlineStr">
        <is>
          <t>ports et autres ouvriers (CTC)</t>
        </is>
      </c>
      <c r="B32" t="inlineStr"/>
      <c r="C32" t="inlineStr"/>
      <c r="D32" t="inlineStr"/>
      <c r="E32" t="inlineStr">
        <is>
          <t>219</t>
        </is>
      </c>
      <c r="F32" t="inlineStr">
        <is>
          <t>PEN</t>
        </is>
      </c>
      <c r="G32" t="inlineStr">
        <is>
          <t>38,821</t>
        </is>
      </c>
      <c r="H32" t="inlineStr">
        <is>
          <t>37,143</t>
        </is>
      </c>
      <c r="I32" t="inlineStr">
        <is>
          <t>122 43</t>
        </is>
      </c>
    </row>
    <row r="33">
      <c r="A33" t="inlineStr">
        <is>
          <t>Québec Government Employees (Ind.)</t>
        </is>
      </c>
      <c r="B33" t="inlineStr"/>
      <c r="C33" t="inlineStr">
        <is>
          <t>— Fonctionnaires provinciaux du Québec</t>
        </is>
      </c>
      <c r="D33" t="inlineStr"/>
      <c r="E33" t="inlineStr"/>
      <c r="F33" t="inlineStr"/>
      <c r="G33" t="inlineStr"/>
      <c r="H33" t="inlineStr"/>
      <c r="I33" t="inlineStr"/>
    </row>
    <row r="34">
      <c r="A34" t="inlineStr">
        <is>
          <t>(Ind.)</t>
        </is>
      </c>
      <c r="B34" t="inlineStr"/>
      <c r="C34" t="inlineStr"/>
      <c r="D34" t="inlineStr"/>
      <c r="E34" t="inlineStr">
        <is>
          <t>196</t>
        </is>
      </c>
      <c r="F34" t="inlineStr">
        <is>
          <t>199</t>
        </is>
      </c>
      <c r="G34" t="inlineStr">
        <is>
          <t>48,949</t>
        </is>
      </c>
      <c r="H34" t="inlineStr">
        <is>
          <t>36,552</t>
        </is>
      </c>
      <c r="I34" t="inlineStr">
        <is>
          <t>it = 2009</t>
        </is>
      </c>
    </row>
    <row r="35">
      <c r="A35" t="inlineStr">
        <is>
          <t>Nurses Association</t>
        </is>
      </c>
      <c r="B35" t="inlineStr">
        <is>
          <t>of Ontario</t>
        </is>
      </c>
      <c r="C35" t="inlineStr">
        <is>
          <t>(Ind.) — Association des infirmiéres de l'Ontario</t>
        </is>
      </c>
      <c r="D35" t="inlineStr"/>
      <c r="E35" t="inlineStr"/>
      <c r="F35" t="inlineStr"/>
      <c r="G35" t="inlineStr"/>
      <c r="H35" t="inlineStr"/>
      <c r="I35" t="inlineStr"/>
    </row>
    <row r="36">
      <c r="A36" t="inlineStr">
        <is>
          <t>(ind.)</t>
        </is>
      </c>
      <c r="B36" t="inlineStr"/>
      <c r="C36" t="inlineStr"/>
      <c r="D36" t="inlineStr"/>
      <c r="E36" t="inlineStr">
        <is>
          <t>207</t>
        </is>
      </c>
      <c r="F36" t="inlineStr">
        <is>
          <t>203</t>
        </is>
      </c>
      <c r="G36" t="inlineStr">
        <is>
          <t>27,640</t>
        </is>
      </c>
      <c r="H36" t="inlineStr">
        <is>
          <t>29,316</t>
        </is>
      </c>
      <c r="I36" t="inlineStr">
        <is>
          <t>0.9 + 6.0</t>
        </is>
      </c>
    </row>
    <row r="37">
      <c r="A37" t="inlineStr">
        <is>
          <t>Public Service Employees (CNTU) — Employés de services publics (CSN)</t>
        </is>
      </c>
      <c r="B37" t="inlineStr"/>
      <c r="C37" t="inlineStr"/>
      <c r="D37" t="inlineStr"/>
      <c r="E37" t="inlineStr">
        <is>
          <t>306</t>
        </is>
      </c>
      <c r="F37" t="inlineStr">
        <is>
          <t>298</t>
        </is>
      </c>
      <c r="G37" t="inlineStr">
        <is>
          <t>2E233)</t>
        </is>
      </c>
      <c r="H37" t="inlineStr">
        <is>
          <t>26,998</t>
        </is>
      </c>
      <c r="I37" t="inlineStr">
        <is>
          <t>0.9 - 0.9</t>
        </is>
      </c>
    </row>
    <row r="38">
      <c r="A38" t="inlineStr">
        <is>
          <t>Energy and Chemical</t>
        </is>
      </c>
      <c r="B38" t="inlineStr">
        <is>
          <t>Workers</t>
        </is>
      </c>
      <c r="C38" t="inlineStr">
        <is>
          <t>Union (Ind.) — Energie et produits chimiques</t>
        </is>
      </c>
      <c r="D38" t="inlineStr"/>
      <c r="E38" t="inlineStr"/>
      <c r="F38" t="inlineStr"/>
      <c r="G38" t="inlineStr"/>
      <c r="H38" t="inlineStr"/>
      <c r="I38" t="inlineStr"/>
    </row>
    <row r="39">
      <c r="A39" t="inlineStr">
        <is>
          <t>(Ind.)</t>
        </is>
      </c>
      <c r="B39" t="inlineStr"/>
      <c r="C39" t="inlineStr"/>
      <c r="D39" t="inlineStr"/>
      <c r="E39" t="inlineStr">
        <is>
          <t>=</t>
        </is>
      </c>
      <c r="F39" t="inlineStr">
        <is>
          <t>155</t>
        </is>
      </c>
      <c r="G39" t="inlineStr">
        <is>
          <t>=</t>
        </is>
      </c>
      <c r="H39" t="inlineStr">
        <is>
          <t>26,711</t>
        </is>
      </c>
      <c r="I39" t="inlineStr">
        <is>
          <t>0.8 =</t>
        </is>
      </c>
    </row>
    <row r="40">
      <c r="A40" t="inlineStr">
        <is>
          <t>Communication</t>
        </is>
      </c>
      <c r="B40" t="inlineStr">
        <is>
          <t>Workers of Canada</t>
        </is>
      </c>
      <c r="C40" t="inlineStr">
        <is>
          <t>(CLC) — Travailleurs en communications</t>
        </is>
      </c>
      <c r="D40" t="inlineStr"/>
      <c r="E40" t="inlineStr"/>
      <c r="F40" t="inlineStr"/>
      <c r="G40" t="inlineStr"/>
      <c r="H40" t="inlineStr"/>
      <c r="I40" t="inlineStr"/>
    </row>
    <row r="41">
      <c r="A41" t="inlineStr">
        <is>
          <t>(CTC)</t>
        </is>
      </c>
      <c r="B41" t="inlineStr"/>
      <c r="C41" t="inlineStr"/>
      <c r="D41" t="inlineStr"/>
      <c r="E41" t="inlineStr">
        <is>
          <t>51</t>
        </is>
      </c>
      <c r="F41" t="inlineStr">
        <is>
          <t>53</t>
        </is>
      </c>
      <c r="G41" t="inlineStr">
        <is>
          <t>26,570</t>
        </is>
      </c>
      <c r="H41" t="inlineStr">
        <is>
          <t>25,513</t>
        </is>
      </c>
      <c r="I41" t="inlineStr">
        <is>
          <t>0.8 - 4.0</t>
        </is>
      </c>
    </row>
    <row r="42">
      <c r="A42" t="inlineStr">
        <is>
          <t>Congress of Democratic Trade Unions (Ind.)</t>
        </is>
      </c>
      <c r="B42" t="inlineStr"/>
      <c r="C42" t="inlineStr">
        <is>
          <t>— La Centrale des syndicats démo-</t>
        </is>
      </c>
      <c r="D42" t="inlineStr"/>
      <c r="E42" t="inlineStr"/>
      <c r="F42" t="inlineStr"/>
      <c r="G42" t="inlineStr"/>
      <c r="H42" t="inlineStr"/>
      <c r="I42" t="inlineStr"/>
    </row>
    <row r="43">
      <c r="A43" t="inlineStr">
        <is>
          <t>cratiques (Ind.)</t>
        </is>
      </c>
      <c r="B43" t="inlineStr"/>
      <c r="C43" t="inlineStr"/>
      <c r="D43" t="inlineStr"/>
      <c r="E43" t="inlineStr">
        <is>
          <t>174</t>
        </is>
      </c>
      <c r="F43" t="inlineStr">
        <is>
          <t>189</t>
        </is>
      </c>
      <c r="G43" t="inlineStr">
        <is>
          <t>18,343</t>
        </is>
      </c>
      <c r="H43" t="inlineStr">
        <is>
          <t>25,045</t>
        </is>
      </c>
      <c r="I43" t="inlineStr">
        <is>
          <t>0.8 + 36.5</t>
        </is>
      </c>
    </row>
    <row r="44">
      <c r="A44" t="inlineStr">
        <is>
          <t>Sub-total — Total partiel</t>
        </is>
      </c>
      <c r="B44" t="inlineStr"/>
      <c r="C44" t="inlineStr"/>
      <c r="D44" t="inlineStr"/>
      <c r="E44" t="inlineStr">
        <is>
          <t>3,930</t>
        </is>
      </c>
      <c r="F44" t="inlineStr">
        <is>
          <t>4,216</t>
        </is>
      </c>
      <c r="G44" t="inlineStr">
        <is>
          <t>804,462</t>
        </is>
      </c>
      <c r="H44" t="inlineStr">
        <is>
          <t>866,315</t>
        </is>
      </c>
      <c r="I44" t="inlineStr">
        <is>
          <t>2S. 0ue e+ re</t>
        </is>
      </c>
    </row>
    <row r="45">
      <c r="A45" t="inlineStr">
        <is>
          <t>All other unions</t>
        </is>
      </c>
      <c r="B45" t="inlineStr">
        <is>
          <t>— Tous les autres syndicats</t>
        </is>
      </c>
      <c r="C45" t="inlineStr"/>
      <c r="D45" t="inlineStr"/>
      <c r="E45" t="inlineStr">
        <is>
          <t>6,825</t>
        </is>
      </c>
      <c r="F45" t="inlineStr">
        <is>
          <t>6,770</t>
        </is>
      </c>
      <c r="G45" t="inlineStr">
        <is>
          <t>1,086,476</t>
        </is>
      </c>
      <c r="H45" t="inlineStr">
        <is>
          <t>1,085,258</t>
        </is>
      </c>
      <c r="I45" t="inlineStr">
        <is>
          <t>35.1 Si</t>
        </is>
      </c>
    </row>
  </sheetData>
  <pageMargins left="0.75" right="0.75" top="1" bottom="1" header="0.5" footer="0.5"/>
</worksheet>
</file>

<file path=xl/worksheets/sheet411.xml><?xml version="1.0" encoding="utf-8"?>
<worksheet xmlns="http://schemas.openxmlformats.org/spreadsheetml/2006/main">
  <sheetPr>
    <outlinePr summaryBelow="1" summaryRight="1"/>
    <pageSetUpPr/>
  </sheetPr>
  <dimension ref="A1:K14"/>
  <sheetViews>
    <sheetView workbookViewId="0">
      <selection activeCell="A1" sqref="A1"/>
    </sheetView>
  </sheetViews>
  <sheetFormatPr baseColWidth="8" defaultRowHeight="15"/>
  <sheetData>
    <row r="1">
      <c r="A1" s="1" t="inlineStr">
        <is>
          <t>Newfoundland—  Terre-Neuve</t>
        </is>
      </c>
      <c r="B1" s="1" t="inlineStr">
        <is>
          <t>379</t>
        </is>
      </c>
      <c r="C1" s="1" t="inlineStr">
        <is>
          <t>389</t>
        </is>
      </c>
      <c r="D1" s="1" t="inlineStr">
        <is>
          <t>22,105</t>
        </is>
      </c>
      <c r="E1" s="1" t="inlineStr">
        <is>
          <t>73,460</t>
        </is>
      </c>
      <c r="F1" s="1" t="inlineStr">
        <is>
          <t>Unnamed: 0</t>
        </is>
      </c>
      <c r="G1" s="1" t="inlineStr">
        <is>
          <t>67,728</t>
        </is>
      </c>
      <c r="H1" s="1" t="inlineStr">
        <is>
          <t>Unnamed: 1</t>
        </is>
      </c>
      <c r="I1" s="1" t="inlineStr">
        <is>
          <t>22)</t>
        </is>
      </c>
      <c r="J1" s="1" t="inlineStr">
        <is>
          <t>2 a}</t>
        </is>
      </c>
      <c r="K1" s="1" t="inlineStr">
        <is>
          <t>+ 206.</t>
        </is>
      </c>
    </row>
    <row r="2">
      <c r="A2" t="inlineStr">
        <is>
          <t>Prince Edward Island — fle-du-Prince-Edouard</t>
        </is>
      </c>
      <c r="B2" t="inlineStr">
        <is>
          <t>83</t>
        </is>
      </c>
      <c r="C2" t="inlineStr">
        <is>
          <t>83</t>
        </is>
      </c>
      <c r="D2" t="inlineStr">
        <is>
          <t>2,643</t>
        </is>
      </c>
      <c r="E2" t="inlineStr">
        <is>
          <t>8,345</t>
        </is>
      </c>
      <c r="F2" t="inlineStr"/>
      <c r="G2" t="inlineStr">
        <is>
          <t>8,761</t>
        </is>
      </c>
      <c r="H2" t="inlineStr"/>
      <c r="I2" t="inlineStr">
        <is>
          <t>0.3</t>
        </is>
      </c>
      <c r="J2" t="inlineStr">
        <is>
          <t>+5.0)</t>
        </is>
      </c>
      <c r="K2" t="inlineStr">
        <is>
          <t>+ 2315)</t>
        </is>
      </c>
    </row>
    <row r="3">
      <c r="A3" t="inlineStr">
        <is>
          <t>Nova Scotia — Nouvelle-Ecosse</t>
        </is>
      </c>
      <c r="B3" t="inlineStr">
        <is>
          <t>492</t>
        </is>
      </c>
      <c r="C3" t="inlineStr">
        <is>
          <t>535</t>
        </is>
      </c>
      <c r="D3" t="inlineStr">
        <is>
          <t>47,279</t>
        </is>
      </c>
      <c r="E3" t="inlineStr">
        <is>
          <t>84,196</t>
        </is>
      </c>
      <c r="F3" t="inlineStr"/>
      <c r="G3" t="inlineStr">
        <is>
          <t>84,660</t>
        </is>
      </c>
      <c r="H3" t="inlineStr"/>
      <c r="I3" t="inlineStr">
        <is>
          <t>Pad</t>
        </is>
      </c>
      <c r="J3" t="inlineStr">
        <is>
          <t>+ 0.6</t>
        </is>
      </c>
      <c r="K3" t="inlineStr">
        <is>
          <t>+ “79R</t>
        </is>
      </c>
    </row>
    <row r="4">
      <c r="A4" t="inlineStr">
        <is>
          <t>New Brunswick — Nouveau-Brunswick</t>
        </is>
      </c>
      <c r="B4" t="inlineStr">
        <is>
          <t>502</t>
        </is>
      </c>
      <c r="C4" t="inlineStr">
        <is>
          <t>504</t>
        </is>
      </c>
      <c r="D4" t="inlineStr">
        <is>
          <t>31,707</t>
        </is>
      </c>
      <c r="E4" t="inlineStr">
        <is>
          <t>71,881</t>
        </is>
      </c>
      <c r="F4" t="inlineStr"/>
      <c r="G4" t="inlineStr">
        <is>
          <t>71,983</t>
        </is>
      </c>
      <c r="H4" t="inlineStr"/>
      <c r="I4" t="inlineStr">
        <is>
          <t>25</t>
        </is>
      </c>
      <c r="J4" t="inlineStr">
        <is>
          <t>+ 0.1</t>
        </is>
      </c>
      <c r="K4" t="inlineStr">
        <is>
          <t>+ 1205)</t>
        </is>
      </c>
    </row>
    <row r="5">
      <c r="A5" t="inlineStr">
        <is>
          <t>Québec</t>
        </is>
      </c>
      <c r="B5" t="inlineStr">
        <is>
          <t>3,972</t>
        </is>
      </c>
      <c r="C5" t="inlineStr">
        <is>
          <t>4,083</t>
        </is>
      </c>
      <c r="D5" t="inlineStr">
        <is>
          <t>353,621</t>
        </is>
      </c>
      <c r="E5" t="inlineStr">
        <is>
          <t>849,318</t>
        </is>
      </c>
      <c r="F5" t="inlineStr"/>
      <c r="G5" t="inlineStr">
        <is>
          <t>868,666</t>
        </is>
      </c>
      <c r="H5" t="inlineStr"/>
      <c r="I5" t="inlineStr">
        <is>
          <t>28.1</t>
        </is>
      </c>
      <c r="J5" t="inlineStr">
        <is>
          <t>G8}</t>
        </is>
      </c>
      <c r="K5" t="inlineStr">
        <is>
          <t>+ 145;\</t>
        </is>
      </c>
    </row>
    <row r="6">
      <c r="A6" t="inlineStr">
        <is>
          <t>Ontario</t>
        </is>
      </c>
      <c r="B6" t="inlineStr">
        <is>
          <t>4,145</t>
        </is>
      </c>
      <c r="C6" t="inlineStr">
        <is>
          <t>4,136</t>
        </is>
      </c>
      <c r="D6" t="inlineStr">
        <is>
          <t>647,485</t>
        </is>
      </c>
      <c r="E6" t="inlineStr">
        <is>
          <t>1,116,361</t>
        </is>
      </c>
      <c r="F6" t="inlineStr"/>
      <c r="G6" t="inlineStr">
        <is>
          <t>1,109,831</t>
        </is>
      </c>
      <c r="H6" t="inlineStr"/>
      <c r="I6" t="inlineStr">
        <is>
          <t>35.9</t>
        </is>
      </c>
      <c r="J6" t="inlineStr">
        <is>
          <t>— 0.6</t>
        </is>
      </c>
      <c r="K6" t="inlineStr">
        <is>
          <t>+) 7</t>
        </is>
      </c>
    </row>
    <row r="7">
      <c r="A7" t="inlineStr">
        <is>
          <t>Manitoba</t>
        </is>
      </c>
      <c r="B7" t="inlineStr">
        <is>
          <t>611</t>
        </is>
      </c>
      <c r="C7" t="inlineStr">
        <is>
          <t>622</t>
        </is>
      </c>
      <c r="D7" t="inlineStr">
        <is>
          <t>70,974</t>
        </is>
      </c>
      <c r="E7" t="inlineStr">
        <is>
          <t>119,463</t>
        </is>
      </c>
      <c r="F7" t="inlineStr"/>
      <c r="G7" t="inlineStr">
        <is>
          <t>122,497</t>
        </is>
      </c>
      <c r="H7" t="inlineStr"/>
      <c r="I7" t="inlineStr">
        <is>
          <t>4.0</t>
        </is>
      </c>
      <c r="J7" t="inlineStr">
        <is>
          <t>a OS</t>
        </is>
      </c>
      <c r="K7" t="inlineStr">
        <is>
          <t>+ 72h</t>
        </is>
      </c>
    </row>
    <row r="8">
      <c r="A8" t="inlineStr">
        <is>
          <t>Saskatchewan</t>
        </is>
      </c>
      <c r="B8" t="inlineStr">
        <is>
          <t>651</t>
        </is>
      </c>
      <c r="C8" t="inlineStr">
        <is>
          <t>660</t>
        </is>
      </c>
      <c r="D8" t="inlineStr">
        <is>
          <t>48,147</t>
        </is>
      </c>
      <c r="E8" t="inlineStr">
        <is>
          <t>91,248</t>
        </is>
      </c>
      <c r="F8" t="inlineStr"/>
      <c r="G8" t="inlineStr">
        <is>
          <t>95,238</t>
        </is>
      </c>
      <c r="H8" t="inlineStr"/>
      <c r="I8" t="inlineStr">
        <is>
          <t>3.1</t>
        </is>
      </c>
      <c r="J8" t="inlineStr">
        <is>
          <t>+44</t>
        </is>
      </c>
      <c r="K8" t="inlineStr">
        <is>
          <t>+ 97,</t>
        </is>
      </c>
    </row>
    <row r="9">
      <c r="A9" t="inlineStr">
        <is>
          <t>Alberta</t>
        </is>
      </c>
      <c r="B9" t="inlineStr">
        <is>
          <t>749</t>
        </is>
      </c>
      <c r="C9" t="inlineStr">
        <is>
          <t>752</t>
        </is>
      </c>
      <c r="D9" t="inlineStr">
        <is>
          <t>78,034</t>
        </is>
      </c>
      <c r="E9" t="inlineStr">
        <is>
          <t>195,774</t>
        </is>
      </c>
      <c r="F9" t="inlineStr"/>
      <c r="G9" t="inlineStr">
        <is>
          <t>ONinios</t>
        </is>
      </c>
      <c r="H9" t="inlineStr"/>
      <c r="I9" t="inlineStr">
        <is>
          <t>6.8</t>
        </is>
      </c>
      <c r="J9" t="inlineStr">
        <is>
          <t>arise)</t>
        </is>
      </c>
      <c r="K9" t="inlineStr">
        <is>
          <t>+ 1738)</t>
        </is>
      </c>
    </row>
    <row r="10">
      <c r="A10" t="inlineStr">
        <is>
          <t>British Columbia — Colombie-Britannique</t>
        </is>
      </c>
      <c r="B10" t="inlineStr">
        <is>
          <t>1,247</t>
        </is>
      </c>
      <c r="C10" t="inlineStr">
        <is>
          <t>1,266</t>
        </is>
      </c>
      <c r="D10" t="inlineStr">
        <is>
          <t>192,502</t>
        </is>
      </c>
      <c r="E10" t="inlineStr">
        <is>
          <t>418,945</t>
        </is>
      </c>
      <c r="F10" t="inlineStr"/>
      <c r="G10" t="inlineStr">
        <is>
          <t>444,487</t>
        </is>
      </c>
      <c r="H10" t="inlineStr"/>
      <c r="I10" t="inlineStr">
        <is>
          <t>14.4</t>
        </is>
      </c>
      <c r="J10" t="inlineStr">
        <is>
          <t>+6.1</t>
        </is>
      </c>
      <c r="K10" t="inlineStr">
        <is>
          <t>+ 130.)</t>
        </is>
      </c>
    </row>
    <row r="11">
      <c r="A11" t="inlineStr">
        <is>
          <t>Yukon</t>
        </is>
      </c>
      <c r="B11" t="inlineStr">
        <is>
          <t>25</t>
        </is>
      </c>
      <c r="C11" t="inlineStr">
        <is>
          <t>24</t>
        </is>
      </c>
      <c r="D11" t="inlineStr">
        <is>
          <t>1,358</t>
        </is>
      </c>
      <c r="E11" t="inlineStr">
        <is>
          <t>2,706</t>
        </is>
      </c>
      <c r="F11" t="inlineStr"/>
      <c r="G11" t="inlineStr">
        <is>
          <t>2,806</t>
        </is>
      </c>
      <c r="H11" t="inlineStr"/>
      <c r="I11" t="inlineStr">
        <is>
          <t>0.1</t>
        </is>
      </c>
      <c r="J11" t="inlineStr">
        <is>
          <t>E377,</t>
        </is>
      </c>
      <c r="K11" t="inlineStr">
        <is>
          <t>+ 106.)</t>
        </is>
      </c>
    </row>
    <row r="12">
      <c r="A12" t="inlineStr">
        <is>
          <t>Northwest Territories — Territoires du Nord-Ouest</t>
        </is>
      </c>
      <c r="B12" t="inlineStr">
        <is>
          <t>54</t>
        </is>
      </c>
      <c r="C12" t="inlineStr">
        <is>
          <t>53</t>
        </is>
      </c>
      <c r="D12" t="inlineStr">
        <is>
          <t>901</t>
        </is>
      </c>
      <c r="E12" t="inlineStr">
        <is>
          <t>4,055</t>
        </is>
      </c>
      <c r="F12" t="inlineStr"/>
      <c r="G12" t="inlineStr">
        <is>
          <t>4,440</t>
        </is>
      </c>
      <c r="H12" t="inlineStr"/>
      <c r="I12" t="inlineStr">
        <is>
          <t>0.1</t>
        </is>
      </c>
      <c r="J12" t="inlineStr">
        <is>
          <t>+ 9.5</t>
        </is>
      </c>
      <c r="K12" t="inlineStr">
        <is>
          <t>+ 392.</t>
        </is>
      </c>
    </row>
    <row r="13">
      <c r="A13" t="inlineStr">
        <is>
          <t>More than one province — Plus d’une province</t>
        </is>
      </c>
      <c r="B13" t="inlineStr">
        <is>
          <t>-</t>
        </is>
      </c>
      <c r="C13" t="inlineStr">
        <is>
          <t>-</t>
        </is>
      </c>
      <c r="D13" t="inlineStr">
        <is>
          <t>18,149</t>
        </is>
      </c>
      <c r="E13" t="inlineStr"/>
      <c r="F13" t="n">
        <v>1</v>
      </c>
      <c r="G13" t="inlineStr"/>
      <c r="H13" t="n">
        <v>1</v>
      </c>
      <c r="I13" t="inlineStr">
        <is>
          <t>=</t>
        </is>
      </c>
      <c r="J13" t="inlineStr">
        <is>
          <t>=</t>
        </is>
      </c>
      <c r="K13" t="inlineStr">
        <is>
          <t>4</t>
        </is>
      </c>
    </row>
    <row r="14">
      <c r="A14" t="inlineStr">
        <is>
          <t>Canada</t>
        </is>
      </c>
      <c r="B14" t="inlineStr">
        <is>
          <t>12,910</t>
        </is>
      </c>
      <c r="C14" t="inlineStr">
        <is>
          <t>13,107</t>
        </is>
      </c>
      <c r="D14" t="inlineStr">
        <is>
          <t>1,514,905</t>
        </is>
      </c>
      <c r="E14" t="inlineStr">
        <is>
          <t>3,035,752</t>
        </is>
      </c>
      <c r="F14" t="inlineStr"/>
      <c r="G14" t="inlineStr">
        <is>
          <t>3,092,852</t>
        </is>
      </c>
      <c r="H14" t="inlineStr"/>
      <c r="I14" t="inlineStr">
        <is>
          <t>100.0</t>
        </is>
      </c>
      <c r="J14" t="inlineStr">
        <is>
          <t>+9</t>
        </is>
      </c>
      <c r="K14" t="inlineStr">
        <is>
          <t>+104.</t>
        </is>
      </c>
    </row>
  </sheetData>
  <pageMargins left="0.75" right="0.75" top="1" bottom="1" header="0.5" footer="0.5"/>
</worksheet>
</file>

<file path=xl/worksheets/sheet412.xml><?xml version="1.0" encoding="utf-8"?>
<worksheet xmlns="http://schemas.openxmlformats.org/spreadsheetml/2006/main">
  <sheetPr>
    <outlinePr summaryBelow="1" summaryRight="1"/>
    <pageSetUpPr/>
  </sheetPr>
  <dimension ref="A1:AR1"/>
  <sheetViews>
    <sheetView workbookViewId="0">
      <selection activeCell="A1" sqref="A1"/>
    </sheetView>
  </sheetViews>
  <sheetFormatPr baseColWidth="8" defaultRowHeight="15"/>
  <sheetData>
    <row r="1">
      <c r="A1" s="1" t="inlineStr">
        <is>
          <t>Newfoundland 23] New Brunswick 1.9 Cae 2133 Nova Scotia — Nouvelle-Ecosse 76 Prince Edward</t>
        </is>
      </c>
      <c r="B1" s="1" t="inlineStr">
        <is>
          <t>U3 Island — Terre-Neuve — Nouveau-Brunswick —</t>
        </is>
      </c>
      <c r="C1" s="1" t="inlineStr">
        <is>
          <t>YJe-du-Prince-Edouard</t>
        </is>
      </c>
      <c r="D1" s="1" t="inlineStr">
        <is>
          <t>E</t>
        </is>
      </c>
      <c r="E1" s="1" t="inlineStr">
        <is>
          <t>Unnamed: 0</t>
        </is>
      </c>
      <c r="F1" s="1" t="inlineStr">
        <is>
          <t>Unnamed: 1</t>
        </is>
      </c>
      <c r="G1" s="1" t="inlineStr">
        <is>
          <t>15 157 7195 176</t>
        </is>
      </c>
      <c r="H1" s="1" t="inlineStr">
        <is>
          <t>Unnamed: 2</t>
        </is>
      </c>
      <c r="I1" s="1" t="inlineStr">
        <is>
          <t>Unnamed: 3</t>
        </is>
      </c>
      <c r="J1" s="1" t="inlineStr">
        <is>
          <t>Unnamed: 4</t>
        </is>
      </c>
      <c r="K1" s="1" t="inlineStr">
        <is>
          <t>Unnamed: 5</t>
        </is>
      </c>
      <c r="L1" s="1" t="inlineStr">
        <is>
          <t>15 144 7163 170</t>
        </is>
      </c>
      <c r="M1" s="1" t="inlineStr">
        <is>
          <t>Unnamed: 6</t>
        </is>
      </c>
      <c r="N1" s="1" t="inlineStr">
        <is>
          <t>Unnamed: 7</t>
        </is>
      </c>
      <c r="O1" s="1" t="inlineStr">
        <is>
          <t>Unnamed: 8</t>
        </is>
      </c>
      <c r="P1" s="1" t="inlineStr">
        <is>
          <t>Unnamed: 9</t>
        </is>
      </c>
      <c r="Q1" s="1" t="inlineStr">
        <is>
          <t>7 869 30,351 195,152 20,980</t>
        </is>
      </c>
      <c r="R1" s="1" t="inlineStr">
        <is>
          <t>Unnamed: 10</t>
        </is>
      </c>
      <c r="S1" s="1" t="inlineStr">
        <is>
          <t>Unnamed: 11</t>
        </is>
      </c>
      <c r="T1" s="1" t="inlineStr">
        <is>
          <t>Unnamed: 12</t>
        </is>
      </c>
      <c r="U1" s="1" t="inlineStr">
        <is>
          <t>Unnamed: 13</t>
        </is>
      </c>
      <c r="V1" s="1" t="inlineStr">
        <is>
          <t>*Ta78 312,704 40,748 30,441</t>
        </is>
      </c>
      <c r="W1" s="1" t="inlineStr">
        <is>
          <t>Unnamed: 14</t>
        </is>
      </c>
      <c r="X1" s="1" t="inlineStr">
        <is>
          <t>Unnamed: 15</t>
        </is>
      </c>
      <c r="Y1" s="1" t="inlineStr">
        <is>
          <t>Unnamed: 16</t>
        </is>
      </c>
      <c r="Z1" s="1" t="inlineStr">
        <is>
          <t>4913 310,147 29,386 37,381</t>
        </is>
      </c>
      <c r="AA1" s="1" t="inlineStr">
        <is>
          <t>Unnamed: 17</t>
        </is>
      </c>
      <c r="AB1" s="1" t="inlineStr">
        <is>
          <t>Unnamed: 18</t>
        </is>
      </c>
      <c r="AC1" s="1" t="inlineStr">
        <is>
          <t>Unnamed: 19</t>
        </is>
      </c>
      <c r="AD1" s="1" t="inlineStr">
        <is>
          <t>¥ O41 19.9 2.4</t>
        </is>
      </c>
      <c r="AE1" s="1" t="inlineStr">
        <is>
          <t>Unnamed: 20</t>
        </is>
      </c>
      <c r="AF1" s="1" t="inlineStr">
        <is>
          <t>Unnamed: 21</t>
        </is>
      </c>
      <c r="AG1" s="1" t="inlineStr">
        <is>
          <t>- = =</t>
        </is>
      </c>
      <c r="AH1" s="1" t="inlineStr">
        <is>
          <t>Unnamed: 22</t>
        </is>
      </c>
      <c r="AI1" s="1" t="inlineStr">
        <is>
          <t>Unnamed: 23</t>
        </is>
      </c>
      <c r="AJ1" s="1" t="inlineStr">
        <is>
          <t>Unnamed: 24</t>
        </is>
      </c>
      <c r="AK1" s="1" t="inlineStr">
        <is>
          <t>83 3:5 OF:</t>
        </is>
      </c>
      <c r="AL1" s="1" t="inlineStr">
        <is>
          <t>Unnamed: 25</t>
        </is>
      </c>
      <c r="AM1" s="1" t="inlineStr">
        <is>
          <t>Unnamed: 26</t>
        </is>
      </c>
      <c r="AN1" s="1" t="inlineStr">
        <is>
          <t>Unnamed: 27</t>
        </is>
      </c>
      <c r="AO1" s="1" t="inlineStr">
        <is>
          <t>+ 120 + + +</t>
        </is>
      </c>
      <c r="AP1" s="1" t="inlineStr">
        <is>
          <t>Unnamed: 28</t>
        </is>
      </c>
      <c r="AQ1" s="1" t="inlineStr">
        <is>
          <t>Unnamed: 29</t>
        </is>
      </c>
      <c r="AR1" s="1" t="inlineStr">
        <is>
          <t>40 58</t>
        </is>
      </c>
    </row>
  </sheetData>
  <pageMargins left="0.75" right="0.75" top="1" bottom="1" header="0.5" footer="0.5"/>
</worksheet>
</file>

<file path=xl/worksheets/sheet413.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wfoundland — Terre-Neuve</t>
        </is>
      </c>
      <c r="B1" s="1" t="inlineStr">
        <is>
          <t>233</t>
        </is>
      </c>
      <c r="C1" s="1" t="inlineStr">
        <is>
          <t>237 2,473</t>
        </is>
      </c>
      <c r="D1" s="1" t="inlineStr">
        <is>
          <t>17,556</t>
        </is>
      </c>
      <c r="E1" s="1" t="inlineStr">
        <is>
          <t>18,053</t>
        </is>
      </c>
      <c r="F1" s="1" t="inlineStr">
        <is>
          <t>Unnamed: 0</t>
        </is>
      </c>
      <c r="G1" s="1" t="inlineStr">
        <is>
          <t>Sa</t>
        </is>
      </c>
      <c r="H1" s="1" t="inlineStr">
        <is>
          <t>+ 23</t>
        </is>
      </c>
      <c r="I1" s="1" t="inlineStr">
        <is>
          <t>Unnamed: 1</t>
        </is>
      </c>
      <c r="J1" s="1" t="inlineStr">
        <is>
          <t>+ 630.0</t>
        </is>
      </c>
    </row>
    <row r="2">
      <c r="A2" t="inlineStr">
        <is>
          <t>nce Edward Island — Ie-du-Prince-Edouard</t>
        </is>
      </c>
      <c r="B2" t="inlineStr">
        <is>
          <t>44</t>
        </is>
      </c>
      <c r="C2" t="inlineStr">
        <is>
          <t>42 762</t>
        </is>
      </c>
      <c r="D2" t="inlineStr">
        <is>
          <t>4,408</t>
        </is>
      </c>
      <c r="E2" t="inlineStr">
        <is>
          <t>4,472</t>
        </is>
      </c>
      <c r="F2" t="inlineStr"/>
      <c r="G2" t="inlineStr">
        <is>
          <t>0.9</t>
        </is>
      </c>
      <c r="H2" t="inlineStr">
        <is>
          <t>+ 15</t>
        </is>
      </c>
      <c r="I2" t="inlineStr"/>
      <c r="J2" t="inlineStr">
        <is>
          <t>£4369</t>
        </is>
      </c>
    </row>
    <row r="3">
      <c r="A3" t="inlineStr">
        <is>
          <t>va Scotia — Nouvelle-Ecosse</t>
        </is>
      </c>
      <c r="B3" t="inlineStr">
        <is>
          <t>154</t>
        </is>
      </c>
      <c r="C3" t="inlineStr">
        <is>
          <t>1s3 8,734</t>
        </is>
      </c>
      <c r="D3" t="inlineStr">
        <is>
          <t>21,024</t>
        </is>
      </c>
      <c r="E3" t="inlineStr">
        <is>
          <t>21,060</t>
        </is>
      </c>
      <c r="F3" t="inlineStr"/>
      <c r="G3" t="inlineStr">
        <is>
          <t>4.3</t>
        </is>
      </c>
      <c r="H3" t="inlineStr">
        <is>
          <t>oF</t>
        </is>
      </c>
      <c r="I3" t="inlineStr"/>
      <c r="J3" t="inlineStr">
        <is>
          <t>py:</t>
        </is>
      </c>
    </row>
    <row r="4">
      <c r="A4" t="inlineStr">
        <is>
          <t>w Brunswick — Nouveau-Brunswick</t>
        </is>
      </c>
      <c r="B4" t="inlineStr">
        <is>
          <t>106</t>
        </is>
      </c>
      <c r="C4" t="inlineStr">
        <is>
          <t>104 4,907</t>
        </is>
      </c>
      <c r="D4" t="inlineStr">
        <is>
          <t>11,251</t>
        </is>
      </c>
      <c r="E4" t="inlineStr">
        <is>
          <t>11,539</t>
        </is>
      </c>
      <c r="F4" t="inlineStr"/>
      <c r="G4" t="inlineStr">
        <is>
          <t>pe</t>
        </is>
      </c>
      <c r="H4" t="inlineStr">
        <is>
          <t>+ re</t>
        </is>
      </c>
      <c r="I4" t="inlineStr"/>
      <c r="J4" t="inlineStr">
        <is>
          <t>: ind</t>
        </is>
      </c>
    </row>
    <row r="5">
      <c r="A5" t="inlineStr">
        <is>
          <t>ébec</t>
        </is>
      </c>
      <c r="B5" t="inlineStr">
        <is>
          <t>604</t>
        </is>
      </c>
      <c r="C5" t="inlineStr">
        <is>
          <t>571 20,167</t>
        </is>
      </c>
      <c r="D5" t="inlineStr">
        <is>
          <t>91,274</t>
        </is>
      </c>
      <c r="E5" t="inlineStr">
        <is>
          <t>78,077</t>
        </is>
      </c>
      <c r="F5" t="inlineStr"/>
      <c r="G5" t="inlineStr">
        <is>
          <t>15.8</t>
        </is>
      </c>
      <c r="H5" t="inlineStr">
        <is>
          <t>— 14.</t>
        </is>
      </c>
      <c r="I5" t="inlineStr"/>
      <c r="J5" t="inlineStr">
        <is>
          <t>ve</t>
        </is>
      </c>
    </row>
    <row r="6">
      <c r="A6" t="inlineStr">
        <is>
          <t>tario</t>
        </is>
      </c>
      <c r="B6" t="inlineStr">
        <is>
          <t>1,030</t>
        </is>
      </c>
      <c r="C6" t="inlineStr">
        <is>
          <t>1,023 86,211</t>
        </is>
      </c>
      <c r="D6" t="inlineStr">
        <is>
          <t>178,458</t>
        </is>
      </c>
      <c r="E6" t="inlineStr">
        <is>
          <t>180,067</t>
        </is>
      </c>
      <c r="F6" t="inlineStr"/>
      <c r="G6" t="inlineStr">
        <is>
          <t>36.4</t>
        </is>
      </c>
      <c r="H6" t="inlineStr">
        <is>
          <t>+ 19</t>
        </is>
      </c>
      <c r="I6" t="inlineStr"/>
      <c r="J6" t="inlineStr">
        <is>
          <t>+ 108.9</t>
        </is>
      </c>
    </row>
    <row r="7">
      <c r="A7" t="inlineStr">
        <is>
          <t>nitoba</t>
        </is>
      </c>
      <c r="B7" t="inlineStr">
        <is>
          <t>179</t>
        </is>
      </c>
      <c r="C7" t="inlineStr">
        <is>
          <t>183 5,472</t>
        </is>
      </c>
      <c r="D7" t="inlineStr">
        <is>
          <t>24,204</t>
        </is>
      </c>
      <c r="E7" t="inlineStr">
        <is>
          <t>26,803</t>
        </is>
      </c>
      <c r="F7" t="inlineStr"/>
      <c r="G7" t="inlineStr">
        <is>
          <t>5.4</t>
        </is>
      </c>
      <c r="H7" t="inlineStr">
        <is>
          <t>+ 10.7</t>
        </is>
      </c>
      <c r="I7" t="inlineStr"/>
      <c r="J7" t="inlineStr">
        <is>
          <t>+ 389.8</t>
        </is>
      </c>
    </row>
    <row r="8">
      <c r="A8" t="inlineStr">
        <is>
          <t>katchewan</t>
        </is>
      </c>
      <c r="B8" t="inlineStr">
        <is>
          <t>134</t>
        </is>
      </c>
      <c r="C8" t="inlineStr">
        <is>
          <t>130 10,388</t>
        </is>
      </c>
      <c r="D8" t="inlineStr">
        <is>
          <t>23,729</t>
        </is>
      </c>
      <c r="E8" t="inlineStr">
        <is>
          <t>23,909</t>
        </is>
      </c>
      <c r="F8" t="inlineStr"/>
      <c r="G8" t="inlineStr">
        <is>
          <t>4.8</t>
        </is>
      </c>
      <c r="H8" t="inlineStr">
        <is>
          <t>+ 0.8</t>
        </is>
      </c>
      <c r="I8" t="inlineStr"/>
      <c r="J8" t="inlineStr">
        <is>
          <t>+130.</t>
        </is>
      </c>
    </row>
    <row r="9">
      <c r="A9" t="inlineStr">
        <is>
          <t>erta</t>
        </is>
      </c>
      <c r="B9" t="inlineStr">
        <is>
          <t>161</t>
        </is>
      </c>
      <c r="C9" t="inlineStr">
        <is>
          <t>159 17,883</t>
        </is>
      </c>
      <c r="D9" t="inlineStr">
        <is>
          <t>54,698</t>
        </is>
      </c>
      <c r="E9" t="inlineStr">
        <is>
          <t>58,301</t>
        </is>
      </c>
      <c r="F9" t="inlineStr"/>
      <c r="G9" t="inlineStr">
        <is>
          <t>11.8</t>
        </is>
      </c>
      <c r="H9" t="inlineStr">
        <is>
          <t>¥ oe</t>
        </is>
      </c>
      <c r="I9" t="inlineStr"/>
      <c r="J9" t="inlineStr">
        <is>
          <t>+ 226.0</t>
        </is>
      </c>
    </row>
    <row r="10">
      <c r="A10" t="inlineStr">
        <is>
          <t>ish Columbia — Colombie-Britannique</t>
        </is>
      </c>
      <c r="B10" t="inlineStr">
        <is>
          <t>267</t>
        </is>
      </c>
      <c r="C10" t="inlineStr">
        <is>
          <t>263 20,955</t>
        </is>
      </c>
      <c r="D10" t="inlineStr">
        <is>
          <t>63,985</t>
        </is>
      </c>
      <c r="E10" t="inlineStr">
        <is>
          <t>67,511</t>
        </is>
      </c>
      <c r="F10" t="inlineStr"/>
      <c r="G10" t="inlineStr">
        <is>
          <t>13.7</t>
        </is>
      </c>
      <c r="H10" t="inlineStr">
        <is>
          <t>.</t>
        </is>
      </c>
      <c r="I10" t="inlineStr"/>
      <c r="J10" t="inlineStr">
        <is>
          <t>: ae</t>
        </is>
      </c>
    </row>
    <row r="11">
      <c r="A11" t="inlineStr">
        <is>
          <t>on</t>
        </is>
      </c>
      <c r="B11" t="inlineStr">
        <is>
          <t>14</t>
        </is>
      </c>
      <c r="C11" t="inlineStr">
        <is>
          <t>13 637</t>
        </is>
      </c>
      <c r="D11" t="inlineStr">
        <is>
          <t>1,534</t>
        </is>
      </c>
      <c r="E11" t="inlineStr">
        <is>
          <t>ee</t>
        </is>
      </c>
      <c r="F11" t="inlineStr"/>
      <c r="G11" t="inlineStr"/>
      <c r="H11" t="inlineStr">
        <is>
          <t>n a</t>
        </is>
      </c>
      <c r="I11" t="inlineStr"/>
      <c r="J11" t="inlineStr">
        <is>
          <t>: ig</t>
        </is>
      </c>
    </row>
    <row r="12">
      <c r="A12" t="inlineStr">
        <is>
          <t>tthwest Territories seas tet han one province — Territoires du Nord-Ouest seo — Plus d’une province</t>
        </is>
      </c>
      <c r="B12" t="inlineStr">
        <is>
          <t>43 i</t>
        </is>
      </c>
      <c r="C12" t="inlineStr">
        <is>
          <t>40 id ¥ 5</t>
        </is>
      </c>
      <c r="D12" t="inlineStr"/>
      <c r="E12" t="inlineStr"/>
      <c r="F12" t="inlineStr"/>
      <c r="G12" t="inlineStr">
        <is>
          <t>as</t>
        </is>
      </c>
      <c r="H12" t="inlineStr">
        <is>
          <t>rs</t>
        </is>
      </c>
      <c r="I12" t="inlineStr"/>
      <c r="J12" t="inlineStr"/>
    </row>
  </sheetData>
  <pageMargins left="0.75" right="0.75" top="1" bottom="1" header="0.5" footer="0.5"/>
</worksheet>
</file>

<file path=xl/worksheets/sheet414.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on</t>
        </is>
      </c>
    </row>
    <row r="2">
      <c r="A2" t="inlineStr">
        <is>
          <t>Ee Island</t>
        </is>
      </c>
      <c r="B2" t="inlineStr">
        <is>
          <t>—</t>
        </is>
      </c>
      <c r="C2" t="inlineStr">
        <is>
          <t>Ile-du-Prince-</t>
        </is>
      </c>
      <c r="D2" t="inlineStr"/>
      <c r="E2" t="inlineStr">
        <is>
          <t>1.887</t>
        </is>
      </c>
      <c r="F2" t="inlineStr">
        <is>
          <t>ei</t>
        </is>
      </c>
      <c r="G2" t="inlineStr">
        <is>
          <t>a</t>
        </is>
      </c>
      <c r="H2" t="inlineStr">
        <is>
          <t>-</t>
        </is>
      </c>
      <c r="I2" t="inlineStr">
        <is>
          <t>of</t>
        </is>
      </c>
      <c r="J2" t="n">
        <v>2</v>
      </c>
      <c r="K2" t="inlineStr">
        <is>
          <t>x</t>
        </is>
      </c>
      <c r="L2" t="inlineStr">
        <is>
          <t>a.</t>
        </is>
      </c>
      <c r="M2" t="inlineStr">
        <is>
          <t>1.913</t>
        </is>
      </c>
      <c r="N2" t="inlineStr"/>
    </row>
    <row r="3">
      <c r="A3" t="inlineStr"/>
      <c r="B3" t="inlineStr"/>
      <c r="C3" t="inlineStr"/>
      <c r="D3" t="inlineStr"/>
      <c r="E3" t="inlineStr"/>
      <c r="F3" t="inlineStr"/>
      <c r="G3" t="inlineStr"/>
      <c r="H3" t="inlineStr"/>
      <c r="I3" t="inlineStr"/>
      <c r="J3" t="inlineStr"/>
      <c r="K3" t="inlineStr"/>
      <c r="L3" t="inlineStr">
        <is>
          <t>3</t>
        </is>
      </c>
      <c r="M3" t="inlineStr">
        <is>
          <t>37,381</t>
        </is>
      </c>
      <c r="N3" t="n">
        <v>2.4</v>
      </c>
    </row>
    <row r="4">
      <c r="A4" t="inlineStr">
        <is>
          <t>Nova Scotia — Nouvelle-Ecosse</t>
        </is>
      </c>
      <c r="B4" t="inlineStr"/>
      <c r="C4" t="inlineStr"/>
      <c r="D4" t="inlineStr"/>
      <c r="E4" t="inlineStr">
        <is>
          <t>33,090</t>
        </is>
      </c>
      <c r="F4" t="inlineStr">
        <is>
          <t>PES)</t>
        </is>
      </c>
      <c r="G4" t="inlineStr">
        <is>
          <t>30</t>
        </is>
      </c>
      <c r="H4" t="inlineStr">
        <is>
          <t>ila</t>
        </is>
      </c>
      <c r="I4" t="inlineStr">
        <is>
          <t>2,922</t>
        </is>
      </c>
      <c r="J4" t="n">
        <v>2</v>
      </c>
      <c r="K4" t="inlineStr">
        <is>
          <t>1,339</t>
        </is>
      </c>
      <c r="L4" t="inlineStr"/>
      <c r="M4" t="inlineStr"/>
      <c r="N4" t="inlineStr"/>
    </row>
  </sheetData>
  <pageMargins left="0.75" right="0.75" top="1" bottom="1" header="0.5" footer="0.5"/>
</worksheet>
</file>

<file path=xl/worksheets/sheet415.xml><?xml version="1.0" encoding="utf-8"?>
<worksheet xmlns="http://schemas.openxmlformats.org/spreadsheetml/2006/main">
  <sheetPr>
    <outlinePr summaryBelow="1" summaryRight="1"/>
    <pageSetUpPr/>
  </sheetPr>
  <dimension ref="A1:L10"/>
  <sheetViews>
    <sheetView workbookViewId="0">
      <selection activeCell="A1" sqref="A1"/>
    </sheetView>
  </sheetViews>
  <sheetFormatPr baseColWidth="8" defaultRowHeight="15"/>
  <sheetData>
    <row r="1">
      <c r="A1" s="1" t="inlineStr">
        <is>
          <t>Québec</t>
        </is>
      </c>
      <c r="B1" s="1" t="inlineStr">
        <is>
          <t>Unnamed: 0</t>
        </is>
      </c>
      <c r="C1" s="1" t="inlineStr">
        <is>
          <t>PBN TPL)</t>
        </is>
      </c>
      <c r="D1" s="1" t="inlineStr">
        <is>
          <t>20.9</t>
        </is>
      </c>
      <c r="E1" s="1" t="inlineStr">
        <is>
          <t>D2</t>
        </is>
      </c>
      <c r="F1" s="1" t="inlineStr">
        <is>
          <t>8.1</t>
        </is>
      </c>
      <c r="G1" s="1" t="inlineStr">
        <is>
          <t>12,256</t>
        </is>
      </c>
      <c r="H1" s="1" t="inlineStr">
        <is>
          <t>8.2</t>
        </is>
      </c>
      <c r="I1" s="1" t="inlineStr">
        <is>
          <t>25,930</t>
        </is>
      </c>
      <c r="J1" s="1" t="inlineStr">
        <is>
          <t>25.5</t>
        </is>
      </c>
      <c r="K1" s="1" t="inlineStr">
        <is>
          <t>310,147</t>
        </is>
      </c>
      <c r="L1" s="1" t="inlineStr">
        <is>
          <t>20.0</t>
        </is>
      </c>
    </row>
    <row r="2">
      <c r="A2" t="inlineStr">
        <is>
          <t>Ontario</t>
        </is>
      </c>
      <c r="B2" t="inlineStr"/>
      <c r="C2" t="inlineStr">
        <is>
          <t>518,477</t>
        </is>
      </c>
      <c r="D2" t="n">
        <v>3959</v>
      </c>
      <c r="E2" t="inlineStr">
        <is>
          <t>888</t>
        </is>
      </c>
      <c r="F2" t="inlineStr">
        <is>
          <t>31.1</t>
        </is>
      </c>
      <c r="G2" t="inlineStr">
        <is>
          <t>124,923</t>
        </is>
      </c>
      <c r="H2" t="inlineStr">
        <is>
          <t>83.3</t>
        </is>
      </c>
      <c r="I2" t="inlineStr">
        <is>
          <t>37,672</t>
        </is>
      </c>
      <c r="J2" t="inlineStr">
        <is>
          <t>37.0</t>
        </is>
      </c>
      <c r="K2" t="inlineStr">
        <is>
          <t>681,960</t>
        </is>
      </c>
      <c r="L2" t="inlineStr">
        <is>
          <t>43.9</t>
        </is>
      </c>
    </row>
    <row r="3">
      <c r="A3" t="inlineStr">
        <is>
          <t>Manitoba</t>
        </is>
      </c>
      <c r="B3" t="inlineStr"/>
      <c r="C3" t="inlineStr">
        <is>
          <t>58,046</t>
        </is>
      </c>
      <c r="D3" t="n">
        <v>4.5</v>
      </c>
      <c r="E3" t="inlineStr">
        <is>
          <t>111</t>
        </is>
      </c>
      <c r="F3" t="inlineStr">
        <is>
          <t>39)</t>
        </is>
      </c>
      <c r="G3" t="inlineStr">
        <is>
          <t>180</t>
        </is>
      </c>
      <c r="H3" t="inlineStr">
        <is>
          <t>0.1</t>
        </is>
      </c>
      <c r="I3" t="inlineStr">
        <is>
          <t>2,588</t>
        </is>
      </c>
      <c r="J3" t="inlineStr">
        <is>
          <t>2.6</t>
        </is>
      </c>
      <c r="K3" t="inlineStr">
        <is>
          <t>60,925</t>
        </is>
      </c>
      <c r="L3" t="inlineStr">
        <is>
          <t>3.9</t>
        </is>
      </c>
    </row>
    <row r="4">
      <c r="A4" t="inlineStr">
        <is>
          <t>Saskatchewan</t>
        </is>
      </c>
      <c r="B4" t="inlineStr"/>
      <c r="C4" t="inlineStr">
        <is>
          <t>31,098</t>
        </is>
      </c>
      <c r="D4" t="n">
        <v>2.4</v>
      </c>
      <c r="E4" t="inlineStr">
        <is>
          <t>10</t>
        </is>
      </c>
      <c r="F4" t="inlineStr">
        <is>
          <t>0.3</t>
        </is>
      </c>
      <c r="G4" t="inlineStr">
        <is>
          <t>209</t>
        </is>
      </c>
      <c r="H4" t="inlineStr">
        <is>
          <t>0.1</t>
        </is>
      </c>
      <c r="I4" t="inlineStr">
        <is>
          <t>1,896</t>
        </is>
      </c>
      <c r="J4" t="inlineStr">
        <is>
          <t>1:9</t>
        </is>
      </c>
      <c r="K4" t="inlineStr">
        <is>
          <t>Senza</t>
        </is>
      </c>
      <c r="L4" t="inlineStr">
        <is>
          <t>2a</t>
        </is>
      </c>
    </row>
    <row r="5">
      <c r="A5" t="inlineStr">
        <is>
          <t>Alberta</t>
        </is>
      </c>
      <c r="B5" t="inlineStr"/>
      <c r="C5" t="inlineStr">
        <is>
          <t>101,011</t>
        </is>
      </c>
      <c r="D5" t="n">
        <v>7.8</v>
      </c>
      <c r="E5" t="inlineStr">
        <is>
          <t>7194</t>
        </is>
      </c>
      <c r="F5" t="inlineStr">
        <is>
          <t>27.8</t>
        </is>
      </c>
      <c r="G5" t="inlineStr">
        <is>
          <t>1,892</t>
        </is>
      </c>
      <c r="H5" t="inlineStr">
        <is>
          <t>ile)</t>
        </is>
      </c>
      <c r="I5" t="inlineStr">
        <is>
          <t>7,656</t>
        </is>
      </c>
      <c r="J5" t="inlineStr">
        <is>
          <t>Tes</t>
        </is>
      </c>
      <c r="K5" t="inlineStr">
        <is>
          <t>1115353</t>
        </is>
      </c>
      <c r="L5" t="inlineStr">
        <is>
          <t>12</t>
        </is>
      </c>
    </row>
    <row r="6">
      <c r="A6" t="inlineStr">
        <is>
          <t>British Columbia — Colombie-Britannique</t>
        </is>
      </c>
      <c r="B6" t="inlineStr"/>
      <c r="C6" t="inlineStr">
        <is>
          <t>214,225</t>
        </is>
      </c>
      <c r="D6" t="n">
        <v>16.5</v>
      </c>
      <c r="E6" t="inlineStr">
        <is>
          <t>WEP</t>
        </is>
      </c>
      <c r="F6" t="inlineStr">
        <is>
          <t>Del</t>
        </is>
      </c>
      <c r="G6" t="inlineStr">
        <is>
          <t>7,093</t>
        </is>
      </c>
      <c r="H6" t="inlineStr">
        <is>
          <t>4.7</t>
        </is>
      </c>
      <c r="I6" t="inlineStr">
        <is>
          <t>23,534</t>
        </is>
      </c>
      <c r="J6" t="inlineStr">
        <is>
          <t>234</t>
        </is>
      </c>
      <c r="K6" t="inlineStr">
        <is>
          <t>245,644</t>
        </is>
      </c>
      <c r="L6" t="inlineStr">
        <is>
          <t>15.8</t>
        </is>
      </c>
    </row>
    <row r="7">
      <c r="A7" t="inlineStr">
        <is>
          <t>Yukon</t>
        </is>
      </c>
      <c r="B7" t="inlineStr"/>
      <c r="C7" t="inlineStr">
        <is>
          <t>1,256</t>
        </is>
      </c>
      <c r="D7" t="n">
        <v>0.1</v>
      </c>
      <c r="E7" t="inlineStr">
        <is>
          <t>-</t>
        </is>
      </c>
      <c r="F7" t="inlineStr">
        <is>
          <t>-</t>
        </is>
      </c>
      <c r="G7" t="inlineStr">
        <is>
          <t>-</t>
        </is>
      </c>
      <c r="H7" t="inlineStr">
        <is>
          <t>-</t>
        </is>
      </c>
      <c r="I7" t="inlineStr">
        <is>
          <t>=</t>
        </is>
      </c>
      <c r="J7" t="inlineStr">
        <is>
          <t>~</t>
        </is>
      </c>
      <c r="K7" t="inlineStr">
        <is>
          <t>1,256</t>
        </is>
      </c>
      <c r="L7" t="inlineStr">
        <is>
          <t>0.1</t>
        </is>
      </c>
    </row>
    <row r="8">
      <c r="A8" t="inlineStr">
        <is>
          <t>Northwest Territories</t>
        </is>
      </c>
      <c r="B8" t="inlineStr">
        <is>
          <t>— Territoires du</t>
        </is>
      </c>
      <c r="C8" t="inlineStr"/>
      <c r="D8" t="inlineStr"/>
      <c r="E8" t="inlineStr"/>
      <c r="F8" t="inlineStr"/>
      <c r="G8" t="inlineStr"/>
      <c r="H8" t="inlineStr"/>
      <c r="I8" t="inlineStr"/>
      <c r="J8" t="inlineStr"/>
      <c r="K8" t="inlineStr"/>
      <c r="L8" t="inlineStr"/>
    </row>
    <row r="9">
      <c r="A9" t="inlineStr">
        <is>
          <t>Nord-Ouest</t>
        </is>
      </c>
      <c r="B9" t="inlineStr"/>
      <c r="C9" t="inlineStr">
        <is>
          <t>901</t>
        </is>
      </c>
      <c r="D9" t="n">
        <v>0.1</v>
      </c>
      <c r="E9" t="inlineStr">
        <is>
          <t>~</t>
        </is>
      </c>
      <c r="F9" t="inlineStr">
        <is>
          <t>-</t>
        </is>
      </c>
      <c r="G9" t="inlineStr">
        <is>
          <t>=</t>
        </is>
      </c>
      <c r="H9" t="inlineStr">
        <is>
          <t>-</t>
        </is>
      </c>
      <c r="I9" t="inlineStr">
        <is>
          <t>-</t>
        </is>
      </c>
      <c r="J9" t="inlineStr">
        <is>
          <t>=</t>
        </is>
      </c>
      <c r="K9" t="inlineStr">
        <is>
          <t>901</t>
        </is>
      </c>
      <c r="L9" t="inlineStr">
        <is>
          <t>--</t>
        </is>
      </c>
    </row>
    <row r="10">
      <c r="A10" t="inlineStr">
        <is>
          <t>Canada</t>
        </is>
      </c>
      <c r="B10" t="inlineStr"/>
      <c r="C10" t="inlineStr">
        <is>
          <t>1,299,539</t>
        </is>
      </c>
      <c r="D10" t="n">
        <v>100</v>
      </c>
      <c r="E10" t="inlineStr">
        <is>
          <t>2,857</t>
        </is>
      </c>
      <c r="F10" t="inlineStr">
        <is>
          <t>100.0</t>
        </is>
      </c>
      <c r="G10" t="inlineStr">
        <is>
          <t>149,917</t>
        </is>
      </c>
      <c r="H10" t="inlineStr">
        <is>
          <t>100.0</t>
        </is>
      </c>
      <c r="I10" t="inlineStr">
        <is>
          <t>101,769</t>
        </is>
      </c>
      <c r="J10" t="inlineStr">
        <is>
          <t>100.0</t>
        </is>
      </c>
      <c r="K10" t="inlineStr">
        <is>
          <t>1,554,082</t>
        </is>
      </c>
      <c r="L10" t="inlineStr">
        <is>
          <t>100.0</t>
        </is>
      </c>
    </row>
  </sheetData>
  <pageMargins left="0.75" right="0.75" top="1" bottom="1" header="0.5" footer="0.5"/>
</worksheet>
</file>

<file path=xl/worksheets/sheet416.xml><?xml version="1.0" encoding="utf-8"?>
<worksheet xmlns="http://schemas.openxmlformats.org/spreadsheetml/2006/main">
  <sheetPr>
    <outlinePr summaryBelow="1" summaryRight="1"/>
    <pageSetUpPr/>
  </sheetPr>
  <dimension ref="A1:N17"/>
  <sheetViews>
    <sheetView workbookViewId="0">
      <selection activeCell="A1" sqref="A1"/>
    </sheetView>
  </sheetViews>
  <sheetFormatPr baseColWidth="8" defaultRowHeight="15"/>
  <sheetData>
    <row r="1">
      <c r="A1" s="1" t="inlineStr">
        <is>
          <t>Newfoundland — Terre-Neuve</t>
        </is>
      </c>
      <c r="B1" s="1" t="inlineStr">
        <is>
          <t>Unnamed: 0</t>
        </is>
      </c>
      <c r="C1" s="1" t="inlineStr">
        <is>
          <t>22,592</t>
        </is>
      </c>
      <c r="D1" s="1" t="inlineStr">
        <is>
          <t>3.4</t>
        </is>
      </c>
      <c r="E1" s="1" t="inlineStr">
        <is>
          <t>=</t>
        </is>
      </c>
      <c r="F1" s="1" t="inlineStr">
        <is>
          <t>-</t>
        </is>
      </c>
      <c r="G1" s="1">
        <f>.1</f>
        <v/>
      </c>
      <c r="H1" s="1">
        <f>.2</f>
        <v/>
      </c>
      <c r="I1" s="1" t="inlineStr">
        <is>
          <t>3,632</t>
        </is>
      </c>
      <c r="J1" s="1" t="inlineStr">
        <is>
          <t>2.4</t>
        </is>
      </c>
      <c r="K1" s="1" t="inlineStr">
        <is>
          <t>1,501</t>
        </is>
      </c>
      <c r="L1" s="1" t="inlineStr">
        <is>
          <t>0.3</t>
        </is>
      </c>
      <c r="M1" s="1" t="inlineStr">
        <is>
          <t>27,725</t>
        </is>
      </c>
      <c r="N1" s="1" t="inlineStr">
        <is>
          <t>1.8</t>
        </is>
      </c>
    </row>
    <row r="2">
      <c r="A2" t="inlineStr">
        <is>
          <t>Prince Edward Island — TIle-du-</t>
        </is>
      </c>
      <c r="B2" t="inlineStr"/>
      <c r="C2" t="inlineStr"/>
      <c r="D2" t="inlineStr"/>
      <c r="E2" t="inlineStr"/>
      <c r="F2" t="inlineStr"/>
      <c r="G2" t="inlineStr"/>
      <c r="H2" t="inlineStr"/>
      <c r="I2" t="inlineStr"/>
      <c r="J2" t="inlineStr"/>
      <c r="K2" t="inlineStr"/>
      <c r="L2" t="inlineStr"/>
      <c r="M2" t="inlineStr"/>
      <c r="N2" t="inlineStr"/>
    </row>
    <row r="3">
      <c r="A3" t="inlineStr">
        <is>
          <t>Prince-Edouard</t>
        </is>
      </c>
      <c r="B3" t="inlineStr"/>
      <c r="C3" t="inlineStr">
        <is>
          <t>5,810</t>
        </is>
      </c>
      <c r="D3" t="inlineStr">
        <is>
          <t>0.9</t>
        </is>
      </c>
      <c r="E3" t="inlineStr">
        <is>
          <t>=</t>
        </is>
      </c>
      <c r="F3" t="inlineStr">
        <is>
          <t>=</t>
        </is>
      </c>
      <c r="G3" t="inlineStr">
        <is>
          <t>=</t>
        </is>
      </c>
      <c r="H3" t="inlineStr">
        <is>
          <t>=</t>
        </is>
      </c>
      <c r="I3" t="inlineStr">
        <is>
          <t>947</t>
        </is>
      </c>
      <c r="J3" t="inlineStr">
        <is>
          <t>0.6</t>
        </is>
      </c>
      <c r="K3" t="inlineStr">
        <is>
          <t>91</t>
        </is>
      </c>
      <c r="L3" t="inlineStr">
        <is>
          <t>--</t>
        </is>
      </c>
      <c r="M3" t="inlineStr">
        <is>
          <t>6,848</t>
        </is>
      </c>
      <c r="N3" t="inlineStr">
        <is>
          <t>0.5</t>
        </is>
      </c>
    </row>
    <row r="4">
      <c r="A4" t="inlineStr">
        <is>
          <t>Nova Scotia — Nouvelle-Ecosse</t>
        </is>
      </c>
      <c r="B4" t="inlineStr"/>
      <c r="C4" t="inlineStr">
        <is>
          <t>31,445</t>
        </is>
      </c>
      <c r="D4" t="inlineStr">
        <is>
          <t>4.7</t>
        </is>
      </c>
      <c r="E4" t="inlineStr">
        <is>
          <t>=</t>
        </is>
      </c>
      <c r="F4" t="inlineStr">
        <is>
          <t>=</t>
        </is>
      </c>
      <c r="G4" t="inlineStr">
        <is>
          <t>—</t>
        </is>
      </c>
      <c r="H4" t="inlineStr">
        <is>
          <t>=</t>
        </is>
      </c>
      <c r="I4" t="inlineStr">
        <is>
          <t>9,500</t>
        </is>
      </c>
      <c r="J4" t="inlineStr">
        <is>
          <t>6.3</t>
        </is>
      </c>
      <c r="K4" t="inlineStr">
        <is>
          <t>6,334</t>
        </is>
      </c>
      <c r="L4" t="inlineStr">
        <is>
          <t>ie</t>
        </is>
      </c>
      <c r="M4" t="inlineStr">
        <is>
          <t>47,279</t>
        </is>
      </c>
      <c r="N4" t="inlineStr">
        <is>
          <t>Shil</t>
        </is>
      </c>
    </row>
    <row r="5">
      <c r="A5" t="inlineStr">
        <is>
          <t>New Brunswick — Nouveau-Bruns-</t>
        </is>
      </c>
      <c r="B5" t="inlineStr"/>
      <c r="C5" t="inlineStr"/>
      <c r="D5" t="inlineStr"/>
      <c r="E5" t="inlineStr"/>
      <c r="F5" t="inlineStr"/>
      <c r="G5" t="inlineStr"/>
      <c r="H5" t="inlineStr"/>
      <c r="I5" t="inlineStr"/>
      <c r="J5" t="inlineStr"/>
      <c r="K5" t="inlineStr"/>
      <c r="L5" t="inlineStr"/>
      <c r="M5" t="inlineStr"/>
      <c r="N5" t="inlineStr"/>
    </row>
    <row r="6">
      <c r="A6" t="inlineStr">
        <is>
          <t>wick</t>
        </is>
      </c>
      <c r="B6" t="inlineStr"/>
      <c r="C6" t="inlineStr">
        <is>
          <t>30,756</t>
        </is>
      </c>
      <c r="D6" t="inlineStr">
        <is>
          <t>4.6</t>
        </is>
      </c>
      <c r="E6" t="inlineStr">
        <is>
          <t>-</t>
        </is>
      </c>
      <c r="F6" t="inlineStr">
        <is>
          <t>-</t>
        </is>
      </c>
      <c r="G6" t="inlineStr">
        <is>
          <t>86</t>
        </is>
      </c>
      <c r="H6" t="inlineStr">
        <is>
          <t>-</t>
        </is>
      </c>
      <c r="I6" t="inlineStr">
        <is>
          <t>Son</t>
        </is>
      </c>
      <c r="J6" t="inlineStr">
        <is>
          <t>3.7</t>
        </is>
      </c>
      <c r="K6" t="inlineStr">
        <is>
          <t>6,178</t>
        </is>
      </c>
      <c r="L6" t="inlineStr">
        <is>
          <t>12,</t>
        </is>
      </c>
      <c r="M6" t="inlineStr">
        <is>
          <t>42,597</t>
        </is>
      </c>
      <c r="N6" t="inlineStr">
        <is>
          <t>2.8</t>
        </is>
      </c>
    </row>
    <row r="7">
      <c r="A7" t="inlineStr">
        <is>
          <t>Québec</t>
        </is>
      </c>
      <c r="B7" t="inlineStr"/>
      <c r="C7" t="inlineStr">
        <is>
          <t>110,663</t>
        </is>
      </c>
      <c r="D7" t="inlineStr">
        <is>
          <t>16.6</t>
        </is>
      </c>
      <c r="E7" t="inlineStr">
        <is>
          <t>25,552</t>
        </is>
      </c>
      <c r="F7" t="inlineStr">
        <is>
          <t>100.0</t>
        </is>
      </c>
      <c r="G7" t="inlineStr">
        <is>
          <t>178,549</t>
        </is>
      </c>
      <c r="H7" t="inlineStr">
        <is>
          <t>99.9</t>
        </is>
      </c>
      <c r="I7" t="inlineStr">
        <is>
          <t>25,349</t>
        </is>
      </c>
      <c r="J7" t="inlineStr">
        <is>
          <t>16.9</t>
        </is>
      </c>
      <c r="K7" t="inlineStr">
        <is>
          <t>218,406</t>
        </is>
      </c>
      <c r="L7" t="inlineStr">
        <is>
          <t>42.1</t>
        </is>
      </c>
      <c r="M7" t="inlineStr">
        <is>
          <t>$58,519</t>
        </is>
      </c>
      <c r="N7" t="inlineStr">
        <is>
          <t>36.3</t>
        </is>
      </c>
    </row>
    <row r="8">
      <c r="A8" t="inlineStr">
        <is>
          <t>Ontario</t>
        </is>
      </c>
      <c r="B8" t="inlineStr"/>
      <c r="C8" t="inlineStr">
        <is>
          <t>190,956</t>
        </is>
      </c>
      <c r="D8" t="inlineStr">
        <is>
          <t>28.7</t>
        </is>
      </c>
      <c r="E8" t="inlineStr">
        <is>
          <t>-</t>
        </is>
      </c>
      <c r="F8" t="inlineStr">
        <is>
          <t>-</t>
        </is>
      </c>
      <c r="G8" t="inlineStr">
        <is>
          <t>140</t>
        </is>
      </c>
      <c r="H8" t="inlineStr">
        <is>
          <t>0.1</t>
        </is>
      </c>
      <c r="I8" t="inlineStr">
        <is>
          <t>66,546</t>
        </is>
      </c>
      <c r="J8" t="inlineStr">
        <is>
          <t>44.4</t>
        </is>
      </c>
      <c r="K8" t="inlineStr">
        <is>
          <t>170,229</t>
        </is>
      </c>
      <c r="L8" t="inlineStr">
        <is>
          <t>82.9</t>
        </is>
      </c>
      <c r="M8" t="inlineStr">
        <is>
          <t>427,871</t>
        </is>
      </c>
      <c r="N8" t="inlineStr">
        <is>
          <t>27.8</t>
        </is>
      </c>
    </row>
    <row r="9">
      <c r="A9" t="inlineStr">
        <is>
          <t>Manitoba</t>
        </is>
      </c>
      <c r="B9" t="inlineStr"/>
      <c r="C9" t="inlineStr">
        <is>
          <t>39,386</t>
        </is>
      </c>
      <c r="D9" t="inlineStr">
        <is>
          <t>5.9</t>
        </is>
      </c>
      <c r="E9" t="inlineStr">
        <is>
          <t>—</t>
        </is>
      </c>
      <c r="F9" t="inlineStr">
        <is>
          <t>-</t>
        </is>
      </c>
      <c r="G9" t="inlineStr">
        <is>
          <t>-</t>
        </is>
      </c>
      <c r="H9" t="inlineStr">
        <is>
          <t>-</t>
        </is>
      </c>
      <c r="I9" t="inlineStr">
        <is>
          <t>7,455</t>
        </is>
      </c>
      <c r="J9" t="inlineStr">
        <is>
          <t>5.0</t>
        </is>
      </c>
      <c r="K9" t="inlineStr">
        <is>
          <t>14,731</t>
        </is>
      </c>
      <c r="L9" t="inlineStr">
        <is>
          <t>2.8</t>
        </is>
      </c>
      <c r="M9" t="inlineStr">
        <is>
          <t>61,572</t>
        </is>
      </c>
      <c r="N9" t="inlineStr">
        <is>
          <t>4.0</t>
        </is>
      </c>
    </row>
    <row r="10">
      <c r="A10" t="inlineStr">
        <is>
          <t>Saskatchewan</t>
        </is>
      </c>
      <c r="B10" t="inlineStr"/>
      <c r="C10" t="inlineStr">
        <is>
          <t>42,352</t>
        </is>
      </c>
      <c r="D10" t="inlineStr">
        <is>
          <t>6.4</t>
        </is>
      </c>
      <c r="E10" t="inlineStr">
        <is>
          <t>=</t>
        </is>
      </c>
      <c r="F10" t="inlineStr">
        <is>
          <t>=</t>
        </is>
      </c>
      <c r="G10" t="inlineStr">
        <is>
          <t>-</t>
        </is>
      </c>
      <c r="H10" t="inlineStr">
        <is>
          <t>-</t>
        </is>
      </c>
      <c r="I10" t="inlineStr">
        <is>
          <t>4,819</t>
        </is>
      </c>
      <c r="J10" t="inlineStr">
        <is>
          <t>0)</t>
        </is>
      </c>
      <c r="K10" t="inlineStr">
        <is>
          <t>14,854</t>
        </is>
      </c>
      <c r="L10" t="inlineStr">
        <is>
          <t>2.9</t>
        </is>
      </c>
      <c r="M10" t="inlineStr">
        <is>
          <t>62,025</t>
        </is>
      </c>
      <c r="N10" t="inlineStr">
        <is>
          <t>4.0</t>
        </is>
      </c>
    </row>
    <row r="11">
      <c r="A11" t="inlineStr">
        <is>
          <t>Alberta</t>
        </is>
      </c>
      <c r="B11" t="inlineStr"/>
      <c r="C11" t="inlineStr">
        <is>
          <t>72,095</t>
        </is>
      </c>
      <c r="D11" t="inlineStr">
        <is>
          <t>10.8</t>
        </is>
      </c>
      <c r="E11" t="inlineStr">
        <is>
          <t>-</t>
        </is>
      </c>
      <c r="F11" t="inlineStr">
        <is>
          <t>-</t>
        </is>
      </c>
      <c r="G11" t="inlineStr">
        <is>
          <t>-</t>
        </is>
      </c>
      <c r="H11" t="inlineStr">
        <is>
          <t>-</t>
        </is>
      </c>
      <c r="I11" t="inlineStr">
        <is>
          <t>8,806</t>
        </is>
      </c>
      <c r="J11" t="inlineStr">
        <is>
          <t>5.9</t>
        </is>
      </c>
      <c r="K11" t="inlineStr">
        <is>
          <t>19,501</t>
        </is>
      </c>
      <c r="L11" t="inlineStr">
        <is>
          <t>3.8</t>
        </is>
      </c>
      <c r="M11" t="inlineStr">
        <is>
          <t>100,402</t>
        </is>
      </c>
      <c r="N11" t="inlineStr">
        <is>
          <t>6.5</t>
        </is>
      </c>
    </row>
    <row r="12">
      <c r="A12" t="inlineStr">
        <is>
          <t>British Columbia — Colombie-Bri-</t>
        </is>
      </c>
      <c r="B12" t="inlineStr"/>
      <c r="C12" t="inlineStr"/>
      <c r="D12" t="inlineStr"/>
      <c r="E12" t="inlineStr"/>
      <c r="F12" t="inlineStr"/>
      <c r="G12" t="inlineStr"/>
      <c r="H12" t="inlineStr"/>
      <c r="I12" t="inlineStr"/>
      <c r="J12" t="inlineStr"/>
      <c r="K12" t="inlineStr"/>
      <c r="L12" t="inlineStr"/>
      <c r="M12" t="inlineStr"/>
      <c r="N12" t="inlineStr"/>
    </row>
    <row r="13">
      <c r="A13" t="inlineStr">
        <is>
          <t>tannique</t>
        </is>
      </c>
      <c r="B13" t="inlineStr"/>
      <c r="C13" t="inlineStr">
        <is>
          <t>119,896</t>
        </is>
      </c>
      <c r="D13" t="inlineStr">
        <is>
          <t>18.0</t>
        </is>
      </c>
      <c r="E13" t="inlineStr">
        <is>
          <t>-</t>
        </is>
      </c>
      <c r="F13" t="inlineStr">
        <is>
          <t>_</t>
        </is>
      </c>
      <c r="G13" t="inlineStr">
        <is>
          <t>-</t>
        </is>
      </c>
      <c r="H13" t="inlineStr">
        <is>
          <t>~</t>
        </is>
      </c>
      <c r="I13" t="inlineStr">
        <is>
          <t>13,348</t>
        </is>
      </c>
      <c r="J13" t="inlineStr">
        <is>
          <t>8.9</t>
        </is>
      </c>
      <c r="K13" t="inlineStr">
        <is>
          <t>65,599</t>
        </is>
      </c>
      <c r="L13" t="inlineStr">
        <is>
          <t>12.7</t>
        </is>
      </c>
      <c r="M13" t="inlineStr">
        <is>
          <t>198,843</t>
        </is>
      </c>
      <c r="N13" t="inlineStr">
        <is>
          <t>12.9</t>
        </is>
      </c>
    </row>
    <row r="14">
      <c r="A14" t="inlineStr">
        <is>
          <t>a see</t>
        </is>
      </c>
      <c r="B14" t="inlineStr"/>
      <c r="C14" t="inlineStr">
        <is>
          <t>5S</t>
        </is>
      </c>
      <c r="D14" t="inlineStr">
        <is>
          <t>:</t>
        </is>
      </c>
      <c r="E14" t="inlineStr">
        <is>
          <t>-</t>
        </is>
      </c>
      <c r="F14" t="inlineStr">
        <is>
          <t>-</t>
        </is>
      </c>
      <c r="G14" t="inlineStr">
        <is>
          <t>=</t>
        </is>
      </c>
      <c r="H14" t="inlineStr">
        <is>
          <t>=</t>
        </is>
      </c>
      <c r="I14" t="inlineStr">
        <is>
          <t>1,356</t>
        </is>
      </c>
      <c r="J14" t="inlineStr">
        <is>
          <t>0.9</t>
        </is>
      </c>
      <c r="K14" t="inlineStr">
        <is>
          <t>139</t>
        </is>
      </c>
      <c r="L14" t="inlineStr">
        <is>
          <t>ms</t>
        </is>
      </c>
      <c r="M14" t="inlineStr">
        <is>
          <t>1,550</t>
        </is>
      </c>
      <c r="N14" t="inlineStr">
        <is>
          <t>0.1</t>
        </is>
      </c>
    </row>
    <row r="15">
      <c r="A15" t="inlineStr">
        <is>
          <t>Northwest Territories — Territoires</t>
        </is>
      </c>
      <c r="B15" t="inlineStr"/>
      <c r="C15" t="inlineStr"/>
      <c r="D15" t="inlineStr"/>
      <c r="E15" t="inlineStr"/>
      <c r="F15" t="inlineStr"/>
      <c r="G15" t="inlineStr"/>
      <c r="H15" t="inlineStr"/>
      <c r="I15" t="inlineStr"/>
      <c r="J15" t="inlineStr"/>
      <c r="K15" t="inlineStr"/>
      <c r="L15" t="inlineStr"/>
      <c r="M15" t="inlineStr"/>
      <c r="N15" t="inlineStr"/>
    </row>
    <row r="16">
      <c r="A16" t="inlineStr">
        <is>
          <t>ee</t>
        </is>
      </c>
      <c r="B16" t="inlineStr"/>
      <c r="C16" t="inlineStr">
        <is>
          <t>150</t>
        </is>
      </c>
      <c r="D16" t="inlineStr">
        <is>
          <t>;</t>
        </is>
      </c>
      <c r="E16" t="inlineStr">
        <is>
          <t>;</t>
        </is>
      </c>
      <c r="F16" t="inlineStr">
        <is>
          <t>-</t>
        </is>
      </c>
      <c r="G16" t="inlineStr">
        <is>
          <t>-</t>
        </is>
      </c>
      <c r="H16" t="inlineStr">
        <is>
          <t>=</t>
        </is>
      </c>
      <c r="I16" t="inlineStr">
        <is>
          <t>Dat</t>
        </is>
      </c>
      <c r="J16" t="inlineStr">
        <is>
          <t>1.8</t>
        </is>
      </c>
      <c r="K16" t="inlineStr">
        <is>
          <t>668</t>
        </is>
      </c>
      <c r="L16" t="inlineStr">
        <is>
          <t>0.1</t>
        </is>
      </c>
      <c r="M16" t="inlineStr">
        <is>
          <t>3,539</t>
        </is>
      </c>
      <c r="N16" t="inlineStr">
        <is>
          <t>0.2</t>
        </is>
      </c>
    </row>
    <row r="17">
      <c r="A17" t="inlineStr">
        <is>
          <t>Canada</t>
        </is>
      </c>
      <c r="B17" t="inlineStr"/>
      <c r="C17" t="inlineStr">
        <is>
          <t>666,156</t>
        </is>
      </c>
      <c r="D17" t="inlineStr">
        <is>
          <t>100.0</t>
        </is>
      </c>
      <c r="E17" t="inlineStr">
        <is>
          <t>25,552</t>
        </is>
      </c>
      <c r="F17" t="inlineStr">
        <is>
          <t>100.0</t>
        </is>
      </c>
      <c r="G17" t="inlineStr">
        <is>
          <t>178,775</t>
        </is>
      </c>
      <c r="H17" t="inlineStr">
        <is>
          <t>100.0</t>
        </is>
      </c>
      <c r="I17" t="inlineStr">
        <is>
          <t>150,056</t>
        </is>
      </c>
      <c r="J17" t="inlineStr">
        <is>
          <t>100.0</t>
        </is>
      </c>
      <c r="K17" t="inlineStr">
        <is>
          <t>$18,231</t>
        </is>
      </c>
      <c r="L17" t="inlineStr">
        <is>
          <t>100.0</t>
        </is>
      </c>
      <c r="M17" t="inlineStr">
        <is>
          <t>1,538,770</t>
        </is>
      </c>
      <c r="N17" t="inlineStr">
        <is>
          <t>100.0</t>
        </is>
      </c>
    </row>
  </sheetData>
  <pageMargins left="0.75" right="0.75" top="1" bottom="1" header="0.5" footer="0.5"/>
</worksheet>
</file>

<file path=xl/worksheets/sheet417.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Newfoundland — Terre-Neuve</t>
        </is>
      </c>
      <c r="B1" s="1" t="inlineStr">
        <is>
          <t>Unnamed: 0</t>
        </is>
      </c>
      <c r="C1" s="1" t="inlineStr">
        <is>
          <t>72</t>
        </is>
      </c>
      <c r="D1" s="1" t="inlineStr">
        <is>
          <t>2.0</t>
        </is>
      </c>
      <c r="E1" s="1" t="inlineStr">
        <is>
          <t>ty</t>
        </is>
      </c>
      <c r="F1" s="1" t="inlineStr">
        <is>
          <t>9</t>
        </is>
      </c>
      <c r="G1" s="1" t="inlineStr">
        <is>
          <t>iy</t>
        </is>
      </c>
      <c r="H1" s="1" t="inlineStr">
        <is>
          <t>©</t>
        </is>
      </c>
      <c r="I1" s="1" t="inlineStr">
        <is>
          <t>1</t>
        </is>
      </c>
      <c r="J1" s="1" t="inlineStr">
        <is>
          <t>06</t>
        </is>
      </c>
      <c r="K1" s="1" t="inlineStr">
        <is>
          <t>73</t>
        </is>
      </c>
      <c r="L1" s="1" t="inlineStr">
        <is>
          <t>18</t>
        </is>
      </c>
    </row>
    <row r="2">
      <c r="A2" t="inlineStr">
        <is>
          <t>Prince Edward Island — [le-du-Prince-</t>
        </is>
      </c>
      <c r="B2" t="inlineStr"/>
      <c r="C2" t="inlineStr"/>
      <c r="D2" t="inlineStr"/>
      <c r="E2" t="inlineStr"/>
      <c r="F2" t="inlineStr"/>
      <c r="G2" t="inlineStr"/>
      <c r="H2" t="inlineStr"/>
      <c r="I2" t="inlineStr"/>
      <c r="J2" t="inlineStr"/>
      <c r="K2" t="inlineStr"/>
      <c r="L2" t="inlineStr"/>
    </row>
    <row r="3">
      <c r="A3" t="inlineStr">
        <is>
          <t>Edouard</t>
        </is>
      </c>
      <c r="B3" t="inlineStr"/>
      <c r="C3" t="inlineStr">
        <is>
          <t>14</t>
        </is>
      </c>
      <c r="D3" t="n">
        <v>0.4</v>
      </c>
      <c r="E3" t="inlineStr">
        <is>
          <t>=</t>
        </is>
      </c>
      <c r="F3" t="inlineStr">
        <is>
          <t>=</t>
        </is>
      </c>
      <c r="G3" t="inlineStr">
        <is>
          <t>=</t>
        </is>
      </c>
      <c r="H3" t="inlineStr">
        <is>
          <t>Z</t>
        </is>
      </c>
      <c r="I3" t="inlineStr">
        <is>
          <t>1</t>
        </is>
      </c>
      <c r="J3" t="inlineStr">
        <is>
          <t>0.6</t>
        </is>
      </c>
      <c r="K3" t="inlineStr">
        <is>
          <t>15</t>
        </is>
      </c>
      <c r="L3" t="inlineStr">
        <is>
          <t>0.4</t>
        </is>
      </c>
    </row>
    <row r="4">
      <c r="A4" t="inlineStr">
        <is>
          <t>Nova Scotia — Nouvelle-Ecosse</t>
        </is>
      </c>
      <c r="B4" t="inlineStr"/>
      <c r="C4" t="inlineStr">
        <is>
          <t>126</t>
        </is>
      </c>
      <c r="D4" t="n">
        <v>3.5</v>
      </c>
      <c r="E4" t="inlineStr">
        <is>
          <t>1</t>
        </is>
      </c>
      <c r="F4" t="inlineStr">
        <is>
          <t>4.8</t>
        </is>
      </c>
      <c r="G4" t="inlineStr">
        <is>
          <t>11</t>
        </is>
      </c>
      <c r="H4" t="inlineStr">
        <is>
          <t>6.0</t>
        </is>
      </c>
      <c r="I4" t="inlineStr">
        <is>
          <t>6</t>
        </is>
      </c>
      <c r="J4" t="inlineStr">
        <is>
          <t>3:9</t>
        </is>
      </c>
      <c r="K4" t="inlineStr">
        <is>
          <t>144</t>
        </is>
      </c>
      <c r="L4" t="inlineStr">
        <is>
          <t>3.6</t>
        </is>
      </c>
    </row>
    <row r="5">
      <c r="A5" t="inlineStr">
        <is>
          <t>New Brunswick — Nouveau-Brunswick</t>
        </is>
      </c>
      <c r="B5" t="inlineStr"/>
      <c r="C5" t="inlineStr">
        <is>
          <t>161</t>
        </is>
      </c>
      <c r="D5" t="n">
        <v>4.4</v>
      </c>
      <c r="E5" t="inlineStr">
        <is>
          <t>~</t>
        </is>
      </c>
      <c r="F5" t="inlineStr">
        <is>
          <t>-</t>
        </is>
      </c>
      <c r="G5" t="inlineStr">
        <is>
          <t>5</t>
        </is>
      </c>
      <c r="H5" t="inlineStr">
        <is>
          <t>1.6</t>
        </is>
      </c>
      <c r="I5" t="inlineStr">
        <is>
          <t>6</t>
        </is>
      </c>
      <c r="J5" t="inlineStr">
        <is>
          <t>Sey)</t>
        </is>
      </c>
      <c r="K5" t="inlineStr">
        <is>
          <t>170</t>
        </is>
      </c>
      <c r="L5" t="inlineStr">
        <is>
          <t>4.3</t>
        </is>
      </c>
    </row>
    <row r="6">
      <c r="A6" t="inlineStr">
        <is>
          <t>Québec</t>
        </is>
      </c>
      <c r="B6" t="inlineStr"/>
      <c r="C6" t="inlineStr">
        <is>
          <t>716</t>
        </is>
      </c>
      <c r="D6" t="n">
        <v>19.8</v>
      </c>
      <c r="E6" t="inlineStr">
        <is>
          <t>2</t>
        </is>
      </c>
      <c r="F6" t="inlineStr">
        <is>
          <t>9.5</t>
        </is>
      </c>
      <c r="G6" t="inlineStr">
        <is>
          <t>20</t>
        </is>
      </c>
      <c r="H6" t="inlineStr">
        <is>
          <t>10.9</t>
        </is>
      </c>
      <c r="I6" t="inlineStr">
        <is>
          <t>25</t>
        </is>
      </c>
      <c r="J6" t="inlineStr">
        <is>
          <t>TSi3</t>
        </is>
      </c>
      <c r="K6" t="inlineStr">
        <is>
          <t>763</t>
        </is>
      </c>
      <c r="L6" t="inlineStr">
        <is>
          <t>1625 |</t>
        </is>
      </c>
    </row>
    <row r="7">
      <c r="A7" t="inlineStr">
        <is>
          <t>Ontario</t>
        </is>
      </c>
      <c r="B7" t="inlineStr"/>
      <c r="C7" t="inlineStr">
        <is>
          <t>1,669</t>
        </is>
      </c>
      <c r="D7" t="n">
        <v>46.1</v>
      </c>
      <c r="E7" t="inlineStr">
        <is>
          <t>8</t>
        </is>
      </c>
      <c r="F7" t="inlineStr">
        <is>
          <t>38.1</t>
        </is>
      </c>
      <c r="G7" t="inlineStr">
        <is>
          <t>123</t>
        </is>
      </c>
      <c r="H7" t="inlineStr">
        <is>
          <t>66.9</t>
        </is>
      </c>
      <c r="I7" t="inlineStr">
        <is>
          <t>81</t>
        </is>
      </c>
      <c r="J7" t="inlineStr">
        <is>
          <t>49.7</t>
        </is>
      </c>
      <c r="K7" t="inlineStr">
        <is>
          <t>1,881</t>
        </is>
      </c>
      <c r="L7" t="inlineStr">
        <is>
          <t>47.2</t>
        </is>
      </c>
    </row>
    <row r="8">
      <c r="A8" t="inlineStr">
        <is>
          <t>Manitoba</t>
        </is>
      </c>
      <c r="B8" t="inlineStr"/>
      <c r="C8" t="inlineStr">
        <is>
          <t>195</t>
        </is>
      </c>
      <c r="D8" t="n">
        <v>5.4</v>
      </c>
      <c r="E8" t="inlineStr">
        <is>
          <t>2</t>
        </is>
      </c>
      <c r="F8" t="inlineStr">
        <is>
          <t>9.5</t>
        </is>
      </c>
      <c r="G8" t="inlineStr">
        <is>
          <t>1</t>
        </is>
      </c>
      <c r="H8" t="inlineStr">
        <is>
          <t>0.5</t>
        </is>
      </c>
      <c r="I8" t="inlineStr">
        <is>
          <t>6</t>
        </is>
      </c>
      <c r="J8" t="inlineStr">
        <is>
          <t>3.7</t>
        </is>
      </c>
      <c r="K8" t="inlineStr">
        <is>
          <t>204</t>
        </is>
      </c>
      <c r="L8" t="inlineStr">
        <is>
          <t>Sel</t>
        </is>
      </c>
    </row>
    <row r="9">
      <c r="A9" t="inlineStr">
        <is>
          <t>Saskatchewan</t>
        </is>
      </c>
      <c r="B9" t="inlineStr"/>
      <c r="C9" t="inlineStr">
        <is>
          <t>140</t>
        </is>
      </c>
      <c r="D9" t="n">
        <v>3.8</v>
      </c>
      <c r="E9" t="inlineStr">
        <is>
          <t>1</t>
        </is>
      </c>
      <c r="F9" t="inlineStr">
        <is>
          <t>4.8</t>
        </is>
      </c>
      <c r="G9" t="inlineStr">
        <is>
          <t>2</t>
        </is>
      </c>
      <c r="H9" t="inlineStr">
        <is>
          <t>iL</t>
        </is>
      </c>
      <c r="I9" t="inlineStr">
        <is>
          <t>11</t>
        </is>
      </c>
      <c r="J9" t="inlineStr">
        <is>
          <t>6.8</t>
        </is>
      </c>
      <c r="K9" t="inlineStr">
        <is>
          <t>154</t>
        </is>
      </c>
      <c r="L9" t="inlineStr">
        <is>
          <t>3.9</t>
        </is>
      </c>
    </row>
    <row r="10">
      <c r="A10" t="inlineStr">
        <is>
          <t>Alberta</t>
        </is>
      </c>
      <c r="B10" t="inlineStr"/>
      <c r="C10" t="inlineStr">
        <is>
          <t>197</t>
        </is>
      </c>
      <c r="D10" t="n">
        <v>5.4</v>
      </c>
      <c r="E10" t="inlineStr">
        <is>
          <t>4</t>
        </is>
      </c>
      <c r="F10" t="inlineStr">
        <is>
          <t>19.0</t>
        </is>
      </c>
      <c r="G10" t="inlineStr">
        <is>
          <t>10</t>
        </is>
      </c>
      <c r="H10" t="inlineStr">
        <is>
          <t>5.4</t>
        </is>
      </c>
      <c r="I10" t="inlineStr">
        <is>
          <t>10</t>
        </is>
      </c>
      <c r="J10" t="inlineStr">
        <is>
          <t>6.1</t>
        </is>
      </c>
      <c r="K10" t="inlineStr">
        <is>
          <t>221</t>
        </is>
      </c>
      <c r="L10" t="inlineStr">
        <is>
          <t>5.5</t>
        </is>
      </c>
    </row>
    <row r="11">
      <c r="A11" t="inlineStr">
        <is>
          <t>British Columbia — Colombie-Britannique</t>
        </is>
      </c>
      <c r="B11" t="inlineStr"/>
      <c r="C11" t="inlineStr">
        <is>
          <t>314</t>
        </is>
      </c>
      <c r="D11" t="n">
        <v>8.699999999999999</v>
      </c>
      <c r="E11" t="inlineStr">
        <is>
          <t>3</t>
        </is>
      </c>
      <c r="F11" t="inlineStr">
        <is>
          <t>143</t>
        </is>
      </c>
      <c r="G11" t="inlineStr">
        <is>
          <t>14</t>
        </is>
      </c>
      <c r="H11" t="inlineStr">
        <is>
          <t>76</t>
        </is>
      </c>
      <c r="I11" t="inlineStr">
        <is>
          <t>a</t>
        </is>
      </c>
      <c r="J11" t="inlineStr">
        <is>
          <t>9.8</t>
        </is>
      </c>
      <c r="K11" t="inlineStr">
        <is>
          <t>347</t>
        </is>
      </c>
      <c r="L11" t="inlineStr">
        <is>
          <t>87</t>
        </is>
      </c>
    </row>
    <row r="12">
      <c r="A12" t="inlineStr">
        <is>
          <t>on</t>
        </is>
      </c>
      <c r="B12" t="inlineStr"/>
      <c r="C12" t="inlineStr">
        <is>
          <t>10</t>
        </is>
      </c>
      <c r="D12" t="n">
        <v>0.3</v>
      </c>
      <c r="E12" t="inlineStr">
        <is>
          <t>-</t>
        </is>
      </c>
      <c r="F12" t="inlineStr">
        <is>
          <t>-</t>
        </is>
      </c>
      <c r="G12" t="inlineStr">
        <is>
          <t>-</t>
        </is>
      </c>
      <c r="H12" t="inlineStr">
        <is>
          <t>=</t>
        </is>
      </c>
      <c r="I12" t="inlineStr">
        <is>
          <t>-</t>
        </is>
      </c>
      <c r="J12" t="inlineStr">
        <is>
          <t>~</t>
        </is>
      </c>
      <c r="K12" t="inlineStr">
        <is>
          <t>10</t>
        </is>
      </c>
      <c r="L12" t="inlineStr">
        <is>
          <t>0.2</t>
        </is>
      </c>
    </row>
    <row r="13">
      <c r="A13" t="inlineStr">
        <is>
          <t>Northwest Territories — Territoires du</t>
        </is>
      </c>
      <c r="B13" t="inlineStr"/>
      <c r="C13" t="inlineStr"/>
      <c r="D13" t="inlineStr"/>
      <c r="E13" t="inlineStr"/>
      <c r="F13" t="inlineStr"/>
      <c r="G13" t="inlineStr"/>
      <c r="H13" t="inlineStr"/>
      <c r="I13" t="inlineStr"/>
      <c r="J13" t="inlineStr"/>
      <c r="K13" t="inlineStr"/>
      <c r="L13" t="inlineStr"/>
    </row>
    <row r="14">
      <c r="A14" t="inlineStr">
        <is>
          <t>Nord-Ouest</t>
        </is>
      </c>
      <c r="B14" t="inlineStr"/>
      <c r="C14" t="inlineStr">
        <is>
          <t>4)</t>
        </is>
      </c>
      <c r="D14" t="n">
        <v>0.2</v>
      </c>
      <c r="E14" t="inlineStr">
        <is>
          <t>=</t>
        </is>
      </c>
      <c r="F14" t="inlineStr">
        <is>
          <t>-</t>
        </is>
      </c>
      <c r="G14" t="inlineStr">
        <is>
          <t>=</t>
        </is>
      </c>
      <c r="H14" t="inlineStr">
        <is>
          <t>=</t>
        </is>
      </c>
      <c r="I14" t="inlineStr">
        <is>
          <t>x</t>
        </is>
      </c>
      <c r="J14" t="inlineStr">
        <is>
          <t>=</t>
        </is>
      </c>
      <c r="K14" t="inlineStr">
        <is>
          <t>7</t>
        </is>
      </c>
      <c r="L14" t="inlineStr">
        <is>
          <t>0.2</t>
        </is>
      </c>
    </row>
  </sheetData>
  <pageMargins left="0.75" right="0.75" top="1" bottom="1" header="0.5" footer="0.5"/>
</worksheet>
</file>

<file path=xl/worksheets/sheet418.xml><?xml version="1.0" encoding="utf-8"?>
<worksheet xmlns="http://schemas.openxmlformats.org/spreadsheetml/2006/main">
  <sheetPr>
    <outlinePr summaryBelow="1" summaryRight="1"/>
    <pageSetUpPr/>
  </sheetPr>
  <dimension ref="A1:N17"/>
  <sheetViews>
    <sheetView workbookViewId="0">
      <selection activeCell="A1" sqref="A1"/>
    </sheetView>
  </sheetViews>
  <sheetFormatPr baseColWidth="8" defaultRowHeight="15"/>
  <sheetData>
    <row r="1">
      <c r="A1" s="1" t="inlineStr">
        <is>
          <t>Newfoundland — Terre-Neuve</t>
        </is>
      </c>
      <c r="B1" s="1" t="inlineStr">
        <is>
          <t>Unnamed: 0</t>
        </is>
      </c>
      <c r="C1" s="1" t="inlineStr">
        <is>
          <t>251</t>
        </is>
      </c>
      <c r="D1" s="1" t="inlineStr">
        <is>
          <t>7.4</t>
        </is>
      </c>
      <c r="E1" s="1" t="inlineStr">
        <is>
          <t>=</t>
        </is>
      </c>
      <c r="F1" s="1">
        <f>.1</f>
        <v/>
      </c>
      <c r="G1" s="1">
        <f>.2</f>
        <v/>
      </c>
      <c r="H1" s="1">
        <f>.3</f>
        <v/>
      </c>
      <c r="I1" s="1" t="inlineStr">
        <is>
          <t>48</t>
        </is>
      </c>
      <c r="J1" s="1" t="inlineStr">
        <is>
          <t>3.9</t>
        </is>
      </c>
      <c r="K1" s="1" t="inlineStr">
        <is>
          <t>17</t>
        </is>
      </c>
      <c r="L1" s="1" t="inlineStr">
        <is>
          <t>0.6</t>
        </is>
      </c>
      <c r="M1" s="1" t="inlineStr">
        <is>
          <t>316</t>
        </is>
      </c>
      <c r="N1" s="1" t="inlineStr">
        <is>
          <t>S25</t>
        </is>
      </c>
    </row>
    <row r="2">
      <c r="A2" t="inlineStr">
        <is>
          <t>Prince Edward Island — TIle-du-</t>
        </is>
      </c>
      <c r="B2" t="inlineStr"/>
      <c r="C2" t="inlineStr"/>
      <c r="D2" t="inlineStr"/>
      <c r="E2" t="inlineStr"/>
      <c r="F2" t="inlineStr"/>
      <c r="G2" t="inlineStr"/>
      <c r="H2" t="inlineStr"/>
      <c r="I2" t="inlineStr"/>
      <c r="J2" t="inlineStr"/>
      <c r="K2" t="inlineStr"/>
      <c r="L2" t="inlineStr"/>
      <c r="M2" t="inlineStr"/>
      <c r="N2" t="inlineStr"/>
    </row>
    <row r="3">
      <c r="A3" t="inlineStr">
        <is>
          <t>Prince-Edouard</t>
        </is>
      </c>
      <c r="B3" t="inlineStr"/>
      <c r="C3" t="inlineStr">
        <is>
          <t>52</t>
        </is>
      </c>
      <c r="D3" t="inlineStr">
        <is>
          <t>NES</t>
        </is>
      </c>
      <c r="E3" t="inlineStr">
        <is>
          <t>=</t>
        </is>
      </c>
      <c r="F3" t="inlineStr">
        <is>
          <t>=</t>
        </is>
      </c>
      <c r="G3" t="inlineStr">
        <is>
          <t>=</t>
        </is>
      </c>
      <c r="H3" t="inlineStr">
        <is>
          <t>=</t>
        </is>
      </c>
      <c r="I3" t="inlineStr">
        <is>
          <t>13</t>
        </is>
      </c>
      <c r="J3" t="inlineStr">
        <is>
          <t>131</t>
        </is>
      </c>
      <c r="K3" t="inlineStr">
        <is>
          <t>3</t>
        </is>
      </c>
      <c r="L3" t="inlineStr">
        <is>
          <t>0.1</t>
        </is>
      </c>
      <c r="M3" t="inlineStr">
        <is>
          <t>68</t>
        </is>
      </c>
      <c r="N3" t="inlineStr">
        <is>
          <t>0.7</t>
        </is>
      </c>
    </row>
    <row r="4">
      <c r="A4" t="inlineStr">
        <is>
          <t>Nova Scotia — Nouvelle-Ecosse</t>
        </is>
      </c>
      <c r="B4" t="inlineStr"/>
      <c r="C4" t="inlineStr">
        <is>
          <t>225</t>
        </is>
      </c>
      <c r="D4" t="inlineStr">
        <is>
          <t>6.6</t>
        </is>
      </c>
      <c r="E4" t="inlineStr">
        <is>
          <t>=</t>
        </is>
      </c>
      <c r="F4" t="inlineStr">
        <is>
          <t>=</t>
        </is>
      </c>
      <c r="G4" t="inlineStr">
        <is>
          <t>=</t>
        </is>
      </c>
      <c r="H4" t="inlineStr">
        <is>
          <t>_</t>
        </is>
      </c>
      <c r="I4" t="inlineStr">
        <is>
          <t>89</t>
        </is>
      </c>
      <c r="J4" t="inlineStr">
        <is>
          <t>73</t>
        </is>
      </c>
      <c r="K4" t="inlineStr">
        <is>
          <t>77</t>
        </is>
      </c>
      <c r="L4" t="inlineStr">
        <is>
          <t>2.6</t>
        </is>
      </c>
      <c r="M4" t="inlineStr">
        <is>
          <t>391</t>
        </is>
      </c>
      <c r="N4" t="inlineStr">
        <is>
          <t>4.3</t>
        </is>
      </c>
    </row>
    <row r="5">
      <c r="A5" t="inlineStr">
        <is>
          <t>New Brunswick — Nouveau-Bruns-</t>
        </is>
      </c>
      <c r="B5" t="inlineStr"/>
      <c r="C5" t="inlineStr"/>
      <c r="D5" t="inlineStr"/>
      <c r="E5" t="inlineStr"/>
      <c r="F5" t="inlineStr"/>
      <c r="G5" t="inlineStr"/>
      <c r="H5" t="inlineStr"/>
      <c r="I5" t="inlineStr"/>
      <c r="J5" t="inlineStr"/>
      <c r="K5" t="inlineStr"/>
      <c r="L5" t="inlineStr"/>
      <c r="M5" t="inlineStr"/>
      <c r="N5" t="inlineStr"/>
    </row>
    <row r="6">
      <c r="A6" t="inlineStr">
        <is>
          <t>wick</t>
        </is>
      </c>
      <c r="B6" t="inlineStr"/>
      <c r="C6" t="inlineStr">
        <is>
          <t>235</t>
        </is>
      </c>
      <c r="D6" t="inlineStr">
        <is>
          <t>6.9</t>
        </is>
      </c>
      <c r="E6" t="inlineStr">
        <is>
          <t>=</t>
        </is>
      </c>
      <c r="F6" t="inlineStr">
        <is>
          <t>=</t>
        </is>
      </c>
      <c r="G6" t="inlineStr">
        <is>
          <t>3</t>
        </is>
      </c>
      <c r="H6" t="inlineStr">
        <is>
          <t>0.2</t>
        </is>
      </c>
      <c r="I6" t="inlineStr">
        <is>
          <t>62</t>
        </is>
      </c>
      <c r="J6" t="inlineStr">
        <is>
          <t>Sal</t>
        </is>
      </c>
      <c r="K6" t="inlineStr">
        <is>
          <t>34</t>
        </is>
      </c>
      <c r="L6" t="inlineStr">
        <is>
          <t>iL</t>
        </is>
      </c>
      <c r="M6" t="inlineStr">
        <is>
          <t>334</t>
        </is>
      </c>
      <c r="N6" t="inlineStr">
        <is>
          <t>2:7</t>
        </is>
      </c>
    </row>
    <row r="7">
      <c r="A7" t="inlineStr">
        <is>
          <t>Québec</t>
        </is>
      </c>
      <c r="B7" t="inlineStr"/>
      <c r="C7" t="inlineStr">
        <is>
          <t>566</t>
        </is>
      </c>
      <c r="D7" t="inlineStr">
        <is>
          <t>16.7</t>
        </is>
      </c>
      <c r="E7" t="inlineStr">
        <is>
          <t>165</t>
        </is>
      </c>
      <c r="F7" t="inlineStr">
        <is>
          <t>100.0</t>
        </is>
      </c>
      <c r="G7" t="inlineStr">
        <is>
          <t>1,426</t>
        </is>
      </c>
      <c r="H7" t="inlineStr">
        <is>
          <t>99.6</t>
        </is>
      </c>
      <c r="I7" t="inlineStr">
        <is>
          <t>230</t>
        </is>
      </c>
      <c r="J7" t="inlineStr">
        <is>
          <t>18.8</t>
        </is>
      </c>
      <c r="K7" t="inlineStr">
        <is>
          <t>933</t>
        </is>
      </c>
      <c r="L7" t="inlineStr">
        <is>
          <t>32.1</t>
        </is>
      </c>
      <c r="M7" t="inlineStr">
        <is>
          <t>3,320</t>
        </is>
      </c>
      <c r="N7" t="inlineStr">
        <is>
          <t>36.4</t>
        </is>
      </c>
    </row>
    <row r="8">
      <c r="A8" t="inlineStr">
        <is>
          <t>Ontario</t>
        </is>
      </c>
      <c r="B8" t="inlineStr"/>
      <c r="C8" t="inlineStr">
        <is>
          <t>1,011</t>
        </is>
      </c>
      <c r="D8" t="inlineStr">
        <is>
          <t>29.8</t>
        </is>
      </c>
      <c r="E8" t="inlineStr">
        <is>
          <t>ed</t>
        </is>
      </c>
      <c r="F8" t="inlineStr">
        <is>
          <t>a</t>
        </is>
      </c>
      <c r="G8" t="inlineStr">
        <is>
          <t>3</t>
        </is>
      </c>
      <c r="H8" t="inlineStr">
        <is>
          <t>0.2</t>
        </is>
      </c>
      <c r="I8" t="inlineStr">
        <is>
          <t>350</t>
        </is>
      </c>
      <c r="J8" t="inlineStr">
        <is>
          <t>28.7</t>
        </is>
      </c>
      <c r="K8" t="inlineStr">
        <is>
          <t>891</t>
        </is>
      </c>
      <c r="L8" t="inlineStr">
        <is>
          <t>30.7</t>
        </is>
      </c>
      <c r="M8" t="inlineStr">
        <is>
          <t>2,255</t>
        </is>
      </c>
      <c r="N8" t="inlineStr">
        <is>
          <t>24.7</t>
        </is>
      </c>
    </row>
    <row r="9">
      <c r="A9" t="inlineStr">
        <is>
          <t>Manitoba</t>
        </is>
      </c>
      <c r="B9" t="inlineStr"/>
      <c r="C9" t="inlineStr">
        <is>
          <t>223</t>
        </is>
      </c>
      <c r="D9" t="inlineStr">
        <is>
          <t>6.6</t>
        </is>
      </c>
      <c r="E9" t="inlineStr">
        <is>
          <t>-</t>
        </is>
      </c>
      <c r="F9" t="inlineStr">
        <is>
          <t>-</t>
        </is>
      </c>
      <c r="G9" t="inlineStr">
        <is>
          <t>-</t>
        </is>
      </c>
      <c r="H9" t="inlineStr">
        <is>
          <t>-</t>
        </is>
      </c>
      <c r="I9" t="inlineStr">
        <is>
          <t>72</t>
        </is>
      </c>
      <c r="J9" t="inlineStr">
        <is>
          <t>5.9</t>
        </is>
      </c>
      <c r="K9" t="inlineStr">
        <is>
          <t>123</t>
        </is>
      </c>
      <c r="L9" t="inlineStr">
        <is>
          <t>4.2</t>
        </is>
      </c>
      <c r="M9" t="inlineStr">
        <is>
          <t>418</t>
        </is>
      </c>
      <c r="N9" t="inlineStr">
        <is>
          <t>4.6</t>
        </is>
      </c>
    </row>
    <row r="10">
      <c r="A10" t="inlineStr">
        <is>
          <t>Saskatchewan</t>
        </is>
      </c>
      <c r="B10" t="inlineStr"/>
      <c r="C10" t="inlineStr">
        <is>
          <t>263</t>
        </is>
      </c>
      <c r="D10" t="inlineStr">
        <is>
          <t>7.8</t>
        </is>
      </c>
      <c r="E10" t="inlineStr">
        <is>
          <t>-</t>
        </is>
      </c>
      <c r="F10" t="inlineStr">
        <is>
          <t>-</t>
        </is>
      </c>
      <c r="G10" t="inlineStr">
        <is>
          <t>=</t>
        </is>
      </c>
      <c r="H10" t="inlineStr">
        <is>
          <t>-</t>
        </is>
      </c>
      <c r="I10" t="inlineStr">
        <is>
          <t>ih)</t>
        </is>
      </c>
      <c r="J10" t="inlineStr">
        <is>
          <t>6.1</t>
        </is>
      </c>
      <c r="K10" t="inlineStr">
        <is>
          <t>168</t>
        </is>
      </c>
      <c r="L10" t="inlineStr">
        <is>
          <t>5.8</t>
        </is>
      </c>
      <c r="M10" t="inlineStr">
        <is>
          <t>506</t>
        </is>
      </c>
      <c r="N10" t="inlineStr">
        <is>
          <t>55</t>
        </is>
      </c>
    </row>
    <row r="11">
      <c r="A11" t="inlineStr">
        <is>
          <t>Alberta</t>
        </is>
      </c>
      <c r="B11" t="inlineStr"/>
      <c r="C11" t="inlineStr">
        <is>
          <t>183</t>
        </is>
      </c>
      <c r="D11" t="inlineStr">
        <is>
          <t>5.4</t>
        </is>
      </c>
      <c r="E11" t="inlineStr">
        <is>
          <t>=</t>
        </is>
      </c>
      <c r="F11" t="inlineStr">
        <is>
          <t>=</t>
        </is>
      </c>
      <c r="G11" t="inlineStr">
        <is>
          <t>=</t>
        </is>
      </c>
      <c r="H11" t="inlineStr">
        <is>
          <t>=</t>
        </is>
      </c>
      <c r="I11" t="inlineStr">
        <is>
          <t>89</t>
        </is>
      </c>
      <c r="J11" t="inlineStr">
        <is>
          <t>7.3</t>
        </is>
      </c>
      <c r="K11" t="inlineStr">
        <is>
          <t>259</t>
        </is>
      </c>
      <c r="L11" t="inlineStr">
        <is>
          <t>8.9</t>
        </is>
      </c>
      <c r="M11" t="inlineStr">
        <is>
          <t>531</t>
        </is>
      </c>
      <c r="N11" t="inlineStr">
        <is>
          <t>5.8</t>
        </is>
      </c>
    </row>
    <row r="12">
      <c r="A12" t="inlineStr">
        <is>
          <t>British Columbia — Colombie-Bri-</t>
        </is>
      </c>
      <c r="B12" t="inlineStr"/>
      <c r="C12" t="inlineStr"/>
      <c r="D12" t="inlineStr"/>
      <c r="E12" t="inlineStr"/>
      <c r="F12" t="inlineStr"/>
      <c r="G12" t="inlineStr"/>
      <c r="H12" t="inlineStr"/>
      <c r="I12" t="inlineStr"/>
      <c r="J12" t="inlineStr"/>
      <c r="K12" t="inlineStr"/>
      <c r="L12" t="inlineStr"/>
      <c r="M12" t="inlineStr"/>
      <c r="N12" t="inlineStr"/>
    </row>
    <row r="13">
      <c r="A13" t="inlineStr">
        <is>
          <t>tannique</t>
        </is>
      </c>
      <c r="B13" t="inlineStr"/>
      <c r="C13" t="inlineStr">
        <is>
          <t>373</t>
        </is>
      </c>
      <c r="D13" t="inlineStr">
        <is>
          <t>11.0</t>
        </is>
      </c>
      <c r="E13" t="inlineStr">
        <is>
          <t>~</t>
        </is>
      </c>
      <c r="F13" t="inlineStr">
        <is>
          <t>~</t>
        </is>
      </c>
      <c r="G13" t="inlineStr">
        <is>
          <t>-</t>
        </is>
      </c>
      <c r="H13" t="inlineStr">
        <is>
          <t>~</t>
        </is>
      </c>
      <c r="I13" t="inlineStr">
        <is>
          <t>151</t>
        </is>
      </c>
      <c r="J13" t="inlineStr">
        <is>
          <t>12.4</t>
        </is>
      </c>
      <c r="K13" t="inlineStr">
        <is>
          <t>395</t>
        </is>
      </c>
      <c r="L13" t="inlineStr">
        <is>
          <t>13.6</t>
        </is>
      </c>
      <c r="M13" t="inlineStr">
        <is>
          <t>919</t>
        </is>
      </c>
      <c r="N13" t="inlineStr">
        <is>
          <t>10.1</t>
        </is>
      </c>
    </row>
    <row r="14">
      <c r="A14" t="inlineStr">
        <is>
          <t>Yukon</t>
        </is>
      </c>
      <c r="B14" t="inlineStr"/>
      <c r="C14" t="inlineStr">
        <is>
          <t>3</t>
        </is>
      </c>
      <c r="D14" t="inlineStr">
        <is>
          <t>0.1</t>
        </is>
      </c>
      <c r="E14" t="inlineStr">
        <is>
          <t>—</t>
        </is>
      </c>
      <c r="F14" t="inlineStr">
        <is>
          <t>-</t>
        </is>
      </c>
      <c r="G14" t="inlineStr">
        <is>
          <t>-</t>
        </is>
      </c>
      <c r="H14" t="inlineStr">
        <is>
          <t>-</t>
        </is>
      </c>
      <c r="I14" t="inlineStr">
        <is>
          <t>10</t>
        </is>
      </c>
      <c r="J14" t="inlineStr">
        <is>
          <t>0.8</t>
        </is>
      </c>
      <c r="K14" t="inlineStr">
        <is>
          <t>1</t>
        </is>
      </c>
      <c r="L14" t="inlineStr">
        <is>
          <t>-</t>
        </is>
      </c>
      <c r="M14" t="inlineStr">
        <is>
          <t>14</t>
        </is>
      </c>
      <c r="N14" t="inlineStr">
        <is>
          <t>0.2</t>
        </is>
      </c>
    </row>
    <row r="15">
      <c r="A15" t="inlineStr">
        <is>
          <t>Northwest Territories — Territoires</t>
        </is>
      </c>
      <c r="B15" t="inlineStr"/>
      <c r="C15" t="inlineStr"/>
      <c r="D15" t="inlineStr"/>
      <c r="E15" t="inlineStr"/>
      <c r="F15" t="inlineStr"/>
      <c r="G15" t="inlineStr"/>
      <c r="H15" t="inlineStr"/>
      <c r="I15" t="inlineStr"/>
      <c r="J15" t="inlineStr"/>
      <c r="K15" t="inlineStr"/>
      <c r="L15" t="inlineStr"/>
      <c r="M15" t="inlineStr"/>
      <c r="N15" t="inlineStr"/>
    </row>
    <row r="16">
      <c r="A16" t="inlineStr">
        <is>
          <t>du Nord-Ouest</t>
        </is>
      </c>
      <c r="B16" t="inlineStr"/>
      <c r="C16" t="inlineStr">
        <is>
          <t>8</t>
        </is>
      </c>
      <c r="D16" t="inlineStr">
        <is>
          <t>0.2</t>
        </is>
      </c>
      <c r="E16" t="inlineStr">
        <is>
          <t>-</t>
        </is>
      </c>
      <c r="F16" t="inlineStr">
        <is>
          <t>-</t>
        </is>
      </c>
      <c r="G16" t="inlineStr">
        <is>
          <t>-</t>
        </is>
      </c>
      <c r="H16" t="inlineStr">
        <is>
          <t>-</t>
        </is>
      </c>
      <c r="I16" t="inlineStr">
        <is>
          <t>32</t>
        </is>
      </c>
      <c r="J16" t="inlineStr">
        <is>
          <t>2.6</t>
        </is>
      </c>
      <c r="K16" t="inlineStr">
        <is>
          <t>6</t>
        </is>
      </c>
      <c r="L16" t="inlineStr">
        <is>
          <t>0.2</t>
        </is>
      </c>
      <c r="M16" t="inlineStr">
        <is>
          <t>46</t>
        </is>
      </c>
      <c r="N16" t="inlineStr">
        <is>
          <t>0.5</t>
        </is>
      </c>
    </row>
    <row r="17">
      <c r="A17" t="inlineStr">
        <is>
          <t>Canada</t>
        </is>
      </c>
      <c r="B17" t="inlineStr"/>
      <c r="C17" t="inlineStr">
        <is>
          <t>3,393</t>
        </is>
      </c>
      <c r="D17" t="inlineStr">
        <is>
          <t>100.0</t>
        </is>
      </c>
      <c r="E17" t="inlineStr">
        <is>
          <t>165</t>
        </is>
      </c>
      <c r="F17" t="inlineStr">
        <is>
          <t>100.0</t>
        </is>
      </c>
      <c r="G17" t="inlineStr">
        <is>
          <t>1,432</t>
        </is>
      </c>
      <c r="H17" t="inlineStr">
        <is>
          <t>100.0</t>
        </is>
      </c>
      <c r="I17" t="inlineStr">
        <is>
          <t>1,221</t>
        </is>
      </c>
      <c r="J17" t="inlineStr">
        <is>
          <t>100.0</t>
        </is>
      </c>
      <c r="K17" t="inlineStr">
        <is>
          <t>2,907</t>
        </is>
      </c>
      <c r="L17" t="inlineStr">
        <is>
          <t>100.0</t>
        </is>
      </c>
      <c r="M17" t="inlineStr">
        <is>
          <t>9,118</t>
        </is>
      </c>
      <c r="N17" t="inlineStr">
        <is>
          <t>100.0</t>
        </is>
      </c>
    </row>
  </sheetData>
  <pageMargins left="0.75" right="0.75" top="1" bottom="1" header="0.5" footer="0.5"/>
</worksheet>
</file>

<file path=xl/worksheets/sheet419.xml><?xml version="1.0" encoding="utf-8"?>
<worksheet xmlns="http://schemas.openxmlformats.org/spreadsheetml/2006/main">
  <sheetPr>
    <outlinePr summaryBelow="1" summaryRight="1"/>
    <pageSetUpPr/>
  </sheetPr>
  <dimension ref="A1:F22"/>
  <sheetViews>
    <sheetView workbookViewId="0">
      <selection activeCell="A1" sqref="A1"/>
    </sheetView>
  </sheetViews>
  <sheetFormatPr baseColWidth="8" defaultRowHeight="15"/>
  <sheetData>
    <row r="1">
      <c r="A1" s="1" t="inlineStr">
        <is>
          <t>Unnamed: 0</t>
        </is>
      </c>
      <c r="B1" s="1" t="inlineStr">
        <is>
          <t>Number of</t>
        </is>
      </c>
      <c r="C1" s="1" t="inlineStr">
        <is>
          <t>Percentage</t>
        </is>
      </c>
      <c r="D1" s="1" t="inlineStr">
        <is>
          <t>Unnamed: 1</t>
        </is>
      </c>
      <c r="E1" s="1" t="inlineStr">
        <is>
          <t>Nombre de</t>
        </is>
      </c>
      <c r="F1" s="1" t="inlineStr">
        <is>
          <t>Pourcentage</t>
        </is>
      </c>
    </row>
    <row r="2">
      <c r="A2" t="inlineStr"/>
      <c r="B2" t="inlineStr">
        <is>
          <t>women</t>
        </is>
      </c>
      <c r="C2" t="inlineStr">
        <is>
          <t>of all</t>
        </is>
      </c>
      <c r="D2" t="inlineStr"/>
      <c r="E2" t="inlineStr">
        <is>
          <t>membres</t>
        </is>
      </c>
      <c r="F2" t="inlineStr">
        <is>
          <t>de tous les</t>
        </is>
      </c>
    </row>
    <row r="3">
      <c r="A3" t="inlineStr"/>
      <c r="B3" t="inlineStr">
        <is>
          <t>members</t>
        </is>
      </c>
      <c r="C3" t="inlineStr">
        <is>
          <t>members</t>
        </is>
      </c>
      <c r="D3" t="inlineStr"/>
      <c r="E3" t="inlineStr">
        <is>
          <t>féminins</t>
        </is>
      </c>
      <c r="F3" t="inlineStr">
        <is>
          <t>membres</t>
        </is>
      </c>
    </row>
    <row r="4">
      <c r="A4" t="n">
        <v>1962</v>
      </c>
      <c r="B4" t="inlineStr">
        <is>
          <t>248 884</t>
        </is>
      </c>
      <c r="C4" t="inlineStr">
        <is>
          <t>16.4</t>
        </is>
      </c>
      <c r="D4" t="n">
        <v>1962</v>
      </c>
      <c r="E4" t="inlineStr">
        <is>
          <t>248 884</t>
        </is>
      </c>
      <c r="F4" t="inlineStr">
        <is>
          <t>16.4</t>
        </is>
      </c>
    </row>
    <row r="5">
      <c r="A5" t="n">
        <v>1963</v>
      </c>
      <c r="B5" t="inlineStr">
        <is>
          <t>260,567</t>
        </is>
      </c>
      <c r="C5" t="inlineStr">
        <is>
          <t>16.6</t>
        </is>
      </c>
      <c r="D5" t="n">
        <v>1963</v>
      </c>
      <c r="E5" t="inlineStr">
        <is>
          <t>260,567</t>
        </is>
      </c>
      <c r="F5" t="inlineStr">
        <is>
          <t>16.6</t>
        </is>
      </c>
    </row>
    <row r="6">
      <c r="A6" t="n">
        <v>1964</v>
      </c>
      <c r="B6" t="inlineStr">
        <is>
          <t>276,246</t>
        </is>
      </c>
      <c r="C6" t="inlineStr">
        <is>
          <t>16.7</t>
        </is>
      </c>
      <c r="D6" t="n">
        <v>1964</v>
      </c>
      <c r="E6" t="inlineStr">
        <is>
          <t>276,246</t>
        </is>
      </c>
      <c r="F6" t="inlineStr">
        <is>
          <t>16.7</t>
        </is>
      </c>
    </row>
    <row r="7">
      <c r="A7" t="n">
        <v>1965</v>
      </c>
      <c r="B7" t="inlineStr">
        <is>
          <t>292,056</t>
        </is>
      </c>
      <c r="C7" t="inlineStr">
        <is>
          <t>16.6</t>
        </is>
      </c>
      <c r="D7" t="n">
        <v>1965</v>
      </c>
      <c r="E7" t="inlineStr">
        <is>
          <t>292,056</t>
        </is>
      </c>
      <c r="F7" t="inlineStr">
        <is>
          <t>16.6</t>
        </is>
      </c>
    </row>
    <row r="8">
      <c r="A8" t="n">
        <v>1966</v>
      </c>
      <c r="B8" t="inlineStr">
        <is>
          <t>322,980</t>
        </is>
      </c>
      <c r="C8" t="inlineStr">
        <is>
          <t>wee</t>
        </is>
      </c>
      <c r="D8" t="n">
        <v>1966</v>
      </c>
      <c r="E8" t="inlineStr">
        <is>
          <t>322,980</t>
        </is>
      </c>
      <c r="F8" t="inlineStr">
        <is>
          <t>17.0</t>
        </is>
      </c>
    </row>
    <row r="9">
      <c r="A9" t="n">
        <v>1967</v>
      </c>
      <c r="B9" t="inlineStr">
        <is>
          <t>407,181</t>
        </is>
      </c>
      <c r="C9" t="inlineStr">
        <is>
          <t>19.8</t>
        </is>
      </c>
      <c r="D9" t="n">
        <v>1967</v>
      </c>
      <c r="E9" t="inlineStr">
        <is>
          <t>407,181</t>
        </is>
      </c>
      <c r="F9" t="inlineStr">
        <is>
          <t>19.8</t>
        </is>
      </c>
    </row>
    <row r="10">
      <c r="A10" t="n">
        <v>1968</v>
      </c>
      <c r="B10" t="inlineStr">
        <is>
          <t>438,543</t>
        </is>
      </c>
      <c r="C10" t="inlineStr">
        <is>
          <t>20.4</t>
        </is>
      </c>
      <c r="D10" t="n">
        <v>1968</v>
      </c>
      <c r="E10" t="inlineStr">
        <is>
          <t>438,543</t>
        </is>
      </c>
      <c r="F10" t="inlineStr">
        <is>
          <t>20.4</t>
        </is>
      </c>
    </row>
    <row r="11">
      <c r="A11" t="n">
        <v>1969</v>
      </c>
      <c r="B11" t="inlineStr">
        <is>
          <t>469 235</t>
        </is>
      </c>
      <c r="C11" t="inlineStr">
        <is>
          <t>aS: EOP</t>
        </is>
      </c>
      <c r="D11" t="n">
        <v>1969</v>
      </c>
      <c r="E11" t="inlineStr">
        <is>
          <t>469 235</t>
        </is>
      </c>
      <c r="F11" t="inlineStr">
        <is>
          <t>959r os</t>
        </is>
      </c>
    </row>
    <row r="12">
      <c r="A12" t="n">
        <v>1970</v>
      </c>
      <c r="B12" t="inlineStr">
        <is>
          <t>5135203</t>
        </is>
      </c>
      <c r="C12" t="inlineStr">
        <is>
          <t>22.6</t>
        </is>
      </c>
      <c r="D12" t="n">
        <v>1970</v>
      </c>
      <c r="E12" t="inlineStr">
        <is>
          <t>513,203</t>
        </is>
      </c>
      <c r="F12" t="inlineStr">
        <is>
          <t>226</t>
        </is>
      </c>
    </row>
    <row r="13">
      <c r="A13" t="n">
        <v>1971</v>
      </c>
      <c r="B13" t="inlineStr">
        <is>
          <t>558,138</t>
        </is>
      </c>
      <c r="C13" t="inlineStr">
        <is>
          <t>235</t>
        </is>
      </c>
      <c r="D13" t="n">
        <v>1971</v>
      </c>
      <c r="E13" t="inlineStr">
        <is>
          <t>558,138</t>
        </is>
      </c>
      <c r="F13" t="inlineStr">
        <is>
          <t>23.5</t>
        </is>
      </c>
    </row>
    <row r="14">
      <c r="A14" t="n">
        <v>1972</v>
      </c>
      <c r="B14" t="inlineStr">
        <is>
          <t>575 584</t>
        </is>
      </c>
      <c r="C14" t="inlineStr">
        <is>
          <t>24.2</t>
        </is>
      </c>
      <c r="D14" t="n">
        <v>1972</v>
      </c>
      <c r="E14" t="inlineStr">
        <is>
          <t>575,584</t>
        </is>
      </c>
      <c r="F14" t="inlineStr">
        <is>
          <t>24.2</t>
        </is>
      </c>
    </row>
    <row r="15">
      <c r="A15" t="n">
        <v>1973</v>
      </c>
      <c r="B15" t="inlineStr">
        <is>
          <t>635,861</t>
        </is>
      </c>
      <c r="C15" t="inlineStr">
        <is>
          <t>24.6</t>
        </is>
      </c>
      <c r="D15" t="n">
        <v>1973</v>
      </c>
      <c r="E15" t="inlineStr">
        <is>
          <t>635,861</t>
        </is>
      </c>
      <c r="F15" t="inlineStr">
        <is>
          <t>24.6</t>
        </is>
      </c>
    </row>
    <row r="16">
      <c r="A16" t="n">
        <v>1974</v>
      </c>
      <c r="B16" t="inlineStr">
        <is>
          <t>676,939</t>
        </is>
      </c>
      <c r="C16" t="inlineStr">
        <is>
          <t>252</t>
        </is>
      </c>
      <c r="D16" t="n">
        <v>1974</v>
      </c>
      <c r="E16" t="inlineStr">
        <is>
          <t>676,939</t>
        </is>
      </c>
      <c r="F16" t="inlineStr">
        <is>
          <t>2512</t>
        </is>
      </c>
    </row>
    <row r="17">
      <c r="A17" t="n">
        <v>1975</v>
      </c>
      <c r="B17" t="inlineStr">
        <is>
          <t>711-102</t>
        </is>
      </c>
      <c r="C17" t="inlineStr">
        <is>
          <t>26.0</t>
        </is>
      </c>
      <c r="D17" t="n">
        <v>1975</v>
      </c>
      <c r="E17" t="inlineStr">
        <is>
          <t>711,102</t>
        </is>
      </c>
      <c r="F17" t="inlineStr">
        <is>
          <t>26.0</t>
        </is>
      </c>
    </row>
    <row r="18">
      <c r="A18" t="n">
        <v>1976</v>
      </c>
      <c r="B18" t="inlineStr">
        <is>
          <t>750,637</t>
        </is>
      </c>
      <c r="C18" t="inlineStr">
        <is>
          <t>27.0</t>
        </is>
      </c>
      <c r="D18" t="n">
        <v>1976</v>
      </c>
      <c r="E18" t="inlineStr">
        <is>
          <t>750,637</t>
        </is>
      </c>
      <c r="F18" t="inlineStr">
        <is>
          <t>27.0</t>
        </is>
      </c>
    </row>
    <row r="19">
      <c r="A19" t="n">
        <v>1977</v>
      </c>
      <c r="B19" t="inlineStr">
        <is>
          <t>782,282</t>
        </is>
      </c>
      <c r="C19" t="inlineStr">
        <is>
          <t>277</t>
        </is>
      </c>
      <c r="D19" t="n">
        <v>1977</v>
      </c>
      <c r="E19" t="inlineStr">
        <is>
          <t>782,282</t>
        </is>
      </c>
      <c r="F19" t="inlineStr">
        <is>
          <t>O74</t>
        </is>
      </c>
    </row>
    <row r="20">
      <c r="A20" t="n">
        <v>1978</v>
      </c>
      <c r="B20" t="inlineStr">
        <is>
          <t>835 ,263</t>
        </is>
      </c>
      <c r="C20" t="inlineStr">
        <is>
          <t>28.7</t>
        </is>
      </c>
      <c r="D20" t="n">
        <v>1978</v>
      </c>
      <c r="E20" t="inlineStr">
        <is>
          <t>835,263</t>
        </is>
      </c>
      <c r="F20" t="inlineStr">
        <is>
          <t>28.7</t>
        </is>
      </c>
    </row>
    <row r="21">
      <c r="A21" t="n">
        <v>1979</v>
      </c>
      <c r="B21" t="inlineStr">
        <is>
          <t>890,365</t>
        </is>
      </c>
      <c r="C21" t="inlineStr">
        <is>
          <t>29.3</t>
        </is>
      </c>
      <c r="D21" t="n">
        <v>1979</v>
      </c>
      <c r="E21" t="inlineStr">
        <is>
          <t>890,365</t>
        </is>
      </c>
      <c r="F21" t="inlineStr">
        <is>
          <t>29.3</t>
        </is>
      </c>
    </row>
    <row r="22">
      <c r="A22" t="n">
        <v>1980</v>
      </c>
      <c r="B22" t="inlineStr">
        <is>
          <t>932,883</t>
        </is>
      </c>
      <c r="C22" t="inlineStr">
        <is>
          <t>30.2</t>
        </is>
      </c>
      <c r="D22" t="n">
        <v>1980</v>
      </c>
      <c r="E22" t="inlineStr">
        <is>
          <t>932,883</t>
        </is>
      </c>
      <c r="F22" t="inlineStr">
        <is>
          <t>30.2</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Q14"/>
  <sheetViews>
    <sheetView workbookViewId="0">
      <selection activeCell="A1" sqref="A1"/>
    </sheetView>
  </sheetViews>
  <sheetFormatPr baseColWidth="8" defaultRowHeight="15"/>
  <sheetData>
    <row r="1">
      <c r="A1" s="1" t="inlineStr">
        <is>
          <t>Newfoundland =</t>
        </is>
      </c>
      <c r="B1" s="1" t="inlineStr">
        <is>
          <t>Merre-Neuyers ..</t>
        </is>
      </c>
      <c r="C1" s="1" t="inlineStr">
        <is>
          <t>&lt;nejeue</t>
        </is>
      </c>
      <c r="D1" s="1" t="inlineStr">
        <is>
          <t>=</t>
        </is>
      </c>
      <c r="E1" s="1" t="inlineStr">
        <is>
          <t>sce</t>
        </is>
      </c>
      <c r="F1" s="1" t="inlineStr">
        <is>
          <t>ee</t>
        </is>
      </c>
      <c r="G1" s="1" t="inlineStr">
        <is>
          <t>Unnamed: 0</t>
        </is>
      </c>
      <c r="H1" s="1" t="inlineStr">
        <is>
          <t>Unnamed: 1</t>
        </is>
      </c>
      <c r="I1" s="1" t="inlineStr">
        <is>
          <t>Sie</t>
        </is>
      </c>
      <c r="J1" s="1" t="inlineStr">
        <is>
          <t>378</t>
        </is>
      </c>
      <c r="K1" s="1" t="inlineStr">
        <is>
          <t>22,105 $3,993</t>
        </is>
      </c>
      <c r="L1" s="1" t="inlineStr">
        <is>
          <t>56,842</t>
        </is>
      </c>
      <c r="M1" s="1" t="inlineStr">
        <is>
          <t>Unnamed: 2</t>
        </is>
      </c>
      <c r="N1" s="1" t="inlineStr">
        <is>
          <t>2.0</t>
        </is>
      </c>
      <c r="O1" s="1" t="inlineStr">
        <is>
          <t>te SYS}</t>
        </is>
      </c>
      <c r="P1" s="1" t="inlineStr">
        <is>
          <t>Unnamed: 3</t>
        </is>
      </c>
      <c r="Q1" s="1" t="inlineStr">
        <is>
          <t>+ 157.2</t>
        </is>
      </c>
    </row>
    <row r="2">
      <c r="A2" t="inlineStr">
        <is>
          <t>Prince Edward Island</t>
        </is>
      </c>
      <c r="B2" t="inlineStr">
        <is>
          <t>— [le-du-Prince-Edouard</t>
        </is>
      </c>
      <c r="C2" t="inlineStr"/>
      <c r="D2" t="inlineStr"/>
      <c r="E2" t="inlineStr"/>
      <c r="F2" t="inlineStr">
        <is>
          <t>.....</t>
        </is>
      </c>
      <c r="G2" t="inlineStr"/>
      <c r="H2" t="inlineStr"/>
      <c r="I2" t="inlineStr">
        <is>
          <t>88</t>
        </is>
      </c>
      <c r="J2" t="inlineStr">
        <is>
          <t>88</t>
        </is>
      </c>
      <c r="K2" t="inlineStr">
        <is>
          <t>2,643 8,174</t>
        </is>
      </c>
      <c r="L2" t="inlineStr">
        <is>
          <t>8,522</t>
        </is>
      </c>
      <c r="M2" t="inlineStr"/>
      <c r="N2" t="inlineStr">
        <is>
          <t>0.3</t>
        </is>
      </c>
      <c r="O2" t="inlineStr">
        <is>
          <t>+ 4,3</t>
        </is>
      </c>
      <c r="P2" t="inlineStr"/>
      <c r="Q2" t="inlineStr">
        <is>
          <t>+ 222.4</t>
        </is>
      </c>
    </row>
    <row r="3">
      <c r="A3" t="inlineStr">
        <is>
          <t>Nova. Scotia'— Nouvelle-Bcossé sna e.o  eee</t>
        </is>
      </c>
      <c r="B3" t="inlineStr"/>
      <c r="C3" t="inlineStr"/>
      <c r="D3" t="inlineStr"/>
      <c r="E3" t="inlineStr"/>
      <c r="F3" t="inlineStr"/>
      <c r="G3" t="inlineStr"/>
      <c r="H3" t="inlineStr"/>
      <c r="I3" t="inlineStr">
        <is>
          <t>503</t>
        </is>
      </c>
      <c r="J3" t="inlineStr">
        <is>
          <t>506</t>
        </is>
      </c>
      <c r="K3" t="inlineStr">
        <is>
          <t>47,279 79,485</t>
        </is>
      </c>
      <c r="L3" t="inlineStr">
        <is>
          <t>81,814</t>
        </is>
      </c>
      <c r="M3" t="inlineStr"/>
      <c r="N3" t="inlineStr">
        <is>
          <t>2.9</t>
        </is>
      </c>
      <c r="O3" t="inlineStr">
        <is>
          <t>4 DE9,</t>
        </is>
      </c>
      <c r="P3" t="inlineStr"/>
      <c r="Q3" t="inlineStr">
        <is>
          <t>+0 7311</t>
        </is>
      </c>
    </row>
    <row r="4">
      <c r="A4" t="inlineStr">
        <is>
          <t>New Brunswick — Nouveau-Brunswick</t>
        </is>
      </c>
      <c r="B4" t="inlineStr"/>
      <c r="C4" t="inlineStr">
        <is>
          <t>.........</t>
        </is>
      </c>
      <c r="D4" t="inlineStr"/>
      <c r="E4" t="inlineStr"/>
      <c r="F4" t="inlineStr"/>
      <c r="G4" t="inlineStr"/>
      <c r="H4" t="inlineStr"/>
      <c r="I4" t="inlineStr">
        <is>
          <t>490</t>
        </is>
      </c>
      <c r="J4" t="inlineStr">
        <is>
          <t>500</t>
        </is>
      </c>
      <c r="K4" t="inlineStr">
        <is>
          <t>31,707 68,927</t>
        </is>
      </c>
      <c r="L4" t="inlineStr">
        <is>
          <t>68,910</t>
        </is>
      </c>
      <c r="M4" t="inlineStr"/>
      <c r="N4" t="inlineStr">
        <is>
          <t>2.4</t>
        </is>
      </c>
      <c r="O4" t="inlineStr">
        <is>
          <t>--</t>
        </is>
      </c>
      <c r="P4" t="inlineStr"/>
      <c r="Q4" t="inlineStr">
        <is>
          <t>+ 117.3</t>
        </is>
      </c>
    </row>
    <row r="5">
      <c r="A5" t="inlineStr">
        <is>
          <t>QUECE CE OAP ahah ammeter ts, iets Senet</t>
        </is>
      </c>
      <c r="B5" t="inlineStr"/>
      <c r="C5" t="inlineStr"/>
      <c r="D5" t="inlineStr"/>
      <c r="E5" t="inlineStr"/>
      <c r="F5" t="inlineStr">
        <is>
          <t>her Age</t>
        </is>
      </c>
      <c r="G5" t="inlineStr"/>
      <c r="H5" t="inlineStr"/>
      <c r="I5" t="inlineStr">
        <is>
          <t>3,352</t>
        </is>
      </c>
      <c r="J5" t="inlineStr">
        <is>
          <t>Sisy¢i3)</t>
        </is>
      </c>
      <c r="K5" t="inlineStr">
        <is>
          <t>353,621 788,668</t>
        </is>
      </c>
      <c r="L5" t="inlineStr">
        <is>
          <t>778,736</t>
        </is>
      </c>
      <c r="M5" t="inlineStr"/>
      <c r="N5" t="inlineStr">
        <is>
          <t>27.6</t>
        </is>
      </c>
      <c r="O5" t="inlineStr">
        <is>
          <t>sodas</t>
        </is>
      </c>
      <c r="P5" t="inlineStr"/>
      <c r="Q5" t="inlineStr">
        <is>
          <t>ae AURA</t>
        </is>
      </c>
    </row>
    <row r="6">
      <c r="A6" t="inlineStr">
        <is>
          <t>OAREAEYO SS Gga hd Ola C St</t>
        </is>
      </c>
      <c r="B6" t="inlineStr">
        <is>
          <t>dOyn. ONgytNO</t>
        </is>
      </c>
      <c r="C6" t="inlineStr">
        <is>
          <t>AE</t>
        </is>
      </c>
      <c r="D6" t="inlineStr"/>
      <c r="E6" t="inlineStr">
        <is>
          <t>oO</t>
        </is>
      </c>
      <c r="F6" t="inlineStr">
        <is>
          <t>OME «</t>
        </is>
      </c>
      <c r="G6" t="inlineStr"/>
      <c r="H6" t="inlineStr"/>
      <c r="I6" t="inlineStr">
        <is>
          <t>3,895</t>
        </is>
      </c>
      <c r="J6" t="inlineStr">
        <is>
          <t>4,065</t>
        </is>
      </c>
      <c r="K6" t="inlineStr">
        <is>
          <t>647,485 | 1,017,305</t>
        </is>
      </c>
      <c r="L6" t="inlineStr">
        <is>
          <t>1,057,433</t>
        </is>
      </c>
      <c r="M6" t="inlineStr"/>
      <c r="N6" t="inlineStr">
        <is>
          <t>Miles)</t>
        </is>
      </c>
      <c r="O6" t="inlineStr">
        <is>
          <t>oe 3a)</t>
        </is>
      </c>
      <c r="P6" t="inlineStr"/>
      <c r="Q6" t="inlineStr">
        <is>
          <t>a GSS)</t>
        </is>
      </c>
    </row>
    <row r="7">
      <c r="A7" t="inlineStr">
        <is>
          <t>Manitoba OEMs, 5/5. eae</t>
        </is>
      </c>
      <c r="B7" t="inlineStr">
        <is>
          <t>thors es Goer oa</t>
        </is>
      </c>
      <c r="C7" t="inlineStr">
        <is>
          <t>oe</t>
        </is>
      </c>
      <c r="D7" t="inlineStr">
        <is>
          <t>eRe</t>
        </is>
      </c>
      <c r="E7" t="inlineStr"/>
      <c r="F7" t="inlineStr">
        <is>
          <t>eee</t>
        </is>
      </c>
      <c r="G7" t="inlineStr"/>
      <c r="H7" t="inlineStr"/>
      <c r="I7" t="inlineStr">
        <is>
          <t>576</t>
        </is>
      </c>
      <c r="J7" t="inlineStr">
        <is>
          <t>594</t>
        </is>
      </c>
      <c r="K7" t="inlineStr">
        <is>
          <t>70,974 EO)</t>
        </is>
      </c>
      <c r="L7" t="inlineStr">
        <is>
          <t>118,363</t>
        </is>
      </c>
      <c r="M7" t="inlineStr"/>
      <c r="N7" t="inlineStr">
        <is>
          <t>4.2</t>
        </is>
      </c>
      <c r="O7" t="inlineStr">
        <is>
          <t>+ 1.0</t>
        </is>
      </c>
      <c r="P7" t="inlineStr"/>
      <c r="Q7" t="inlineStr">
        <is>
          <t>+ 66.8</t>
        </is>
      </c>
    </row>
    <row r="8">
      <c r="A8" t="inlineStr">
        <is>
          <t>Saskatchewatly Beret ices tessa</t>
        </is>
      </c>
      <c r="B8" t="inlineStr"/>
      <c r="C8" t="inlineStr">
        <is>
          <t>cueeaaine</t>
        </is>
      </c>
      <c r="D8" t="inlineStr"/>
      <c r="E8" t="inlineStr">
        <is>
          <t>awh) cat</t>
        </is>
      </c>
      <c r="F8" t="inlineStr"/>
      <c r="G8" t="inlineStr"/>
      <c r="H8" t="inlineStr"/>
      <c r="I8" t="inlineStr">
        <is>
          <t>501</t>
        </is>
      </c>
      <c r="J8" t="inlineStr">
        <is>
          <t>497</t>
        </is>
      </c>
      <c r="K8" t="inlineStr">
        <is>
          <t>48,147 74,834</t>
        </is>
      </c>
      <c r="L8" t="inlineStr">
        <is>
          <t>76,764</t>
        </is>
      </c>
      <c r="M8" t="inlineStr"/>
      <c r="N8" t="inlineStr">
        <is>
          <t>Dy</t>
        </is>
      </c>
      <c r="O8" t="inlineStr">
        <is>
          <t>+ 2.6</t>
        </is>
      </c>
      <c r="P8" t="inlineStr"/>
      <c r="Q8" t="inlineStr">
        <is>
          <t>+ 59.4</t>
        </is>
      </c>
    </row>
    <row r="9">
      <c r="A9" t="inlineStr">
        <is>
          <t>AIDentaiey a ce custienere</t>
        </is>
      </c>
      <c r="B9" t="inlineStr">
        <is>
          <t>ho iGueris, ncuaines 6,s tc oteuane seus</t>
        </is>
      </c>
      <c r="C9" t="inlineStr"/>
      <c r="D9" t="inlineStr"/>
      <c r="E9" t="inlineStr"/>
      <c r="F9" t="inlineStr"/>
      <c r="G9" t="inlineStr"/>
      <c r="H9" t="inlineStr"/>
      <c r="I9" t="inlineStr">
        <is>
          <t>648</t>
        </is>
      </c>
      <c r="J9" t="inlineStr">
        <is>
          <t>662</t>
        </is>
      </c>
      <c r="K9" t="inlineStr">
        <is>
          <t>78,034 180,172</t>
        </is>
      </c>
      <c r="L9" t="inlineStr">
        <is>
          <t>T7953 73</t>
        </is>
      </c>
      <c r="M9" t="inlineStr"/>
      <c r="N9" t="inlineStr">
        <is>
          <t>6.4</t>
        </is>
      </c>
      <c r="O9">
        <f> 0:4</f>
        <v/>
      </c>
      <c r="P9" t="inlineStr"/>
      <c r="Q9" t="inlineStr">
        <is>
          <t>+ 129.9</t>
        </is>
      </c>
    </row>
    <row r="10">
      <c r="A10" t="inlineStr">
        <is>
          <t>British Columbia</t>
        </is>
      </c>
      <c r="B10" t="inlineStr">
        <is>
          <t>— Colombie-Britannique</t>
        </is>
      </c>
      <c r="C10" t="inlineStr"/>
      <c r="D10" t="inlineStr">
        <is>
          <t>.......</t>
        </is>
      </c>
      <c r="E10" t="inlineStr"/>
      <c r="F10" t="inlineStr"/>
      <c r="G10" t="inlineStr"/>
      <c r="H10" t="inlineStr"/>
      <c r="I10" t="inlineStr">
        <is>
          <t>1,201</t>
        </is>
      </c>
      <c r="J10" t="inlineStr">
        <is>
          <t>1233</t>
        </is>
      </c>
      <c r="K10" t="inlineStr">
        <is>
          <t>192,502 384,634</t>
        </is>
      </c>
      <c r="L10" t="inlineStr">
        <is>
          <t>389,946</t>
        </is>
      </c>
      <c r="M10" t="inlineStr"/>
      <c r="N10" t="inlineStr">
        <is>
          <t>13.8</t>
        </is>
      </c>
      <c r="O10" t="inlineStr">
        <is>
          <t>+ 1.4</t>
        </is>
      </c>
      <c r="P10" t="inlineStr"/>
      <c r="Q10" t="inlineStr">
        <is>
          <t>+ 102.6</t>
        </is>
      </c>
    </row>
    <row r="11">
      <c r="A11" t="inlineStr">
        <is>
          <t>DG IL Soi ee AM StS. SRC</t>
        </is>
      </c>
      <c r="B11" t="inlineStr">
        <is>
          <t>EEE RANA SLOP</t>
        </is>
      </c>
      <c r="C11" t="inlineStr">
        <is>
          <t>CL cute See</t>
        </is>
      </c>
      <c r="D11" t="inlineStr"/>
      <c r="E11" t="inlineStr"/>
      <c r="F11" t="inlineStr"/>
      <c r="G11" t="inlineStr"/>
      <c r="H11" t="inlineStr"/>
      <c r="I11" t="inlineStr">
        <is>
          <t>126</t>
        </is>
      </c>
      <c r="J11" t="inlineStr">
        <is>
          <t>26</t>
        </is>
      </c>
      <c r="K11" t="inlineStr">
        <is>
          <t>1,358 2,355</t>
        </is>
      </c>
      <c r="L11" t="inlineStr">
        <is>
          <t>1,791</t>
        </is>
      </c>
      <c r="M11" t="inlineStr"/>
      <c r="N11" t="inlineStr">
        <is>
          <t>0.1</t>
        </is>
      </c>
      <c r="O11" t="inlineStr">
        <is>
          <t>— 24.0</t>
        </is>
      </c>
      <c r="P11" t="inlineStr"/>
      <c r="Q11" t="inlineStr">
        <is>
          <t>+9 3129</t>
        </is>
      </c>
    </row>
    <row r="12">
      <c r="A12" t="inlineStr">
        <is>
          <t>Northwest Territories</t>
        </is>
      </c>
      <c r="B12" t="inlineStr">
        <is>
          <t>— Territoires du Nord-Ouest..</t>
        </is>
      </c>
      <c r="C12" t="inlineStr"/>
      <c r="D12" t="inlineStr"/>
      <c r="E12" t="inlineStr"/>
      <c r="F12" t="inlineStr">
        <is>
          <t>.</t>
        </is>
      </c>
      <c r="G12" t="inlineStr"/>
      <c r="H12" t="inlineStr"/>
      <c r="I12" t="inlineStr">
        <is>
          <t>45</t>
        </is>
      </c>
      <c r="J12" t="inlineStr">
        <is>
          <t>49</t>
        </is>
      </c>
      <c r="K12" t="inlineStr">
        <is>
          <t>901 2,983</t>
        </is>
      </c>
      <c r="L12" t="inlineStr">
        <is>
          <t>3,550</t>
        </is>
      </c>
      <c r="M12" t="inlineStr"/>
      <c r="N12" t="inlineStr">
        <is>
          <t>0.1</t>
        </is>
      </c>
      <c r="O12" t="inlineStr">
        <is>
          <t>+ 19.0</t>
        </is>
      </c>
      <c r="P12" t="inlineStr"/>
      <c r="Q12" t="inlineStr">
        <is>
          <t>+ 294.0</t>
        </is>
      </c>
    </row>
    <row r="13">
      <c r="A13" t="inlineStr">
        <is>
          <t>More than one province</t>
        </is>
      </c>
      <c r="B13" t="inlineStr">
        <is>
          <t>— Plus d’une province .....</t>
        </is>
      </c>
      <c r="C13" t="inlineStr"/>
      <c r="D13" t="inlineStr"/>
      <c r="E13" t="inlineStr"/>
      <c r="F13" t="inlineStr"/>
      <c r="G13" t="inlineStr"/>
      <c r="H13" t="inlineStr"/>
      <c r="I13" t="inlineStr">
        <is>
          <t>=</t>
        </is>
      </c>
      <c r="J13" t="inlineStr">
        <is>
          <t>as</t>
        </is>
      </c>
      <c r="K13" t="inlineStr">
        <is>
          <t>18,149 1</t>
        </is>
      </c>
      <c r="L13" t="inlineStr">
        <is>
          <t>1</t>
        </is>
      </c>
      <c r="M13" t="inlineStr"/>
      <c r="N13" t="inlineStr">
        <is>
          <t>=</t>
        </is>
      </c>
      <c r="O13" t="inlineStr">
        <is>
          <t>=</t>
        </is>
      </c>
      <c r="P13" t="inlineStr"/>
      <c r="Q13" t="inlineStr">
        <is>
          <t>es</t>
        </is>
      </c>
    </row>
    <row r="14">
      <c r="A14" t="inlineStr">
        <is>
          <t>EEE EN ihaleaa Gio</t>
        </is>
      </c>
      <c r="B14" t="inlineStr">
        <is>
          <t>Shoiths yan okey</t>
        </is>
      </c>
      <c r="C14" t="inlineStr"/>
      <c r="D14" t="inlineStr"/>
      <c r="E14" t="inlineStr"/>
      <c r="F14" t="inlineStr">
        <is>
          <t>erat</t>
        </is>
      </c>
      <c r="G14" t="inlineStr"/>
      <c r="H14" t="inlineStr"/>
      <c r="I14" t="inlineStr">
        <is>
          <t>11,697</t>
        </is>
      </c>
      <c r="J14" t="inlineStr">
        <is>
          <t>La ig</t>
        </is>
      </c>
      <c r="K14" t="inlineStr">
        <is>
          <t>1,514,905 | 2,778,722 | 2,822,044</t>
        </is>
      </c>
      <c r="L14" t="inlineStr"/>
      <c r="M14" t="inlineStr"/>
      <c r="N14" t="inlineStr">
        <is>
          <t>100.0</t>
        </is>
      </c>
      <c r="O14" t="inlineStr">
        <is>
          <t>ano</t>
        </is>
      </c>
      <c r="P14" t="inlineStr"/>
      <c r="Q14" t="inlineStr">
        <is>
          <t>+5$6.3</t>
        </is>
      </c>
    </row>
  </sheetData>
  <pageMargins left="0.75" right="0.75" top="1" bottom="1" header="0.5" footer="0.5"/>
</worksheet>
</file>

<file path=xl/worksheets/sheet420.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sheetData>
    <row r="1">
      <c r="A1" s="1" t="inlineStr">
        <is>
          <t>six other</t>
        </is>
      </c>
      <c r="B1" s="1" t="inlineStr">
        <is>
          <t>metropolitan</t>
        </is>
      </c>
      <c r="C1" s="1" t="inlineStr">
        <is>
          <t>areas</t>
        </is>
      </c>
      <c r="D1" s="1" t="inlineStr">
        <is>
          <t>included</t>
        </is>
      </c>
      <c r="E1" s="1" t="inlineStr">
        <is>
          <t>a</t>
        </is>
      </c>
      <c r="F1" s="1" t="inlineStr">
        <is>
          <t>further</t>
        </is>
      </c>
      <c r="G1" s="1" t="inlineStr">
        <is>
          <t>Unnamed: 0</t>
        </is>
      </c>
      <c r="H1" s="1" t="inlineStr">
        <is>
          <t>métropolitaines comprenaient</t>
        </is>
      </c>
      <c r="I1" s="1" t="inlineStr">
        <is>
          <t>un</t>
        </is>
      </c>
      <c r="J1" s="1" t="inlineStr">
        <is>
          <t>autre</t>
        </is>
      </c>
      <c r="K1" s="1" t="inlineStr">
        <is>
          <t>24.9 %, Vancouver</t>
        </is>
      </c>
    </row>
    <row r="2">
      <c r="A2" t="inlineStr">
        <is>
          <t>24.9%; Vancouver with 8.8% was followed by Ottawa</t>
        </is>
      </c>
      <c r="B2" t="inlineStr"/>
      <c r="C2" t="inlineStr"/>
      <c r="D2" t="inlineStr"/>
      <c r="E2" t="inlineStr"/>
      <c r="F2" t="inlineStr"/>
      <c r="G2" t="inlineStr"/>
      <c r="H2" t="inlineStr">
        <is>
          <t>avec 8.8 % suivi d’Ottawa (3.7 %), Winnipeg (3.1 %), Québec</t>
        </is>
      </c>
      <c r="I2" t="inlineStr"/>
      <c r="J2" t="inlineStr"/>
      <c r="K2" t="inlineStr"/>
    </row>
    <row r="3">
      <c r="A3" t="inlineStr">
        <is>
          <t>(3.7%), Winnipeg</t>
        </is>
      </c>
      <c r="B3" t="inlineStr">
        <is>
          <t>(3.1%), Québec (3.5%), Edmonton</t>
        </is>
      </c>
      <c r="C3" t="inlineStr"/>
      <c r="D3" t="inlineStr"/>
      <c r="E3" t="inlineStr"/>
      <c r="F3" t="inlineStr"/>
      <c r="G3" t="inlineStr"/>
      <c r="H3" t="inlineStr">
        <is>
          <t>(3.5 %), Edmonton (3.3 %) et Hamilton</t>
        </is>
      </c>
      <c r="I3" t="inlineStr"/>
      <c r="J3" t="inlineStr"/>
      <c r="K3" t="inlineStr">
        <is>
          <t>(2.5 %). Montréal</t>
        </is>
      </c>
    </row>
  </sheetData>
  <pageMargins left="0.75" right="0.75" top="1" bottom="1" header="0.5" footer="0.5"/>
</worksheet>
</file>

<file path=xl/worksheets/sheet421.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sheetData>
    <row r="1">
      <c r="A1" s="1" t="inlineStr">
        <is>
          <t>Halifax, N.S. —</t>
        </is>
      </c>
      <c r="B1" s="1" t="inlineStr">
        <is>
          <t>N.-E.</t>
        </is>
      </c>
      <c r="C1" s="1" t="inlineStr">
        <is>
          <t>Unnamed: 0</t>
        </is>
      </c>
      <c r="D1" s="1" t="inlineStr">
        <is>
          <t>34</t>
        </is>
      </c>
      <c r="E1" s="1" t="inlineStr">
        <is>
          <t>56</t>
        </is>
      </c>
      <c r="F1" s="1" t="inlineStr">
        <is>
          <t>19,226</t>
        </is>
      </c>
      <c r="G1" s="1" t="inlineStr">
        <is>
          <t>30</t>
        </is>
      </c>
    </row>
    <row r="2">
      <c r="A2" t="inlineStr">
        <is>
          <t>Saint John, N.B.</t>
        </is>
      </c>
      <c r="B2" t="inlineStr"/>
      <c r="C2" t="inlineStr"/>
      <c r="D2" t="inlineStr">
        <is>
          <t>29</t>
        </is>
      </c>
      <c r="E2" t="inlineStr">
        <is>
          <t>48</t>
        </is>
      </c>
      <c r="F2" t="inlineStr">
        <is>
          <t>10,032</t>
        </is>
      </c>
      <c r="G2" t="inlineStr">
        <is>
          <t>-</t>
        </is>
      </c>
    </row>
    <row r="3">
      <c r="A3" t="inlineStr">
        <is>
          <t>Chicoutimi, Qué.</t>
        </is>
      </c>
      <c r="B3" t="inlineStr"/>
      <c r="C3" t="inlineStr"/>
      <c r="D3" t="inlineStr">
        <is>
          <t>7</t>
        </is>
      </c>
      <c r="E3" t="inlineStr">
        <is>
          <t>9</t>
        </is>
      </c>
      <c r="F3" t="inlineStr">
        <is>
          <t>1,464</t>
        </is>
      </c>
      <c r="G3" t="inlineStr">
        <is>
          <t>-</t>
        </is>
      </c>
    </row>
    <row r="4">
      <c r="A4" t="inlineStr">
        <is>
          <t>Québec, Qué.</t>
        </is>
      </c>
      <c r="B4" t="inlineStr"/>
      <c r="C4" t="inlineStr"/>
      <c r="D4" t="inlineStr">
        <is>
          <t>30</t>
        </is>
      </c>
      <c r="E4" t="inlineStr">
        <is>
          <t>56</t>
        </is>
      </c>
      <c r="F4" t="inlineStr">
        <is>
          <t>15,632</t>
        </is>
      </c>
      <c r="G4" t="inlineStr">
        <is>
          <t>=</t>
        </is>
      </c>
    </row>
    <row r="5">
      <c r="A5" t="inlineStr">
        <is>
          <t>Montréal, Qué.</t>
        </is>
      </c>
      <c r="B5" t="inlineStr"/>
      <c r="C5" t="inlineStr"/>
      <c r="D5" t="inlineStr">
        <is>
          <t>Sy</t>
        </is>
      </c>
      <c r="E5" t="inlineStr">
        <is>
          <t>361</t>
        </is>
      </c>
      <c r="F5" t="inlineStr">
        <is>
          <t>196,925</t>
        </is>
      </c>
      <c r="G5" t="inlineStr">
        <is>
          <t>Bip</t>
        </is>
      </c>
    </row>
    <row r="6">
      <c r="A6" t="inlineStr">
        <is>
          <t>Ottawa, Ont.</t>
        </is>
      </c>
      <c r="B6" t="inlineStr"/>
      <c r="C6" t="inlineStr"/>
      <c r="D6" t="inlineStr">
        <is>
          <t>35</t>
        </is>
      </c>
      <c r="E6" t="inlineStr">
        <is>
          <t>2</t>
        </is>
      </c>
      <c r="F6" t="inlineStr">
        <is>
          <t>22,704</t>
        </is>
      </c>
      <c r="G6" t="inlineStr">
        <is>
          <t>165</t>
        </is>
      </c>
    </row>
    <row r="7">
      <c r="A7" t="inlineStr">
        <is>
          <t>Oshawa, Ont.</t>
        </is>
      </c>
      <c r="B7" t="inlineStr"/>
      <c r="C7" t="inlineStr"/>
      <c r="D7" t="inlineStr">
        <is>
          <t>15</t>
        </is>
      </c>
      <c r="E7" t="inlineStr">
        <is>
          <t>24</t>
        </is>
      </c>
      <c r="F7" t="inlineStr">
        <is>
          <t>3,114</t>
        </is>
      </c>
      <c r="G7" t="inlineStr">
        <is>
          <t>-</t>
        </is>
      </c>
    </row>
    <row r="8">
      <c r="A8" t="inlineStr">
        <is>
          <t>Toronto, Ont.</t>
        </is>
      </c>
      <c r="B8" t="inlineStr"/>
      <c r="C8" t="inlineStr"/>
      <c r="D8" t="inlineStr">
        <is>
          <t>63</t>
        </is>
      </c>
      <c r="E8" t="inlineStr">
        <is>
          <t>498</t>
        </is>
      </c>
      <c r="F8" t="inlineStr">
        <is>
          <t>2210556</t>
        </is>
      </c>
      <c r="G8" t="inlineStr">
        <is>
          <t>546</t>
        </is>
      </c>
    </row>
    <row r="9">
      <c r="A9" t="inlineStr">
        <is>
          <t>Hamilton, Ont.</t>
        </is>
      </c>
      <c r="B9" t="inlineStr"/>
      <c r="C9" t="inlineStr"/>
      <c r="D9" t="inlineStr">
        <is>
          <t>41</t>
        </is>
      </c>
      <c r="E9" t="inlineStr">
        <is>
          <t>150</t>
        </is>
      </c>
      <c r="F9" t="inlineStr">
        <is>
          <t>47,848</t>
        </is>
      </c>
      <c r="G9" t="inlineStr"/>
    </row>
    <row r="10">
      <c r="A10" t="inlineStr">
        <is>
          <t>Kitchener, Ont.</t>
        </is>
      </c>
      <c r="B10" t="inlineStr"/>
      <c r="C10" t="inlineStr"/>
      <c r="D10" t="inlineStr">
        <is>
          <t>26</t>
        </is>
      </c>
      <c r="E10" t="inlineStr">
        <is>
          <t>96</t>
        </is>
      </c>
      <c r="F10" t="inlineStr">
        <is>
          <t>25,034</t>
        </is>
      </c>
      <c r="G10" t="inlineStr">
        <is>
          <t>10</t>
        </is>
      </c>
    </row>
    <row r="11">
      <c r="A11" t="inlineStr">
        <is>
          <t>Sudbury, Ont.</t>
        </is>
      </c>
      <c r="B11" t="inlineStr"/>
      <c r="C11" t="inlineStr"/>
      <c r="D11" t="inlineStr">
        <is>
          <t>22</t>
        </is>
      </c>
      <c r="E11" t="inlineStr">
        <is>
          <t>37</t>
        </is>
      </c>
      <c r="F11" t="inlineStr">
        <is>
          <t>18,512</t>
        </is>
      </c>
      <c r="G11" t="inlineStr">
        <is>
          <t>-</t>
        </is>
      </c>
    </row>
    <row r="12">
      <c r="A12" t="inlineStr">
        <is>
          <t>London, Ont.</t>
        </is>
      </c>
      <c r="B12" t="inlineStr"/>
      <c r="C12" t="inlineStr"/>
      <c r="D12" t="inlineStr">
        <is>
          <t>35</t>
        </is>
      </c>
      <c r="E12" t="inlineStr">
        <is>
          <t>76</t>
        </is>
      </c>
      <c r="F12" t="inlineStr">
        <is>
          <t>20,296</t>
        </is>
      </c>
      <c r="G12" t="inlineStr">
        <is>
          <t>89</t>
        </is>
      </c>
    </row>
    <row r="13">
      <c r="A13" t="inlineStr">
        <is>
          <t>Windsor, Ont.</t>
        </is>
      </c>
      <c r="B13" t="inlineStr"/>
      <c r="C13" t="inlineStr"/>
      <c r="D13" t="inlineStr">
        <is>
          <t>29</t>
        </is>
      </c>
      <c r="E13" t="inlineStr">
        <is>
          <t>45</t>
        </is>
      </c>
      <c r="F13" t="inlineStr">
        <is>
          <t>11,565</t>
        </is>
      </c>
      <c r="G13" t="inlineStr">
        <is>
          <t>_</t>
        </is>
      </c>
    </row>
    <row r="14">
      <c r="A14" t="inlineStr">
        <is>
          <t>St. Catharines, Ont.</t>
        </is>
      </c>
      <c r="B14" t="inlineStr"/>
      <c r="C14" t="inlineStr"/>
      <c r="D14" t="inlineStr">
        <is>
          <t>33</t>
        </is>
      </c>
      <c r="E14" t="inlineStr">
        <is>
          <t>WF</t>
        </is>
      </c>
      <c r="F14" t="inlineStr">
        <is>
          <t>13,389</t>
        </is>
      </c>
      <c r="G14" t="inlineStr">
        <is>
          <t>—</t>
        </is>
      </c>
    </row>
    <row r="15">
      <c r="A15" t="inlineStr">
        <is>
          <t>Thunder Bay, Ont.</t>
        </is>
      </c>
      <c r="B15" t="inlineStr"/>
      <c r="C15" t="inlineStr"/>
      <c r="D15" t="inlineStr">
        <is>
          <t>By</t>
        </is>
      </c>
      <c r="E15" t="inlineStr">
        <is>
          <t>54</t>
        </is>
      </c>
      <c r="F15" t="inlineStr">
        <is>
          <t>19,832</t>
        </is>
      </c>
      <c r="G15" t="inlineStr">
        <is>
          <t>-</t>
        </is>
      </c>
    </row>
    <row r="16">
      <c r="A16" t="inlineStr">
        <is>
          <t>Winnipeg, Man.</t>
        </is>
      </c>
      <c r="B16" t="inlineStr"/>
      <c r="C16" t="inlineStr"/>
      <c r="D16" t="inlineStr">
        <is>
          <t>45</t>
        </is>
      </c>
      <c r="E16" t="inlineStr">
        <is>
          <t>144</t>
        </is>
      </c>
      <c r="F16" t="inlineStr">
        <is>
          <t>47,725</t>
        </is>
      </c>
      <c r="G16" t="inlineStr">
        <is>
          <t>ital</t>
        </is>
      </c>
    </row>
    <row r="17">
      <c r="A17" t="inlineStr">
        <is>
          <t>Regina, Sask.</t>
        </is>
      </c>
      <c r="B17" t="inlineStr"/>
      <c r="C17" t="inlineStr"/>
      <c r="D17" t="inlineStr">
        <is>
          <t>32</t>
        </is>
      </c>
      <c r="E17" t="inlineStr">
        <is>
          <t>42</t>
        </is>
      </c>
      <c r="F17" t="inlineStr">
        <is>
          <t>JSS</t>
        </is>
      </c>
      <c r="G17" t="inlineStr">
        <is>
          <t>10</t>
        </is>
      </c>
    </row>
    <row r="18">
      <c r="A18" t="inlineStr">
        <is>
          <t>Saskatoon, Sask.</t>
        </is>
      </c>
      <c r="B18" t="inlineStr"/>
      <c r="C18" t="inlineStr"/>
      <c r="D18" t="inlineStr">
        <is>
          <t>29</t>
        </is>
      </c>
      <c r="E18" t="inlineStr">
        <is>
          <t>51</t>
        </is>
      </c>
      <c r="F18" t="inlineStr">
        <is>
          <t>122931</t>
        </is>
      </c>
      <c r="G18" t="inlineStr">
        <is>
          <t>=</t>
        </is>
      </c>
    </row>
    <row r="19">
      <c r="A19" t="inlineStr">
        <is>
          <t>Edmonton, Alta.</t>
        </is>
      </c>
      <c r="B19" t="inlineStr">
        <is>
          <t>— Alb.</t>
        </is>
      </c>
      <c r="C19" t="inlineStr"/>
      <c r="D19" t="inlineStr">
        <is>
          <t>39</t>
        </is>
      </c>
      <c r="E19" t="inlineStr">
        <is>
          <t>83</t>
        </is>
      </c>
      <c r="F19" t="inlineStr">
        <is>
          <t>§3,032</t>
        </is>
      </c>
      <c r="G19" t="inlineStr">
        <is>
          <t>482</t>
        </is>
      </c>
    </row>
    <row r="20">
      <c r="A20" t="inlineStr">
        <is>
          <t>Calgary, Alta. —</t>
        </is>
      </c>
      <c r="B20" t="inlineStr">
        <is>
          <t>Alb.</t>
        </is>
      </c>
      <c r="C20" t="inlineStr"/>
      <c r="D20" t="inlineStr">
        <is>
          <t>38</t>
        </is>
      </c>
      <c r="E20" t="inlineStr">
        <is>
          <t>TS</t>
        </is>
      </c>
      <c r="F20" t="inlineStr">
        <is>
          <t>41,065</t>
        </is>
      </c>
      <c r="G20" t="inlineStr">
        <is>
          <t>Say</t>
        </is>
      </c>
    </row>
    <row r="21">
      <c r="A21" t="inlineStr">
        <is>
          <t>Vancouver, B.C. — C.-B.</t>
        </is>
      </c>
      <c r="B21" t="inlineStr"/>
      <c r="C21" t="inlineStr"/>
      <c r="D21" t="inlineStr">
        <is>
          <t>49</t>
        </is>
      </c>
      <c r="E21" t="inlineStr">
        <is>
          <t>160</t>
        </is>
      </c>
      <c r="F21" t="inlineStr">
        <is>
          <t>151,565</t>
        </is>
      </c>
      <c r="G21" t="inlineStr">
        <is>
          <t>792</t>
        </is>
      </c>
    </row>
    <row r="22">
      <c r="A22" t="inlineStr">
        <is>
          <t>Victoria, B.C. —</t>
        </is>
      </c>
      <c r="B22" t="inlineStr">
        <is>
          <t>C.-B.</t>
        </is>
      </c>
      <c r="C22" t="inlineStr"/>
      <c r="D22" t="inlineStr">
        <is>
          <t>20</t>
        </is>
      </c>
      <c r="E22" t="inlineStr">
        <is>
          <t>Di</t>
        </is>
      </c>
      <c r="F22" t="inlineStr">
        <is>
          <t>8,950</t>
        </is>
      </c>
      <c r="G22" t="inlineStr">
        <is>
          <t>=</t>
        </is>
      </c>
    </row>
    <row r="23">
      <c r="A23" t="inlineStr">
        <is>
          <t>Sub-total — Total partiel</t>
        </is>
      </c>
      <c r="B23" t="inlineStr"/>
      <c r="C23" t="inlineStr"/>
      <c r="D23" t="inlineStr">
        <is>
          <t>1</t>
        </is>
      </c>
      <c r="E23" t="inlineStr">
        <is>
          <t>2,314</t>
        </is>
      </c>
      <c r="F23" t="inlineStr">
        <is>
          <t>982,430</t>
        </is>
      </c>
      <c r="G23" t="inlineStr">
        <is>
          <t>2,779</t>
        </is>
      </c>
    </row>
    <row r="24">
      <c r="A24" t="inlineStr">
        <is>
          <t>Other areas — Autres zones</t>
        </is>
      </c>
      <c r="B24" t="inlineStr"/>
      <c r="C24" t="inlineStr"/>
      <c r="D24" t="inlineStr"/>
      <c r="E24" t="inlineStr">
        <is>
          <t>LoS)</t>
        </is>
      </c>
      <c r="F24" t="inlineStr">
        <is>
          <t>317,109</t>
        </is>
      </c>
      <c r="G24" t="inlineStr">
        <is>
          <t>78</t>
        </is>
      </c>
    </row>
  </sheetData>
  <pageMargins left="0.75" right="0.75" top="1" bottom="1" header="0.5" footer="0.5"/>
</worksheet>
</file>

<file path=xl/worksheets/sheet422.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Hamilton, Ont.</t>
        </is>
      </c>
      <c r="B1" s="1" t="inlineStr">
        <is>
          <t>5,570</t>
        </is>
      </c>
      <c r="C1" s="1" t="inlineStr">
        <is>
          <t>4,436</t>
        </is>
      </c>
      <c r="D1" s="1" t="inlineStr">
        <is>
          <t>57,854</t>
        </is>
      </c>
      <c r="E1" s="1" t="inlineStr">
        <is>
          <t>35]</t>
        </is>
      </c>
    </row>
    <row r="2">
      <c r="A2" t="inlineStr">
        <is>
          <t>Kitchener, Ont.</t>
        </is>
      </c>
      <c r="B2" t="inlineStr">
        <is>
          <t>2,983</t>
        </is>
      </c>
      <c r="C2" t="inlineStr">
        <is>
          <t>-</t>
        </is>
      </c>
      <c r="D2" t="inlineStr">
        <is>
          <t>28,027</t>
        </is>
      </c>
      <c r="E2" t="inlineStr">
        <is>
          <t>1.8</t>
        </is>
      </c>
    </row>
    <row r="3">
      <c r="A3" t="inlineStr">
        <is>
          <t>Sudbury, Ont.</t>
        </is>
      </c>
      <c r="B3" t="inlineStr">
        <is>
          <t>-</t>
        </is>
      </c>
      <c r="C3" t="inlineStr">
        <is>
          <t>148</t>
        </is>
      </c>
      <c r="D3" t="inlineStr">
        <is>
          <t>18,660</t>
        </is>
      </c>
      <c r="E3" t="inlineStr">
        <is>
          <t>12</t>
        </is>
      </c>
    </row>
    <row r="4">
      <c r="A4" t="inlineStr">
        <is>
          <t>London, Ont.</t>
        </is>
      </c>
      <c r="B4" t="inlineStr">
        <is>
          <t>8,751</t>
        </is>
      </c>
      <c r="C4" t="inlineStr">
        <is>
          <t>1,653</t>
        </is>
      </c>
      <c r="D4" t="inlineStr">
        <is>
          <t>30,789</t>
        </is>
      </c>
      <c r="E4" t="inlineStr">
        <is>
          <t>2.0</t>
        </is>
      </c>
    </row>
    <row r="5">
      <c r="A5" t="inlineStr">
        <is>
          <t>Windsor, Ont.</t>
        </is>
      </c>
      <c r="B5" t="inlineStr">
        <is>
          <t>18,932</t>
        </is>
      </c>
      <c r="C5" t="inlineStr">
        <is>
          <t>23159</t>
        </is>
      </c>
      <c r="D5" t="inlineStr">
        <is>
          <t>88250</t>
        </is>
      </c>
      <c r="E5" t="inlineStr">
        <is>
          <t>2.1</t>
        </is>
      </c>
    </row>
    <row r="6">
      <c r="A6" t="inlineStr">
        <is>
          <t>St. Catharines, Ont.</t>
        </is>
      </c>
      <c r="B6" t="inlineStr">
        <is>
          <t>11,886</t>
        </is>
      </c>
      <c r="C6" t="inlineStr">
        <is>
          <t>1,084</t>
        </is>
      </c>
      <c r="D6" t="inlineStr">
        <is>
          <t>26,359</t>
        </is>
      </c>
      <c r="E6" t="inlineStr">
        <is>
          <t>1</t>
        </is>
      </c>
    </row>
    <row r="7">
      <c r="A7" t="inlineStr">
        <is>
          <t>Thunder Bay, Ont.</t>
        </is>
      </c>
      <c r="B7" t="inlineStr">
        <is>
          <t>1,025</t>
        </is>
      </c>
      <c r="C7" t="inlineStr">
        <is>
          <t>566</t>
        </is>
      </c>
      <c r="D7" t="inlineStr">
        <is>
          <t>21,423</t>
        </is>
      </c>
      <c r="E7" t="inlineStr">
        <is>
          <t>1.4</t>
        </is>
      </c>
    </row>
    <row r="8">
      <c r="A8" t="inlineStr">
        <is>
          <t>Winnipeg, Man.</t>
        </is>
      </c>
      <c r="B8" t="inlineStr">
        <is>
          <t>180</t>
        </is>
      </c>
      <c r="C8" t="inlineStr">
        <is>
          <t>2,369</t>
        </is>
      </c>
      <c r="D8" t="inlineStr">
        <is>
          <t>50,385</t>
        </is>
      </c>
      <c r="E8" t="inlineStr">
        <is>
          <t>3m</t>
        </is>
      </c>
    </row>
  </sheetData>
  <pageMargins left="0.75" right="0.75" top="1" bottom="1" header="0.5" footer="0.5"/>
</worksheet>
</file>

<file path=xl/worksheets/sheet423.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Halifaxe NS, —'N:-E.</t>
        </is>
      </c>
      <c r="B1" s="1" t="inlineStr">
        <is>
          <t>165</t>
        </is>
      </c>
      <c r="C1" s="1" t="inlineStr">
        <is>
          <t>1,209</t>
        </is>
      </c>
      <c r="D1" s="1" t="inlineStr">
        <is>
          <t>20,630</t>
        </is>
      </c>
      <c r="E1" s="1" t="inlineStr">
        <is>
          <t>hes!</t>
        </is>
      </c>
    </row>
    <row r="2">
      <c r="A2" t="inlineStr">
        <is>
          <t>Saint John, N.B.</t>
        </is>
      </c>
      <c r="B2" t="inlineStr">
        <is>
          <t>Wil</t>
        </is>
      </c>
      <c r="C2" t="inlineStr">
        <is>
          <t>75</t>
        </is>
      </c>
      <c r="D2" t="inlineStr">
        <is>
          <t>10,184</t>
        </is>
      </c>
      <c r="E2" t="inlineStr">
        <is>
          <t>0.7</t>
        </is>
      </c>
    </row>
    <row r="3">
      <c r="A3" t="inlineStr">
        <is>
          <t>Chicoutimi, Qué.</t>
        </is>
      </c>
      <c r="B3" t="inlineStr">
        <is>
          <t>—</t>
        </is>
      </c>
      <c r="C3" t="inlineStr">
        <is>
          <t>37</t>
        </is>
      </c>
      <c r="D3" t="inlineStr">
        <is>
          <t>1,501</t>
        </is>
      </c>
      <c r="E3" t="inlineStr">
        <is>
          <t>0.1</t>
        </is>
      </c>
    </row>
    <row r="4">
      <c r="A4" t="inlineStr">
        <is>
          <t>Québec, Qué.</t>
        </is>
      </c>
      <c r="B4" t="inlineStr">
        <is>
          <t>385</t>
        </is>
      </c>
      <c r="C4" t="inlineStr">
        <is>
          <t>2,174</t>
        </is>
      </c>
      <c r="D4" t="inlineStr">
        <is>
          <t>18,191</t>
        </is>
      </c>
      <c r="E4" t="inlineStr">
        <is>
          <t>152</t>
        </is>
      </c>
    </row>
    <row r="5">
      <c r="A5" t="inlineStr">
        <is>
          <t>Montréal, Qué.</t>
        </is>
      </c>
      <c r="B5" t="inlineStr">
        <is>
          <t>10,601</t>
        </is>
      </c>
      <c r="C5" t="inlineStr">
        <is>
          <t>23,414</t>
        </is>
      </c>
      <c r="D5" t="inlineStr">
        <is>
          <t>MEM YD</t>
        </is>
      </c>
      <c r="E5" t="inlineStr">
        <is>
          <t>14.9</t>
        </is>
      </c>
    </row>
    <row r="6">
      <c r="A6" t="inlineStr">
        <is>
          <t>Ottawa, Ont.</t>
        </is>
      </c>
      <c r="B6" t="inlineStr">
        <is>
          <t>158</t>
        </is>
      </c>
      <c r="C6" t="inlineStr">
        <is>
          <t>2,170</t>
        </is>
      </c>
      <c r="D6" t="inlineStr">
        <is>
          <t>DOT</t>
        </is>
      </c>
      <c r="E6" t="inlineStr">
        <is>
          <t>1.6</t>
        </is>
      </c>
    </row>
    <row r="7">
      <c r="A7" t="inlineStr">
        <is>
          <t>Oshawa, Ont.</t>
        </is>
      </c>
      <c r="B7" t="inlineStr">
        <is>
          <t>17,396</t>
        </is>
      </c>
      <c r="C7" t="inlineStr">
        <is>
          <t>—</t>
        </is>
      </c>
      <c r="D7" t="inlineStr">
        <is>
          <t>20,510</t>
        </is>
      </c>
      <c r="E7" t="inlineStr">
        <is>
          <t>1h3</t>
        </is>
      </c>
    </row>
    <row r="8">
      <c r="A8" t="inlineStr">
        <is>
          <t>Toronto, Ont.</t>
        </is>
      </c>
      <c r="B8" t="inlineStr">
        <is>
          <t>35,295</t>
        </is>
      </c>
      <c r="C8" t="inlineStr">
        <is>
          <t>23,104</t>
        </is>
      </c>
      <c r="D8" t="inlineStr">
        <is>
          <t>280,481</t>
        </is>
      </c>
      <c r="E8" t="inlineStr">
        <is>
          <t>18.1</t>
        </is>
      </c>
    </row>
  </sheetData>
  <pageMargins left="0.75" right="0.75" top="1" bottom="1" header="0.5" footer="0.5"/>
</worksheet>
</file>

<file path=xl/worksheets/sheet424.xml><?xml version="1.0" encoding="utf-8"?>
<worksheet xmlns="http://schemas.openxmlformats.org/spreadsheetml/2006/main">
  <sheetPr>
    <outlinePr summaryBelow="1" summaryRight="1"/>
    <pageSetUpPr/>
  </sheetPr>
  <dimension ref="A1:U4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Unnamed: 13</t>
        </is>
      </c>
      <c r="O1" s="1" t="inlineStr">
        <is>
          <t>Unnamed: 14</t>
        </is>
      </c>
      <c r="P1" s="1" t="inlineStr">
        <is>
          <t>Unnamed: 15</t>
        </is>
      </c>
      <c r="Q1" s="1" t="inlineStr">
        <is>
          <t>Unnamed: 16</t>
        </is>
      </c>
      <c r="R1" s="1" t="inlineStr">
        <is>
          <t>Unnamed: 17</t>
        </is>
      </c>
      <c r="S1" s="1" t="inlineStr">
        <is>
          <t>g 1,660</t>
        </is>
      </c>
      <c r="T1" s="1" t="inlineStr">
        <is>
          <t>Unnamed: 18</t>
        </is>
      </c>
      <c r="U1" s="1" t="inlineStr">
        <is>
          <t>Unnamed: 19</t>
        </is>
      </c>
    </row>
    <row r="2">
      <c r="A2" t="inlineStr">
        <is>
          <t>S 7,702 Chicout 65,880 Ot 12,973 Québ 68,28M 4o 8a</t>
        </is>
      </c>
      <c r="B2" t="inlineStr">
        <is>
          <t>,in  ntréal, Qué. 1t 8a 3t 2wa 26e 6 ,c 3J ,9, 6,  ohn, N.B, 7 0i 3 .m 1O 3Q 7i  nt.  ué.  , Qué. 6 41 Mies 30 20 2.6 Si 0.8 11</t>
        </is>
      </c>
      <c r="C2" t="inlineStr"/>
      <c r="D2" t="inlineStr">
        <is>
          <t>39 101 258 748 150</t>
        </is>
      </c>
      <c r="E2" t="inlineStr"/>
      <c r="F2" t="inlineStr"/>
      <c r="G2" t="inlineStr"/>
      <c r="H2" t="inlineStr"/>
      <c r="I2" t="inlineStr">
        <is>
          <t>7,274 4,682 11,652 $2,395 17,939</t>
        </is>
      </c>
      <c r="J2" t="inlineStr"/>
      <c r="K2" t="inlineStr"/>
      <c r="L2" t="inlineStr"/>
      <c r="M2" t="inlineStr"/>
      <c r="N2" t="inlineStr">
        <is>
          <t>_ 336 2,618 2,963 =</t>
        </is>
      </c>
      <c r="O2" t="inlineStr"/>
      <c r="P2" t="inlineStr"/>
      <c r="Q2" t="inlineStr"/>
      <c r="R2" t="inlineStr"/>
      <c r="S2">
        <f> 8,642 21,495 61,733 4,323 32,519 8,743 428</f>
        <v/>
      </c>
      <c r="T2" t="inlineStr">
        <is>
          <t>31,005</t>
        </is>
      </c>
      <c r="U2" t="inlineStr">
        <is>
          <t>.5 3.0</t>
        </is>
      </c>
    </row>
    <row r="3">
      <c r="A3" t="inlineStr">
        <is>
          <t>Oshawa, Ont. 1,246 Tor</t>
        </is>
      </c>
      <c r="B3" t="inlineStr">
        <is>
          <t>4o ,n 7t 0o 8,   Ont. 28 6</t>
        </is>
      </c>
      <c r="C3" t="inlineStr"/>
      <c r="D3" t="inlineStr">
        <is>
          <t>16 299</t>
        </is>
      </c>
      <c r="E3" t="inlineStr"/>
      <c r="F3" t="inlineStr"/>
      <c r="G3" t="inlineStr"/>
      <c r="H3" t="inlineStr"/>
      <c r="I3" t="inlineStr">
        <is>
          <t>3,462 81,883</t>
        </is>
      </c>
      <c r="J3" t="inlineStr"/>
      <c r="K3" t="inlineStr"/>
      <c r="L3" t="inlineStr"/>
      <c r="M3" t="inlineStr"/>
      <c r="N3" t="inlineStr">
        <is>
          <t>_ ~—</t>
        </is>
      </c>
      <c r="O3" t="inlineStr"/>
      <c r="P3" t="inlineStr"/>
      <c r="Q3" t="inlineStr"/>
      <c r="R3" t="inlineStr"/>
      <c r="S3">
        <f> ~ 20527</f>
        <v/>
      </c>
      <c r="T3" t="inlineStr">
        <is>
          <t>108,410</t>
        </is>
      </c>
      <c r="U3" t="inlineStr">
        <is>
          <t>0.5 10.4</t>
        </is>
      </c>
    </row>
    <row r="4">
      <c r="A4" t="inlineStr">
        <is>
          <t>Hamilton, Ont. 12,833 Kitc 8,497 Wind 127022 Thun 5,556 Winnipeg 6,786 Sudbury 6,353 S Dal Regina, Sask. 4,825 London, 0t</t>
        </is>
      </c>
      <c r="B4" t="inlineStr">
        <is>
          <t>14 Lh .. 6  Catharines, Ont. 0s 1d ee .o 2e  ner, Ont. 8 r, Ont.  r Bay, Ont. 0, 0 0., . 5 M .5O 6 Ont.  nt.  an. 3) 19 14 10 14 13 15 ial</t>
        </is>
      </c>
      <c r="C4" t="inlineStr"/>
      <c r="D4" t="inlineStr">
        <is>
          <t>57 40 110 45 50 61 32 32 32</t>
        </is>
      </c>
      <c r="E4" t="inlineStr"/>
      <c r="F4" t="inlineStr"/>
      <c r="G4" t="inlineStr"/>
      <c r="H4" t="inlineStr"/>
      <c r="I4" t="inlineStr">
        <is>
          <t>8,451 4,200 4,695 17,826 7,779 8,193 Bor I) 3,342 3,032</t>
        </is>
      </c>
      <c r="J4" t="inlineStr"/>
      <c r="K4" t="inlineStr"/>
      <c r="L4" t="inlineStr"/>
      <c r="M4" t="inlineStr"/>
      <c r="N4" t="inlineStr">
        <is>
          <t>- — - - — - — - -</t>
        </is>
      </c>
      <c r="O4" t="inlineStr"/>
      <c r="P4" t="inlineStr"/>
      <c r="Q4" t="inlineStr"/>
      <c r="R4" t="inlineStr"/>
      <c r="S4" t="inlineStr">
        <is>
          <t>- - ~ = = - - — - 10,546 4,403 4,382 4,297 3,040 3,829 3,754 1,483 861</t>
        </is>
      </c>
      <c r="T4" t="inlineStr">
        <is>
          <t>285072 12,182</t>
        </is>
      </c>
      <c r="U4" t="inlineStr">
        <is>
          <t>12</t>
        </is>
      </c>
    </row>
    <row r="5">
      <c r="A5" t="inlineStr">
        <is>
          <t>Saskatoon, Sask. 8,484 Edm 6,C Is Vancouver, Bice CB 68,843 Victoria, B. 3a</t>
        </is>
      </c>
      <c r="B5" t="inlineStr">
        <is>
          <t>14 0o 43lg  ary, Alta. .n 8 ton, Alta. 6C .. 6  — — C.-B. A 1l — 2b ,. Alb. 9 2 12 17 1.2 iS</t>
        </is>
      </c>
      <c r="C5" t="inlineStr"/>
      <c r="D5" t="inlineStr">
        <is>
          <t>42 48 222) 60 68</t>
        </is>
      </c>
      <c r="E5" t="inlineStr"/>
      <c r="F5" t="inlineStr"/>
      <c r="G5" t="inlineStr"/>
      <c r="H5" t="inlineStr"/>
      <c r="I5" t="inlineStr">
        <is>
          <t>5,779 6,583 11,410 38,818 5,545</t>
        </is>
      </c>
      <c r="J5" t="inlineStr"/>
      <c r="K5" t="inlineStr"/>
      <c r="L5" t="inlineStr"/>
      <c r="M5" t="inlineStr"/>
      <c r="N5" t="inlineStr">
        <is>
          <t>— =_ _ —</t>
        </is>
      </c>
      <c r="O5" t="inlineStr"/>
      <c r="P5" t="inlineStr"/>
      <c r="Q5" t="inlineStr"/>
      <c r="R5" t="inlineStr"/>
      <c r="S5">
        <f> = = = — 30,025 4,608 6,594 2,705</f>
        <v/>
      </c>
      <c r="T5" t="inlineStr">
        <is>
          <t>26 16,018 12,139</t>
        </is>
      </c>
      <c r="U5" t="inlineStr">
        <is>
          <t>Noe</t>
        </is>
      </c>
    </row>
    <row r="6">
      <c r="A6" t="inlineStr">
        <is>
          <t>Sub-total</t>
        </is>
      </c>
      <c r="B6" t="inlineStr">
        <is>
          <t>— Total partiel 1</t>
        </is>
      </c>
      <c r="C6" t="inlineStr"/>
      <c r="D6" t="inlineStr">
        <is>
          <t>2,603</t>
        </is>
      </c>
      <c r="E6" t="inlineStr"/>
      <c r="F6" t="inlineStr"/>
      <c r="G6" t="inlineStr"/>
      <c r="H6" t="inlineStr"/>
      <c r="I6" t="inlineStr">
        <is>
          <t>319,351</t>
        </is>
      </c>
      <c r="J6" t="inlineStr"/>
      <c r="K6" t="inlineStr"/>
      <c r="L6" t="inlineStr"/>
      <c r="M6" t="inlineStr"/>
      <c r="N6" t="inlineStr">
        <is>
          <t>OL,</t>
        </is>
      </c>
      <c r="O6" t="inlineStr"/>
      <c r="P6" t="inlineStr"/>
      <c r="Q6" t="inlineStr"/>
      <c r="R6" t="inlineStr"/>
      <c r="S6" t="inlineStr">
        <is>
          <t>96,193 236,934</t>
        </is>
      </c>
      <c r="T6" t="inlineStr">
        <is>
          <t>658,395</t>
        </is>
      </c>
      <c r="U6" t="inlineStr">
        <is>
          <t>63.0</t>
        </is>
      </c>
    </row>
    <row r="7">
      <c r="A7" t="inlineStr">
        <is>
          <t>Other areas</t>
        </is>
      </c>
      <c r="B7" t="inlineStr">
        <is>
          <t>— Autres zones</t>
        </is>
      </c>
      <c r="C7" t="inlineStr"/>
      <c r="D7" t="inlineStr">
        <is>
          <t>3,597</t>
        </is>
      </c>
      <c r="E7" t="inlineStr"/>
      <c r="F7" t="inlineStr"/>
      <c r="G7" t="inlineStr"/>
      <c r="H7" t="inlineStr"/>
      <c r="I7" t="inlineStr">
        <is>
          <t>152,683</t>
        </is>
      </c>
      <c r="J7" t="inlineStr"/>
      <c r="K7" t="inlineStr"/>
      <c r="L7" t="inlineStr"/>
      <c r="M7" t="inlineStr"/>
      <c r="N7" t="inlineStr">
        <is>
          <t>19,635</t>
        </is>
      </c>
      <c r="O7" t="inlineStr"/>
      <c r="P7" t="inlineStr"/>
      <c r="Q7" t="inlineStr"/>
      <c r="R7" t="inlineStr"/>
      <c r="S7" t="inlineStr">
        <is>
          <t>82,582 131,155</t>
        </is>
      </c>
      <c r="T7" t="inlineStr">
        <is>
          <t>386,055</t>
        </is>
      </c>
      <c r="U7" t="inlineStr">
        <is>
          <t>37.0</t>
        </is>
      </c>
    </row>
    <row r="8">
      <c r="A8" t="inlineStr">
        <is>
          <t>Canada</t>
        </is>
      </c>
      <c r="B8" t="inlineStr"/>
      <c r="C8" t="inlineStr"/>
      <c r="D8" t="inlineStr">
        <is>
          <t>6,200</t>
        </is>
      </c>
      <c r="E8" t="inlineStr"/>
      <c r="F8" t="inlineStr"/>
      <c r="G8" t="inlineStr"/>
      <c r="H8" t="inlineStr"/>
      <c r="I8" t="inlineStr">
        <is>
          <t>472,034</t>
        </is>
      </c>
      <c r="J8" t="inlineStr"/>
      <c r="K8" t="inlineStr"/>
      <c r="L8" t="inlineStr"/>
      <c r="M8" t="inlineStr"/>
      <c r="N8" t="inlineStr">
        <is>
          <t>25,552</t>
        </is>
      </c>
      <c r="O8" t="inlineStr"/>
      <c r="P8" t="inlineStr"/>
      <c r="Q8" t="inlineStr"/>
      <c r="R8" t="inlineStr"/>
      <c r="S8" t="inlineStr">
        <is>
          <t>178,775 368,089</t>
        </is>
      </c>
      <c r="T8" t="inlineStr">
        <is>
          <t>1,044,450</t>
        </is>
      </c>
      <c r="U8" t="inlineStr">
        <is>
          <t>100.0</t>
        </is>
      </c>
    </row>
    <row r="9">
      <c r="A9" t="inlineStr">
        <is>
          <t>1 This column</t>
        </is>
      </c>
      <c r="B9" t="inlineStr">
        <is>
          <t>is non-additive.</t>
        </is>
      </c>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1 Cette colonne n’est pas censée étre additionnée.</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TEXT TABLE XXIV.</t>
        </is>
      </c>
      <c r="B11" t="inlineStr">
        <is>
          <t>Distribution of Membership of Reporting Labour Organizations Composed of Government Employees, by Metropolitan Ar</t>
        </is>
      </c>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c r="B12" t="inlineStr">
        <is>
          <t>and Affiliation, 1980</t>
        </is>
      </c>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row r="13">
      <c r="A13" t="inlineStr">
        <is>
          <t>TABLEAU EXPLICATIF XXIV. Répartition de l’effectif des syndicats ouvriers déclarants composés de fonctionnaires publics, selon la zone</t>
        </is>
      </c>
      <c r="B13" t="inlineStr"/>
      <c r="C13" t="inlineStr"/>
      <c r="D13" t="inlineStr"/>
      <c r="E13" t="inlineStr"/>
      <c r="F13" t="inlineStr"/>
      <c r="G13" t="inlineStr"/>
      <c r="H13" t="inlineStr"/>
      <c r="I13" t="inlineStr"/>
      <c r="J13" t="inlineStr"/>
      <c r="K13" t="inlineStr"/>
      <c r="L13" t="inlineStr"/>
      <c r="M13" t="inlineStr"/>
      <c r="N13" t="inlineStr"/>
      <c r="O13" t="inlineStr"/>
      <c r="P13" t="inlineStr"/>
      <c r="Q13" t="inlineStr"/>
      <c r="R13" t="inlineStr"/>
      <c r="S13" t="inlineStr"/>
      <c r="T13" t="inlineStr"/>
      <c r="U13" t="inlineStr"/>
    </row>
    <row r="14">
      <c r="A14" t="inlineStr"/>
      <c r="B14" t="inlineStr">
        <is>
          <t>métropolitaine et l’affiliation, 1980</t>
        </is>
      </c>
      <c r="C14" t="inlineStr"/>
      <c r="D14" t="inlineStr"/>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c r="U14" t="inlineStr"/>
    </row>
    <row r="15">
      <c r="A15" t="inlineStr"/>
      <c r="B15" t="inlineStr">
        <is>
          <t>Labour</t>
        </is>
      </c>
      <c r="C15" t="inlineStr"/>
      <c r="D15" t="inlineStr">
        <is>
          <t>Local</t>
        </is>
      </c>
      <c r="E15" t="inlineStr"/>
      <c r="F15" t="inlineStr"/>
      <c r="G15" t="inlineStr"/>
      <c r="H15" t="inlineStr"/>
      <c r="I15" t="inlineStr">
        <is>
          <t>Membership</t>
        </is>
      </c>
      <c r="J15" t="inlineStr"/>
      <c r="K15" t="inlineStr"/>
      <c r="L15" t="inlineStr"/>
      <c r="M15" t="inlineStr"/>
      <c r="N15" t="inlineStr">
        <is>
          <t>— Effectif</t>
        </is>
      </c>
      <c r="O15" t="inlineStr"/>
      <c r="P15" t="inlineStr"/>
      <c r="Q15" t="inlineStr"/>
      <c r="R15" t="inlineStr"/>
      <c r="S15" t="inlineStr"/>
      <c r="T15" t="inlineStr">
        <is>
          <t>Total</t>
        </is>
      </c>
      <c r="U15" t="inlineStr"/>
    </row>
    <row r="16">
      <c r="A16" t="inlineStr">
        <is>
          <t>Metropolitan area</t>
        </is>
      </c>
      <c r="B16" t="inlineStr">
        <is>
          <t>organizations</t>
        </is>
      </c>
      <c r="C16" t="inlineStr"/>
      <c r="D16" t="inlineStr">
        <is>
          <t>branches</t>
        </is>
      </c>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c r="U16" t="inlineStr"/>
    </row>
    <row r="17">
      <c r="A17" t="inlineStr">
        <is>
          <t>Zone métropolitaine</t>
        </is>
      </c>
      <c r="B17" t="inlineStr">
        <is>
          <t>Syndicats</t>
        </is>
      </c>
      <c r="C17" t="inlineStr"/>
      <c r="D17" t="inlineStr">
        <is>
          <t>Syndicats</t>
        </is>
      </c>
      <c r="E17" t="inlineStr"/>
      <c r="F17" t="inlineStr"/>
      <c r="G17" t="inlineStr"/>
      <c r="H17" t="inlineStr"/>
      <c r="I17" t="inlineStr">
        <is>
          <t>PSAC/CLC</t>
        </is>
      </c>
      <c r="J17" t="inlineStr"/>
      <c r="K17" t="inlineStr"/>
      <c r="L17" t="inlineStr"/>
      <c r="M17" t="inlineStr"/>
      <c r="N17" t="inlineStr"/>
      <c r="O17" t="inlineStr"/>
      <c r="P17" t="inlineStr"/>
      <c r="Q17" t="inlineStr"/>
      <c r="R17" t="inlineStr"/>
      <c r="S17" t="inlineStr">
        <is>
          <t>CLE Unaffiliated</t>
        </is>
      </c>
      <c r="T17" t="inlineStr">
        <is>
          <t>Membership</t>
        </is>
      </c>
      <c r="U17" t="inlineStr">
        <is>
          <t>Per cent</t>
        </is>
      </c>
    </row>
    <row r="18">
      <c r="A18" t="inlineStr"/>
      <c r="B18" t="inlineStr">
        <is>
          <t>Ouvriers</t>
        </is>
      </c>
      <c r="C18" t="inlineStr"/>
      <c r="D18" t="inlineStr">
        <is>
          <t>locaux</t>
        </is>
      </c>
      <c r="E18" t="inlineStr"/>
      <c r="F18" t="inlineStr"/>
      <c r="G18" t="inlineStr"/>
      <c r="H18" t="inlineStr"/>
      <c r="I18" t="inlineStr"/>
      <c r="J18" t="inlineStr"/>
      <c r="K18" t="inlineStr"/>
      <c r="L18" t="inlineStr"/>
      <c r="M18" t="inlineStr"/>
      <c r="N18" t="inlineStr"/>
      <c r="O18" t="inlineStr"/>
      <c r="P18" t="inlineStr"/>
      <c r="Q18" t="inlineStr"/>
      <c r="R18" t="inlineStr"/>
      <c r="S18" t="inlineStr"/>
      <c r="T18" t="inlineStr"/>
      <c r="U18" t="inlineStr"/>
    </row>
    <row r="19">
      <c r="A19" t="inlineStr"/>
      <c r="B19" t="inlineStr"/>
      <c r="C19" t="inlineStr"/>
      <c r="D19" t="inlineStr"/>
      <c r="E19" t="inlineStr"/>
      <c r="F19" t="inlineStr"/>
      <c r="G19" t="inlineStr"/>
      <c r="H19" t="inlineStr"/>
      <c r="I19" t="inlineStr">
        <is>
          <t>L’AFPC/CTC</t>
        </is>
      </c>
      <c r="J19" t="inlineStr"/>
      <c r="K19" t="inlineStr"/>
      <c r="L19" t="inlineStr"/>
      <c r="M19" t="inlineStr"/>
      <c r="N19" t="inlineStr"/>
      <c r="O19" t="inlineStr"/>
      <c r="P19" t="inlineStr"/>
      <c r="Q19" t="inlineStr"/>
      <c r="R19" t="inlineStr"/>
      <c r="S19" t="inlineStr">
        <is>
          <t>GIC Non affiliés</t>
        </is>
      </c>
      <c r="T19" t="inlineStr">
        <is>
          <t>Effectif</t>
        </is>
      </c>
      <c r="U19" t="inlineStr">
        <is>
          <t>Pourcent</t>
        </is>
      </c>
    </row>
    <row r="20">
      <c r="A20" t="inlineStr"/>
      <c r="B20" t="inlineStr">
        <is>
          <t>number</t>
        </is>
      </c>
      <c r="C20" t="inlineStr"/>
      <c r="D20" t="inlineStr">
        <is>
          <t>— nombre</t>
        </is>
      </c>
      <c r="E20" t="inlineStr"/>
      <c r="F20" t="inlineStr"/>
      <c r="G20" t="inlineStr"/>
      <c r="H20" t="inlineStr"/>
      <c r="I20" t="inlineStr"/>
      <c r="J20" t="inlineStr"/>
      <c r="K20" t="inlineStr"/>
      <c r="L20" t="inlineStr"/>
      <c r="M20" t="inlineStr"/>
      <c r="N20" t="inlineStr"/>
      <c r="O20" t="inlineStr"/>
      <c r="P20" t="inlineStr"/>
      <c r="Q20" t="inlineStr"/>
      <c r="R20" t="inlineStr"/>
      <c r="S20" t="inlineStr"/>
      <c r="T20" t="inlineStr"/>
      <c r="U20" t="inlineStr"/>
    </row>
    <row r="21">
      <c r="A21" t="inlineStr">
        <is>
          <t>St. John’s,</t>
        </is>
      </c>
      <c r="B21" t="inlineStr">
        <is>
          <t>Nfld. — T.-N. 21</t>
        </is>
      </c>
      <c r="C21" t="inlineStr"/>
      <c r="D21" t="inlineStr">
        <is>
          <t>66</t>
        </is>
      </c>
      <c r="E21" t="inlineStr"/>
      <c r="F21" t="inlineStr"/>
      <c r="G21" t="inlineStr"/>
      <c r="H21" t="inlineStr"/>
      <c r="I21" t="inlineStr">
        <is>
          <t>1,816</t>
        </is>
      </c>
      <c r="J21" t="inlineStr"/>
      <c r="K21" t="inlineStr"/>
      <c r="L21" t="inlineStr"/>
      <c r="M21" t="inlineStr"/>
      <c r="N21" t="inlineStr"/>
      <c r="O21" t="inlineStr"/>
      <c r="P21" t="inlineStr"/>
      <c r="Q21" t="inlineStr"/>
      <c r="R21" t="inlineStr"/>
      <c r="S21" t="inlineStr">
        <is>
          <t>7,124 239</t>
        </is>
      </c>
      <c r="T21" t="inlineStr">
        <is>
          <t>9,179</t>
        </is>
      </c>
      <c r="U21" t="inlineStr">
        <is>
          <t>1.9</t>
        </is>
      </c>
    </row>
    <row r="22">
      <c r="A22" t="inlineStr">
        <is>
          <t>Halifax,</t>
        </is>
      </c>
      <c r="B22" t="inlineStr">
        <is>
          <t>N.S. — N.-E. 22</t>
        </is>
      </c>
      <c r="C22" t="inlineStr"/>
      <c r="D22" t="inlineStr">
        <is>
          <t>68</t>
        </is>
      </c>
      <c r="E22" t="inlineStr"/>
      <c r="F22" t="inlineStr"/>
      <c r="G22" t="inlineStr"/>
      <c r="H22" t="inlineStr"/>
      <c r="I22" t="inlineStr">
        <is>
          <t>6,477</t>
        </is>
      </c>
      <c r="J22" t="inlineStr"/>
      <c r="K22" t="inlineStr"/>
      <c r="L22" t="inlineStr"/>
      <c r="M22" t="inlineStr"/>
      <c r="N22" t="inlineStr"/>
      <c r="O22" t="inlineStr"/>
      <c r="P22" t="inlineStr"/>
      <c r="Q22" t="inlineStr"/>
      <c r="R22" t="inlineStr"/>
      <c r="S22" t="inlineStr">
        <is>
          <t>6,408 817</t>
        </is>
      </c>
      <c r="T22" t="inlineStr">
        <is>
          <t>13,702</t>
        </is>
      </c>
      <c r="U22" t="inlineStr">
        <is>
          <t>2.8</t>
        </is>
      </c>
    </row>
    <row r="23">
      <c r="A23" t="inlineStr">
        <is>
          <t>Saint John, N.B.</t>
        </is>
      </c>
      <c r="B23" t="inlineStr">
        <is>
          <t>15</t>
        </is>
      </c>
      <c r="C23" t="inlineStr"/>
      <c r="D23" t="inlineStr">
        <is>
          <t>24</t>
        </is>
      </c>
      <c r="E23" t="inlineStr"/>
      <c r="F23" t="inlineStr"/>
      <c r="G23" t="inlineStr"/>
      <c r="H23" t="inlineStr"/>
      <c r="I23" t="inlineStr">
        <is>
          <t>1,217</t>
        </is>
      </c>
      <c r="J23" t="inlineStr"/>
      <c r="K23" t="inlineStr"/>
      <c r="L23" t="inlineStr"/>
      <c r="M23" t="inlineStr"/>
      <c r="N23" t="inlineStr"/>
      <c r="O23" t="inlineStr"/>
      <c r="P23" t="inlineStr"/>
      <c r="Q23" t="inlineStr"/>
      <c r="R23" t="inlineStr"/>
      <c r="S23" t="inlineStr">
        <is>
          <t>279 95</t>
        </is>
      </c>
      <c r="T23" t="inlineStr">
        <is>
          <t>1,591</t>
        </is>
      </c>
      <c r="U23" t="inlineStr">
        <is>
          <t>0.3</t>
        </is>
      </c>
    </row>
    <row r="24">
      <c r="A24" t="inlineStr">
        <is>
          <t>Chicoutimi, Qué.</t>
        </is>
      </c>
      <c r="B24" t="inlineStr">
        <is>
          <t>6</t>
        </is>
      </c>
      <c r="C24" t="inlineStr"/>
      <c r="D24" t="inlineStr">
        <is>
          <t>13</t>
        </is>
      </c>
      <c r="E24" t="inlineStr"/>
      <c r="F24" t="inlineStr"/>
      <c r="G24" t="inlineStr"/>
      <c r="H24" t="inlineStr"/>
      <c r="I24" t="inlineStr">
        <is>
          <t>136</t>
        </is>
      </c>
      <c r="J24" t="inlineStr"/>
      <c r="K24" t="inlineStr"/>
      <c r="L24" t="inlineStr"/>
      <c r="M24" t="inlineStr"/>
      <c r="N24" t="inlineStr"/>
      <c r="O24" t="inlineStr"/>
      <c r="P24" t="inlineStr"/>
      <c r="Q24" t="inlineStr"/>
      <c r="R24" t="inlineStr"/>
      <c r="S24" t="inlineStr">
        <is>
          <t>240 625</t>
        </is>
      </c>
      <c r="T24" t="inlineStr">
        <is>
          <t>1,001</t>
        </is>
      </c>
      <c r="U24" t="inlineStr">
        <is>
          <t>0.2</t>
        </is>
      </c>
    </row>
    <row r="25">
      <c r="A25" t="inlineStr">
        <is>
          <t>Québec, Qué.</t>
        </is>
      </c>
      <c r="B25" t="inlineStr">
        <is>
          <t>21</t>
        </is>
      </c>
      <c r="C25" t="inlineStr"/>
      <c r="D25" t="inlineStr">
        <is>
          <t>103</t>
        </is>
      </c>
      <c r="E25" t="inlineStr"/>
      <c r="F25" t="inlineStr"/>
      <c r="G25" t="inlineStr"/>
      <c r="H25" t="inlineStr"/>
      <c r="I25" t="inlineStr">
        <is>
          <t>4,476</t>
        </is>
      </c>
      <c r="J25" t="inlineStr"/>
      <c r="K25" t="inlineStr"/>
      <c r="L25" t="inlineStr"/>
      <c r="M25" t="inlineStr"/>
      <c r="N25" t="inlineStr"/>
      <c r="O25" t="inlineStr"/>
      <c r="P25" t="inlineStr"/>
      <c r="Q25" t="inlineStr"/>
      <c r="R25" t="inlineStr"/>
      <c r="S25" t="inlineStr">
        <is>
          <t>1,432 16,671</t>
        </is>
      </c>
      <c r="T25" t="inlineStr">
        <is>
          <t>22,579</t>
        </is>
      </c>
      <c r="U25" t="inlineStr">
        <is>
          <t>4.6</t>
        </is>
      </c>
    </row>
    <row r="26">
      <c r="A26" t="inlineStr">
        <is>
          <t>Montréal,</t>
        </is>
      </c>
      <c r="B26" t="inlineStr">
        <is>
          <t>Qué. 22</t>
        </is>
      </c>
      <c r="C26" t="inlineStr"/>
      <c r="D26" t="inlineStr">
        <is>
          <t>150</t>
        </is>
      </c>
      <c r="E26" t="inlineStr"/>
      <c r="F26" t="inlineStr"/>
      <c r="G26" t="inlineStr"/>
      <c r="H26" t="inlineStr"/>
      <c r="I26" t="inlineStr">
        <is>
          <t>13571</t>
        </is>
      </c>
      <c r="J26" t="inlineStr"/>
      <c r="K26" t="inlineStr"/>
      <c r="L26" t="inlineStr"/>
      <c r="M26" t="inlineStr"/>
      <c r="N26" t="inlineStr"/>
      <c r="O26" t="inlineStr"/>
      <c r="P26" t="inlineStr"/>
      <c r="Q26" t="inlineStr"/>
      <c r="R26" t="inlineStr"/>
      <c r="S26" t="inlineStr">
        <is>
          <t>7,439 10,726</t>
        </is>
      </c>
      <c r="T26" t="inlineStr">
        <is>
          <t>31,736</t>
        </is>
      </c>
      <c r="U26" t="inlineStr">
        <is>
          <t>6.4</t>
        </is>
      </c>
    </row>
    <row r="27">
      <c r="A27" t="inlineStr">
        <is>
          <t>Ottawa, Ont.</t>
        </is>
      </c>
      <c r="B27" t="inlineStr">
        <is>
          <t>28</t>
        </is>
      </c>
      <c r="C27" t="inlineStr"/>
      <c r="D27" t="inlineStr">
        <is>
          <t>183</t>
        </is>
      </c>
      <c r="E27" t="inlineStr"/>
      <c r="F27" t="inlineStr"/>
      <c r="G27" t="inlineStr"/>
      <c r="H27" t="inlineStr"/>
      <c r="I27" t="inlineStr">
        <is>
          <t>38,694</t>
        </is>
      </c>
      <c r="J27" t="inlineStr"/>
      <c r="K27" t="inlineStr"/>
      <c r="L27" t="inlineStr"/>
      <c r="M27" t="inlineStr"/>
      <c r="N27" t="inlineStr"/>
      <c r="O27" t="inlineStr"/>
      <c r="P27" t="inlineStr"/>
      <c r="Q27" t="inlineStr"/>
      <c r="R27" t="inlineStr"/>
      <c r="S27" t="inlineStr">
        <is>
          <t>2,269 16,586</t>
        </is>
      </c>
      <c r="T27" t="inlineStr">
        <is>
          <t>57,549</t>
        </is>
      </c>
      <c r="U27" t="inlineStr">
        <is>
          <t>11.6</t>
        </is>
      </c>
    </row>
    <row r="28">
      <c r="A28" t="inlineStr">
        <is>
          <t>Oshawa, Ont.</t>
        </is>
      </c>
      <c r="B28" t="inlineStr">
        <is>
          <t>6</t>
        </is>
      </c>
      <c r="C28" t="inlineStr"/>
      <c r="D28" t="inlineStr">
        <is>
          <t>14</t>
        </is>
      </c>
      <c r="E28" t="inlineStr"/>
      <c r="F28" t="inlineStr"/>
      <c r="G28" t="inlineStr"/>
      <c r="H28" t="inlineStr"/>
      <c r="I28" t="inlineStr">
        <is>
          <t>140</t>
        </is>
      </c>
      <c r="J28" t="inlineStr"/>
      <c r="K28" t="inlineStr"/>
      <c r="L28" t="inlineStr"/>
      <c r="M28" t="inlineStr"/>
      <c r="N28" t="inlineStr"/>
      <c r="O28" t="inlineStr"/>
      <c r="P28" t="inlineStr"/>
      <c r="Q28" t="inlineStr"/>
      <c r="R28" t="inlineStr"/>
      <c r="S28" t="inlineStr">
        <is>
          <t>317 bee</t>
        </is>
      </c>
      <c r="T28" t="inlineStr">
        <is>
          <t>es</t>
        </is>
      </c>
      <c r="U28" t="inlineStr">
        <is>
          <t>-</t>
        </is>
      </c>
    </row>
    <row r="29">
      <c r="A29" t="inlineStr"/>
      <c r="B29" t="inlineStr">
        <is>
          <t>24</t>
        </is>
      </c>
      <c r="C29" t="inlineStr"/>
      <c r="D29" t="inlineStr">
        <is>
          <t>191</t>
        </is>
      </c>
      <c r="E29" t="inlineStr"/>
      <c r="F29" t="inlineStr"/>
      <c r="G29" t="inlineStr"/>
      <c r="H29" t="inlineStr"/>
      <c r="I29" t="inlineStr">
        <is>
          <t>11,100</t>
        </is>
      </c>
      <c r="J29" t="inlineStr"/>
      <c r="K29" t="inlineStr"/>
      <c r="L29" t="inlineStr"/>
      <c r="M29" t="inlineStr"/>
      <c r="N29" t="inlineStr"/>
      <c r="O29" t="inlineStr"/>
      <c r="P29" t="inlineStr"/>
      <c r="Q29" t="inlineStr"/>
      <c r="R29" t="inlineStr"/>
      <c r="S29" t="inlineStr">
        <is>
          <t>11,114 5,546</t>
        </is>
      </c>
      <c r="T29" t="inlineStr">
        <is>
          <t>7,76</t>
        </is>
      </c>
      <c r="U29" t="inlineStr">
        <is>
          <t>a7</t>
        </is>
      </c>
    </row>
    <row r="30">
      <c r="A30" t="inlineStr">
        <is>
          <t>Raat</t>
        </is>
      </c>
      <c r="B30" t="inlineStr">
        <is>
          <t>17</t>
        </is>
      </c>
      <c r="C30" t="inlineStr"/>
      <c r="D30" t="inlineStr">
        <is>
          <t>38</t>
        </is>
      </c>
      <c r="E30" t="inlineStr"/>
      <c r="F30" t="inlineStr"/>
      <c r="G30" t="inlineStr"/>
      <c r="H30" t="inlineStr"/>
      <c r="I30" t="inlineStr">
        <is>
          <t>1,585</t>
        </is>
      </c>
      <c r="J30" t="inlineStr"/>
      <c r="K30" t="inlineStr"/>
      <c r="L30" t="inlineStr"/>
      <c r="M30" t="inlineStr"/>
      <c r="N30" t="inlineStr"/>
      <c r="O30" t="inlineStr"/>
      <c r="P30" t="inlineStr"/>
      <c r="Q30" t="inlineStr"/>
      <c r="R30" t="inlineStr"/>
      <c r="S30" t="inlineStr">
        <is>
          <t>1,263 3,467</t>
        </is>
      </c>
      <c r="T30" t="inlineStr">
        <is>
          <t>6,315</t>
        </is>
      </c>
      <c r="U30" t="inlineStr">
        <is>
          <t>1.3</t>
        </is>
      </c>
    </row>
    <row r="31">
      <c r="A31" t="inlineStr">
        <is>
          <t>Kitchener, Ont.</t>
        </is>
      </c>
      <c r="B31" t="inlineStr">
        <is>
          <t>12</t>
        </is>
      </c>
      <c r="C31" t="inlineStr"/>
      <c r="D31" t="inlineStr">
        <is>
          <t>23</t>
        </is>
      </c>
      <c r="E31" t="inlineStr"/>
      <c r="F31" t="inlineStr"/>
      <c r="G31" t="inlineStr"/>
      <c r="H31" t="inlineStr"/>
      <c r="I31" t="inlineStr">
        <is>
          <t>753</t>
        </is>
      </c>
      <c r="J31" t="inlineStr"/>
      <c r="K31" t="inlineStr"/>
      <c r="L31" t="inlineStr"/>
      <c r="M31" t="inlineStr"/>
      <c r="N31" t="inlineStr"/>
      <c r="O31" t="inlineStr"/>
      <c r="P31" t="inlineStr"/>
      <c r="Q31" t="inlineStr"/>
      <c r="R31" t="inlineStr"/>
      <c r="S31" t="inlineStr">
        <is>
          <t>756 1,125</t>
        </is>
      </c>
      <c r="T31" t="inlineStr">
        <is>
          <t>2,634</t>
        </is>
      </c>
      <c r="U31" t="inlineStr">
        <is>
          <t>0.5</t>
        </is>
      </c>
    </row>
    <row r="32">
      <c r="A32" t="inlineStr">
        <is>
          <t>Sudbury, Ont.</t>
        </is>
      </c>
      <c r="B32" t="inlineStr">
        <is>
          <t>1</t>
        </is>
      </c>
      <c r="C32" t="inlineStr"/>
      <c r="D32" t="inlineStr">
        <is>
          <t>29</t>
        </is>
      </c>
      <c r="E32" t="inlineStr"/>
      <c r="F32" t="inlineStr"/>
      <c r="G32" t="inlineStr"/>
      <c r="H32" t="inlineStr"/>
      <c r="I32" t="inlineStr">
        <is>
          <t>460</t>
        </is>
      </c>
      <c r="J32" t="inlineStr"/>
      <c r="K32" t="inlineStr"/>
      <c r="L32" t="inlineStr"/>
      <c r="M32" t="inlineStr"/>
      <c r="N32" t="inlineStr"/>
      <c r="O32" t="inlineStr"/>
      <c r="P32" t="inlineStr"/>
      <c r="Q32" t="inlineStr"/>
      <c r="R32" t="inlineStr"/>
      <c r="S32" t="inlineStr">
        <is>
          <t>261 1,510</t>
        </is>
      </c>
      <c r="T32" t="inlineStr">
        <is>
          <t>2,231</t>
        </is>
      </c>
      <c r="U32" t="inlineStr">
        <is>
          <t>0.5</t>
        </is>
      </c>
    </row>
    <row r="33">
      <c r="A33" t="inlineStr">
        <is>
          <t>London, Ont.</t>
        </is>
      </c>
      <c r="B33" t="inlineStr">
        <is>
          <t>20</t>
        </is>
      </c>
      <c r="C33" t="inlineStr"/>
      <c r="D33" t="inlineStr">
        <is>
          <t>39</t>
        </is>
      </c>
      <c r="E33" t="inlineStr"/>
      <c r="F33" t="inlineStr"/>
      <c r="G33" t="inlineStr"/>
      <c r="H33" t="inlineStr"/>
      <c r="I33" t="inlineStr">
        <is>
          <t>1,741</t>
        </is>
      </c>
      <c r="J33" t="inlineStr"/>
      <c r="K33" t="inlineStr"/>
      <c r="L33" t="inlineStr"/>
      <c r="M33" t="inlineStr"/>
      <c r="N33" t="inlineStr"/>
      <c r="O33" t="inlineStr"/>
      <c r="P33" t="inlineStr"/>
      <c r="Q33" t="inlineStr"/>
      <c r="R33" t="inlineStr"/>
      <c r="S33" t="inlineStr">
        <is>
          <t>1,024 4,874</t>
        </is>
      </c>
      <c r="T33" t="inlineStr">
        <is>
          <t>7,639</t>
        </is>
      </c>
      <c r="U33" t="inlineStr">
        <is>
          <t>1.5</t>
        </is>
      </c>
    </row>
    <row r="34">
      <c r="A34" t="inlineStr">
        <is>
          <t>Windsor, Ont.</t>
        </is>
      </c>
      <c r="B34" t="inlineStr">
        <is>
          <t>17</t>
        </is>
      </c>
      <c r="C34" t="inlineStr"/>
      <c r="D34" t="inlineStr">
        <is>
          <t>27</t>
        </is>
      </c>
      <c r="E34" t="inlineStr"/>
      <c r="F34" t="inlineStr"/>
      <c r="G34" t="inlineStr"/>
      <c r="H34" t="inlineStr"/>
      <c r="I34" t="inlineStr">
        <is>
          <t>908</t>
        </is>
      </c>
      <c r="J34" t="inlineStr"/>
      <c r="K34" t="inlineStr"/>
      <c r="L34" t="inlineStr"/>
      <c r="M34" t="inlineStr"/>
      <c r="N34" t="inlineStr"/>
      <c r="O34" t="inlineStr"/>
      <c r="P34" t="inlineStr"/>
      <c r="Q34" t="inlineStr"/>
      <c r="R34" t="inlineStr"/>
      <c r="S34" t="inlineStr">
        <is>
          <t>557 1,330</t>
        </is>
      </c>
      <c r="T34" t="inlineStr">
        <is>
          <t>2,795</t>
        </is>
      </c>
      <c r="U34" t="inlineStr">
        <is>
          <t>0.6</t>
        </is>
      </c>
    </row>
    <row r="35">
      <c r="A35" t="inlineStr">
        <is>
          <t>St. Catharines, Ont.</t>
        </is>
      </c>
      <c r="B35" t="inlineStr">
        <is>
          <t>i</t>
        </is>
      </c>
      <c r="C35" t="inlineStr"/>
      <c r="D35" t="inlineStr">
        <is>
          <t>33</t>
        </is>
      </c>
      <c r="E35" t="inlineStr"/>
      <c r="F35" t="inlineStr"/>
      <c r="G35" t="inlineStr"/>
      <c r="H35" t="inlineStr"/>
      <c r="I35" t="inlineStr">
        <is>
          <t>843</t>
        </is>
      </c>
      <c r="J35" t="inlineStr"/>
      <c r="K35" t="inlineStr"/>
      <c r="L35" t="inlineStr"/>
      <c r="M35" t="inlineStr"/>
      <c r="N35" t="inlineStr"/>
      <c r="O35" t="inlineStr"/>
      <c r="P35" t="inlineStr"/>
      <c r="Q35" t="inlineStr"/>
      <c r="R35" t="inlineStr"/>
      <c r="S35" t="inlineStr">
        <is>
          <t>603 1,630</t>
        </is>
      </c>
      <c r="T35" t="inlineStr">
        <is>
          <t>3,076</t>
        </is>
      </c>
      <c r="U35" t="inlineStr">
        <is>
          <t>0.6</t>
        </is>
      </c>
    </row>
    <row r="36">
      <c r="A36" t="inlineStr">
        <is>
          <t>Thunder Bay, Ont.</t>
        </is>
      </c>
      <c r="B36" t="inlineStr">
        <is>
          <t>13</t>
        </is>
      </c>
      <c r="C36" t="inlineStr"/>
      <c r="D36" t="inlineStr">
        <is>
          <t>31</t>
        </is>
      </c>
      <c r="E36" t="inlineStr"/>
      <c r="F36" t="inlineStr"/>
      <c r="G36" t="inlineStr"/>
      <c r="H36" t="inlineStr"/>
      <c r="I36" t="inlineStr">
        <is>
          <t>575</t>
        </is>
      </c>
      <c r="J36" t="inlineStr"/>
      <c r="K36" t="inlineStr"/>
      <c r="L36" t="inlineStr"/>
      <c r="M36" t="inlineStr"/>
      <c r="N36" t="inlineStr"/>
      <c r="O36" t="inlineStr"/>
      <c r="P36" t="inlineStr"/>
      <c r="Q36" t="inlineStr"/>
      <c r="R36" t="inlineStr"/>
      <c r="S36" t="inlineStr">
        <is>
          <t>289 2,299</t>
        </is>
      </c>
      <c r="T36" t="inlineStr">
        <is>
          <t>3,163</t>
        </is>
      </c>
      <c r="U36" t="inlineStr">
        <is>
          <t>0.6</t>
        </is>
      </c>
    </row>
    <row r="37">
      <c r="A37" t="inlineStr">
        <is>
          <t>Winnipeg, Man.</t>
        </is>
      </c>
      <c r="B37" t="inlineStr">
        <is>
          <t>&gt;</t>
        </is>
      </c>
      <c r="C37" t="inlineStr"/>
      <c r="D37" t="inlineStr">
        <is>
          <t>66</t>
        </is>
      </c>
      <c r="E37" t="inlineStr"/>
      <c r="F37" t="inlineStr"/>
      <c r="G37" t="inlineStr"/>
      <c r="H37" t="inlineStr"/>
      <c r="I37" t="inlineStr">
        <is>
          <t>5,405</t>
        </is>
      </c>
      <c r="J37" t="inlineStr"/>
      <c r="K37" t="inlineStr"/>
      <c r="L37" t="inlineStr"/>
      <c r="M37" t="inlineStr"/>
      <c r="N37" t="inlineStr"/>
      <c r="O37" t="inlineStr"/>
      <c r="P37" t="inlineStr"/>
      <c r="Q37" t="inlineStr"/>
      <c r="R37" t="inlineStr"/>
      <c r="S37" t="inlineStr">
        <is>
          <t>9,934 982</t>
        </is>
      </c>
      <c r="T37" t="inlineStr">
        <is>
          <t>16,321</t>
        </is>
      </c>
      <c r="U37" t="inlineStr">
        <is>
          <t>3.3</t>
        </is>
      </c>
    </row>
    <row r="38">
      <c r="A38" t="inlineStr">
        <is>
          <t>Regina,</t>
        </is>
      </c>
      <c r="B38" t="inlineStr">
        <is>
          <t>Sask. 21</t>
        </is>
      </c>
      <c r="C38" t="inlineStr"/>
      <c r="D38" t="inlineStr">
        <is>
          <t>29</t>
        </is>
      </c>
      <c r="E38" t="inlineStr"/>
      <c r="F38" t="inlineStr"/>
      <c r="G38" t="inlineStr"/>
      <c r="H38" t="inlineStr"/>
      <c r="I38" t="inlineStr">
        <is>
          <t>1,759</t>
        </is>
      </c>
      <c r="J38" t="inlineStr"/>
      <c r="K38" t="inlineStr"/>
      <c r="L38" t="inlineStr"/>
      <c r="M38" t="inlineStr"/>
      <c r="N38" t="inlineStr"/>
      <c r="O38" t="inlineStr"/>
      <c r="P38" t="inlineStr"/>
      <c r="Q38" t="inlineStr"/>
      <c r="R38" t="inlineStr"/>
      <c r="S38" t="inlineStr">
        <is>
          <t>7,295 304</t>
        </is>
      </c>
      <c r="T38" t="inlineStr">
        <is>
          <t>9,358</t>
        </is>
      </c>
      <c r="U38" t="inlineStr">
        <is>
          <t>1.9</t>
        </is>
      </c>
    </row>
    <row r="39">
      <c r="A39" t="inlineStr">
        <is>
          <t>Saskatoon,</t>
        </is>
      </c>
      <c r="B39" t="inlineStr">
        <is>
          <t>Sask. 17</t>
        </is>
      </c>
      <c r="C39" t="inlineStr"/>
      <c r="D39" t="inlineStr">
        <is>
          <t>21</t>
        </is>
      </c>
      <c r="E39" t="inlineStr"/>
      <c r="F39" t="inlineStr"/>
      <c r="G39" t="inlineStr"/>
      <c r="H39" t="inlineStr"/>
      <c r="I39" t="inlineStr">
        <is>
          <t>914</t>
        </is>
      </c>
      <c r="J39" t="inlineStr"/>
      <c r="K39" t="inlineStr"/>
      <c r="L39" t="inlineStr"/>
      <c r="M39" t="inlineStr"/>
      <c r="N39" t="inlineStr"/>
      <c r="O39" t="inlineStr"/>
      <c r="P39" t="inlineStr"/>
      <c r="Q39" t="inlineStr"/>
      <c r="R39" t="inlineStr"/>
      <c r="S39" t="inlineStr">
        <is>
          <t>2,110 354</t>
        </is>
      </c>
      <c r="T39" t="inlineStr">
        <is>
          <t>3,378</t>
        </is>
      </c>
      <c r="U39" t="inlineStr">
        <is>
          <t>a</t>
        </is>
      </c>
    </row>
    <row r="40">
      <c r="A40" t="inlineStr">
        <is>
          <t>Edmonton, Alta.</t>
        </is>
      </c>
      <c r="B40" t="inlineStr">
        <is>
          <t>— Alb. 22</t>
        </is>
      </c>
      <c r="C40" t="inlineStr"/>
      <c r="D40" t="inlineStr">
        <is>
          <t>54</t>
        </is>
      </c>
      <c r="E40" t="inlineStr"/>
      <c r="F40" t="inlineStr"/>
      <c r="G40" t="inlineStr"/>
      <c r="H40" t="inlineStr"/>
      <c r="I40" t="inlineStr">
        <is>
          <t>4,108</t>
        </is>
      </c>
      <c r="J40" t="inlineStr"/>
      <c r="K40" t="inlineStr"/>
      <c r="L40" t="inlineStr"/>
      <c r="M40" t="inlineStr"/>
      <c r="N40" t="inlineStr"/>
      <c r="O40" t="inlineStr"/>
      <c r="P40" t="inlineStr"/>
      <c r="Q40" t="inlineStr"/>
      <c r="R40" t="inlineStr"/>
      <c r="S40" t="inlineStr">
        <is>
          <t>30,885 676</t>
        </is>
      </c>
      <c r="T40" t="inlineStr">
        <is>
          <t>35,669</t>
        </is>
      </c>
      <c r="U40" t="inlineStr">
        <is>
          <t>12</t>
        </is>
      </c>
    </row>
    <row r="41">
      <c r="A41" t="inlineStr">
        <is>
          <t>Calgary, Alta.</t>
        </is>
      </c>
      <c r="B41" t="inlineStr">
        <is>
          <t>— Alb. 19</t>
        </is>
      </c>
      <c r="C41" t="inlineStr"/>
      <c r="D41" t="inlineStr">
        <is>
          <t>28</t>
        </is>
      </c>
      <c r="E41" t="inlineStr"/>
      <c r="F41" t="inlineStr"/>
      <c r="G41" t="inlineStr"/>
      <c r="H41" t="inlineStr"/>
      <c r="I41" t="inlineStr">
        <is>
          <t>1,808</t>
        </is>
      </c>
      <c r="J41" t="inlineStr"/>
      <c r="K41" t="inlineStr"/>
      <c r="L41" t="inlineStr"/>
      <c r="M41" t="inlineStr"/>
      <c r="N41" t="inlineStr"/>
      <c r="O41" t="inlineStr"/>
      <c r="P41" t="inlineStr"/>
      <c r="Q41" t="inlineStr"/>
      <c r="R41" t="inlineStr"/>
      <c r="S41" t="inlineStr">
        <is>
          <t>6,433 457</t>
        </is>
      </c>
      <c r="T41" t="inlineStr">
        <is>
          <t>8,698</t>
        </is>
      </c>
      <c r="U41" t="inlineStr">
        <is>
          <t>1.8</t>
        </is>
      </c>
    </row>
    <row r="42">
      <c r="A42" t="inlineStr">
        <is>
          <t>Vancouver, B.C. —</t>
        </is>
      </c>
      <c r="B42" t="inlineStr">
        <is>
          <t>C.-B. 22</t>
        </is>
      </c>
      <c r="C42" t="inlineStr"/>
      <c r="D42" t="inlineStr">
        <is>
          <t>69</t>
        </is>
      </c>
      <c r="E42" t="inlineStr"/>
      <c r="F42" t="inlineStr"/>
      <c r="G42" t="inlineStr"/>
      <c r="H42" t="inlineStr"/>
      <c r="I42" t="inlineStr">
        <is>
          <t>6.212</t>
        </is>
      </c>
      <c r="J42" t="inlineStr"/>
      <c r="K42" t="inlineStr"/>
      <c r="L42" t="inlineStr"/>
      <c r="M42" t="inlineStr"/>
      <c r="N42" t="inlineStr"/>
      <c r="O42" t="inlineStr"/>
      <c r="P42" t="inlineStr"/>
      <c r="Q42" t="inlineStr"/>
      <c r="R42" t="inlineStr"/>
      <c r="S42" t="inlineStr">
        <is>
          <t>18,113 1,097</t>
        </is>
      </c>
      <c r="T42" t="inlineStr">
        <is>
          <t>25,422</t>
        </is>
      </c>
      <c r="U42" t="inlineStr">
        <is>
          <t>5.1</t>
        </is>
      </c>
    </row>
    <row r="43">
      <c r="A43" t="inlineStr">
        <is>
          <t>Victoria, B.C.</t>
        </is>
      </c>
      <c r="B43" t="inlineStr">
        <is>
          <t>— C.-B. 21</t>
        </is>
      </c>
      <c r="C43" t="inlineStr"/>
      <c r="D43" t="inlineStr">
        <is>
          <t>39</t>
        </is>
      </c>
      <c r="E43" t="inlineStr"/>
      <c r="F43" t="inlineStr"/>
      <c r="G43" t="inlineStr"/>
      <c r="H43" t="inlineStr"/>
      <c r="I43" t="inlineStr">
        <is>
          <t>2,678</t>
        </is>
      </c>
      <c r="J43" t="inlineStr"/>
      <c r="K43" t="inlineStr"/>
      <c r="L43" t="inlineStr"/>
      <c r="M43" t="inlineStr"/>
      <c r="N43" t="inlineStr"/>
      <c r="O43" t="inlineStr"/>
      <c r="P43" t="inlineStr"/>
      <c r="Q43" t="inlineStr"/>
      <c r="R43" t="inlineStr"/>
      <c r="S43" t="inlineStr">
        <is>
          <t>12,476 368</t>
        </is>
      </c>
      <c r="T43" t="inlineStr">
        <is>
          <t>15,522</t>
        </is>
      </c>
      <c r="U43" t="inlineStr">
        <is>
          <t>3.1</t>
        </is>
      </c>
    </row>
    <row r="44">
      <c r="A44" t="inlineStr">
        <is>
          <t>Sub-total</t>
        </is>
      </c>
      <c r="B44" t="inlineStr">
        <is>
          <t>— Total partiel 1</t>
        </is>
      </c>
      <c r="C44" t="inlineStr"/>
      <c r="D44" t="inlineStr">
        <is>
          <t>1,338</t>
        </is>
      </c>
      <c r="E44" t="inlineStr"/>
      <c r="F44" t="inlineStr"/>
      <c r="G44" t="inlineStr"/>
      <c r="H44" t="inlineStr"/>
      <c r="I44" t="inlineStr">
        <is>
          <t>107,376</t>
        </is>
      </c>
      <c r="J44" t="inlineStr"/>
      <c r="K44" t="inlineStr"/>
      <c r="L44" t="inlineStr"/>
      <c r="M44" t="inlineStr"/>
      <c r="N44" t="inlineStr"/>
      <c r="O44" t="inlineStr"/>
      <c r="P44" t="inlineStr"/>
      <c r="Q44" t="inlineStr"/>
      <c r="R44" t="inlineStr"/>
      <c r="S44" t="inlineStr">
        <is>
          <t>128,621 93,250</t>
        </is>
      </c>
      <c r="T44" t="inlineStr">
        <is>
          <t>329,247</t>
        </is>
      </c>
      <c r="U44" t="inlineStr">
        <is>
          <t>66.6</t>
        </is>
      </c>
    </row>
    <row r="45">
      <c r="A45" t="inlineStr">
        <is>
          <t>Fithion araaast.Agtrer Sonbe</t>
        </is>
      </c>
      <c r="B45" t="inlineStr">
        <is>
          <t>35</t>
        </is>
      </c>
      <c r="C45" t="inlineStr"/>
      <c r="D45" t="inlineStr">
        <is>
          <t>1,580</t>
        </is>
      </c>
      <c r="E45" t="inlineStr"/>
      <c r="F45" t="inlineStr"/>
      <c r="G45" t="inlineStr"/>
      <c r="H45" t="inlineStr"/>
      <c r="I45" t="inlineStr">
        <is>
          <t>42,680</t>
        </is>
      </c>
      <c r="J45" t="inlineStr"/>
      <c r="K45" t="inlineStr"/>
      <c r="L45" t="inlineStr"/>
      <c r="M45" t="inlineStr"/>
      <c r="N45" t="inlineStr"/>
      <c r="O45" t="inlineStr"/>
      <c r="P45" t="inlineStr"/>
      <c r="Q45" t="inlineStr"/>
      <c r="R45" t="inlineStr"/>
      <c r="S45" t="inlineStr">
        <is>
          <t>65,501 56,892</t>
        </is>
      </c>
      <c r="T45" t="inlineStr">
        <is>
          <t>165,073</t>
        </is>
      </c>
      <c r="U45" t="inlineStr">
        <is>
          <t>33.4</t>
        </is>
      </c>
    </row>
    <row r="46">
      <c r="A46" t="inlineStr">
        <is>
          <t>(Canada</t>
        </is>
      </c>
      <c r="B46" t="inlineStr"/>
      <c r="C46" t="inlineStr"/>
      <c r="D46" t="inlineStr">
        <is>
          <t>2,918</t>
        </is>
      </c>
      <c r="E46" t="inlineStr"/>
      <c r="F46" t="inlineStr"/>
      <c r="G46" t="inlineStr"/>
      <c r="H46" t="inlineStr"/>
      <c r="I46" t="inlineStr">
        <is>
          <t>150,056</t>
        </is>
      </c>
      <c r="J46" t="inlineStr"/>
      <c r="K46" t="inlineStr"/>
      <c r="L46" t="inlineStr"/>
      <c r="M46" t="inlineStr"/>
      <c r="N46" t="inlineStr"/>
      <c r="O46" t="inlineStr"/>
      <c r="P46" t="inlineStr"/>
      <c r="Q46" t="inlineStr"/>
      <c r="R46" t="inlineStr"/>
      <c r="S46" t="inlineStr">
        <is>
          <t>194,122 150,142</t>
        </is>
      </c>
      <c r="T46" t="inlineStr">
        <is>
          <t>494,320</t>
        </is>
      </c>
      <c r="U46" t="inlineStr">
        <is>
          <t>100.0</t>
        </is>
      </c>
    </row>
  </sheetData>
  <pageMargins left="0.75" right="0.75" top="1" bottom="1" header="0.5" footer="0.5"/>
</worksheet>
</file>

<file path=xl/worksheets/sheet425.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sheetData>
    <row r="1">
      <c r="A1" s="1" t="inlineStr">
        <is>
          <t>Type of labour organization</t>
        </is>
      </c>
      <c r="B1" s="1" t="inlineStr">
        <is>
          <t>Unnamed: 0</t>
        </is>
      </c>
      <c r="C1" s="1" t="inlineStr">
        <is>
          <t>Unnamed: 1</t>
        </is>
      </c>
      <c r="D1" s="1" t="inlineStr">
        <is>
          <t>Unnamed: 2</t>
        </is>
      </c>
      <c r="E1" s="1" t="inlineStr">
        <is>
          <t>Number</t>
        </is>
      </c>
      <c r="F1" s="1" t="inlineStr">
        <is>
          <t>Unnamed: 3</t>
        </is>
      </c>
      <c r="G1" s="1" t="inlineStr">
        <is>
          <t>Male</t>
        </is>
      </c>
      <c r="H1" s="1" t="inlineStr">
        <is>
          <t>Unnamed: 4</t>
        </is>
      </c>
      <c r="I1" s="1" t="inlineStr">
        <is>
          <t>Female</t>
        </is>
      </c>
      <c r="J1" s="1" t="inlineStr">
        <is>
          <t>Unnamed: 5</t>
        </is>
      </c>
      <c r="K1" s="1" t="inlineStr">
        <is>
          <t>Unnamed: 6</t>
        </is>
      </c>
      <c r="L1" s="1" t="inlineStr">
        <is>
          <t>Unnamed: 7</t>
        </is>
      </c>
    </row>
    <row r="2">
      <c r="A2" t="inlineStr"/>
      <c r="B2" t="inlineStr"/>
      <c r="C2" t="inlineStr"/>
      <c r="D2" t="inlineStr"/>
      <c r="E2" t="inlineStr">
        <is>
          <t>reporting</t>
        </is>
      </c>
      <c r="F2" t="inlineStr"/>
      <c r="G2" t="inlineStr"/>
      <c r="H2" t="inlineStr"/>
      <c r="I2" t="inlineStr"/>
      <c r="J2" t="inlineStr"/>
      <c r="K2" t="inlineStr"/>
      <c r="L2" t="inlineStr"/>
    </row>
    <row r="3">
      <c r="A3" t="inlineStr">
        <is>
          <t>Genre de syndicat ouvrier</t>
        </is>
      </c>
      <c r="B3" t="inlineStr"/>
      <c r="C3" t="inlineStr"/>
      <c r="D3" t="inlineStr"/>
      <c r="E3" t="inlineStr">
        <is>
          <t>female :</t>
        </is>
      </c>
      <c r="F3" t="inlineStr"/>
      <c r="G3" t="inlineStr"/>
      <c r="H3" t="inlineStr"/>
      <c r="I3" t="inlineStr"/>
      <c r="J3" t="inlineStr"/>
      <c r="K3" t="inlineStr"/>
      <c r="L3" t="inlineStr"/>
    </row>
    <row r="4">
      <c r="A4" t="inlineStr"/>
      <c r="B4" t="inlineStr"/>
      <c r="C4" t="inlineStr"/>
      <c r="D4" t="inlineStr"/>
      <c r="E4" t="inlineStr">
        <is>
          <t>membership</t>
        </is>
      </c>
      <c r="F4" t="inlineStr"/>
      <c r="G4" t="inlineStr"/>
      <c r="H4" t="inlineStr"/>
      <c r="I4" t="inlineStr"/>
      <c r="J4" t="inlineStr"/>
      <c r="K4" t="inlineStr"/>
      <c r="L4" t="inlineStr"/>
    </row>
    <row r="5">
      <c r="A5" t="inlineStr"/>
      <c r="B5" t="inlineStr"/>
      <c r="C5" t="inlineStr">
        <is>
          <t>Total</t>
        </is>
      </c>
      <c r="D5" t="inlineStr"/>
      <c r="E5" t="inlineStr"/>
      <c r="F5" t="inlineStr"/>
      <c r="G5" t="inlineStr"/>
      <c r="H5" t="inlineStr"/>
      <c r="I5" t="inlineStr"/>
      <c r="J5" t="inlineStr"/>
      <c r="K5" t="inlineStr">
        <is>
          <t>Total</t>
        </is>
      </c>
      <c r="L5" t="inlineStr"/>
    </row>
    <row r="6">
      <c r="A6" t="inlineStr"/>
      <c r="B6" t="inlineStr"/>
      <c r="C6" t="inlineStr"/>
      <c r="D6" t="inlineStr"/>
      <c r="E6" t="inlineStr">
        <is>
          <t>Nombre dé-</t>
        </is>
      </c>
      <c r="F6" t="inlineStr"/>
      <c r="G6" t="inlineStr">
        <is>
          <t>Hommes</t>
        </is>
      </c>
      <c r="H6" t="inlineStr"/>
      <c r="I6" t="inlineStr">
        <is>
          <t>Femmes</t>
        </is>
      </c>
      <c r="J6" t="inlineStr"/>
      <c r="K6" t="inlineStr"/>
      <c r="L6" t="inlineStr"/>
    </row>
    <row r="7">
      <c r="A7" t="inlineStr"/>
      <c r="B7" t="inlineStr"/>
      <c r="C7" t="inlineStr"/>
      <c r="D7" t="inlineStr"/>
      <c r="E7" t="inlineStr">
        <is>
          <t>clarant des</t>
        </is>
      </c>
      <c r="F7" t="inlineStr"/>
      <c r="G7" t="inlineStr"/>
      <c r="H7" t="inlineStr"/>
      <c r="I7" t="inlineStr"/>
      <c r="J7" t="inlineStr"/>
      <c r="K7" t="inlineStr"/>
      <c r="L7" t="inlineStr"/>
    </row>
    <row r="8">
      <c r="A8" t="inlineStr"/>
      <c r="B8" t="inlineStr"/>
      <c r="C8" t="inlineStr"/>
      <c r="D8" t="inlineStr"/>
      <c r="E8" t="inlineStr">
        <is>
          <t>membres</t>
        </is>
      </c>
      <c r="F8" t="inlineStr"/>
      <c r="G8" t="inlineStr"/>
      <c r="H8" t="inlineStr"/>
      <c r="I8" t="inlineStr"/>
      <c r="J8" t="inlineStr"/>
      <c r="K8" t="inlineStr"/>
      <c r="L8" t="inlineStr"/>
    </row>
    <row r="9">
      <c r="A9" t="inlineStr"/>
      <c r="B9" t="inlineStr"/>
      <c r="C9" t="inlineStr"/>
      <c r="D9" t="inlineStr"/>
      <c r="E9" t="inlineStr">
        <is>
          <t>féminins</t>
        </is>
      </c>
      <c r="F9" t="inlineStr"/>
      <c r="G9" t="inlineStr"/>
      <c r="H9" t="inlineStr"/>
      <c r="I9" t="inlineStr"/>
      <c r="J9" t="inlineStr"/>
      <c r="K9" t="inlineStr"/>
      <c r="L9" t="inlineStr"/>
    </row>
    <row r="10">
      <c r="A10" t="inlineStr"/>
      <c r="B10" t="inlineStr"/>
      <c r="C10" t="inlineStr">
        <is>
          <t>No. — nbre</t>
        </is>
      </c>
      <c r="D10" t="inlineStr"/>
      <c r="E10" t="inlineStr"/>
      <c r="F10" t="inlineStr"/>
      <c r="G10" t="inlineStr">
        <is>
          <t>No. — nbre</t>
        </is>
      </c>
      <c r="H10" t="inlineStr">
        <is>
          <t>%</t>
        </is>
      </c>
      <c r="I10" t="inlineStr">
        <is>
          <t>No. — nbre</t>
        </is>
      </c>
      <c r="J10" t="inlineStr">
        <is>
          <t>%</t>
        </is>
      </c>
      <c r="K10" t="inlineStr">
        <is>
          <t>No. — nbre</t>
        </is>
      </c>
      <c r="L10" t="inlineStr">
        <is>
          <t>%</t>
        </is>
      </c>
    </row>
    <row r="11">
      <c r="A11" t="inlineStr">
        <is>
          <t>Internatiio nal uniio ns — Syndici ats</t>
        </is>
      </c>
      <c r="B11" t="inlineStr">
        <is>
          <t>i nternat i onaux</t>
        </is>
      </c>
      <c r="C11" t="inlineStr">
        <is>
          <t>3,989</t>
        </is>
      </c>
      <c r="D11" t="inlineStr"/>
      <c r="E11" t="inlineStr">
        <is>
          <t>1,961</t>
        </is>
      </c>
      <c r="F11" t="inlineStr"/>
      <c r="G11" t="inlineStr">
        <is>
          <t>1,266,605</t>
        </is>
      </c>
      <c r="H11" t="inlineStr">
        <is>
          <t>58.6</t>
        </is>
      </c>
      <c r="I11" t="inlineStr">
        <is>
          <t>287,477</t>
        </is>
      </c>
      <c r="J11" t="inlineStr">
        <is>
          <t>30.8</t>
        </is>
      </c>
      <c r="K11" t="inlineStr">
        <is>
          <t>1,45354 ,082</t>
        </is>
      </c>
      <c r="L11" t="inlineStr">
        <is>
          <t>50.2</t>
        </is>
      </c>
    </row>
  </sheetData>
  <pageMargins left="0.75" right="0.75" top="1" bottom="1" header="0.5" footer="0.5"/>
</worksheet>
</file>

<file path=xl/worksheets/sheet426.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s="1" t="inlineStr">
        <is>
          <t>30% -39.9 %</t>
        </is>
      </c>
      <c r="B1" s="1" t="inlineStr">
        <is>
          <t>18</t>
        </is>
      </c>
      <c r="C1" s="1" t="inlineStr">
        <is>
          <t>9.9</t>
        </is>
      </c>
      <c r="D1" s="1" t="inlineStr">
        <is>
          <t>126,951</t>
        </is>
      </c>
      <c r="E1" s="1" t="inlineStr">
        <is>
          <t>13.6</t>
        </is>
      </c>
    </row>
    <row r="2">
      <c r="A2" t="inlineStr">
        <is>
          <t>40% -49.9%</t>
        </is>
      </c>
      <c r="B2" t="inlineStr">
        <is>
          <t>18</t>
        </is>
      </c>
      <c r="C2" t="inlineStr">
        <is>
          <t>9.9</t>
        </is>
      </c>
      <c r="D2" t="inlineStr">
        <is>
          <t>204,502</t>
        </is>
      </c>
      <c r="E2" t="inlineStr">
        <is>
          <t>21.9</t>
        </is>
      </c>
    </row>
    <row r="3">
      <c r="A3" t="inlineStr">
        <is>
          <t>50% -59.9 %</t>
        </is>
      </c>
      <c r="B3" t="inlineStr">
        <is>
          <t>ie</t>
        </is>
      </c>
      <c r="C3" t="inlineStr">
        <is>
          <t>6.6</t>
        </is>
      </c>
      <c r="D3" t="inlineStr">
        <is>
          <t>121,840</t>
        </is>
      </c>
      <c r="E3" t="inlineStr">
        <is>
          <t>isi)</t>
        </is>
      </c>
    </row>
    <row r="4">
      <c r="A4" t="inlineStr">
        <is>
          <t>60 % -69.9 %</t>
        </is>
      </c>
      <c r="B4" t="inlineStr">
        <is>
          <t>13</t>
        </is>
      </c>
      <c r="C4" t="inlineStr">
        <is>
          <t>Thal</t>
        </is>
      </c>
      <c r="D4" t="inlineStr">
        <is>
          <t>185,643</t>
        </is>
      </c>
      <c r="E4" t="inlineStr">
        <is>
          <t>1939</t>
        </is>
      </c>
    </row>
  </sheetData>
  <pageMargins left="0.75" right="0.75" top="1" bottom="1" header="0.5" footer="0.5"/>
</worksheet>
</file>

<file path=xl/worksheets/sheet427.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sheetData>
    <row r="1">
      <c r="A1" s="1" t="inlineStr">
        <is>
          <t>Under 10% — Moins de 10%</t>
        </is>
      </c>
      <c r="B1" s="1" t="inlineStr">
        <is>
          <t>47</t>
        </is>
      </c>
      <c r="C1" s="1" t="inlineStr">
        <is>
          <t>25.8</t>
        </is>
      </c>
      <c r="D1" s="1" t="inlineStr">
        <is>
          <t>42,421</t>
        </is>
      </c>
      <c r="E1" s="1" t="inlineStr">
        <is>
          <t>4.5</t>
        </is>
      </c>
    </row>
    <row r="2">
      <c r="A2" t="inlineStr">
        <is>
          <t>10%-19.9 %</t>
        </is>
      </c>
      <c r="B2" t="n">
        <v>27</v>
      </c>
      <c r="C2" t="inlineStr">
        <is>
          <t>14.9</t>
        </is>
      </c>
      <c r="D2" t="inlineStr">
        <is>
          <t>72,055</t>
        </is>
      </c>
      <c r="E2" t="inlineStr">
        <is>
          <t>del</t>
        </is>
      </c>
    </row>
    <row r="3">
      <c r="A3" t="inlineStr">
        <is>
          <t>20 %-29.9 %</t>
        </is>
      </c>
      <c r="B3" t="n">
        <v>13</v>
      </c>
      <c r="C3" t="inlineStr">
        <is>
          <t>eu</t>
        </is>
      </c>
      <c r="D3" t="inlineStr">
        <is>
          <t>18,933</t>
        </is>
      </c>
      <c r="E3" t="inlineStr">
        <is>
          <t>2.0</t>
        </is>
      </c>
    </row>
  </sheetData>
  <pageMargins left="0.75" right="0.75" top="1" bottom="1" header="0.5" footer="0.5"/>
</worksheet>
</file>

<file path=xl/worksheets/sheet428.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XXVII women</t>
        </is>
      </c>
      <c r="B1" s="1" t="inlineStr">
        <is>
          <t>members</t>
        </is>
      </c>
      <c r="C1" s="1" t="inlineStr">
        <is>
          <t>in the</t>
        </is>
      </c>
      <c r="D1" s="1" t="inlineStr">
        <is>
          <t>province</t>
        </is>
      </c>
      <c r="E1" s="1" t="inlineStr">
        <is>
          <t>of Prince</t>
        </is>
      </c>
      <c r="F1" s="1" t="inlineStr">
        <is>
          <t>Unnamed: 0</t>
        </is>
      </c>
      <c r="G1" s="1" t="inlineStr">
        <is>
          <t>catif XXVII,</t>
        </is>
      </c>
      <c r="H1" s="1" t="inlineStr">
        <is>
          <t>les membres féminins</t>
        </is>
      </c>
      <c r="I1" s="1" t="inlineStr">
        <is>
          <t>dans</t>
        </is>
      </c>
      <c r="J1" s="1" t="inlineStr">
        <is>
          <t>la province de</t>
        </is>
      </c>
    </row>
    <row r="2">
      <c r="A2" t="inlineStr">
        <is>
          <t>Edward Island comprised a larger proportion (37.9%)</t>
        </is>
      </c>
      <c r="B2" t="inlineStr"/>
      <c r="C2" t="inlineStr"/>
      <c r="D2" t="inlineStr"/>
      <c r="E2" t="inlineStr"/>
      <c r="F2" t="inlineStr"/>
      <c r="G2" t="inlineStr">
        <is>
          <t>I’fle-du-Prince-Edouard,</t>
        </is>
      </c>
      <c r="H2" t="inlineStr">
        <is>
          <t>constituaient</t>
        </is>
      </c>
      <c r="I2" t="inlineStr">
        <is>
          <t>une</t>
        </is>
      </c>
      <c r="J2" t="inlineStr">
        <is>
          <t>proportion plus</t>
        </is>
      </c>
    </row>
    <row r="3">
      <c r="A3" t="inlineStr">
        <is>
          <t>of the total union membership</t>
        </is>
      </c>
      <c r="B3" t="inlineStr"/>
      <c r="C3" t="inlineStr">
        <is>
          <t>in their region than</t>
        </is>
      </c>
      <c r="D3" t="inlineStr"/>
      <c r="E3" t="inlineStr"/>
      <c r="F3" t="inlineStr"/>
      <c r="G3" t="inlineStr">
        <is>
          <t>importante (37.9 %) de tous</t>
        </is>
      </c>
      <c r="H3" t="inlineStr">
        <is>
          <t>les syndiqués</t>
        </is>
      </c>
      <c r="I3" t="inlineStr"/>
      <c r="J3" t="inlineStr">
        <is>
          <t>de cette région,</t>
        </is>
      </c>
    </row>
    <row r="4">
      <c r="A4" t="inlineStr">
        <is>
          <t>was true of women members elsewhere in the country.</t>
        </is>
      </c>
      <c r="B4" t="inlineStr"/>
      <c r="C4" t="inlineStr"/>
      <c r="D4" t="inlineStr"/>
      <c r="E4" t="inlineStr"/>
      <c r="F4" t="inlineStr"/>
      <c r="G4" t="inlineStr">
        <is>
          <t>que partout</t>
        </is>
      </c>
      <c r="H4" t="inlineStr">
        <is>
          <t>ailleurs au pays. La représentation</t>
        </is>
      </c>
      <c r="I4" t="inlineStr"/>
      <c r="J4" t="inlineStr">
        <is>
          <t>féminine</t>
        </is>
      </c>
    </row>
    <row r="5">
      <c r="A5" t="inlineStr">
        <is>
          <t>Women’s representation among</t>
        </is>
      </c>
      <c r="B5" t="inlineStr"/>
      <c r="C5" t="inlineStr">
        <is>
          <t>all organized workers</t>
        </is>
      </c>
      <c r="D5" t="inlineStr"/>
      <c r="E5" t="inlineStr"/>
      <c r="F5" t="inlineStr"/>
      <c r="G5" t="inlineStr">
        <is>
          <t>parmi tous les syndiqués</t>
        </is>
      </c>
      <c r="H5" t="inlineStr">
        <is>
          <t>était la plus élevée</t>
        </is>
      </c>
      <c r="I5" t="inlineStr"/>
      <c r="J5" t="inlineStr">
        <is>
          <t>dans la pro-</t>
        </is>
      </c>
    </row>
    <row r="6">
      <c r="A6" t="inlineStr">
        <is>
          <t>was highest in the province</t>
        </is>
      </c>
      <c r="B6" t="inlineStr"/>
      <c r="C6" t="inlineStr">
        <is>
          <t>of Ontario (10.2%)</t>
        </is>
      </c>
      <c r="D6" t="inlineStr"/>
      <c r="E6" t="inlineStr">
        <is>
          <t>fol-</t>
        </is>
      </c>
      <c r="F6" t="inlineStr"/>
      <c r="G6" t="inlineStr">
        <is>
          <t>vince de l'Ontario</t>
        </is>
      </c>
      <c r="H6" t="inlineStr">
        <is>
          <t>(10.2 %) suivie de Québec</t>
        </is>
      </c>
      <c r="I6" t="inlineStr"/>
      <c r="J6" t="inlineStr">
        <is>
          <t>(9.5 %) et</t>
        </is>
      </c>
    </row>
    <row r="7">
      <c r="A7" t="inlineStr">
        <is>
          <t>lowed by Quebec</t>
        </is>
      </c>
      <c r="B7" t="inlineStr">
        <is>
          <t>(9.5%)</t>
        </is>
      </c>
      <c r="C7" t="inlineStr">
        <is>
          <t>and</t>
        </is>
      </c>
      <c r="D7" t="inlineStr">
        <is>
          <t>British</t>
        </is>
      </c>
      <c r="E7" t="inlineStr">
        <is>
          <t>Columbia</t>
        </is>
      </c>
      <c r="F7" t="inlineStr"/>
      <c r="G7" t="inlineStr">
        <is>
          <t>de la Colombie-Britannique</t>
        </is>
      </c>
      <c r="H7" t="inlineStr">
        <is>
          <t>(3.9%).</t>
        </is>
      </c>
      <c r="I7" t="inlineStr">
        <is>
          <t>Les</t>
        </is>
      </c>
      <c r="J7" t="inlineStr">
        <is>
          <t>provinces ow la</t>
        </is>
      </c>
    </row>
    <row r="8">
      <c r="A8" t="inlineStr">
        <is>
          <t>(3.9%). Provinces</t>
        </is>
      </c>
      <c r="B8" t="inlineStr">
        <is>
          <t>with</t>
        </is>
      </c>
      <c r="C8" t="inlineStr">
        <is>
          <t>the lowest</t>
        </is>
      </c>
      <c r="D8" t="inlineStr">
        <is>
          <t>percentages</t>
        </is>
      </c>
      <c r="E8" t="inlineStr">
        <is>
          <t>of</t>
        </is>
      </c>
      <c r="F8" t="inlineStr"/>
      <c r="G8" t="inlineStr">
        <is>
          <t>proportion des membres</t>
        </is>
      </c>
      <c r="H8" t="inlineStr">
        <is>
          <t>féminins était</t>
        </is>
      </c>
      <c r="I8" t="inlineStr">
        <is>
          <t>la plus faible parmi</t>
        </is>
      </c>
      <c r="J8" t="inlineStr"/>
    </row>
    <row r="9">
      <c r="A9" t="inlineStr">
        <is>
          <t>women members among</t>
        </is>
      </c>
      <c r="B9" t="inlineStr"/>
      <c r="C9" t="inlineStr">
        <is>
          <t>all organized workers were:</t>
        </is>
      </c>
      <c r="D9" t="inlineStr"/>
      <c r="E9" t="inlineStr"/>
      <c r="F9" t="inlineStr"/>
      <c r="G9" t="inlineStr">
        <is>
          <t>tous les travailleurs</t>
        </is>
      </c>
      <c r="H9" t="inlineStr">
        <is>
          <t>syndiqués était: I’fle-du-Prince-Edouard</t>
        </is>
      </c>
      <c r="I9" t="inlineStr"/>
      <c r="J9" t="inlineStr"/>
    </row>
    <row r="10">
      <c r="A10" t="inlineStr">
        <is>
          <t>Prince Edward</t>
        </is>
      </c>
      <c r="B10" t="inlineStr">
        <is>
          <t>Island (0.1%), Newfoundland (0.5%),</t>
        </is>
      </c>
      <c r="C10" t="inlineStr"/>
      <c r="D10" t="inlineStr"/>
      <c r="E10" t="inlineStr"/>
      <c r="F10" t="inlineStr"/>
      <c r="G10" t="inlineStr">
        <is>
          <t>(0.1%), Terre-Neuve</t>
        </is>
      </c>
      <c r="H10" t="inlineStr">
        <is>
          <t>(0.5%), la</t>
        </is>
      </c>
      <c r="I10" t="inlineStr">
        <is>
          <t>Nouvelle-Ecosse</t>
        </is>
      </c>
      <c r="J10" t="inlineStr">
        <is>
          <t>et le</t>
        </is>
      </c>
    </row>
    <row r="11">
      <c r="A11" t="inlineStr">
        <is>
          <t>Nova Scotia and</t>
        </is>
      </c>
      <c r="B11" t="inlineStr">
        <is>
          <t>New Brunswick</t>
        </is>
      </c>
      <c r="C11" t="inlineStr"/>
      <c r="D11" t="inlineStr">
        <is>
          <t>(0.7% and</t>
        </is>
      </c>
      <c r="E11" t="inlineStr">
        <is>
          <t>0.5%</t>
        </is>
      </c>
      <c r="F11" t="inlineStr"/>
      <c r="G11" t="inlineStr">
        <is>
          <t>Nouveau-Brunswick</t>
        </is>
      </c>
      <c r="H11" t="inlineStr">
        <is>
          <t>(0.7% et 0.5 % respectivement).</t>
        </is>
      </c>
      <c r="I11" t="inlineStr"/>
      <c r="J11" t="inlineStr">
        <is>
          <t>Dans</t>
        </is>
      </c>
    </row>
    <row r="12">
      <c r="A12" t="inlineStr">
        <is>
          <t>respectively). In the Yukon and Northwest Territories,</t>
        </is>
      </c>
      <c r="B12" t="inlineStr"/>
      <c r="C12" t="inlineStr"/>
      <c r="D12" t="inlineStr"/>
      <c r="E12" t="inlineStr"/>
      <c r="F12" t="inlineStr"/>
      <c r="G12" t="inlineStr">
        <is>
          <t>le Yukon ainsi que dans</t>
        </is>
      </c>
      <c r="H12" t="inlineStr">
        <is>
          <t>les Territoires</t>
        </is>
      </c>
      <c r="I12" t="inlineStr">
        <is>
          <t>du Nord-Ouest</t>
        </is>
      </c>
      <c r="J12" t="inlineStr">
        <is>
          <t>leur</t>
        </is>
      </c>
    </row>
    <row r="13">
      <c r="A13" t="inlineStr">
        <is>
          <t>their low rank</t>
        </is>
      </c>
      <c r="B13" t="inlineStr">
        <is>
          <t>in this respect was probably</t>
        </is>
      </c>
      <c r="C13" t="inlineStr"/>
      <c r="D13" t="inlineStr"/>
      <c r="E13" t="inlineStr">
        <is>
          <t>related</t>
        </is>
      </c>
      <c r="F13" t="inlineStr"/>
      <c r="G13" t="inlineStr">
        <is>
          <t>faible proportion a ce point de wue</t>
        </is>
      </c>
      <c r="H13" t="inlineStr">
        <is>
          <t>était probablement attri-</t>
        </is>
      </c>
      <c r="I13" t="inlineStr"/>
      <c r="J13" t="inlineStr"/>
    </row>
    <row r="14">
      <c r="A14" t="inlineStr">
        <is>
          <t>to the fairly high</t>
        </is>
      </c>
      <c r="B14" t="inlineStr">
        <is>
          <t>ratio</t>
        </is>
      </c>
      <c r="C14" t="inlineStr">
        <is>
          <t>of men</t>
        </is>
      </c>
      <c r="D14" t="inlineStr">
        <is>
          <t>to women</t>
        </is>
      </c>
      <c r="E14" t="inlineStr">
        <is>
          <t>in the</t>
        </is>
      </c>
      <c r="F14" t="inlineStr"/>
      <c r="G14" t="inlineStr">
        <is>
          <t>buable a la proportion</t>
        </is>
      </c>
      <c r="H14" t="inlineStr">
        <is>
          <t>passablement</t>
        </is>
      </c>
      <c r="I14" t="inlineStr">
        <is>
          <t>élevée d’hommes</t>
        </is>
      </c>
      <c r="J14" t="inlineStr">
        <is>
          <t>par</t>
        </is>
      </c>
    </row>
    <row r="15">
      <c r="A15" t="inlineStr">
        <is>
          <t>population.</t>
        </is>
      </c>
      <c r="B15" t="inlineStr"/>
      <c r="C15" t="inlineStr"/>
      <c r="D15" t="inlineStr"/>
      <c r="E15" t="inlineStr"/>
      <c r="F15" t="inlineStr"/>
      <c r="G15" t="inlineStr">
        <is>
          <t>rapport aux femmes dans la population de ces régions.</t>
        </is>
      </c>
      <c r="H15" t="inlineStr"/>
      <c r="I15" t="inlineStr"/>
      <c r="J15" t="inlineStr"/>
    </row>
    <row r="16">
      <c r="A16" t="inlineStr">
        <is>
          <t>Text Table</t>
        </is>
      </c>
      <c r="B16" t="inlineStr">
        <is>
          <t>XXXV presents</t>
        </is>
      </c>
      <c r="C16" t="inlineStr"/>
      <c r="D16" t="inlineStr">
        <is>
          <t>data on</t>
        </is>
      </c>
      <c r="E16" t="inlineStr">
        <is>
          <t>the total</t>
        </is>
      </c>
      <c r="F16" t="inlineStr"/>
      <c r="G16" t="inlineStr">
        <is>
          <t>Le tableau</t>
        </is>
      </c>
      <c r="H16" t="inlineStr">
        <is>
          <t>explicatif XXXV fournit</t>
        </is>
      </c>
      <c r="I16" t="inlineStr">
        <is>
          <t>des données</t>
        </is>
      </c>
      <c r="J16" t="inlineStr">
        <is>
          <t>con-</t>
        </is>
      </c>
    </row>
    <row r="17">
      <c r="A17" t="inlineStr">
        <is>
          <t>number of Canadian members</t>
        </is>
      </c>
      <c r="B17" t="inlineStr"/>
      <c r="C17" t="inlineStr">
        <is>
          <t>elected to union exe-</t>
        </is>
      </c>
      <c r="D17" t="inlineStr"/>
      <c r="E17" t="inlineStr"/>
      <c r="F17" t="inlineStr"/>
      <c r="G17" t="inlineStr">
        <is>
          <t>cernant le nombre</t>
        </is>
      </c>
      <c r="H17" t="inlineStr">
        <is>
          <t>total de membres</t>
        </is>
      </c>
      <c r="I17" t="inlineStr">
        <is>
          <t>canadiens</t>
        </is>
      </c>
      <c r="J17" t="inlineStr">
        <is>
          <t>élus a des</t>
        </is>
      </c>
    </row>
    <row r="18">
      <c r="A18" t="inlineStr">
        <is>
          <t>cutive boards in all three</t>
        </is>
      </c>
      <c r="B18" t="inlineStr"/>
      <c r="C18" t="inlineStr">
        <is>
          <t>types of reporting labour</t>
        </is>
      </c>
      <c r="D18" t="inlineStr"/>
      <c r="E18" t="inlineStr"/>
      <c r="F18" t="inlineStr"/>
      <c r="G18" t="inlineStr">
        <is>
          <t>conseils exécutifs</t>
        </is>
      </c>
      <c r="H18" t="inlineStr">
        <is>
          <t>pour les trois catégories</t>
        </is>
      </c>
      <c r="I18" t="inlineStr"/>
      <c r="J18" t="inlineStr">
        <is>
          <t>de syndicats</t>
        </is>
      </c>
    </row>
    <row r="19">
      <c r="A19" t="inlineStr">
        <is>
          <t>organizations in 1980. Text Table XXXV shows that</t>
        </is>
      </c>
      <c r="B19" t="inlineStr"/>
      <c r="C19" t="inlineStr"/>
      <c r="D19" t="inlineStr"/>
      <c r="E19" t="inlineStr"/>
      <c r="F19" t="inlineStr"/>
      <c r="G19" t="inlineStr">
        <is>
          <t>ouvriers déclarants</t>
        </is>
      </c>
      <c r="H19" t="inlineStr">
        <is>
          <t>en 1980. Le tableau</t>
        </is>
      </c>
      <c r="I19" t="inlineStr">
        <is>
          <t>explicatif XXXV</t>
        </is>
      </c>
      <c r="J19" t="inlineStr"/>
    </row>
    <row r="20">
      <c r="A20" t="inlineStr">
        <is>
          <t>160 or 17.0%</t>
        </is>
      </c>
      <c r="B20" t="inlineStr">
        <is>
          <t>out of a total of 944 Canadian mem-</t>
        </is>
      </c>
      <c r="C20" t="inlineStr"/>
      <c r="D20" t="inlineStr"/>
      <c r="E20" t="inlineStr"/>
      <c r="F20" t="inlineStr"/>
      <c r="G20" t="inlineStr">
        <is>
          <t>indique que</t>
        </is>
      </c>
      <c r="H20" t="inlineStr">
        <is>
          <t>160 0u 17.0% sur un</t>
        </is>
      </c>
      <c r="I20" t="inlineStr">
        <is>
          <t>total de 944 membres</t>
        </is>
      </c>
      <c r="J20" t="inlineStr"/>
    </row>
    <row r="21">
      <c r="A21" t="inlineStr">
        <is>
          <t>bers elected to such executive boards were comprised</t>
        </is>
      </c>
      <c r="B21" t="inlineStr"/>
      <c r="C21" t="inlineStr"/>
      <c r="D21" t="inlineStr"/>
      <c r="E21" t="inlineStr"/>
      <c r="F21" t="inlineStr"/>
      <c r="G21" t="inlineStr">
        <is>
          <t>canadiens élus</t>
        </is>
      </c>
      <c r="H21" t="inlineStr">
        <is>
          <t>a de tels conseils exécutifs</t>
        </is>
      </c>
      <c r="I21" t="inlineStr"/>
      <c r="J21" t="inlineStr">
        <is>
          <t>comptaient des</t>
        </is>
      </c>
    </row>
    <row r="22">
      <c r="A22" t="inlineStr">
        <is>
          <t>of women. Of the 160 women executive board mem-</t>
        </is>
      </c>
      <c r="B22" t="inlineStr"/>
      <c r="C22" t="inlineStr"/>
      <c r="D22" t="inlineStr"/>
      <c r="E22" t="inlineStr"/>
      <c r="F22" t="inlineStr"/>
      <c r="G22" t="inlineStr">
        <is>
          <t>membres féminins.</t>
        </is>
      </c>
      <c r="H22" t="inlineStr">
        <is>
          <t>Au nombre des 160 membres</t>
        </is>
      </c>
      <c r="I22" t="inlineStr"/>
      <c r="J22" t="inlineStr">
        <is>
          <t>féminins</t>
        </is>
      </c>
    </row>
    <row r="23">
      <c r="A23" t="inlineStr">
        <is>
          <t>bers reported 4 or 3.8% were in international unions,</t>
        </is>
      </c>
      <c r="B23" t="inlineStr"/>
      <c r="C23" t="inlineStr"/>
      <c r="D23" t="inlineStr"/>
      <c r="E23" t="inlineStr"/>
      <c r="F23" t="inlineStr"/>
      <c r="G23" t="inlineStr">
        <is>
          <t>qui faisaient partie de ces conseils exécutifs, 4 ou 3.8 % ap-</t>
        </is>
      </c>
      <c r="H23" t="inlineStr"/>
      <c r="I23" t="inlineStr"/>
      <c r="J23" t="inlineStr"/>
    </row>
    <row r="24">
      <c r="A24" t="inlineStr">
        <is>
          <t>126 or 21.8%</t>
        </is>
      </c>
      <c r="B24" t="inlineStr">
        <is>
          <t>in national</t>
        </is>
      </c>
      <c r="C24" t="inlineStr">
        <is>
          <t>unions</t>
        </is>
      </c>
      <c r="D24" t="inlineStr">
        <is>
          <t>and 30 or 11.5%</t>
        </is>
      </c>
      <c r="E24" t="inlineStr"/>
      <c r="F24" t="inlineStr"/>
      <c r="G24" t="inlineStr">
        <is>
          <t>partenaient a des syndicats internationaux,</t>
        </is>
      </c>
      <c r="H24" t="inlineStr"/>
      <c r="I24" t="inlineStr"/>
      <c r="J24" t="inlineStr">
        <is>
          <t>126 ou 21.8 %</t>
        </is>
      </c>
    </row>
    <row r="25">
      <c r="A25" t="inlineStr">
        <is>
          <t>in government employees’ organizations.</t>
        </is>
      </c>
      <c r="B25" t="inlineStr"/>
      <c r="C25" t="inlineStr"/>
      <c r="D25" t="inlineStr"/>
      <c r="E25" t="inlineStr"/>
      <c r="F25" t="inlineStr"/>
      <c r="G25" t="inlineStr">
        <is>
          <t>appartenaient</t>
        </is>
      </c>
      <c r="H25" t="inlineStr">
        <is>
          <t>a des syndicats nationaux</t>
        </is>
      </c>
      <c r="I25" t="inlineStr">
        <is>
          <t>et 30 ou 11.5 % se</t>
        </is>
      </c>
      <c r="J25" t="inlineStr"/>
    </row>
  </sheetData>
  <pageMargins left="0.75" right="0.75" top="1" bottom="1" header="0.5" footer="0.5"/>
</worksheet>
</file>

<file path=xl/worksheets/sheet429.xml><?xml version="1.0" encoding="utf-8"?>
<worksheet xmlns="http://schemas.openxmlformats.org/spreadsheetml/2006/main">
  <sheetPr>
    <outlinePr summaryBelow="1" summaryRight="1"/>
    <pageSetUpPr/>
  </sheetPr>
  <dimension ref="A1:I2"/>
  <sheetViews>
    <sheetView workbookViewId="0">
      <selection activeCell="A1" sqref="A1"/>
    </sheetView>
  </sheetViews>
  <sheetFormatPr baseColWidth="8" defaultRowHeight="15"/>
  <sheetData>
    <row r="1">
      <c r="A1" s="1" t="inlineStr">
        <is>
          <t>tion in the</t>
        </is>
      </c>
      <c r="B1" s="1" t="inlineStr">
        <is>
          <t>distribution</t>
        </is>
      </c>
      <c r="C1" s="1" t="inlineStr">
        <is>
          <t>of women</t>
        </is>
      </c>
      <c r="D1" s="1" t="inlineStr">
        <is>
          <t>Unnamed: 0</t>
        </is>
      </c>
      <c r="E1" s="1" t="inlineStr">
        <is>
          <t>members</t>
        </is>
      </c>
      <c r="F1" s="1" t="inlineStr">
        <is>
          <t>of re-</t>
        </is>
      </c>
      <c r="G1" s="1" t="inlineStr">
        <is>
          <t>sensibles dans la répartition</t>
        </is>
      </c>
      <c r="H1" s="1" t="inlineStr">
        <is>
          <t>des effectifs féminins de syndi-</t>
        </is>
      </c>
      <c r="I1" s="1" t="inlineStr">
        <is>
          <t>Unnamed: 1</t>
        </is>
      </c>
    </row>
    <row r="2">
      <c r="A2" t="inlineStr">
        <is>
          <t>porting</t>
        </is>
      </c>
      <c r="B2" t="inlineStr">
        <is>
          <t>organizations.</t>
        </is>
      </c>
      <c r="C2" t="inlineStr">
        <is>
          <t>As</t>
        </is>
      </c>
      <c r="D2" t="inlineStr">
        <is>
          <t>indicated</t>
        </is>
      </c>
      <c r="E2" t="inlineStr">
        <is>
          <t>in Text</t>
        </is>
      </c>
      <c r="F2" t="inlineStr">
        <is>
          <t>Table</t>
        </is>
      </c>
      <c r="G2" t="inlineStr">
        <is>
          <t>cats déclarants. Comme on le constate</t>
        </is>
      </c>
      <c r="H2" t="inlineStr"/>
      <c r="I2" t="inlineStr">
        <is>
          <t>dans le tableau expli-</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L15"/>
  <sheetViews>
    <sheetView workbookViewId="0">
      <selection activeCell="A1" sqref="A1"/>
    </sheetView>
  </sheetViews>
  <sheetFormatPr baseColWidth="8" defaultRowHeight="15"/>
  <sheetData>
    <row r="1">
      <c r="A1" s="1" t="inlineStr">
        <is>
          <t>Newfoundland — Terre-Neuve ..... ates</t>
        </is>
      </c>
      <c r="B1" s="1" t="inlineStr">
        <is>
          <t>Unnamed: 0</t>
        </is>
      </c>
      <c r="C1" s="1" t="inlineStr">
        <is>
          <t>Unnamed: 1</t>
        </is>
      </c>
      <c r="D1" s="1" t="inlineStr">
        <is>
          <t>65</t>
        </is>
      </c>
      <c r="E1" s="1" t="inlineStr">
        <is>
          <t>65.1</t>
        </is>
      </c>
      <c r="F1" s="1" t="inlineStr">
        <is>
          <t>DAF</t>
        </is>
      </c>
      <c r="G1" s="1" t="inlineStr">
        <is>
          <t>8,714</t>
        </is>
      </c>
      <c r="H1" s="1" t="inlineStr">
        <is>
          <t>8,390</t>
        </is>
      </c>
      <c r="I1" s="1" t="inlineStr">
        <is>
          <t>1.0</t>
        </is>
      </c>
      <c r="J1" s="1">
        <f> Si)</f>
        <v/>
      </c>
      <c r="K1" s="1" t="inlineStr">
        <is>
          <t>Unnamed: 2</t>
        </is>
      </c>
      <c r="L1" s="1" t="inlineStr">
        <is>
          <t>+ 286.5</t>
        </is>
      </c>
    </row>
    <row r="2">
      <c r="A2" t="inlineStr">
        <is>
          <t>Prince Edward Island — fle-du-Prince- Edouard</t>
        </is>
      </c>
      <c r="B2" t="inlineStr"/>
      <c r="C2" t="inlineStr"/>
      <c r="D2" t="inlineStr">
        <is>
          <t>26</t>
        </is>
      </c>
      <c r="E2" t="inlineStr">
        <is>
          <t>26</t>
        </is>
      </c>
      <c r="F2" t="inlineStr">
        <is>
          <t>1,012</t>
        </is>
      </c>
      <c r="G2" t="inlineStr">
        <is>
          <t>2,064</t>
        </is>
      </c>
      <c r="H2" t="inlineStr">
        <is>
          <t>LNA</t>
        </is>
      </c>
      <c r="I2" t="inlineStr">
        <is>
          <t>0.3</t>
        </is>
      </c>
      <c r="J2" t="inlineStr">
        <is>
          <t>+ 3.1</t>
        </is>
      </c>
      <c r="K2" t="inlineStr"/>
      <c r="L2" t="inlineStr">
        <is>
          <t>+ 110.2</t>
        </is>
      </c>
    </row>
    <row r="3">
      <c r="A3" t="inlineStr">
        <is>
          <t>Nova Scotia — Nouvelle-Ecosse..........</t>
        </is>
      </c>
      <c r="B3" t="inlineStr"/>
      <c r="C3" t="inlineStr"/>
      <c r="D3" t="inlineStr">
        <is>
          <t>174</t>
        </is>
      </c>
      <c r="E3" t="inlineStr">
        <is>
          <t>175</t>
        </is>
      </c>
      <c r="F3" t="inlineStr">
        <is>
          <t>8,194</t>
        </is>
      </c>
      <c r="G3" t="inlineStr">
        <is>
          <t>21,036</t>
        </is>
      </c>
      <c r="H3" t="inlineStr">
        <is>
          <t>20,773</t>
        </is>
      </c>
      <c r="I3" t="inlineStr">
        <is>
          <t>2.4</t>
        </is>
      </c>
      <c r="J3" t="inlineStr">
        <is>
          <t>ales</t>
        </is>
      </c>
      <c r="K3" t="inlineStr"/>
      <c r="L3" t="inlineStr">
        <is>
          <t>+ 153.5</t>
        </is>
      </c>
    </row>
    <row r="4">
      <c r="A4" t="inlineStr">
        <is>
          <t>New Brunswick — Nouveau-Brunswick .....</t>
        </is>
      </c>
      <c r="B4" t="inlineStr"/>
      <c r="C4" t="inlineStr"/>
      <c r="D4" t="inlineStr">
        <is>
          <t>191</t>
        </is>
      </c>
      <c r="E4" t="inlineStr">
        <is>
          <t>199</t>
        </is>
      </c>
      <c r="F4" t="inlineStr">
        <is>
          <t>5,820</t>
        </is>
      </c>
      <c r="G4" t="inlineStr">
        <is>
          <t>26,862</t>
        </is>
      </c>
      <c r="H4" t="inlineStr">
        <is>
          <t>26,747</t>
        </is>
      </c>
      <c r="I4" t="inlineStr">
        <is>
          <t>3.1</t>
        </is>
      </c>
      <c r="J4">
        <f>a 0x4</f>
        <v/>
      </c>
      <c r="K4" t="inlineStr"/>
      <c r="L4" t="inlineStr">
        <is>
          <t>+ 359.6</t>
        </is>
      </c>
    </row>
    <row r="5">
      <c r="A5" t="inlineStr">
        <is>
          <t>QUEERS go ce 6 08 6 650 B.S ovd-o feo ais Oc</t>
        </is>
      </c>
      <c r="B5" t="inlineStr"/>
      <c r="C5" t="inlineStr"/>
      <c r="D5" t="inlineStr">
        <is>
          <t>1,946</t>
        </is>
      </c>
      <c r="E5" t="inlineStr">
        <is>
          <t>2,131</t>
        </is>
      </c>
      <c r="F5" t="inlineStr">
        <is>
          <t>138,302</t>
        </is>
      </c>
      <c r="G5" t="inlineStr">
        <is>
          <t>388,138</t>
        </is>
      </c>
      <c r="H5" t="inlineStr">
        <is>
          <t>386,608</t>
        </is>
      </c>
      <c r="I5" t="inlineStr">
        <is>
          <t>44.9</t>
        </is>
      </c>
      <c r="J5" t="inlineStr">
        <is>
          <t>- 0.4</t>
        </is>
      </c>
      <c r="K5" t="inlineStr"/>
      <c r="L5" t="inlineStr">
        <is>
          <t>+ 179.5</t>
        </is>
      </c>
    </row>
    <row r="6">
      <c r="A6" t="inlineStr">
        <is>
          <t>GWE S55 ans GAs once anata ceos</t>
        </is>
      </c>
      <c r="B6" t="inlineStr"/>
      <c r="C6" t="inlineStr"/>
      <c r="D6" t="inlineStr">
        <is>
          <t>1,914</t>
        </is>
      </c>
      <c r="E6" t="inlineStr">
        <is>
          <t>HSS</t>
        </is>
      </c>
      <c r="F6" t="inlineStr">
        <is>
          <t>88,055</t>
        </is>
      </c>
      <c r="G6" t="inlineStr">
        <is>
          <t>179,299</t>
        </is>
      </c>
      <c r="H6" t="inlineStr">
        <is>
          <t>214,774</t>
        </is>
      </c>
      <c r="I6" t="inlineStr">
        <is>
          <t>25.0</t>
        </is>
      </c>
      <c r="J6" t="inlineStr">
        <is>
          <t>+1958</t>
        </is>
      </c>
      <c r="K6" t="inlineStr"/>
      <c r="L6" t="inlineStr">
        <is>
          <t>+ 143.9</t>
        </is>
      </c>
    </row>
    <row r="7">
      <c r="A7" t="inlineStr">
        <is>
          <t>MADILODAS A SSG ON Ae ee Rs he aoe §</t>
        </is>
      </c>
      <c r="B7" t="inlineStr"/>
      <c r="C7" t="inlineStr"/>
      <c r="D7" t="inlineStr">
        <is>
          <t>182</t>
        </is>
      </c>
      <c r="E7" t="inlineStr">
        <is>
          <t>199</t>
        </is>
      </c>
      <c r="F7" t="inlineStr">
        <is>
          <t>12,128</t>
        </is>
      </c>
      <c r="G7" t="inlineStr">
        <is>
          <t>28,836</t>
        </is>
      </c>
      <c r="H7" t="inlineStr">
        <is>
          <t>30,342</t>
        </is>
      </c>
      <c r="I7" t="inlineStr">
        <is>
          <t>3.5</t>
        </is>
      </c>
      <c r="J7" t="inlineStr">
        <is>
          <t>+ F502</t>
        </is>
      </c>
      <c r="K7" t="inlineStr"/>
      <c r="L7" t="inlineStr">
        <is>
          <t>+ 150.2</t>
        </is>
      </c>
    </row>
    <row r="8">
      <c r="A8" t="inlineStr">
        <is>
          <t>DASKALCDC WANS oo cnche fas) «6 oaks a SR) o's</t>
        </is>
      </c>
      <c r="B8" t="inlineStr"/>
      <c r="C8" t="inlineStr"/>
      <c r="D8" t="inlineStr">
        <is>
          <t>196</t>
        </is>
      </c>
      <c r="E8" t="inlineStr">
        <is>
          <t>197</t>
        </is>
      </c>
      <c r="F8" t="inlineStr">
        <is>
          <t>10,473</t>
        </is>
      </c>
      <c r="G8" t="inlineStr">
        <is>
          <t>21,436</t>
        </is>
      </c>
      <c r="H8" t="inlineStr">
        <is>
          <t>22,099</t>
        </is>
      </c>
      <c r="I8" t="inlineStr">
        <is>
          <t>2.6</t>
        </is>
      </c>
      <c r="J8" t="inlineStr">
        <is>
          <t>+ 33.1</t>
        </is>
      </c>
      <c r="K8" t="inlineStr"/>
      <c r="L8" t="inlineStr">
        <is>
          <t>+ 111.0</t>
        </is>
      </c>
    </row>
    <row r="9">
      <c r="A9" t="inlineStr">
        <is>
          <t>Alberta. .... 20) Gra ope Geek Onoeet oSPo mrea eit</t>
        </is>
      </c>
      <c r="B9" t="inlineStr"/>
      <c r="C9" t="inlineStr"/>
      <c r="D9" t="inlineStr">
        <is>
          <t>230</t>
        </is>
      </c>
      <c r="E9" t="inlineStr">
        <is>
          <t>248</t>
        </is>
      </c>
      <c r="F9" t="inlineStr">
        <is>
          <t>(E117</t>
        </is>
      </c>
      <c r="G9" t="inlineStr">
        <is>
          <t>39,006</t>
        </is>
      </c>
      <c r="H9" t="inlineStr">
        <is>
          <t>32,867</t>
        </is>
      </c>
      <c r="I9" t="inlineStr">
        <is>
          <t>3.8</t>
        </is>
      </c>
      <c r="J9" t="inlineStr">
        <is>
          <t>aig BE</t>
        </is>
      </c>
      <c r="K9" t="inlineStr"/>
      <c r="L9" t="inlineStr">
        <is>
          <t>LOS.</t>
        </is>
      </c>
    </row>
    <row r="10">
      <c r="A10" t="inlineStr">
        <is>
          <t>British Columbia — Colombie-Britannique</t>
        </is>
      </c>
      <c r="B10" t="inlineStr"/>
      <c r="C10" t="inlineStr"/>
      <c r="D10" t="inlineStr">
        <is>
          <t>547</t>
        </is>
      </c>
      <c r="E10" t="inlineStr">
        <is>
          <t>584</t>
        </is>
      </c>
      <c r="F10" t="inlineStr">
        <is>
          <t>43,011</t>
        </is>
      </c>
      <c r="G10" t="inlineStr">
        <is>
          <t>114,064</t>
        </is>
      </c>
      <c r="H10" t="inlineStr">
        <is>
          <t>115,528</t>
        </is>
      </c>
      <c r="I10" t="inlineStr">
        <is>
          <t>13.4</t>
        </is>
      </c>
      <c r="J10">
        <f> Peal</f>
        <v/>
      </c>
      <c r="K10" t="inlineStr"/>
      <c r="L10" t="inlineStr">
        <is>
          <t>+ 168.6</t>
        </is>
      </c>
    </row>
    <row r="11">
      <c r="A11" t="inlineStr">
        <is>
          <t>VEGI tN SESS. RRO NUe Steet Seek eee One aea e</t>
        </is>
      </c>
      <c r="B11" t="inlineStr"/>
      <c r="C11" t="inlineStr"/>
      <c r="D11" t="inlineStr">
        <is>
          <t>1</t>
        </is>
      </c>
      <c r="E11" t="inlineStr">
        <is>
          <t>1</t>
        </is>
      </c>
      <c r="F11" t="inlineStr">
        <is>
          <t>588</t>
        </is>
      </c>
      <c r="G11" t="inlineStr">
        <is>
          <t>17</t>
        </is>
      </c>
      <c r="H11" t="inlineStr">
        <is>
          <t>14</t>
        </is>
      </c>
      <c r="I11" t="inlineStr">
        <is>
          <t>--</t>
        </is>
      </c>
      <c r="J11" t="inlineStr">
        <is>
          <t>me Hh</t>
        </is>
      </c>
      <c r="K11" t="inlineStr"/>
      <c r="L11">
        <f> «95:6</f>
        <v/>
      </c>
    </row>
    <row r="12">
      <c r="A12" t="inlineStr">
        <is>
          <t>Northwest Territories — Territoires du Nord-</t>
        </is>
      </c>
      <c r="B12" t="inlineStr"/>
      <c r="C12" t="inlineStr"/>
      <c r="D12" t="inlineStr"/>
      <c r="E12" t="inlineStr"/>
      <c r="F12" t="inlineStr"/>
      <c r="G12" t="inlineStr"/>
      <c r="H12" t="inlineStr"/>
      <c r="I12" t="inlineStr"/>
      <c r="J12" t="inlineStr"/>
      <c r="K12" t="inlineStr"/>
      <c r="L12" t="inlineStr"/>
    </row>
    <row r="13">
      <c r="A13" t="inlineStr">
        <is>
          <t>WORESE ie tA scyeo B ane Oped gas &amp;</t>
        </is>
      </c>
      <c r="B13" t="inlineStr"/>
      <c r="C13" t="inlineStr"/>
      <c r="D13" t="inlineStr">
        <is>
          <t>4</t>
        </is>
      </c>
      <c r="E13" t="inlineStr">
        <is>
          <t>4</t>
        </is>
      </c>
      <c r="F13" t="inlineStr">
        <is>
          <t>403</t>
        </is>
      </c>
      <c r="G13" t="inlineStr">
        <is>
          <t>96</t>
        </is>
      </c>
      <c r="H13" t="inlineStr">
        <is>
          <t>115</t>
        </is>
      </c>
      <c r="I13" t="inlineStr">
        <is>
          <t>--</t>
        </is>
      </c>
      <c r="J13" t="inlineStr">
        <is>
          <t>+ 19.8</t>
        </is>
      </c>
      <c r="K13" t="inlineStr"/>
      <c r="L13">
        <f>e a7</f>
        <v/>
      </c>
    </row>
    <row r="14">
      <c r="A14" t="inlineStr">
        <is>
          <t>More than one province — Plus d’une province</t>
        </is>
      </c>
      <c r="B14" t="inlineStr"/>
      <c r="C14" t="inlineStr"/>
      <c r="D14" t="inlineStr">
        <is>
          <t>=</t>
        </is>
      </c>
      <c r="E14" t="inlineStr">
        <is>
          <t>=</t>
        </is>
      </c>
      <c r="F14" t="inlineStr">
        <is>
          <t>2,776</t>
        </is>
      </c>
      <c r="G14" t="inlineStr">
        <is>
          <t>1</t>
        </is>
      </c>
      <c r="H14" t="inlineStr">
        <is>
          <t>1</t>
        </is>
      </c>
      <c r="I14" t="inlineStr">
        <is>
          <t>=</t>
        </is>
      </c>
      <c r="J14" t="inlineStr">
        <is>
          <t>=</t>
        </is>
      </c>
      <c r="K14" t="inlineStr"/>
      <c r="L14" t="inlineStr">
        <is>
          <t>=</t>
        </is>
      </c>
    </row>
    <row r="15">
      <c r="A15" t="inlineStr">
        <is>
          <t>MCA AGA ne Nags ake se Roasee ols ye hs hoe</t>
        </is>
      </c>
      <c r="B15" t="inlineStr"/>
      <c r="C15" t="inlineStr"/>
      <c r="D15" t="inlineStr">
        <is>
          <t>4,476</t>
        </is>
      </c>
      <c r="E15" t="inlineStr">
        <is>
          <t>4,942 |</t>
        </is>
      </c>
      <c r="F15" t="inlineStr">
        <is>
          <t>324,050</t>
        </is>
      </c>
      <c r="G15" t="inlineStr">
        <is>
          <t>829,568</t>
        </is>
      </c>
      <c r="H15" t="inlineStr">
        <is>
          <t>860,384</t>
        </is>
      </c>
      <c r="I15" t="inlineStr">
        <is>
          <t>100.0</t>
        </is>
      </c>
      <c r="J15" t="inlineStr">
        <is>
          <t>ty Beh</t>
        </is>
      </c>
      <c r="K15" t="inlineStr"/>
      <c r="L15" t="inlineStr">
        <is>
          <t>+ 165.5</t>
        </is>
      </c>
    </row>
  </sheetData>
  <pageMargins left="0.75" right="0.75" top="1" bottom="1" header="0.5" footer="0.5"/>
</worksheet>
</file>

<file path=xl/worksheets/sheet430.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s="1" t="inlineStr">
        <is>
          <t>to assume</t>
        </is>
      </c>
      <c r="B1" s="1" t="inlineStr">
        <is>
          <t>control</t>
        </is>
      </c>
      <c r="C1" s="1" t="inlineStr">
        <is>
          <t>over</t>
        </is>
      </c>
      <c r="D1" s="1" t="inlineStr">
        <is>
          <t>its affairs</t>
        </is>
      </c>
      <c r="E1" s="1" t="inlineStr">
        <is>
          <t>is</t>
        </is>
      </c>
      <c r="F1" s="1" t="inlineStr">
        <is>
          <t>a grant of power</t>
        </is>
      </c>
      <c r="G1" s="1" t="inlineStr">
        <is>
          <t>titution</t>
        </is>
      </c>
      <c r="H1" s="1" t="inlineStr">
        <is>
          <t>de bien</t>
        </is>
      </c>
      <c r="I1" s="1" t="inlineStr">
        <is>
          <t>des syndicats; cependant,</t>
        </is>
      </c>
      <c r="J1" s="1" t="inlineStr">
        <is>
          <t>la divulgation de</t>
        </is>
      </c>
    </row>
  </sheetData>
  <pageMargins left="0.75" right="0.75" top="1" bottom="1" header="0.5" footer="0.5"/>
</worksheet>
</file>

<file path=xl/worksheets/sheet43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Unnamed: 0</t>
        </is>
      </c>
      <c r="B1" s="1" t="inlineStr">
        <is>
          <t>Unnamed: 1</t>
        </is>
      </c>
      <c r="C1" s="1" t="inlineStr">
        <is>
          <t>reporting</t>
        </is>
      </c>
      <c r="D1" s="1" t="inlineStr">
        <is>
          <t>of regional</t>
        </is>
      </c>
      <c r="E1" s="1" t="inlineStr">
        <is>
          <t>Unnamed: 2</t>
        </is>
      </c>
      <c r="F1" s="1" t="inlineStr">
        <is>
          <t>members</t>
        </is>
      </c>
      <c r="G1" s="1" t="inlineStr">
        <is>
          <t>women</t>
        </is>
      </c>
      <c r="H1" s="1" t="inlineStr">
        <is>
          <t>women.1</t>
        </is>
      </c>
      <c r="I1" s="1" t="inlineStr">
        <is>
          <t>women.2</t>
        </is>
      </c>
    </row>
    <row r="2">
      <c r="A2" t="inlineStr"/>
      <c r="B2" t="inlineStr"/>
      <c r="C2" t="inlineStr">
        <is>
          <t>women</t>
        </is>
      </c>
      <c r="D2" t="inlineStr">
        <is>
          <t>locals</t>
        </is>
      </c>
      <c r="E2" t="inlineStr"/>
      <c r="F2" t="inlineStr"/>
      <c r="G2" t="inlineStr">
        <is>
          <t>members</t>
        </is>
      </c>
      <c r="H2" t="inlineStr">
        <is>
          <t>members</t>
        </is>
      </c>
      <c r="I2" t="inlineStr">
        <is>
          <t>members</t>
        </is>
      </c>
    </row>
    <row r="3">
      <c r="A3" t="inlineStr"/>
      <c r="B3" t="inlineStr"/>
      <c r="C3" t="inlineStr">
        <is>
          <t>members</t>
        </is>
      </c>
      <c r="D3" t="inlineStr">
        <is>
          <t>reporting</t>
        </is>
      </c>
      <c r="E3" t="inlineStr"/>
      <c r="F3" t="inlineStr"/>
      <c r="G3" t="inlineStr">
        <is>
          <t>of regional</t>
        </is>
      </c>
      <c r="H3" t="inlineStr">
        <is>
          <t>of total</t>
        </is>
      </c>
      <c r="I3" t="inlineStr">
        <is>
          <t>of total</t>
        </is>
      </c>
    </row>
    <row r="4">
      <c r="A4" t="inlineStr"/>
      <c r="B4" t="inlineStr"/>
      <c r="C4" t="inlineStr"/>
      <c r="D4" t="inlineStr">
        <is>
          <t>women</t>
        </is>
      </c>
      <c r="E4" t="inlineStr"/>
      <c r="F4" t="inlineStr"/>
      <c r="G4" t="inlineStr">
        <is>
          <t>membership</t>
        </is>
      </c>
      <c r="H4" t="inlineStr">
        <is>
          <t>women</t>
        </is>
      </c>
      <c r="I4" t="inlineStr">
        <is>
          <t>union</t>
        </is>
      </c>
    </row>
    <row r="5">
      <c r="A5" t="inlineStr">
        <is>
          <t>Province</t>
        </is>
      </c>
      <c r="B5" t="inlineStr"/>
      <c r="C5" t="inlineStr"/>
      <c r="D5" t="inlineStr">
        <is>
          <t>members</t>
        </is>
      </c>
      <c r="E5" t="inlineStr"/>
      <c r="F5" t="inlineStr"/>
      <c r="G5" t="inlineStr"/>
      <c r="H5" t="inlineStr">
        <is>
          <t>membership</t>
        </is>
      </c>
      <c r="I5" t="inlineStr">
        <is>
          <t>membership</t>
        </is>
      </c>
    </row>
    <row r="6">
      <c r="A6" t="inlineStr"/>
      <c r="B6" t="inlineStr">
        <is>
          <t>Total</t>
        </is>
      </c>
      <c r="C6" t="inlineStr"/>
      <c r="D6" t="inlineStr"/>
      <c r="E6" t="inlineStr">
        <is>
          <t>Total</t>
        </is>
      </c>
      <c r="F6" t="inlineStr"/>
      <c r="G6" t="inlineStr"/>
      <c r="H6" t="inlineStr"/>
      <c r="I6" t="inlineStr"/>
    </row>
    <row r="7">
      <c r="A7" t="inlineStr"/>
      <c r="B7" t="inlineStr"/>
      <c r="C7" t="inlineStr">
        <is>
          <t>Syndicats</t>
        </is>
      </c>
      <c r="D7" t="inlineStr">
        <is>
          <t>Pourcentage</t>
        </is>
      </c>
      <c r="E7" t="inlineStr"/>
      <c r="F7" t="inlineStr">
        <is>
          <t>Membres</t>
        </is>
      </c>
      <c r="G7" t="inlineStr">
        <is>
          <t>Pourcentage</t>
        </is>
      </c>
      <c r="H7" t="inlineStr">
        <is>
          <t>Pourcentage</t>
        </is>
      </c>
      <c r="I7" t="inlineStr">
        <is>
          <t>Pourcentage</t>
        </is>
      </c>
    </row>
    <row r="8">
      <c r="A8" t="inlineStr"/>
      <c r="B8" t="inlineStr"/>
      <c r="C8" t="inlineStr">
        <is>
          <t>locaux</t>
        </is>
      </c>
      <c r="D8" t="inlineStr">
        <is>
          <t>de syndicats</t>
        </is>
      </c>
      <c r="E8" t="inlineStr"/>
      <c r="F8" t="inlineStr">
        <is>
          <t>féminins</t>
        </is>
      </c>
      <c r="G8" t="inlineStr">
        <is>
          <t>de membres</t>
        </is>
      </c>
      <c r="H8" t="inlineStr">
        <is>
          <t>de membres</t>
        </is>
      </c>
      <c r="I8" t="inlineStr">
        <is>
          <t>de membres</t>
        </is>
      </c>
    </row>
    <row r="9">
      <c r="A9" t="inlineStr"/>
      <c r="B9" t="inlineStr"/>
      <c r="C9" t="inlineStr">
        <is>
          <t>déclarants</t>
        </is>
      </c>
      <c r="D9" t="inlineStr">
        <is>
          <t>locaux</t>
        </is>
      </c>
      <c r="E9" t="inlineStr"/>
      <c r="F9" t="inlineStr"/>
      <c r="G9" t="inlineStr">
        <is>
          <t>féminins</t>
        </is>
      </c>
      <c r="H9" t="inlineStr">
        <is>
          <t>féminins</t>
        </is>
      </c>
      <c r="I9" t="inlineStr">
        <is>
          <t>féminins</t>
        </is>
      </c>
    </row>
    <row r="10">
      <c r="A10" t="inlineStr"/>
      <c r="B10" t="inlineStr"/>
      <c r="C10" t="inlineStr">
        <is>
          <t>des membres</t>
        </is>
      </c>
      <c r="D10" t="inlineStr">
        <is>
          <t>régionaux</t>
        </is>
      </c>
      <c r="E10" t="inlineStr"/>
      <c r="F10" t="inlineStr"/>
      <c r="G10" t="inlineStr">
        <is>
          <t>dans</t>
        </is>
      </c>
      <c r="H10" t="inlineStr">
        <is>
          <t>dans</t>
        </is>
      </c>
      <c r="I10" t="inlineStr">
        <is>
          <t>dans</t>
        </is>
      </c>
    </row>
    <row r="11">
      <c r="A11" t="inlineStr"/>
      <c r="B11" t="inlineStr"/>
      <c r="C11" t="inlineStr">
        <is>
          <t>féminins</t>
        </is>
      </c>
      <c r="D11" t="inlineStr">
        <is>
          <t>deéclarants</t>
        </is>
      </c>
      <c r="E11" t="inlineStr"/>
      <c r="F11" t="inlineStr"/>
      <c r="G11" t="inlineStr">
        <is>
          <t>Veffectif</t>
        </is>
      </c>
      <c r="H11" t="inlineStr">
        <is>
          <t>Peffectif</t>
        </is>
      </c>
      <c r="I11" t="inlineStr">
        <is>
          <t>Peffectif</t>
        </is>
      </c>
    </row>
    <row r="12">
      <c r="A12" t="inlineStr"/>
      <c r="B12" t="inlineStr"/>
      <c r="C12" t="inlineStr"/>
      <c r="D12" t="inlineStr">
        <is>
          <t>des membres</t>
        </is>
      </c>
      <c r="E12" t="inlineStr"/>
      <c r="F12" t="inlineStr"/>
      <c r="G12" t="inlineStr">
        <is>
          <t>régional</t>
        </is>
      </c>
      <c r="H12" t="inlineStr">
        <is>
          <t>féminin</t>
        </is>
      </c>
      <c r="I12" t="inlineStr">
        <is>
          <t>global</t>
        </is>
      </c>
    </row>
  </sheetData>
  <pageMargins left="0.75" right="0.75" top="1" bottom="1" header="0.5" footer="0.5"/>
</worksheet>
</file>

<file path=xl/worksheets/sheet432.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sheetData>
    <row r="1">
      <c r="A1" s="1" t="inlineStr">
        <is>
          <t>Newfoundland —</t>
        </is>
      </c>
      <c r="B1" s="1" t="inlineStr">
        <is>
          <t>Terre-Neuve</t>
        </is>
      </c>
      <c r="C1" s="1" t="inlineStr">
        <is>
          <t>Unnamed: 0</t>
        </is>
      </c>
      <c r="D1" s="1" t="inlineStr">
        <is>
          <t>389</t>
        </is>
      </c>
      <c r="E1" s="1" t="inlineStr">
        <is>
          <t>284</t>
        </is>
      </c>
      <c r="F1" s="1" t="inlineStr">
        <is>
          <t>73.0</t>
        </is>
      </c>
      <c r="G1" s="1" t="inlineStr">
        <is>
          <t>67,728</t>
        </is>
      </c>
      <c r="H1" s="1" t="inlineStr">
        <is>
          <t>14,971</t>
        </is>
      </c>
      <c r="I1" s="1" t="inlineStr">
        <is>
          <t>2201</t>
        </is>
      </c>
      <c r="J1" s="1" t="inlineStr">
        <is>
          <t>1.6</t>
        </is>
      </c>
      <c r="K1" s="1" t="inlineStr">
        <is>
          <t>0.5</t>
        </is>
      </c>
    </row>
    <row r="2">
      <c r="A2" t="inlineStr">
        <is>
          <t>Prince Edward</t>
        </is>
      </c>
      <c r="B2" t="inlineStr">
        <is>
          <t>Island — Ile-du-Prince-</t>
        </is>
      </c>
      <c r="C2" t="inlineStr"/>
      <c r="D2" t="inlineStr"/>
      <c r="E2" t="inlineStr"/>
      <c r="F2" t="inlineStr"/>
      <c r="G2" t="inlineStr"/>
      <c r="H2" t="inlineStr"/>
      <c r="I2" t="inlineStr"/>
      <c r="J2" t="inlineStr"/>
      <c r="K2" t="inlineStr"/>
    </row>
    <row r="3">
      <c r="A3" t="inlineStr">
        <is>
          <t>Edouard</t>
        </is>
      </c>
      <c r="B3" t="inlineStr"/>
      <c r="C3" t="inlineStr"/>
      <c r="D3" t="inlineStr">
        <is>
          <t>83</t>
        </is>
      </c>
      <c r="E3" t="inlineStr">
        <is>
          <t>64</t>
        </is>
      </c>
      <c r="F3" t="inlineStr">
        <is>
          <t>ie</t>
        </is>
      </c>
      <c r="G3" t="inlineStr">
        <is>
          <t>8,761</t>
        </is>
      </c>
      <c r="H3" t="inlineStr">
        <is>
          <t>3,320</t>
        </is>
      </c>
      <c r="I3" t="inlineStr">
        <is>
          <t>37.9</t>
        </is>
      </c>
      <c r="J3" t="inlineStr">
        <is>
          <t>0.3</t>
        </is>
      </c>
      <c r="K3" t="inlineStr">
        <is>
          <t>0.1</t>
        </is>
      </c>
    </row>
    <row r="4">
      <c r="A4" t="inlineStr">
        <is>
          <t>Nova Scotia — Nouvelle-Ecosse</t>
        </is>
      </c>
      <c r="B4" t="inlineStr"/>
      <c r="C4" t="inlineStr"/>
      <c r="D4" t="inlineStr">
        <is>
          <t>535</t>
        </is>
      </c>
      <c r="E4" t="inlineStr">
        <is>
          <t>348</t>
        </is>
      </c>
      <c r="F4" t="inlineStr">
        <is>
          <t>65.0</t>
        </is>
      </c>
      <c r="G4" t="inlineStr">
        <is>
          <t>84,660</t>
        </is>
      </c>
      <c r="H4" t="inlineStr">
        <is>
          <t>21,888</t>
        </is>
      </c>
      <c r="I4" t="inlineStr">
        <is>
          <t>25.9</t>
        </is>
      </c>
      <c r="J4" t="inlineStr">
        <is>
          <t>Deo</t>
        </is>
      </c>
      <c r="K4" t="inlineStr">
        <is>
          <t>0.7</t>
        </is>
      </c>
    </row>
    <row r="5">
      <c r="A5" t="inlineStr">
        <is>
          <t>New Brunswick —</t>
        </is>
      </c>
      <c r="B5" t="inlineStr">
        <is>
          <t>Nouveau-Brunswick</t>
        </is>
      </c>
      <c r="C5" t="inlineStr"/>
      <c r="D5" t="inlineStr">
        <is>
          <t>504</t>
        </is>
      </c>
      <c r="E5" t="inlineStr">
        <is>
          <t>ShtH/</t>
        </is>
      </c>
      <c r="F5" t="inlineStr">
        <is>
          <t>62.9</t>
        </is>
      </c>
      <c r="G5" t="inlineStr">
        <is>
          <t>71,983</t>
        </is>
      </c>
      <c r="H5" t="inlineStr">
        <is>
          <t>16,795</t>
        </is>
      </c>
      <c r="I5" t="inlineStr">
        <is>
          <t>2323</t>
        </is>
      </c>
      <c r="J5" t="inlineStr">
        <is>
          <t>1.8</t>
        </is>
      </c>
      <c r="K5" t="inlineStr">
        <is>
          <t>0.5</t>
        </is>
      </c>
    </row>
    <row r="6">
      <c r="A6" t="inlineStr">
        <is>
          <t>Québec</t>
        </is>
      </c>
      <c r="B6" t="inlineStr"/>
      <c r="C6" t="inlineStr"/>
      <c r="D6" t="inlineStr">
        <is>
          <t>4,083</t>
        </is>
      </c>
      <c r="E6" t="inlineStr">
        <is>
          <t>2,690</t>
        </is>
      </c>
      <c r="F6" t="inlineStr">
        <is>
          <t>65.9</t>
        </is>
      </c>
      <c r="G6" t="inlineStr">
        <is>
          <t>868,666</t>
        </is>
      </c>
      <c r="H6" t="inlineStr">
        <is>
          <t>294,264</t>
        </is>
      </c>
      <c r="I6" t="inlineStr">
        <is>
          <t>33:9</t>
        </is>
      </c>
      <c r="J6" t="inlineStr">
        <is>
          <t>Se</t>
        </is>
      </c>
      <c r="K6" t="inlineStr">
        <is>
          <t>9.5</t>
        </is>
      </c>
    </row>
    <row r="7">
      <c r="A7" t="inlineStr">
        <is>
          <t>Ontario</t>
        </is>
      </c>
      <c r="B7" t="inlineStr"/>
      <c r="C7" t="inlineStr"/>
      <c r="D7" t="inlineStr">
        <is>
          <t>4,136</t>
        </is>
      </c>
      <c r="E7" t="inlineStr">
        <is>
          <t>2,991</t>
        </is>
      </c>
      <c r="F7" t="inlineStr">
        <is>
          <t>7233</t>
        </is>
      </c>
      <c r="G7" t="inlineStr">
        <is>
          <t>1,109,831</t>
        </is>
      </c>
      <c r="H7" t="inlineStr">
        <is>
          <t>314,117</t>
        </is>
      </c>
      <c r="I7" t="inlineStr">
        <is>
          <t>28.3</t>
        </is>
      </c>
      <c r="J7" t="inlineStr">
        <is>
          <t>33.7</t>
        </is>
      </c>
      <c r="K7" t="inlineStr">
        <is>
          <t>10.2</t>
        </is>
      </c>
    </row>
    <row r="8">
      <c r="A8" t="inlineStr">
        <is>
          <t>Manitoba</t>
        </is>
      </c>
      <c r="B8" t="inlineStr"/>
      <c r="C8" t="inlineStr"/>
      <c r="D8" t="inlineStr">
        <is>
          <t>622</t>
        </is>
      </c>
      <c r="E8" t="inlineStr">
        <is>
          <t>479</t>
        </is>
      </c>
      <c r="F8" t="inlineStr">
        <is>
          <t>YHdy</t>
        </is>
      </c>
      <c r="G8" t="inlineStr">
        <is>
          <t>122,497</t>
        </is>
      </c>
      <c r="H8" t="inlineStr">
        <is>
          <t>42,883</t>
        </is>
      </c>
      <c r="I8" t="inlineStr">
        <is>
          <t>35.0</t>
        </is>
      </c>
      <c r="J8" t="inlineStr">
        <is>
          <t>4.6</t>
        </is>
      </c>
      <c r="K8" t="inlineStr">
        <is>
          <t>1.4</t>
        </is>
      </c>
    </row>
    <row r="9">
      <c r="A9" t="inlineStr">
        <is>
          <t>Saskatchewan</t>
        </is>
      </c>
      <c r="B9" t="inlineStr"/>
      <c r="C9" t="inlineStr"/>
      <c r="D9" t="inlineStr">
        <is>
          <t>660</t>
        </is>
      </c>
      <c r="E9" t="inlineStr">
        <is>
          <t>533</t>
        </is>
      </c>
      <c r="F9" t="inlineStr">
        <is>
          <t>80.8</t>
        </is>
      </c>
      <c r="G9" t="inlineStr">
        <is>
          <t>95,238</t>
        </is>
      </c>
      <c r="H9" t="inlineStr">
        <is>
          <t>36,310</t>
        </is>
      </c>
      <c r="I9" t="inlineStr">
        <is>
          <t>38.1</t>
        </is>
      </c>
      <c r="J9" t="inlineStr">
        <is>
          <t>3:9</t>
        </is>
      </c>
      <c r="K9" t="inlineStr">
        <is>
          <t>ipo)</t>
        </is>
      </c>
    </row>
    <row r="10">
      <c r="A10" t="inlineStr">
        <is>
          <t>Alberta</t>
        </is>
      </c>
      <c r="B10" t="inlineStr"/>
      <c r="C10" t="inlineStr"/>
      <c r="D10" t="inlineStr">
        <is>
          <t>WS</t>
        </is>
      </c>
      <c r="E10" t="inlineStr">
        <is>
          <t>588</t>
        </is>
      </c>
      <c r="F10" t="inlineStr">
        <is>
          <t>78.2</t>
        </is>
      </c>
      <c r="G10" t="inlineStr">
        <is>
          <t>211 755)</t>
        </is>
      </c>
      <c r="H10" t="inlineStr">
        <is>
          <t>65,011</t>
        </is>
      </c>
      <c r="I10" t="inlineStr">
        <is>
          <t>30.7</t>
        </is>
      </c>
      <c r="J10" t="inlineStr">
        <is>
          <t>7.0</t>
        </is>
      </c>
      <c r="K10" t="inlineStr">
        <is>
          <t>ae</t>
        </is>
      </c>
    </row>
    <row r="11">
      <c r="A11" t="inlineStr">
        <is>
          <t>British Columbia</t>
        </is>
      </c>
      <c r="B11" t="inlineStr">
        <is>
          <t>— Colombie-Britan-</t>
        </is>
      </c>
      <c r="C11" t="inlineStr"/>
      <c r="D11" t="inlineStr"/>
      <c r="E11" t="inlineStr"/>
      <c r="F11" t="inlineStr"/>
      <c r="G11" t="inlineStr"/>
      <c r="H11" t="inlineStr"/>
      <c r="I11" t="inlineStr"/>
      <c r="J11" t="inlineStr"/>
      <c r="K11" t="inlineStr"/>
    </row>
    <row r="12">
      <c r="A12" t="inlineStr">
        <is>
          <t>nique</t>
        </is>
      </c>
      <c r="B12" t="inlineStr"/>
      <c r="C12" t="inlineStr"/>
      <c r="D12" t="inlineStr">
        <is>
          <t>1,266</t>
        </is>
      </c>
      <c r="E12" t="inlineStr">
        <is>
          <t>987</t>
        </is>
      </c>
      <c r="F12" t="inlineStr">
        <is>
          <t>78.0</t>
        </is>
      </c>
      <c r="G12" t="inlineStr">
        <is>
          <t>444,487</t>
        </is>
      </c>
      <c r="H12" t="inlineStr">
        <is>
          <t>121,107</t>
        </is>
      </c>
      <c r="I12" t="inlineStr">
        <is>
          <t>PEP?</t>
        </is>
      </c>
      <c r="J12" t="inlineStr">
        <is>
          <t>13.0</t>
        </is>
      </c>
      <c r="K12" t="inlineStr">
        <is>
          <t>3,9)</t>
        </is>
      </c>
    </row>
    <row r="13">
      <c r="A13" t="inlineStr">
        <is>
          <t>Yukon</t>
        </is>
      </c>
      <c r="B13" t="inlineStr"/>
      <c r="C13" t="inlineStr"/>
      <c r="D13" t="inlineStr">
        <is>
          <t>24</t>
        </is>
      </c>
      <c r="E13" t="inlineStr">
        <is>
          <t>16</t>
        </is>
      </c>
      <c r="F13" t="inlineStr">
        <is>
          <t>66.7</t>
        </is>
      </c>
      <c r="G13" t="inlineStr">
        <is>
          <t>2,806</t>
        </is>
      </c>
      <c r="H13" t="inlineStr">
        <is>
          <t>807</t>
        </is>
      </c>
      <c r="I13" t="inlineStr">
        <is>
          <t>28.8</t>
        </is>
      </c>
      <c r="J13" t="inlineStr">
        <is>
          <t>0.1</t>
        </is>
      </c>
      <c r="K13" t="inlineStr">
        <is>
          <t>--</t>
        </is>
      </c>
    </row>
    <row r="14">
      <c r="A14" t="inlineStr">
        <is>
          <t>Northwest Territories</t>
        </is>
      </c>
      <c r="B14" t="inlineStr">
        <is>
          <t>— Territoires du</t>
        </is>
      </c>
      <c r="C14" t="inlineStr"/>
      <c r="D14" t="inlineStr"/>
      <c r="E14" t="inlineStr"/>
      <c r="F14" t="inlineStr"/>
      <c r="G14" t="inlineStr"/>
      <c r="H14" t="inlineStr"/>
      <c r="I14" t="inlineStr"/>
      <c r="J14" t="inlineStr"/>
      <c r="K14" t="inlineStr"/>
    </row>
    <row r="15">
      <c r="A15" t="inlineStr">
        <is>
          <t>Nord-Ouest</t>
        </is>
      </c>
      <c r="B15" t="inlineStr"/>
      <c r="C15" t="inlineStr"/>
      <c r="D15" t="inlineStr">
        <is>
          <t>53</t>
        </is>
      </c>
      <c r="E15" t="inlineStr">
        <is>
          <t>43</t>
        </is>
      </c>
      <c r="F15" t="inlineStr">
        <is>
          <t>81.1</t>
        </is>
      </c>
      <c r="G15" t="inlineStr">
        <is>
          <t>4,440</t>
        </is>
      </c>
      <c r="H15" t="inlineStr">
        <is>
          <t>1,410</t>
        </is>
      </c>
      <c r="I15" t="inlineStr">
        <is>
          <t>31.8</t>
        </is>
      </c>
      <c r="J15" t="inlineStr">
        <is>
          <t>0.2</t>
        </is>
      </c>
      <c r="K15" t="inlineStr">
        <is>
          <t>--</t>
        </is>
      </c>
    </row>
    <row r="16">
      <c r="A16" t="inlineStr">
        <is>
          <t>Canada</t>
        </is>
      </c>
      <c r="B16" t="inlineStr"/>
      <c r="C16" t="inlineStr"/>
      <c r="D16" t="inlineStr">
        <is>
          <t>13,107</t>
        </is>
      </c>
      <c r="E16" t="inlineStr">
        <is>
          <t>9,340</t>
        </is>
      </c>
      <c r="F16" t="inlineStr">
        <is>
          <t>71.3</t>
        </is>
      </c>
      <c r="G16" t="inlineStr">
        <is>
          <t>3,092,852</t>
        </is>
      </c>
      <c r="H16" t="inlineStr">
        <is>
          <t>932,883</t>
        </is>
      </c>
      <c r="I16" t="inlineStr">
        <is>
          <t>30.2</t>
        </is>
      </c>
      <c r="J16" t="inlineStr">
        <is>
          <t>100.0</t>
        </is>
      </c>
      <c r="K16" t="inlineStr">
        <is>
          <t>30.2</t>
        </is>
      </c>
    </row>
  </sheetData>
  <pageMargins left="0.75" right="0.75" top="1" bottom="1" header="0.5" footer="0.5"/>
</worksheet>
</file>

<file path=xl/worksheets/sheet433.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sheetData>
    <row r="1">
      <c r="A1" s="1" t="inlineStr">
        <is>
          <t>Unnamed: 0</t>
        </is>
      </c>
      <c r="B1" s="1" t="inlineStr">
        <is>
          <t>Locals Per cent</t>
        </is>
      </c>
      <c r="C1" s="1" t="inlineStr">
        <is>
          <t>Women</t>
        </is>
      </c>
      <c r="D1" s="1" t="inlineStr">
        <is>
          <t>Per cent</t>
        </is>
      </c>
      <c r="E1" s="1" t="inlineStr">
        <is>
          <t>Per cent.1</t>
        </is>
      </c>
      <c r="F1" s="1" t="inlineStr">
        <is>
          <t>Unnamed: 1</t>
        </is>
      </c>
      <c r="G1" s="1" t="inlineStr">
        <is>
          <t>Per cent.2</t>
        </is>
      </c>
    </row>
    <row r="2">
      <c r="A2" t="inlineStr"/>
      <c r="B2" t="inlineStr">
        <is>
          <t>reporting of regional</t>
        </is>
      </c>
      <c r="C2" t="inlineStr">
        <is>
          <t>members</t>
        </is>
      </c>
      <c r="D2" t="inlineStr">
        <is>
          <t>women</t>
        </is>
      </c>
      <c r="E2" t="inlineStr">
        <is>
          <t>women</t>
        </is>
      </c>
      <c r="F2" t="inlineStr"/>
      <c r="G2" t="inlineStr">
        <is>
          <t>women</t>
        </is>
      </c>
    </row>
    <row r="3">
      <c r="A3" t="inlineStr"/>
      <c r="B3" t="inlineStr">
        <is>
          <t>women locals</t>
        </is>
      </c>
      <c r="C3" t="inlineStr"/>
      <c r="D3" t="inlineStr">
        <is>
          <t>members</t>
        </is>
      </c>
      <c r="E3" t="inlineStr">
        <is>
          <t>members</t>
        </is>
      </c>
      <c r="F3" t="inlineStr"/>
      <c r="G3" t="inlineStr">
        <is>
          <t>members</t>
        </is>
      </c>
    </row>
    <row r="4">
      <c r="A4" t="inlineStr"/>
      <c r="B4" t="inlineStr">
        <is>
          <t>members reporting</t>
        </is>
      </c>
      <c r="C4" t="inlineStr"/>
      <c r="D4" t="inlineStr">
        <is>
          <t>of regional</t>
        </is>
      </c>
      <c r="E4" t="inlineStr">
        <is>
          <t>of total</t>
        </is>
      </c>
      <c r="F4" t="inlineStr"/>
      <c r="G4" t="inlineStr">
        <is>
          <t>of total</t>
        </is>
      </c>
    </row>
    <row r="5">
      <c r="A5" t="inlineStr">
        <is>
          <t>women Province :</t>
        </is>
      </c>
      <c r="B5" t="inlineStr">
        <is>
          <t>women members</t>
        </is>
      </c>
      <c r="C5" t="inlineStr"/>
      <c r="D5" t="inlineStr">
        <is>
          <t>membership</t>
        </is>
      </c>
      <c r="E5" t="inlineStr">
        <is>
          <t>membership</t>
        </is>
      </c>
      <c r="F5" t="inlineStr"/>
      <c r="G5" t="inlineStr">
        <is>
          <t>union membership</t>
        </is>
      </c>
    </row>
    <row r="6">
      <c r="A6" t="inlineStr"/>
      <c r="B6" t="inlineStr">
        <is>
          <t>Total</t>
        </is>
      </c>
      <c r="C6" t="inlineStr">
        <is>
          <t>Total</t>
        </is>
      </c>
      <c r="D6" t="inlineStr"/>
      <c r="E6" t="inlineStr"/>
      <c r="F6" t="inlineStr"/>
      <c r="G6" t="inlineStr"/>
    </row>
    <row r="7">
      <c r="A7" t="inlineStr"/>
      <c r="B7" t="inlineStr">
        <is>
          <t>Syndicats Pourcentage</t>
        </is>
      </c>
      <c r="C7" t="inlineStr">
        <is>
          <t>Membres</t>
        </is>
      </c>
      <c r="D7" t="inlineStr">
        <is>
          <t>Pourcentage</t>
        </is>
      </c>
      <c r="E7" t="inlineStr">
        <is>
          <t>Pourcentage</t>
        </is>
      </c>
      <c r="F7" t="inlineStr"/>
      <c r="G7" t="inlineStr">
        <is>
          <t>Pourcentage</t>
        </is>
      </c>
    </row>
    <row r="8">
      <c r="A8" t="inlineStr"/>
      <c r="B8" t="inlineStr">
        <is>
          <t>locaux de syndicats</t>
        </is>
      </c>
      <c r="C8" t="inlineStr">
        <is>
          <t>féminins</t>
        </is>
      </c>
      <c r="D8" t="inlineStr">
        <is>
          <t>de membres</t>
        </is>
      </c>
      <c r="E8" t="inlineStr">
        <is>
          <t>de membres</t>
        </is>
      </c>
      <c r="F8" t="inlineStr"/>
      <c r="G8" t="inlineStr">
        <is>
          <t>de membres</t>
        </is>
      </c>
    </row>
    <row r="9">
      <c r="A9" t="inlineStr"/>
      <c r="B9" t="inlineStr">
        <is>
          <t>déclarants locaux</t>
        </is>
      </c>
      <c r="C9" t="inlineStr"/>
      <c r="D9" t="inlineStr">
        <is>
          <t>féminins</t>
        </is>
      </c>
      <c r="E9" t="inlineStr">
        <is>
          <t>féminins</t>
        </is>
      </c>
      <c r="F9" t="inlineStr"/>
      <c r="G9" t="inlineStr">
        <is>
          <t>féminins</t>
        </is>
      </c>
    </row>
    <row r="10">
      <c r="A10" t="inlineStr"/>
      <c r="B10" t="inlineStr">
        <is>
          <t>des membres regionaux</t>
        </is>
      </c>
      <c r="C10" t="inlineStr"/>
      <c r="D10" t="inlineStr">
        <is>
          <t>dans</t>
        </is>
      </c>
      <c r="E10" t="inlineStr">
        <is>
          <t>dans</t>
        </is>
      </c>
      <c r="F10" t="inlineStr"/>
      <c r="G10" t="inlineStr">
        <is>
          <t>dans</t>
        </is>
      </c>
    </row>
    <row r="11">
      <c r="A11" t="inlineStr"/>
      <c r="B11" t="inlineStr">
        <is>
          <t>féminins déclarants</t>
        </is>
      </c>
      <c r="C11" t="inlineStr"/>
      <c r="D11" t="inlineStr">
        <is>
          <t>Veffectif</t>
        </is>
      </c>
      <c r="E11" t="inlineStr">
        <is>
          <t>Peffectif</t>
        </is>
      </c>
      <c r="F11" t="inlineStr"/>
      <c r="G11" t="inlineStr">
        <is>
          <t>Peffectif</t>
        </is>
      </c>
    </row>
  </sheetData>
  <pageMargins left="0.75" right="0.75" top="1" bottom="1" header="0.5" footer="0.5"/>
</worksheet>
</file>

<file path=xl/worksheets/sheet434.xml><?xml version="1.0" encoding="utf-8"?>
<worksheet xmlns="http://schemas.openxmlformats.org/spreadsheetml/2006/main">
  <sheetPr>
    <outlinePr summaryBelow="1" summaryRight="1"/>
    <pageSetUpPr/>
  </sheetPr>
  <dimension ref="A1:V8"/>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Unnamed: 13</t>
        </is>
      </c>
      <c r="O1" s="1" t="inlineStr">
        <is>
          <t>Unnamed: 14</t>
        </is>
      </c>
      <c r="P1" s="1" t="inlineStr">
        <is>
          <t>72,316 2333</t>
        </is>
      </c>
      <c r="Q1" s="1" t="inlineStr">
        <is>
          <t>Unnamed: 15</t>
        </is>
      </c>
      <c r="R1" s="1" t="inlineStr">
        <is>
          <t>Unnamed: 16</t>
        </is>
      </c>
      <c r="S1" s="1" t="inlineStr">
        <is>
          <t>Unnamed: 17</t>
        </is>
      </c>
      <c r="T1" s="1" t="inlineStr">
        <is>
          <t>Unnamed: 18</t>
        </is>
      </c>
      <c r="U1" s="1" t="inlineStr">
        <is>
          <t>Unnamed: 19</t>
        </is>
      </c>
      <c r="V1" s="1" t="inlineStr">
        <is>
          <t>Unnamed: 20</t>
        </is>
      </c>
    </row>
    <row r="2">
      <c r="A2" t="inlineStr">
        <is>
          <t>Ontario 20.0 Manitoba 12,356 Saskatchewan 7,208 Alberta</t>
        </is>
      </c>
      <c r="B2" t="inlineStr">
        <is>
          <t>1,881 204 221 0.8 154</t>
        </is>
      </c>
      <c r="C2" t="inlineStr"/>
      <c r="D2" t="inlineStr"/>
      <c r="E2" t="inlineStr">
        <is>
          <t>1,052 60 98 0.5 93</t>
        </is>
      </c>
      <c r="F2" t="inlineStr"/>
      <c r="G2" t="inlineStr"/>
      <c r="H2" t="inlineStr">
        <is>
          <t>Ss) 48.0 42.1 39.0</t>
        </is>
      </c>
      <c r="I2" t="inlineStr"/>
      <c r="J2" t="inlineStr"/>
      <c r="K2" t="inlineStr"/>
      <c r="L2" t="inlineStr">
        <is>
          <t>681,960 1353 60,925 33,213</t>
        </is>
      </c>
      <c r="M2" t="inlineStr"/>
      <c r="N2" t="inlineStr"/>
      <c r="O2" t="inlineStr"/>
      <c r="P2" t="inlineStr">
        <is>
          <t>135,994 11,907 20.1 PAT 10.7</t>
        </is>
      </c>
      <c r="Q2" t="inlineStr">
        <is>
          <t>252 47.3 4.1 4.3 2.5</t>
        </is>
      </c>
      <c r="R2" t="inlineStr"/>
      <c r="S2" t="inlineStr"/>
      <c r="T2" t="inlineStr"/>
      <c r="U2" t="inlineStr"/>
      <c r="V2" t="inlineStr">
        <is>
          <t>4.7 0.8 8.8</t>
        </is>
      </c>
    </row>
    <row r="3">
      <c r="A3" t="inlineStr">
        <is>
          <t>British</t>
        </is>
      </c>
      <c r="B3" t="inlineStr">
        <is>
          <t>Columbia — Colombie-Britan-</t>
        </is>
      </c>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c r="V3" t="inlineStr"/>
    </row>
    <row r="4">
      <c r="A4" t="inlineStr">
        <is>
          <t>ee</t>
        </is>
      </c>
      <c r="B4" t="inlineStr">
        <is>
          <t>co</t>
        </is>
      </c>
      <c r="C4" t="inlineStr"/>
      <c r="D4" t="inlineStr"/>
      <c r="E4" t="inlineStr">
        <is>
          <t>ie</t>
        </is>
      </c>
      <c r="F4" t="inlineStr"/>
      <c r="G4" t="inlineStr"/>
      <c r="H4" t="inlineStr">
        <is>
          <t>44.1</t>
        </is>
      </c>
      <c r="I4" t="inlineStr"/>
      <c r="J4" t="inlineStr"/>
      <c r="K4" t="inlineStr"/>
      <c r="L4" t="inlineStr">
        <is>
          <t>245,644</t>
        </is>
      </c>
      <c r="M4" t="inlineStr"/>
      <c r="N4" t="inlineStr"/>
      <c r="O4" t="inlineStr"/>
      <c r="P4" t="inlineStr">
        <is>
          <t>35,668 14.5</t>
        </is>
      </c>
      <c r="Q4" t="inlineStr">
        <is>
          <t>12.4</t>
        </is>
      </c>
      <c r="R4" t="inlineStr"/>
      <c r="S4" t="inlineStr"/>
      <c r="T4" t="inlineStr"/>
      <c r="U4" t="inlineStr"/>
      <c r="V4" t="inlineStr">
        <is>
          <t>2.3</t>
        </is>
      </c>
    </row>
    <row r="5">
      <c r="A5" t="inlineStr"/>
      <c r="B5" t="inlineStr"/>
      <c r="C5" t="inlineStr"/>
      <c r="D5" t="inlineStr"/>
      <c r="E5" t="inlineStr"/>
      <c r="F5" t="inlineStr"/>
      <c r="G5" t="inlineStr"/>
      <c r="H5" t="inlineStr">
        <is>
          <t>40.0</t>
        </is>
      </c>
      <c r="I5" t="inlineStr"/>
      <c r="J5" t="inlineStr"/>
      <c r="K5" t="inlineStr"/>
      <c r="L5" t="inlineStr">
        <is>
          <t>1225</t>
        </is>
      </c>
      <c r="M5" t="inlineStr"/>
      <c r="N5" t="inlineStr"/>
      <c r="O5" t="inlineStr"/>
      <c r="P5" t="inlineStr"/>
      <c r="Q5" t="inlineStr">
        <is>
          <t>=</t>
        </is>
      </c>
      <c r="R5" t="inlineStr"/>
      <c r="S5" t="inlineStr"/>
      <c r="T5" t="inlineStr"/>
      <c r="U5" t="inlineStr"/>
      <c r="V5" t="inlineStr">
        <is>
          <t>Ze</t>
        </is>
      </c>
    </row>
    <row r="6">
      <c r="A6" t="inlineStr">
        <is>
          <t>Northwest</t>
        </is>
      </c>
      <c r="B6" t="inlineStr">
        <is>
          <t>Territories — Territoires du</t>
        </is>
      </c>
      <c r="C6" t="inlineStr"/>
      <c r="D6" t="inlineStr"/>
      <c r="E6" t="inlineStr"/>
      <c r="F6" t="inlineStr"/>
      <c r="G6" t="inlineStr"/>
      <c r="H6" t="inlineStr"/>
      <c r="I6" t="inlineStr"/>
      <c r="J6" t="inlineStr"/>
      <c r="K6" t="inlineStr"/>
      <c r="L6" t="inlineStr">
        <is>
          <t>ee</t>
        </is>
      </c>
      <c r="M6" t="inlineStr"/>
      <c r="N6" t="inlineStr"/>
      <c r="O6" t="inlineStr"/>
      <c r="P6" t="inlineStr">
        <is>
          <t>1 a</t>
        </is>
      </c>
      <c r="Q6" t="inlineStr"/>
      <c r="R6" t="inlineStr"/>
      <c r="S6" t="inlineStr"/>
      <c r="T6" t="inlineStr"/>
      <c r="U6" t="inlineStr"/>
      <c r="V6" t="inlineStr"/>
    </row>
    <row r="7">
      <c r="A7" t="inlineStr">
        <is>
          <t>Nord-Ouest</t>
        </is>
      </c>
      <c r="B7" t="inlineStr">
        <is>
          <t>7</t>
        </is>
      </c>
      <c r="C7" t="inlineStr"/>
      <c r="D7" t="inlineStr"/>
      <c r="E7" t="inlineStr">
        <is>
          <t>5</t>
        </is>
      </c>
      <c r="F7" t="inlineStr"/>
      <c r="G7" t="inlineStr"/>
      <c r="H7" t="inlineStr">
        <is>
          <t>71.4</t>
        </is>
      </c>
      <c r="I7" t="inlineStr"/>
      <c r="J7" t="inlineStr"/>
      <c r="K7" t="inlineStr"/>
      <c r="L7" t="inlineStr">
        <is>
          <t>901</t>
        </is>
      </c>
      <c r="M7" t="inlineStr"/>
      <c r="N7" t="inlineStr"/>
      <c r="O7" t="inlineStr"/>
      <c r="P7" t="inlineStr">
        <is>
          <t>1p) 8.0</t>
        </is>
      </c>
      <c r="Q7" t="inlineStr">
        <is>
          <t>ate</t>
        </is>
      </c>
      <c r="R7" t="inlineStr"/>
      <c r="S7" t="inlineStr"/>
      <c r="T7" t="inlineStr"/>
      <c r="U7" t="inlineStr"/>
      <c r="V7" t="inlineStr">
        <is>
          <t>ee</t>
        </is>
      </c>
    </row>
    <row r="8">
      <c r="A8" t="inlineStr">
        <is>
          <t>Canada</t>
        </is>
      </c>
      <c r="B8" t="inlineStr">
        <is>
          <t>3,989</t>
        </is>
      </c>
      <c r="C8" t="inlineStr"/>
      <c r="D8" t="inlineStr"/>
      <c r="E8" t="inlineStr">
        <is>
          <t>1,961</t>
        </is>
      </c>
      <c r="F8" t="inlineStr"/>
      <c r="G8" t="inlineStr"/>
      <c r="H8" t="inlineStr">
        <is>
          <t>49.2</t>
        </is>
      </c>
      <c r="I8" t="inlineStr"/>
      <c r="J8" t="inlineStr"/>
      <c r="K8" t="inlineStr"/>
      <c r="L8" t="inlineStr">
        <is>
          <t>1,554,082</t>
        </is>
      </c>
      <c r="M8" t="inlineStr"/>
      <c r="N8" t="inlineStr"/>
      <c r="O8" t="inlineStr"/>
      <c r="P8" t="inlineStr">
        <is>
          <t>287,477 18.5</t>
        </is>
      </c>
      <c r="Q8" t="inlineStr">
        <is>
          <t>100.0</t>
        </is>
      </c>
      <c r="R8" t="inlineStr"/>
      <c r="S8" t="inlineStr"/>
      <c r="T8" t="inlineStr"/>
      <c r="U8" t="inlineStr"/>
      <c r="V8" t="inlineStr">
        <is>
          <t>18.5</t>
        </is>
      </c>
    </row>
  </sheetData>
  <pageMargins left="0.75" right="0.75" top="1" bottom="1" header="0.5" footer="0.5"/>
</worksheet>
</file>

<file path=xl/worksheets/sheet435.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Newfoundland — Terre-Neuve</t>
        </is>
      </c>
      <c r="B1" s="1" t="inlineStr">
        <is>
          <t>Unnamed: 0</t>
        </is>
      </c>
      <c r="C1" s="1" t="inlineStr">
        <is>
          <t>79</t>
        </is>
      </c>
      <c r="D1" s="1" t="inlineStr">
        <is>
          <t>53</t>
        </is>
      </c>
      <c r="E1" s="1" t="inlineStr">
        <is>
          <t>67.1</t>
        </is>
      </c>
      <c r="F1" s="1" t="inlineStr">
        <is>
          <t>9,672</t>
        </is>
      </c>
      <c r="G1" s="1" t="inlineStr">
        <is>
          <t>2,977</t>
        </is>
      </c>
      <c r="H1" s="1" t="inlineStr">
        <is>
          <t>30.8</t>
        </is>
      </c>
      <c r="I1" s="1" t="inlineStr">
        <is>
          <t>0.7</t>
        </is>
      </c>
      <c r="J1" s="1" t="inlineStr">
        <is>
          <t>0.3</t>
        </is>
      </c>
    </row>
    <row r="2">
      <c r="A2" t="inlineStr">
        <is>
          <t>Prince Edward Island — Ile-du-Prince-</t>
        </is>
      </c>
      <c r="B2" t="inlineStr"/>
      <c r="C2" t="inlineStr"/>
      <c r="D2" t="inlineStr"/>
      <c r="E2" t="inlineStr"/>
      <c r="F2" t="inlineStr"/>
      <c r="G2" t="inlineStr"/>
      <c r="H2" t="inlineStr"/>
      <c r="I2" t="inlineStr"/>
      <c r="J2" t="inlineStr"/>
    </row>
    <row r="3">
      <c r="A3" t="inlineStr">
        <is>
          <t>Edouard f</t>
        </is>
      </c>
      <c r="B3" t="inlineStr"/>
      <c r="C3" t="inlineStr">
        <is>
          <t>26</t>
        </is>
      </c>
      <c r="D3" t="inlineStr">
        <is>
          <t>22</t>
        </is>
      </c>
      <c r="E3" t="inlineStr">
        <is>
          <t>84.6</t>
        </is>
      </c>
      <c r="F3" t="inlineStr">
        <is>
          <t>2,376</t>
        </is>
      </c>
      <c r="G3" t="inlineStr">
        <is>
          <t>882</t>
        </is>
      </c>
      <c r="H3" t="inlineStr">
        <is>
          <t>371</t>
        </is>
      </c>
      <c r="I3" t="inlineStr">
        <is>
          <t>0,2</t>
        </is>
      </c>
      <c r="J3" t="inlineStr">
        <is>
          <t>0.1</t>
        </is>
      </c>
    </row>
    <row r="4">
      <c r="A4" t="inlineStr">
        <is>
          <t>Nova Scotia — Nouvelle-Ecosse</t>
        </is>
      </c>
      <c r="B4" t="inlineStr"/>
      <c r="C4" t="inlineStr">
        <is>
          <t>238</t>
        </is>
      </c>
      <c r="D4" t="inlineStr">
        <is>
          <t>187</t>
        </is>
      </c>
      <c r="E4" t="inlineStr">
        <is>
          <t>78.6</t>
        </is>
      </c>
      <c r="F4" t="inlineStr">
        <is>
          <t>26,219</t>
        </is>
      </c>
      <c r="G4" t="inlineStr">
        <is>
          <t>9,612</t>
        </is>
      </c>
      <c r="H4" t="inlineStr">
        <is>
          <t>36.7</t>
        </is>
      </c>
      <c r="I4" t="inlineStr">
        <is>
          <t>BDA</t>
        </is>
      </c>
      <c r="J4" t="inlineStr">
        <is>
          <t>0.9</t>
        </is>
      </c>
    </row>
    <row r="5">
      <c r="A5" t="inlineStr">
        <is>
          <t>New Brunswick — Nouveau-Brunswick</t>
        </is>
      </c>
      <c r="B5" t="inlineStr"/>
      <c r="C5" t="inlineStr">
        <is>
          <t>230</t>
        </is>
      </c>
      <c r="D5" t="inlineStr">
        <is>
          <t>187</t>
        </is>
      </c>
      <c r="E5" t="inlineStr">
        <is>
          <t>81.3</t>
        </is>
      </c>
      <c r="F5" t="inlineStr">
        <is>
          <t>31,058</t>
        </is>
      </c>
      <c r="G5" t="inlineStr">
        <is>
          <t>9,549</t>
        </is>
      </c>
      <c r="H5" t="inlineStr">
        <is>
          <t>30.7</t>
        </is>
      </c>
      <c r="I5" t="inlineStr">
        <is>
          <t>2A</t>
        </is>
      </c>
      <c r="J5" t="inlineStr">
        <is>
          <t>0.9</t>
        </is>
      </c>
    </row>
    <row r="6">
      <c r="A6" t="inlineStr">
        <is>
          <t>Québec</t>
        </is>
      </c>
      <c r="B6" t="inlineStr"/>
      <c r="C6" t="inlineStr">
        <is>
          <t>2,749</t>
        </is>
      </c>
      <c r="D6" t="inlineStr">
        <is>
          <t>1,863</t>
        </is>
      </c>
      <c r="E6" t="inlineStr">
        <is>
          <t>67.8</t>
        </is>
      </c>
      <c r="F6" t="inlineStr">
        <is>
          <t>480,442</t>
        </is>
      </c>
      <c r="G6" t="inlineStr">
        <is>
          <t>193,235</t>
        </is>
      </c>
      <c r="H6" t="inlineStr">
        <is>
          <t>40.2</t>
        </is>
      </c>
      <c r="I6" t="inlineStr">
        <is>
          <t>43.3</t>
        </is>
      </c>
      <c r="J6" t="inlineStr">
        <is>
          <t>18.5</t>
        </is>
      </c>
    </row>
    <row r="7">
      <c r="A7" t="inlineStr">
        <is>
          <t>Ontario</t>
        </is>
      </c>
      <c r="B7" t="inlineStr"/>
      <c r="C7" t="inlineStr">
        <is>
          <t>15232</t>
        </is>
      </c>
      <c r="D7" t="inlineStr">
        <is>
          <t>992</t>
        </is>
      </c>
      <c r="E7" t="inlineStr">
        <is>
          <t>80.5</t>
        </is>
      </c>
      <c r="F7" t="inlineStr">
        <is>
          <t>247,804</t>
        </is>
      </c>
      <c r="G7" t="inlineStr">
        <is>
          <t>107,365</t>
        </is>
      </c>
      <c r="H7" t="inlineStr">
        <is>
          <t>43.3</t>
        </is>
      </c>
      <c r="I7" t="inlineStr">
        <is>
          <t>24.1</t>
        </is>
      </c>
      <c r="J7" t="inlineStr">
        <is>
          <t>10.3</t>
        </is>
      </c>
    </row>
    <row r="8">
      <c r="A8" t="inlineStr">
        <is>
          <t>Manitoba</t>
        </is>
      </c>
      <c r="B8" t="inlineStr"/>
      <c r="C8" t="inlineStr">
        <is>
          <t>235</t>
        </is>
      </c>
      <c r="D8" t="inlineStr">
        <is>
          <t>215</t>
        </is>
      </c>
      <c r="E8" t="inlineStr">
        <is>
          <t>Ses)</t>
        </is>
      </c>
      <c r="F8" t="inlineStr">
        <is>
          <t>34,769</t>
        </is>
      </c>
      <c r="G8" t="inlineStr">
        <is>
          <t>18,984</t>
        </is>
      </c>
      <c r="H8" t="inlineStr">
        <is>
          <t>54.6</t>
        </is>
      </c>
      <c r="I8" t="inlineStr">
        <is>
          <t>4.3</t>
        </is>
      </c>
      <c r="J8" t="inlineStr">
        <is>
          <t>1.8</t>
        </is>
      </c>
    </row>
    <row r="9">
      <c r="A9" t="inlineStr">
        <is>
          <t>Saskatchewan</t>
        </is>
      </c>
      <c r="B9" t="inlineStr"/>
      <c r="C9" t="inlineStr">
        <is>
          <t>376</t>
        </is>
      </c>
      <c r="D9" t="inlineStr">
        <is>
          <t>357</t>
        </is>
      </c>
      <c r="E9" t="inlineStr">
        <is>
          <t>95.0</t>
        </is>
      </c>
      <c r="F9" t="inlineStr">
        <is>
          <t>38,116</t>
        </is>
      </c>
      <c r="G9" t="inlineStr">
        <is>
          <t>20,547</t>
        </is>
      </c>
      <c r="H9" t="inlineStr">
        <is>
          <t>$3.9</t>
        </is>
      </c>
      <c r="I9" t="inlineStr">
        <is>
          <t>4.6</t>
        </is>
      </c>
      <c r="J9" t="inlineStr">
        <is>
          <t>2.0</t>
        </is>
      </c>
    </row>
    <row r="10">
      <c r="A10" t="inlineStr">
        <is>
          <t>Alberta</t>
        </is>
      </c>
      <c r="B10" t="inlineStr"/>
      <c r="C10" t="inlineStr">
        <is>
          <t>372</t>
        </is>
      </c>
      <c r="D10" t="inlineStr">
        <is>
          <t>346</t>
        </is>
      </c>
      <c r="E10" t="inlineStr">
        <is>
          <t>93.0</t>
        </is>
      </c>
      <c r="F10" t="inlineStr">
        <is>
          <t>42,101</t>
        </is>
      </c>
      <c r="G10" t="inlineStr">
        <is>
          <t>23,422</t>
        </is>
      </c>
      <c r="H10" t="inlineStr">
        <is>
          <t>55.6</t>
        </is>
      </c>
      <c r="I10" t="inlineStr">
        <is>
          <t>5.2</t>
        </is>
      </c>
      <c r="J10" t="inlineStr">
        <is>
          <t>22</t>
        </is>
      </c>
    </row>
    <row r="11">
      <c r="A11" t="inlineStr">
        <is>
          <t>British Columbia — Colombie-Britan-</t>
        </is>
      </c>
      <c r="B11" t="inlineStr"/>
      <c r="C11" t="inlineStr"/>
      <c r="D11" t="inlineStr"/>
      <c r="E11" t="inlineStr"/>
      <c r="F11" t="inlineStr"/>
      <c r="G11" t="inlineStr"/>
      <c r="H11" t="inlineStr"/>
      <c r="I11" t="inlineStr"/>
      <c r="J11" t="inlineStr"/>
    </row>
    <row r="12">
      <c r="A12" t="inlineStr">
        <is>
          <t>nique</t>
        </is>
      </c>
      <c r="B12" t="inlineStr"/>
      <c r="C12" t="inlineStr">
        <is>
          <t>656</t>
        </is>
      </c>
      <c r="D12" t="inlineStr">
        <is>
          <t>$93</t>
        </is>
      </c>
      <c r="E12" t="inlineStr">
        <is>
          <t>90.4</t>
        </is>
      </c>
      <c r="F12" t="inlineStr">
        <is>
          <t>131,332</t>
        </is>
      </c>
      <c r="G12" t="inlineStr">
        <is>
          <t>59,480</t>
        </is>
      </c>
      <c r="H12" t="inlineStr">
        <is>
          <t>45.3</t>
        </is>
      </c>
      <c r="I12" t="inlineStr">
        <is>
          <t>3.3</t>
        </is>
      </c>
      <c r="J12" t="inlineStr">
        <is>
          <t>an</t>
        </is>
      </c>
    </row>
    <row r="13">
      <c r="A13" t="inlineStr">
        <is>
          <t>Yukon</t>
        </is>
      </c>
      <c r="B13" t="inlineStr"/>
      <c r="C13" t="inlineStr">
        <is>
          <t>1</t>
        </is>
      </c>
      <c r="D13" t="inlineStr">
        <is>
          <t>1</t>
        </is>
      </c>
      <c r="E13" t="inlineStr">
        <is>
          <t>100.0</t>
        </is>
      </c>
      <c r="F13" t="inlineStr">
        <is>
          <t>16</t>
        </is>
      </c>
      <c r="G13" t="inlineStr">
        <is>
          <t>2</t>
        </is>
      </c>
      <c r="H13" t="inlineStr">
        <is>
          <t>1255</t>
        </is>
      </c>
      <c r="I13" t="inlineStr">
        <is>
          <t>--</t>
        </is>
      </c>
      <c r="J13" t="inlineStr">
        <is>
          <t>--</t>
        </is>
      </c>
    </row>
    <row r="14">
      <c r="A14" t="inlineStr">
        <is>
          <t>Northwest Territories — Territoires du</t>
        </is>
      </c>
      <c r="B14" t="inlineStr"/>
      <c r="C14" t="inlineStr"/>
      <c r="D14" t="inlineStr"/>
      <c r="E14" t="inlineStr"/>
      <c r="F14" t="inlineStr"/>
      <c r="G14" t="inlineStr"/>
      <c r="H14" t="inlineStr"/>
      <c r="I14" t="inlineStr"/>
      <c r="J14" t="inlineStr"/>
    </row>
    <row r="15">
      <c r="A15" t="inlineStr">
        <is>
          <t>Nord-Ouest</t>
        </is>
      </c>
      <c r="B15" t="inlineStr"/>
      <c r="C15" t="inlineStr">
        <is>
          <t>6</t>
        </is>
      </c>
      <c r="D15" t="inlineStr">
        <is>
          <t>6</t>
        </is>
      </c>
      <c r="E15" t="inlineStr">
        <is>
          <t>100.0</t>
        </is>
      </c>
      <c r="F15" t="inlineStr">
        <is>
          <t>545</t>
        </is>
      </c>
      <c r="G15" t="inlineStr">
        <is>
          <t>65</t>
        </is>
      </c>
      <c r="H15" t="inlineStr">
        <is>
          <t>19</t>
        </is>
      </c>
      <c r="I15" t="inlineStr">
        <is>
          <t>--</t>
        </is>
      </c>
      <c r="J15" t="inlineStr">
        <is>
          <t>--</t>
        </is>
      </c>
    </row>
    <row r="16">
      <c r="A16" t="inlineStr">
        <is>
          <t>Canada</t>
        </is>
      </c>
      <c r="B16" t="inlineStr"/>
      <c r="C16" t="inlineStr">
        <is>
          <t>6,200</t>
        </is>
      </c>
      <c r="D16" t="inlineStr">
        <is>
          <t>4,822</t>
        </is>
      </c>
      <c r="E16" t="inlineStr">
        <is>
          <t>77.8</t>
        </is>
      </c>
      <c r="F16" t="inlineStr">
        <is>
          <t>1,044,450</t>
        </is>
      </c>
      <c r="G16" t="inlineStr">
        <is>
          <t>446,120</t>
        </is>
      </c>
      <c r="H16" t="inlineStr">
        <is>
          <t>42.7</t>
        </is>
      </c>
      <c r="I16" t="inlineStr">
        <is>
          <t>100.0</t>
        </is>
      </c>
      <c r="J16" t="inlineStr">
        <is>
          <t>42.7</t>
        </is>
      </c>
    </row>
  </sheetData>
  <pageMargins left="0.75" right="0.75" top="1" bottom="1" header="0.5" footer="0.5"/>
</worksheet>
</file>

<file path=xl/worksheets/sheet43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t>
        </is>
      </c>
      <c r="E1" s="1" t="inlineStr">
        <is>
          <t>Unnamed: 2</t>
        </is>
      </c>
      <c r="F1" s="1" t="inlineStr">
        <is>
          <t>Women</t>
        </is>
      </c>
      <c r="G1" s="1" t="inlineStr">
        <is>
          <t>Per cent.1</t>
        </is>
      </c>
      <c r="H1" s="1" t="inlineStr">
        <is>
          <t>Per cent.2</t>
        </is>
      </c>
      <c r="I1" s="1" t="inlineStr">
        <is>
          <t>Per cent.3</t>
        </is>
      </c>
    </row>
    <row r="2">
      <c r="A2" t="inlineStr"/>
      <c r="B2" t="inlineStr"/>
      <c r="C2" t="inlineStr">
        <is>
          <t>Teporting</t>
        </is>
      </c>
      <c r="D2" t="inlineStr">
        <is>
          <t>of regional</t>
        </is>
      </c>
      <c r="E2" t="inlineStr"/>
      <c r="F2" t="inlineStr">
        <is>
          <t>members</t>
        </is>
      </c>
      <c r="G2" t="inlineStr">
        <is>
          <t>women</t>
        </is>
      </c>
      <c r="H2" t="inlineStr">
        <is>
          <t>women</t>
        </is>
      </c>
      <c r="I2" t="inlineStr">
        <is>
          <t>women</t>
        </is>
      </c>
    </row>
    <row r="3">
      <c r="A3" t="inlineStr"/>
      <c r="B3" t="inlineStr"/>
      <c r="C3" t="inlineStr">
        <is>
          <t>women</t>
        </is>
      </c>
      <c r="D3" t="inlineStr">
        <is>
          <t>locals</t>
        </is>
      </c>
      <c r="E3" t="inlineStr"/>
      <c r="F3" t="inlineStr"/>
      <c r="G3" t="inlineStr">
        <is>
          <t>members</t>
        </is>
      </c>
      <c r="H3" t="inlineStr">
        <is>
          <t>members</t>
        </is>
      </c>
      <c r="I3" t="inlineStr">
        <is>
          <t>members</t>
        </is>
      </c>
    </row>
    <row r="4">
      <c r="A4" t="inlineStr"/>
      <c r="B4" t="inlineStr"/>
      <c r="C4" t="inlineStr">
        <is>
          <t>members</t>
        </is>
      </c>
      <c r="D4" t="inlineStr">
        <is>
          <t>reporting</t>
        </is>
      </c>
      <c r="E4" t="inlineStr"/>
      <c r="F4" t="inlineStr"/>
      <c r="G4" t="inlineStr">
        <is>
          <t>of regional</t>
        </is>
      </c>
      <c r="H4" t="inlineStr">
        <is>
          <t>of total</t>
        </is>
      </c>
      <c r="I4" t="inlineStr">
        <is>
          <t>of total</t>
        </is>
      </c>
    </row>
    <row r="5">
      <c r="A5" t="inlineStr">
        <is>
          <t>;</t>
        </is>
      </c>
      <c r="B5" t="inlineStr"/>
      <c r="C5" t="inlineStr"/>
      <c r="D5" t="inlineStr">
        <is>
          <t>women</t>
        </is>
      </c>
      <c r="E5" t="inlineStr"/>
      <c r="F5" t="inlineStr"/>
      <c r="G5" t="inlineStr">
        <is>
          <t>membership</t>
        </is>
      </c>
      <c r="H5" t="inlineStr">
        <is>
          <t>women</t>
        </is>
      </c>
      <c r="I5" t="inlineStr">
        <is>
          <t>union</t>
        </is>
      </c>
    </row>
    <row r="6">
      <c r="A6" t="inlineStr">
        <is>
          <t>Province</t>
        </is>
      </c>
      <c r="B6" t="inlineStr"/>
      <c r="C6" t="inlineStr"/>
      <c r="D6" t="inlineStr">
        <is>
          <t>members</t>
        </is>
      </c>
      <c r="E6" t="inlineStr"/>
      <c r="F6" t="inlineStr"/>
      <c r="G6" t="inlineStr"/>
      <c r="H6" t="inlineStr">
        <is>
          <t>membership</t>
        </is>
      </c>
      <c r="I6" t="inlineStr">
        <is>
          <t>membership</t>
        </is>
      </c>
    </row>
    <row r="7">
      <c r="A7" t="inlineStr"/>
      <c r="B7" t="inlineStr">
        <is>
          <t>Total</t>
        </is>
      </c>
      <c r="C7" t="inlineStr"/>
      <c r="D7" t="inlineStr"/>
      <c r="E7" t="inlineStr">
        <is>
          <t>Total</t>
        </is>
      </c>
      <c r="F7" t="inlineStr"/>
      <c r="G7" t="inlineStr"/>
      <c r="H7" t="inlineStr"/>
      <c r="I7" t="inlineStr"/>
    </row>
    <row r="8">
      <c r="A8" t="inlineStr"/>
      <c r="B8" t="inlineStr"/>
      <c r="C8" t="inlineStr">
        <is>
          <t>Syndicats</t>
        </is>
      </c>
      <c r="D8" t="inlineStr">
        <is>
          <t>Pourcentage</t>
        </is>
      </c>
      <c r="E8" t="inlineStr"/>
      <c r="F8" t="inlineStr">
        <is>
          <t>Membres</t>
        </is>
      </c>
      <c r="G8" t="inlineStr">
        <is>
          <t>Pourcentage</t>
        </is>
      </c>
      <c r="H8" t="inlineStr">
        <is>
          <t>Pourcentage</t>
        </is>
      </c>
      <c r="I8" t="inlineStr">
        <is>
          <t>Pourcentage</t>
        </is>
      </c>
    </row>
    <row r="9">
      <c r="A9" t="inlineStr"/>
      <c r="B9" t="inlineStr"/>
      <c r="C9" t="inlineStr">
        <is>
          <t>locaux</t>
        </is>
      </c>
      <c r="D9" t="inlineStr">
        <is>
          <t>des syndicats</t>
        </is>
      </c>
      <c r="E9" t="inlineStr"/>
      <c r="F9" t="inlineStr">
        <is>
          <t>féminins</t>
        </is>
      </c>
      <c r="G9" t="inlineStr">
        <is>
          <t>de membres</t>
        </is>
      </c>
      <c r="H9" t="inlineStr">
        <is>
          <t>de membres</t>
        </is>
      </c>
      <c r="I9" t="inlineStr">
        <is>
          <t>de membres</t>
        </is>
      </c>
    </row>
    <row r="10">
      <c r="A10" t="inlineStr"/>
      <c r="B10" t="inlineStr"/>
      <c r="C10" t="inlineStr">
        <is>
          <t>déclarants</t>
        </is>
      </c>
      <c r="D10" t="inlineStr">
        <is>
          <t>locaux</t>
        </is>
      </c>
      <c r="E10" t="inlineStr"/>
      <c r="F10" t="inlineStr"/>
      <c r="G10" t="inlineStr">
        <is>
          <t>féminins</t>
        </is>
      </c>
      <c r="H10" t="inlineStr">
        <is>
          <t>féminins</t>
        </is>
      </c>
      <c r="I10" t="inlineStr">
        <is>
          <t>féminins</t>
        </is>
      </c>
    </row>
    <row r="11">
      <c r="A11" t="inlineStr"/>
      <c r="B11" t="inlineStr"/>
      <c r="C11" t="inlineStr">
        <is>
          <t>des membres</t>
        </is>
      </c>
      <c r="D11" t="inlineStr">
        <is>
          <t>régionaux</t>
        </is>
      </c>
      <c r="E11" t="inlineStr"/>
      <c r="F11" t="inlineStr"/>
      <c r="G11" t="inlineStr">
        <is>
          <t>dans</t>
        </is>
      </c>
      <c r="H11" t="inlineStr">
        <is>
          <t>dans</t>
        </is>
      </c>
      <c r="I11" t="inlineStr">
        <is>
          <t>dans</t>
        </is>
      </c>
    </row>
    <row r="12">
      <c r="A12" t="inlineStr"/>
      <c r="B12" t="inlineStr"/>
      <c r="C12" t="inlineStr">
        <is>
          <t>féminins</t>
        </is>
      </c>
      <c r="D12" t="inlineStr">
        <is>
          <t>déclarants</t>
        </is>
      </c>
      <c r="E12" t="inlineStr"/>
      <c r="F12" t="inlineStr"/>
      <c r="G12" t="inlineStr">
        <is>
          <t>Veffectif</t>
        </is>
      </c>
      <c r="H12" t="inlineStr">
        <is>
          <t>Veffectif</t>
        </is>
      </c>
      <c r="I12" t="inlineStr">
        <is>
          <t>Veffectif</t>
        </is>
      </c>
    </row>
  </sheetData>
  <pageMargins left="0.75" right="0.75" top="1" bottom="1" header="0.5" footer="0.5"/>
</worksheet>
</file>

<file path=xl/worksheets/sheet437.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Newfoundland — Terre-Neuve</t>
        </is>
      </c>
      <c r="B1" s="1" t="inlineStr">
        <is>
          <t>Unnamed: 0</t>
        </is>
      </c>
      <c r="C1" s="1" t="inlineStr">
        <is>
          <t>237</t>
        </is>
      </c>
      <c r="D1" s="1" t="inlineStr">
        <is>
          <t>207</t>
        </is>
      </c>
      <c r="E1" s="1" t="inlineStr">
        <is>
          <t>87.3</t>
        </is>
      </c>
      <c r="F1" s="1" t="inlineStr">
        <is>
          <t>18,053</t>
        </is>
      </c>
      <c r="G1" s="1" t="inlineStr">
        <is>
          <t>Tey!</t>
        </is>
      </c>
      <c r="H1" s="1" t="inlineStr">
        <is>
          <t>39)7</t>
        </is>
      </c>
      <c r="I1" s="1" t="inlineStr">
        <is>
          <t>3.6</t>
        </is>
      </c>
      <c r="J1" s="1" t="inlineStr">
        <is>
          <t>j</t>
        </is>
      </c>
    </row>
    <row r="2">
      <c r="A2" t="inlineStr">
        <is>
          <t>Prince Edward Island — Ile-du-Prince-</t>
        </is>
      </c>
      <c r="B2" t="inlineStr"/>
      <c r="C2" t="inlineStr"/>
      <c r="D2" t="inlineStr"/>
      <c r="E2" t="inlineStr"/>
      <c r="F2" t="inlineStr"/>
      <c r="G2" t="inlineStr"/>
      <c r="H2" t="inlineStr"/>
      <c r="I2" t="inlineStr"/>
      <c r="J2" t="inlineStr"/>
    </row>
    <row r="3">
      <c r="A3" t="inlineStr">
        <is>
          <t>Edouard</t>
        </is>
      </c>
      <c r="B3" t="inlineStr"/>
      <c r="C3" t="inlineStr">
        <is>
          <t>42</t>
        </is>
      </c>
      <c r="D3" t="inlineStr">
        <is>
          <t>37</t>
        </is>
      </c>
      <c r="E3" t="n">
        <v>88.09999999999999</v>
      </c>
      <c r="F3" t="inlineStr">
        <is>
          <t>4,472</t>
        </is>
      </c>
      <c r="G3" t="inlineStr">
        <is>
          <t>2,063</t>
        </is>
      </c>
      <c r="H3" t="n">
        <v>46.1</v>
      </c>
      <c r="I3" t="inlineStr">
        <is>
          <t>1.0</t>
        </is>
      </c>
      <c r="J3" t="inlineStr">
        <is>
          <t>0.4</t>
        </is>
      </c>
    </row>
    <row r="4">
      <c r="A4" t="inlineStr">
        <is>
          <t>Nova Scotia — Nouvelle-Ecosse</t>
        </is>
      </c>
      <c r="B4" t="inlineStr"/>
      <c r="C4" t="inlineStr">
        <is>
          <t>153</t>
        </is>
      </c>
      <c r="D4" t="inlineStr">
        <is>
          <t>125</t>
        </is>
      </c>
      <c r="E4" t="n">
        <v>82</v>
      </c>
      <c r="F4" t="inlineStr">
        <is>
          <t>21,060</t>
        </is>
      </c>
      <c r="G4" t="inlineStr">
        <is>
          <t>8,217</t>
        </is>
      </c>
      <c r="H4" t="n">
        <v>39</v>
      </c>
      <c r="I4" t="inlineStr">
        <is>
          <t>4.1</t>
        </is>
      </c>
      <c r="J4" t="inlineStr">
        <is>
          <t>157</t>
        </is>
      </c>
    </row>
    <row r="5">
      <c r="A5" t="inlineStr">
        <is>
          <t>New Brunswick — Nouveau-Brunswick</t>
        </is>
      </c>
      <c r="B5" t="inlineStr"/>
      <c r="C5" t="inlineStr">
        <is>
          <t>104</t>
        </is>
      </c>
      <c r="D5" t="inlineStr">
        <is>
          <t>719</t>
        </is>
      </c>
      <c r="E5" t="n">
        <v>76</v>
      </c>
      <c r="F5" t="inlineStr">
        <is>
          <t>11,539</t>
        </is>
      </c>
      <c r="G5" t="inlineStr">
        <is>
          <t>4,656</t>
        </is>
      </c>
      <c r="H5" t="n">
        <v>40.4</v>
      </c>
      <c r="I5" t="inlineStr">
        <is>
          <t>2.3;</t>
        </is>
      </c>
      <c r="J5" t="inlineStr">
        <is>
          <t>0.9</t>
        </is>
      </c>
    </row>
    <row r="6">
      <c r="A6" t="inlineStr">
        <is>
          <t>Québec</t>
        </is>
      </c>
      <c r="B6" t="inlineStr"/>
      <c r="C6" t="inlineStr">
        <is>
          <t>ey i!</t>
        </is>
      </c>
      <c r="D6" t="inlineStr">
        <is>
          <t>447</t>
        </is>
      </c>
      <c r="E6" t="n">
        <v>78.3</v>
      </c>
      <c r="F6" t="inlineStr">
        <is>
          <t>78,077</t>
        </is>
      </c>
      <c r="G6" t="inlineStr">
        <is>
          <t>28,713</t>
        </is>
      </c>
      <c r="H6" t="n">
        <v>36.8</v>
      </c>
      <c r="I6" t="inlineStr">
        <is>
          <t>14.4</t>
        </is>
      </c>
      <c r="J6" t="inlineStr">
        <is>
          <t>5.8</t>
        </is>
      </c>
    </row>
    <row r="7">
      <c r="A7" t="inlineStr">
        <is>
          <t>Ontario</t>
        </is>
      </c>
      <c r="B7" t="inlineStr"/>
      <c r="C7" t="inlineStr">
        <is>
          <t>1,023</t>
        </is>
      </c>
      <c r="D7" t="inlineStr">
        <is>
          <t>947</t>
        </is>
      </c>
      <c r="E7" t="n">
        <v>92.59999999999999</v>
      </c>
      <c r="F7" t="inlineStr">
        <is>
          <t>180,067</t>
        </is>
      </c>
      <c r="G7" t="inlineStr">
        <is>
          <t>70,758</t>
        </is>
      </c>
      <c r="H7" t="n">
        <v>39.3</v>
      </c>
      <c r="I7" t="inlineStr">
        <is>
          <t>35.5</t>
        </is>
      </c>
      <c r="J7" t="inlineStr">
        <is>
          <t>14.3</t>
        </is>
      </c>
    </row>
    <row r="8">
      <c r="A8" t="inlineStr">
        <is>
          <t>Manitoba</t>
        </is>
      </c>
      <c r="B8" t="inlineStr"/>
      <c r="C8" t="inlineStr">
        <is>
          <t>183</t>
        </is>
      </c>
      <c r="D8" t="inlineStr">
        <is>
          <t>166</t>
        </is>
      </c>
      <c r="E8" t="n">
        <v>90.7</v>
      </c>
      <c r="F8" t="inlineStr">
        <is>
          <t>26,803</t>
        </is>
      </c>
      <c r="G8" t="inlineStr">
        <is>
          <t>11,543</t>
        </is>
      </c>
      <c r="H8" t="n">
        <v>43.1</v>
      </c>
      <c r="I8" t="inlineStr">
        <is>
          <t>5.8</t>
        </is>
      </c>
      <c r="J8" t="inlineStr">
        <is>
          <t>2.3</t>
        </is>
      </c>
    </row>
    <row r="9">
      <c r="A9" t="inlineStr">
        <is>
          <t>Saskatchewan</t>
        </is>
      </c>
      <c r="B9" t="inlineStr"/>
      <c r="C9" t="inlineStr">
        <is>
          <t>130</t>
        </is>
      </c>
      <c r="D9" t="inlineStr">
        <is>
          <t>116</t>
        </is>
      </c>
      <c r="E9" t="n">
        <v>89.2</v>
      </c>
      <c r="F9" t="inlineStr">
        <is>
          <t>23,909</t>
        </is>
      </c>
      <c r="G9" t="inlineStr">
        <is>
          <t>8,555</t>
        </is>
      </c>
      <c r="H9" t="n">
        <v>35.8</v>
      </c>
      <c r="I9" t="inlineStr">
        <is>
          <t>4.3</t>
        </is>
      </c>
      <c r="J9" t="inlineStr">
        <is>
          <t>LiF</t>
        </is>
      </c>
    </row>
    <row r="10">
      <c r="A10" t="inlineStr">
        <is>
          <t>Alberta</t>
        </is>
      </c>
      <c r="B10" t="inlineStr"/>
      <c r="C10" t="inlineStr">
        <is>
          <t>159</t>
        </is>
      </c>
      <c r="D10" t="inlineStr">
        <is>
          <t>149</t>
        </is>
      </c>
      <c r="E10" t="n">
        <v>93.7</v>
      </c>
      <c r="F10" t="inlineStr">
        <is>
          <t>58,301</t>
        </is>
      </c>
      <c r="G10" t="inlineStr">
        <is>
          <t>29,682</t>
        </is>
      </c>
      <c r="H10" t="n">
        <v>50.9</v>
      </c>
      <c r="I10" t="inlineStr">
        <is>
          <t>15.0</t>
        </is>
      </c>
      <c r="J10" t="inlineStr">
        <is>
          <t>6.0</t>
        </is>
      </c>
    </row>
    <row r="11">
      <c r="A11" t="inlineStr">
        <is>
          <t>British Columbia — Colombie-Britan-</t>
        </is>
      </c>
      <c r="B11" t="inlineStr"/>
      <c r="C11" t="inlineStr"/>
      <c r="D11" t="inlineStr"/>
      <c r="E11" t="inlineStr"/>
      <c r="F11" t="inlineStr"/>
      <c r="G11" t="inlineStr"/>
      <c r="H11" t="inlineStr"/>
      <c r="I11" t="inlineStr"/>
      <c r="J11" t="inlineStr"/>
    </row>
    <row r="12">
      <c r="A12" t="inlineStr">
        <is>
          <t>ois</t>
        </is>
      </c>
      <c r="B12" t="inlineStr"/>
      <c r="C12" t="inlineStr">
        <is>
          <t>263</t>
        </is>
      </c>
      <c r="D12" t="inlineStr">
        <is>
          <t>241</t>
        </is>
      </c>
      <c r="E12" t="n">
        <v>91.59999999999999</v>
      </c>
      <c r="F12" t="inlineStr">
        <is>
          <t>67,511</t>
        </is>
      </c>
      <c r="G12" t="inlineStr">
        <is>
          <t>25,959</t>
        </is>
      </c>
      <c r="H12" t="n">
        <v>38.5</v>
      </c>
      <c r="I12" t="inlineStr">
        <is>
          <t>13.0</t>
        </is>
      </c>
      <c r="J12" t="inlineStr">
        <is>
          <t>ap</t>
        </is>
      </c>
    </row>
    <row r="13">
      <c r="A13" t="inlineStr">
        <is>
          <t>Yukon</t>
        </is>
      </c>
      <c r="B13" t="inlineStr"/>
      <c r="C13" t="inlineStr">
        <is>
          <t>13</t>
        </is>
      </c>
      <c r="D13" t="inlineStr">
        <is>
          <t>11</t>
        </is>
      </c>
      <c r="E13" t="n">
        <v>84.59999999999999</v>
      </c>
      <c r="F13" t="inlineStr">
        <is>
          <t>1,534</t>
        </is>
      </c>
      <c r="G13" t="inlineStr">
        <is>
          <t>696</t>
        </is>
      </c>
      <c r="H13" t="n">
        <v>45.4</v>
      </c>
      <c r="I13" t="inlineStr">
        <is>
          <t>0.4</t>
        </is>
      </c>
      <c r="J13" t="inlineStr">
        <is>
          <t>0.1</t>
        </is>
      </c>
    </row>
    <row r="14">
      <c r="A14" t="inlineStr">
        <is>
          <t>/ itories — itoires d</t>
        </is>
      </c>
      <c r="B14" t="inlineStr"/>
      <c r="C14" t="inlineStr"/>
      <c r="D14" t="inlineStr"/>
      <c r="E14" t="inlineStr"/>
      <c r="F14" t="inlineStr"/>
      <c r="G14" t="inlineStr"/>
      <c r="H14" t="inlineStr"/>
      <c r="I14" t="inlineStr"/>
      <c r="J14" t="inlineStr"/>
    </row>
    <row r="15">
      <c r="A15" t="inlineStr">
        <is>
          <t>oe peas dhe</t>
        </is>
      </c>
      <c r="B15" t="inlineStr"/>
      <c r="C15" t="inlineStr">
        <is>
          <t>40</t>
        </is>
      </c>
      <c r="D15" t="inlineStr">
        <is>
          <t>32</t>
        </is>
      </c>
      <c r="E15" t="n">
        <v>80</v>
      </c>
      <c r="F15" t="inlineStr">
        <is>
          <t>2,994</t>
        </is>
      </c>
      <c r="G15" t="inlineStr">
        <is>
          <t>iB a a bs</t>
        </is>
      </c>
      <c r="H15" t="n">
        <v>42.5</v>
      </c>
      <c r="I15" t="inlineStr">
        <is>
          <t>0.6</t>
        </is>
      </c>
      <c r="J15" t="inlineStr">
        <is>
          <t>0.3</t>
        </is>
      </c>
    </row>
    <row r="16">
      <c r="A16" t="inlineStr">
        <is>
          <t>Canada</t>
        </is>
      </c>
      <c r="B16" t="inlineStr"/>
      <c r="C16" t="inlineStr">
        <is>
          <t>2,918</t>
        </is>
      </c>
      <c r="D16" t="inlineStr">
        <is>
          <t>2,557</t>
        </is>
      </c>
      <c r="E16" t="n">
        <v>87.59999999999999</v>
      </c>
      <c r="F16" t="inlineStr">
        <is>
          <t>494,320</t>
        </is>
      </c>
      <c r="G16" t="inlineStr">
        <is>
          <t>199,286</t>
        </is>
      </c>
      <c r="H16" t="n">
        <v>40.3</v>
      </c>
      <c r="I16" t="inlineStr">
        <is>
          <t>100.0</t>
        </is>
      </c>
      <c r="J16" t="inlineStr">
        <is>
          <t>40.3</t>
        </is>
      </c>
    </row>
  </sheetData>
  <pageMargins left="0.75" right="0.75" top="1" bottom="1" header="0.5" footer="0.5"/>
</worksheet>
</file>

<file path=xl/worksheets/sheet438.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s="1" t="inlineStr">
        <is>
          <t>Unnamed: 0</t>
        </is>
      </c>
      <c r="B1" s="1" t="inlineStr">
        <is>
          <t>Unnamed: 1</t>
        </is>
      </c>
      <c r="C1" s="1" t="inlineStr">
        <is>
          <t>women</t>
        </is>
      </c>
      <c r="D1" s="1" t="inlineStr">
        <is>
          <t>locals</t>
        </is>
      </c>
      <c r="E1" s="1" t="inlineStr">
        <is>
          <t>Unnamed: 2</t>
        </is>
      </c>
      <c r="F1" s="1" t="inlineStr">
        <is>
          <t>Unnamed: 3</t>
        </is>
      </c>
      <c r="G1" s="1" t="inlineStr">
        <is>
          <t>members of</t>
        </is>
      </c>
      <c r="H1" s="1" t="inlineStr">
        <is>
          <t>members</t>
        </is>
      </c>
      <c r="I1" s="1" t="inlineStr">
        <is>
          <t>members.1</t>
        </is>
      </c>
    </row>
    <row r="2">
      <c r="A2" t="inlineStr"/>
      <c r="B2" t="inlineStr"/>
      <c r="C2" t="inlineStr">
        <is>
          <t>members</t>
        </is>
      </c>
      <c r="D2" t="inlineStr">
        <is>
          <t>reporting</t>
        </is>
      </c>
      <c r="E2" t="inlineStr"/>
      <c r="F2" t="inlineStr"/>
      <c r="G2" t="inlineStr">
        <is>
          <t>metropolitan</t>
        </is>
      </c>
      <c r="H2" t="inlineStr">
        <is>
          <t>of total</t>
        </is>
      </c>
      <c r="I2" t="inlineStr">
        <is>
          <t>of total</t>
        </is>
      </c>
    </row>
    <row r="3">
      <c r="A3" t="inlineStr"/>
      <c r="B3" t="inlineStr"/>
      <c r="C3" t="inlineStr"/>
      <c r="D3" t="inlineStr">
        <is>
          <t>women</t>
        </is>
      </c>
      <c r="E3" t="inlineStr"/>
      <c r="F3" t="inlineStr"/>
      <c r="G3" t="inlineStr">
        <is>
          <t>membership</t>
        </is>
      </c>
      <c r="H3" t="inlineStr">
        <is>
          <t>women</t>
        </is>
      </c>
      <c r="I3" t="inlineStr">
        <is>
          <t>union</t>
        </is>
      </c>
    </row>
    <row r="4">
      <c r="A4" t="inlineStr">
        <is>
          <t>Metropolitan area</t>
        </is>
      </c>
      <c r="B4" t="inlineStr"/>
      <c r="C4" t="inlineStr"/>
      <c r="D4" t="inlineStr">
        <is>
          <t>members</t>
        </is>
      </c>
      <c r="E4" t="inlineStr"/>
      <c r="F4" t="inlineStr"/>
      <c r="G4" t="inlineStr"/>
      <c r="H4" t="inlineStr">
        <is>
          <t>membership</t>
        </is>
      </c>
      <c r="I4" t="inlineStr">
        <is>
          <t>membership</t>
        </is>
      </c>
    </row>
    <row r="5">
      <c r="A5" t="inlineStr"/>
      <c r="B5" t="inlineStr"/>
      <c r="C5" t="inlineStr"/>
      <c r="D5" t="inlineStr"/>
      <c r="E5" t="inlineStr">
        <is>
          <t>Total</t>
        </is>
      </c>
      <c r="F5" t="inlineStr"/>
      <c r="G5" t="inlineStr"/>
      <c r="H5" t="inlineStr"/>
      <c r="I5" t="inlineStr"/>
    </row>
    <row r="6">
      <c r="A6" t="inlineStr">
        <is>
          <t>Zone métropolitaine</t>
        </is>
      </c>
      <c r="B6" t="inlineStr">
        <is>
          <t>Cae</t>
        </is>
      </c>
      <c r="C6" t="inlineStr">
        <is>
          <t>Syndicats</t>
        </is>
      </c>
      <c r="D6" t="inlineStr">
        <is>
          <t>Pourcentage</t>
        </is>
      </c>
      <c r="E6" t="inlineStr"/>
      <c r="F6" t="inlineStr">
        <is>
          <t>Membres</t>
        </is>
      </c>
      <c r="G6" t="inlineStr">
        <is>
          <t>Pourcentage</t>
        </is>
      </c>
      <c r="H6" t="inlineStr">
        <is>
          <t>Pourcentage</t>
        </is>
      </c>
      <c r="I6" t="inlineStr">
        <is>
          <t>Pourcentage</t>
        </is>
      </c>
    </row>
    <row r="7">
      <c r="A7" t="inlineStr"/>
      <c r="B7" t="inlineStr"/>
      <c r="C7" t="inlineStr">
        <is>
          <t>locaux</t>
        </is>
      </c>
      <c r="D7" t="inlineStr">
        <is>
          <t>de syndicats</t>
        </is>
      </c>
      <c r="E7" t="inlineStr"/>
      <c r="F7" t="inlineStr">
        <is>
          <t>féminins</t>
        </is>
      </c>
      <c r="G7" t="inlineStr">
        <is>
          <t>de membres</t>
        </is>
      </c>
      <c r="H7" t="inlineStr">
        <is>
          <t>de membres</t>
        </is>
      </c>
      <c r="I7" t="inlineStr">
        <is>
          <t>de membres</t>
        </is>
      </c>
    </row>
    <row r="8">
      <c r="A8" t="inlineStr"/>
      <c r="B8" t="inlineStr"/>
      <c r="C8" t="inlineStr">
        <is>
          <t>déclarants</t>
        </is>
      </c>
      <c r="D8" t="inlineStr">
        <is>
          <t>locaux</t>
        </is>
      </c>
      <c r="E8" t="inlineStr"/>
      <c r="F8" t="inlineStr"/>
      <c r="G8" t="inlineStr">
        <is>
          <t>féminins</t>
        </is>
      </c>
      <c r="H8" t="inlineStr">
        <is>
          <t>féminins</t>
        </is>
      </c>
      <c r="I8" t="inlineStr">
        <is>
          <t>féminins</t>
        </is>
      </c>
    </row>
    <row r="9">
      <c r="A9" t="inlineStr"/>
      <c r="B9" t="inlineStr"/>
      <c r="C9" t="inlineStr">
        <is>
          <t>des membres</t>
        </is>
      </c>
      <c r="D9" t="inlineStr">
        <is>
          <t>métropolitains</t>
        </is>
      </c>
      <c r="E9" t="inlineStr"/>
      <c r="F9" t="inlineStr"/>
      <c r="G9" t="inlineStr">
        <is>
          <t>dans</t>
        </is>
      </c>
      <c r="H9" t="inlineStr">
        <is>
          <t>dans —</t>
        </is>
      </c>
      <c r="I9" t="inlineStr">
        <is>
          <t>dans</t>
        </is>
      </c>
    </row>
    <row r="10">
      <c r="A10" t="inlineStr"/>
      <c r="B10" t="inlineStr"/>
      <c r="C10" t="inlineStr">
        <is>
          <t>féminins</t>
        </is>
      </c>
      <c r="D10" t="inlineStr">
        <is>
          <t>déclarants</t>
        </is>
      </c>
      <c r="E10" t="inlineStr"/>
      <c r="F10" t="inlineStr"/>
      <c r="G10" t="inlineStr">
        <is>
          <t>Veffectif</t>
        </is>
      </c>
      <c r="H10" t="inlineStr">
        <is>
          <t>Peffectif</t>
        </is>
      </c>
      <c r="I10" t="inlineStr">
        <is>
          <t>Peffectif</t>
        </is>
      </c>
    </row>
    <row r="11">
      <c r="A11" t="inlineStr"/>
      <c r="B11" t="inlineStr"/>
      <c r="C11" t="inlineStr"/>
      <c r="D11" t="inlineStr">
        <is>
          <t>des membres</t>
        </is>
      </c>
      <c r="E11" t="inlineStr"/>
      <c r="F11" t="inlineStr"/>
      <c r="G11" t="inlineStr">
        <is>
          <t>métropolitain</t>
        </is>
      </c>
      <c r="H11" t="inlineStr">
        <is>
          <t>féminin</t>
        </is>
      </c>
      <c r="I11" t="inlineStr">
        <is>
          <t>global</t>
        </is>
      </c>
    </row>
  </sheetData>
  <pageMargins left="0.75" right="0.75" top="1" bottom="1" header="0.5" footer="0.5"/>
</worksheet>
</file>

<file path=xl/worksheets/sheet439.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reporting</t>
        </is>
      </c>
      <c r="E1" s="1" t="inlineStr">
        <is>
          <t>metropolitan</t>
        </is>
      </c>
      <c r="F1" s="1" t="inlineStr">
        <is>
          <t>Unnamed: 3</t>
        </is>
      </c>
      <c r="G1" s="1" t="inlineStr">
        <is>
          <t>members</t>
        </is>
      </c>
      <c r="H1" s="1" t="inlineStr">
        <is>
          <t>women</t>
        </is>
      </c>
      <c r="I1" s="1" t="inlineStr">
        <is>
          <t>women.1</t>
        </is>
      </c>
      <c r="J1" s="1" t="inlineStr">
        <is>
          <t>women.2</t>
        </is>
      </c>
    </row>
    <row r="2">
      <c r="A2" t="inlineStr"/>
      <c r="B2" t="inlineStr"/>
      <c r="C2" t="inlineStr"/>
      <c r="D2" t="inlineStr">
        <is>
          <t>women</t>
        </is>
      </c>
      <c r="E2" t="inlineStr">
        <is>
          <t>locals</t>
        </is>
      </c>
      <c r="F2" t="inlineStr"/>
      <c r="G2" t="inlineStr"/>
      <c r="H2" t="inlineStr">
        <is>
          <t>members of</t>
        </is>
      </c>
      <c r="I2" t="inlineStr">
        <is>
          <t>members</t>
        </is>
      </c>
      <c r="J2" t="inlineStr">
        <is>
          <t>members</t>
        </is>
      </c>
    </row>
    <row r="3">
      <c r="A3" t="inlineStr"/>
      <c r="B3" t="inlineStr"/>
      <c r="C3" t="inlineStr"/>
      <c r="D3" t="inlineStr">
        <is>
          <t>members</t>
        </is>
      </c>
      <c r="E3" t="inlineStr">
        <is>
          <t>reporting</t>
        </is>
      </c>
      <c r="F3" t="inlineStr"/>
      <c r="G3" t="inlineStr"/>
      <c r="H3" t="inlineStr">
        <is>
          <t>metropolitan</t>
        </is>
      </c>
      <c r="I3" t="inlineStr">
        <is>
          <t>of total</t>
        </is>
      </c>
      <c r="J3" t="inlineStr">
        <is>
          <t>of total</t>
        </is>
      </c>
    </row>
    <row r="4">
      <c r="A4" t="inlineStr"/>
      <c r="B4" t="inlineStr"/>
      <c r="C4" t="inlineStr"/>
      <c r="D4" t="inlineStr"/>
      <c r="E4" t="inlineStr">
        <is>
          <t>women</t>
        </is>
      </c>
      <c r="F4" t="inlineStr"/>
      <c r="G4" t="inlineStr"/>
      <c r="H4" t="inlineStr">
        <is>
          <t>membership</t>
        </is>
      </c>
      <c r="I4" t="inlineStr">
        <is>
          <t>women</t>
        </is>
      </c>
      <c r="J4" t="inlineStr">
        <is>
          <t>union</t>
        </is>
      </c>
    </row>
    <row r="5">
      <c r="A5" t="inlineStr">
        <is>
          <t>Metropolitan area</t>
        </is>
      </c>
      <c r="B5" t="inlineStr"/>
      <c r="C5" t="inlineStr"/>
      <c r="D5" t="inlineStr"/>
      <c r="E5" t="inlineStr">
        <is>
          <t>members</t>
        </is>
      </c>
      <c r="F5" t="inlineStr"/>
      <c r="G5" t="inlineStr"/>
      <c r="H5" t="inlineStr"/>
      <c r="I5" t="inlineStr">
        <is>
          <t>membership</t>
        </is>
      </c>
      <c r="J5" t="inlineStr">
        <is>
          <t>members</t>
        </is>
      </c>
    </row>
    <row r="6">
      <c r="A6" t="inlineStr"/>
      <c r="B6" t="inlineStr"/>
      <c r="C6" t="inlineStr"/>
      <c r="D6" t="inlineStr"/>
      <c r="E6" t="inlineStr"/>
      <c r="F6" t="inlineStr">
        <is>
          <t>Total</t>
        </is>
      </c>
      <c r="G6" t="inlineStr"/>
      <c r="H6" t="inlineStr"/>
      <c r="I6" t="inlineStr"/>
      <c r="J6" t="inlineStr"/>
    </row>
    <row r="7">
      <c r="A7" t="inlineStr">
        <is>
          <t>Zone métropolitaine</t>
        </is>
      </c>
      <c r="B7" t="inlineStr"/>
      <c r="C7" t="inlineStr">
        <is>
          <t>Cae</t>
        </is>
      </c>
      <c r="D7" t="inlineStr">
        <is>
          <t>Syndicats</t>
        </is>
      </c>
      <c r="E7" t="inlineStr">
        <is>
          <t>Pourcentage</t>
        </is>
      </c>
      <c r="F7" t="inlineStr"/>
      <c r="G7" t="inlineStr">
        <is>
          <t>Membres</t>
        </is>
      </c>
      <c r="H7" t="inlineStr">
        <is>
          <t>Pourcentage</t>
        </is>
      </c>
      <c r="I7" t="inlineStr">
        <is>
          <t>Pourcentage</t>
        </is>
      </c>
      <c r="J7" t="inlineStr">
        <is>
          <t>Pourcent</t>
        </is>
      </c>
    </row>
    <row r="8">
      <c r="A8" t="inlineStr"/>
      <c r="B8" t="inlineStr"/>
      <c r="C8" t="inlineStr"/>
      <c r="D8" t="inlineStr">
        <is>
          <t>locaux</t>
        </is>
      </c>
      <c r="E8" t="inlineStr">
        <is>
          <t>de syndicats</t>
        </is>
      </c>
      <c r="F8" t="inlineStr"/>
      <c r="G8" t="inlineStr">
        <is>
          <t>féminins</t>
        </is>
      </c>
      <c r="H8" t="inlineStr">
        <is>
          <t>de membres</t>
        </is>
      </c>
      <c r="I8" t="inlineStr">
        <is>
          <t>de membres</t>
        </is>
      </c>
      <c r="J8" t="inlineStr">
        <is>
          <t>de memb</t>
        </is>
      </c>
    </row>
    <row r="9">
      <c r="A9" t="inlineStr"/>
      <c r="B9" t="inlineStr"/>
      <c r="C9" t="inlineStr"/>
      <c r="D9" t="inlineStr">
        <is>
          <t>déclarants</t>
        </is>
      </c>
      <c r="E9" t="inlineStr">
        <is>
          <t>locaux</t>
        </is>
      </c>
      <c r="F9" t="inlineStr"/>
      <c r="G9" t="inlineStr"/>
      <c r="H9" t="inlineStr">
        <is>
          <t>féminins</t>
        </is>
      </c>
      <c r="I9" t="inlineStr">
        <is>
          <t>féminins</t>
        </is>
      </c>
      <c r="J9" t="inlineStr">
        <is>
          <t>féminins</t>
        </is>
      </c>
    </row>
    <row r="10">
      <c r="A10" t="inlineStr"/>
      <c r="B10" t="inlineStr"/>
      <c r="C10" t="inlineStr"/>
      <c r="D10" t="inlineStr">
        <is>
          <t>des membres</t>
        </is>
      </c>
      <c r="E10" t="inlineStr">
        <is>
          <t>métropolitains</t>
        </is>
      </c>
      <c r="F10" t="inlineStr"/>
      <c r="G10" t="inlineStr"/>
      <c r="H10" t="inlineStr">
        <is>
          <t>dans</t>
        </is>
      </c>
      <c r="I10" t="inlineStr">
        <is>
          <t>dans —</t>
        </is>
      </c>
      <c r="J10" t="inlineStr">
        <is>
          <t>dans</t>
        </is>
      </c>
    </row>
    <row r="11">
      <c r="A11" t="inlineStr"/>
      <c r="B11" t="inlineStr"/>
      <c r="C11" t="inlineStr"/>
      <c r="D11" t="inlineStr">
        <is>
          <t>féminins</t>
        </is>
      </c>
      <c r="E11" t="inlineStr">
        <is>
          <t>déclarants</t>
        </is>
      </c>
      <c r="F11" t="inlineStr"/>
      <c r="G11" t="inlineStr"/>
      <c r="H11" t="inlineStr">
        <is>
          <t>Veffectif</t>
        </is>
      </c>
      <c r="I11" t="inlineStr">
        <is>
          <t>Peffectif</t>
        </is>
      </c>
      <c r="J11" t="inlineStr">
        <is>
          <t>Peffectif</t>
        </is>
      </c>
    </row>
    <row r="12">
      <c r="A12" t="inlineStr"/>
      <c r="B12" t="inlineStr"/>
      <c r="C12" t="inlineStr"/>
      <c r="D12" t="inlineStr"/>
      <c r="E12" t="inlineStr">
        <is>
          <t>des membres</t>
        </is>
      </c>
      <c r="F12" t="inlineStr"/>
      <c r="G12" t="inlineStr"/>
      <c r="H12" t="inlineStr">
        <is>
          <t>métropolitain</t>
        </is>
      </c>
      <c r="I12" t="inlineStr">
        <is>
          <t>féminin</t>
        </is>
      </c>
      <c r="J12" t="inlineStr">
        <is>
          <t>global</t>
        </is>
      </c>
    </row>
    <row r="13">
      <c r="A13" t="inlineStr"/>
      <c r="B13" t="inlineStr"/>
      <c r="C13" t="inlineStr"/>
      <c r="D13" t="inlineStr"/>
      <c r="E13" t="inlineStr">
        <is>
          <t>féminins</t>
        </is>
      </c>
      <c r="F13" t="inlineStr"/>
      <c r="G13" t="inlineStr"/>
      <c r="H13" t="inlineStr"/>
      <c r="I13" t="inlineStr"/>
      <c r="J13" t="inlineStr"/>
    </row>
    <row r="14">
      <c r="A14" t="inlineStr">
        <is>
          <t>5 Nfld. — T.-N.</t>
        </is>
      </c>
      <c r="B14" t="inlineStr"/>
      <c r="C14" t="inlineStr">
        <is>
          <t>134</t>
        </is>
      </c>
      <c r="D14" t="inlineStr">
        <is>
          <t>100</t>
        </is>
      </c>
      <c r="E14" t="inlineStr">
        <is>
          <t>74.6</t>
        </is>
      </c>
      <c r="F14" t="inlineStr">
        <is>
          <t>24,852</t>
        </is>
      </c>
      <c r="G14" t="inlineStr">
        <is>
          <t>6,731</t>
        </is>
      </c>
      <c r="H14" t="inlineStr">
        <is>
          <t>Dial</t>
        </is>
      </c>
      <c r="I14" t="inlineStr">
        <is>
          <t>0.7</t>
        </is>
      </c>
      <c r="J14" t="inlineStr">
        <is>
          <t>0.2</t>
        </is>
      </c>
    </row>
    <row r="15">
      <c r="A15" t="inlineStr">
        <is>
          <t>Plow</t>
        </is>
      </c>
      <c r="B15" t="inlineStr"/>
      <c r="C15" t="inlineStr">
        <is>
          <t>182</t>
        </is>
      </c>
      <c r="D15" t="inlineStr">
        <is>
          <t>119</t>
        </is>
      </c>
      <c r="E15" t="inlineStr">
        <is>
          <t>65.4</t>
        </is>
      </c>
      <c r="F15" t="inlineStr">
        <is>
          <t>42'695</t>
        </is>
      </c>
      <c r="G15" t="inlineStr">
        <is>
          <t>111558</t>
        </is>
      </c>
      <c r="H15" t="inlineStr">
        <is>
          <t>27.1</t>
        </is>
      </c>
      <c r="I15" t="inlineStr">
        <is>
          <t>1.2</t>
        </is>
      </c>
      <c r="J15" t="inlineStr">
        <is>
          <t>0.4</t>
        </is>
      </c>
    </row>
    <row r="16">
      <c r="A16" t="inlineStr">
        <is>
          <t>Saint John, N.B.</t>
        </is>
      </c>
      <c r="B16" t="inlineStr"/>
      <c r="C16" t="inlineStr">
        <is>
          <t>ial</t>
        </is>
      </c>
      <c r="D16" t="inlineStr">
        <is>
          <t>65</t>
        </is>
      </c>
      <c r="E16" t="inlineStr">
        <is>
          <t>58.6</t>
        </is>
      </c>
      <c r="F16" t="inlineStr">
        <is>
          <t>19,477</t>
        </is>
      </c>
      <c r="G16" t="inlineStr">
        <is>
          <t>3,606</t>
        </is>
      </c>
      <c r="H16" t="inlineStr">
        <is>
          <t>18.5</t>
        </is>
      </c>
      <c r="I16" t="inlineStr">
        <is>
          <t>0.4</t>
        </is>
      </c>
      <c r="J16" t="inlineStr">
        <is>
          <t>0.1</t>
        </is>
      </c>
    </row>
    <row r="17">
      <c r="A17" t="inlineStr">
        <is>
          <t>Chicoutimi, Que.</t>
        </is>
      </c>
      <c r="B17" t="inlineStr"/>
      <c r="C17" t="inlineStr">
        <is>
          <t>123</t>
        </is>
      </c>
      <c r="D17" t="inlineStr">
        <is>
          <t>716</t>
        </is>
      </c>
      <c r="E17" t="inlineStr">
        <is>
          <t>61.8</t>
        </is>
      </c>
      <c r="F17" t="inlineStr">
        <is>
          <t>29135</t>
        </is>
      </c>
      <c r="G17" t="inlineStr">
        <is>
          <t>8,279</t>
        </is>
      </c>
      <c r="H17" t="inlineStr">
        <is>
          <t>28.4</t>
        </is>
      </c>
      <c r="I17" t="inlineStr">
        <is>
          <t>0.9</t>
        </is>
      </c>
      <c r="J17" t="inlineStr">
        <is>
          <t>0.3</t>
        </is>
      </c>
    </row>
    <row r="18">
      <c r="A18" t="inlineStr">
        <is>
          <t>Québec, Qué,</t>
        </is>
      </c>
      <c r="B18" t="inlineStr"/>
      <c r="C18" t="inlineStr">
        <is>
          <t>417</t>
        </is>
      </c>
      <c r="D18" t="inlineStr">
        <is>
          <t>299</t>
        </is>
      </c>
      <c r="E18" t="inlineStr">
        <is>
          <t>qi)</t>
        </is>
      </c>
      <c r="F18" t="inlineStr">
        <is>
          <t>109,054</t>
        </is>
      </c>
      <c r="G18" t="inlineStr">
        <is>
          <t>41,259</t>
        </is>
      </c>
      <c r="H18" t="inlineStr">
        <is>
          <t>37.8</t>
        </is>
      </c>
      <c r="I18" t="inlineStr">
        <is>
          <t>4.4</t>
        </is>
      </c>
      <c r="J18" t="inlineStr">
        <is>
          <t>1.3</t>
        </is>
      </c>
    </row>
    <row r="19">
      <c r="A19" t="inlineStr">
        <is>
          <t>Montréal, Que.</t>
        </is>
      </c>
      <c r="B19" t="inlineStr"/>
      <c r="C19" t="inlineStr">
        <is>
          <t>259</t>
        </is>
      </c>
      <c r="D19" t="inlineStr">
        <is>
          <t>872</t>
        </is>
      </c>
      <c r="E19" t="inlineStr">
        <is>
          <t>69.3</t>
        </is>
      </c>
      <c r="F19" t="inlineStr">
        <is>
          <t>445,879</t>
        </is>
      </c>
      <c r="G19" t="inlineStr">
        <is>
          <t>148,599</t>
        </is>
      </c>
      <c r="H19" t="inlineStr">
        <is>
          <t>33.3</t>
        </is>
      </c>
      <c r="I19" t="inlineStr">
        <is>
          <t>1529)</t>
        </is>
      </c>
      <c r="J19" t="inlineStr">
        <is>
          <t>4.8</t>
        </is>
      </c>
    </row>
    <row r="20">
      <c r="A20" t="inlineStr">
        <is>
          <t>Ottawa, Ont.</t>
        </is>
      </c>
      <c r="B20" t="inlineStr"/>
      <c r="C20" t="inlineStr">
        <is>
          <t>405</t>
        </is>
      </c>
      <c r="D20" t="inlineStr">
        <is>
          <t>325</t>
        </is>
      </c>
      <c r="E20" t="inlineStr">
        <is>
          <t>80.3</t>
        </is>
      </c>
      <c r="F20" t="inlineStr">
        <is>
          <t>113,751</t>
        </is>
      </c>
      <c r="G20" t="inlineStr">
        <is>
          <t>38,433</t>
        </is>
      </c>
      <c r="H20" t="inlineStr">
        <is>
          <t>33.8</t>
        </is>
      </c>
      <c r="I20" t="inlineStr">
        <is>
          <t>4.1</t>
        </is>
      </c>
      <c r="J20" t="inlineStr">
        <is>
          <t>1.2</t>
        </is>
      </c>
    </row>
    <row r="21">
      <c r="A21" t="inlineStr">
        <is>
          <t>Oshawa, Ont.</t>
        </is>
      </c>
      <c r="B21" t="inlineStr"/>
      <c r="C21" t="inlineStr">
        <is>
          <t>54</t>
        </is>
      </c>
      <c r="D21" t="inlineStr">
        <is>
          <t>36</t>
        </is>
      </c>
      <c r="E21" t="inlineStr">
        <is>
          <t>66.7</t>
        </is>
      </c>
      <c r="F21" t="inlineStr">
        <is>
          <t>27,147</t>
        </is>
      </c>
      <c r="G21" t="inlineStr">
        <is>
          <t>5,167</t>
        </is>
      </c>
      <c r="H21" t="inlineStr">
        <is>
          <t>19.0</t>
        </is>
      </c>
      <c r="I21" t="inlineStr">
        <is>
          <t>0.6</t>
        </is>
      </c>
      <c r="J21" t="inlineStr">
        <is>
          <t>0.2</t>
        </is>
      </c>
    </row>
    <row r="22">
      <c r="A22" t="inlineStr">
        <is>
          <t>Toronto, Ont.</t>
        </is>
      </c>
      <c r="B22" t="inlineStr"/>
      <c r="C22" t="inlineStr">
        <is>
          <t>988</t>
        </is>
      </c>
      <c r="D22" t="inlineStr">
        <is>
          <t>751</t>
        </is>
      </c>
      <c r="E22" t="inlineStr">
        <is>
          <t>76.0</t>
        </is>
      </c>
      <c r="F22" t="inlineStr">
        <is>
          <t>436,651</t>
        </is>
      </c>
      <c r="G22" t="inlineStr">
        <is>
          <t>134,321</t>
        </is>
      </c>
      <c r="H22" t="inlineStr">
        <is>
          <t>30.8</t>
        </is>
      </c>
      <c r="I22" t="inlineStr">
        <is>
          <t>14.4</t>
        </is>
      </c>
      <c r="J22" t="inlineStr">
        <is>
          <t>4.3</t>
        </is>
      </c>
    </row>
    <row r="23">
      <c r="A23" t="inlineStr">
        <is>
          <t>Hamilton, Ont.</t>
        </is>
      </c>
      <c r="B23" t="inlineStr"/>
      <c r="C23" t="inlineStr">
        <is>
          <t>245</t>
        </is>
      </c>
      <c r="D23" t="inlineStr">
        <is>
          <t>162</t>
        </is>
      </c>
      <c r="E23" t="inlineStr">
        <is>
          <t>66.1</t>
        </is>
      </c>
      <c r="F23" t="inlineStr">
        <is>
          <t>77,002</t>
        </is>
      </c>
      <c r="G23" t="inlineStr">
        <is>
          <t>15,910</t>
        </is>
      </c>
      <c r="H23" t="inlineStr">
        <is>
          <t>20.7</t>
        </is>
      </c>
      <c r="I23" t="inlineStr">
        <is>
          <t>ia)</t>
        </is>
      </c>
      <c r="J23" t="inlineStr">
        <is>
          <t>0.5</t>
        </is>
      </c>
    </row>
    <row r="24">
      <c r="A24" t="inlineStr">
        <is>
          <t>Kitchener, Ont.</t>
        </is>
      </c>
      <c r="B24" t="inlineStr"/>
      <c r="C24" t="inlineStr">
        <is>
          <t>151</t>
        </is>
      </c>
      <c r="D24" t="inlineStr">
        <is>
          <t>113</t>
        </is>
      </c>
      <c r="E24" t="inlineStr">
        <is>
          <t>74.8</t>
        </is>
      </c>
      <c r="F24" t="inlineStr">
        <is>
          <t>37,447</t>
        </is>
      </c>
      <c r="G24" t="inlineStr">
        <is>
          <t>10,816</t>
        </is>
      </c>
      <c r="H24" t="inlineStr">
        <is>
          <t>28.9</t>
        </is>
      </c>
      <c r="I24" t="inlineStr">
        <is>
          <t>1.2</t>
        </is>
      </c>
      <c r="J24" t="inlineStr">
        <is>
          <t>0.4</t>
        </is>
      </c>
    </row>
    <row r="25">
      <c r="A25" t="inlineStr">
        <is>
          <t>Sudbury, Ont.</t>
        </is>
      </c>
      <c r="B25" t="inlineStr"/>
      <c r="C25" t="inlineStr">
        <is>
          <t>98</t>
        </is>
      </c>
      <c r="D25" t="inlineStr">
        <is>
          <t>66</t>
        </is>
      </c>
      <c r="E25" t="inlineStr">
        <is>
          <t>67.4</t>
        </is>
      </c>
      <c r="F25" t="inlineStr">
        <is>
          <t>25,716</t>
        </is>
      </c>
      <c r="G25" t="inlineStr">
        <is>
          <t>4,591</t>
        </is>
      </c>
      <c r="H25" t="inlineStr">
        <is>
          <t>17.9</t>
        </is>
      </c>
      <c r="I25" t="inlineStr">
        <is>
          <t>0.5</t>
        </is>
      </c>
      <c r="J25" t="inlineStr">
        <is>
          <t>0.1</t>
        </is>
      </c>
    </row>
    <row r="26">
      <c r="A26" t="inlineStr">
        <is>
          <t>London, Ont.</t>
        </is>
      </c>
      <c r="B26" t="inlineStr"/>
      <c r="C26" t="inlineStr">
        <is>
          <t>165</t>
        </is>
      </c>
      <c r="D26" t="inlineStr">
        <is>
          <t>120</t>
        </is>
      </c>
      <c r="E26" t="inlineStr">
        <is>
          <t>Pa</t>
        </is>
      </c>
      <c r="F26" t="inlineStr">
        <is>
          <t>46,925</t>
        </is>
      </c>
      <c r="G26" t="inlineStr">
        <is>
          <t>15,745</t>
        </is>
      </c>
      <c r="H26" t="inlineStr">
        <is>
          <t>33.6</t>
        </is>
      </c>
      <c r="I26" t="inlineStr">
        <is>
          <t>Si</t>
        </is>
      </c>
      <c r="J26" t="inlineStr">
        <is>
          <t>0.5</t>
        </is>
      </c>
    </row>
    <row r="27">
      <c r="A27" t="inlineStr">
        <is>
          <t>Windsor, Ont.</t>
        </is>
      </c>
      <c r="B27" t="inlineStr"/>
      <c r="C27" t="inlineStr">
        <is>
          <t>112</t>
        </is>
      </c>
      <c r="D27" t="inlineStr">
        <is>
          <t>86</t>
        </is>
      </c>
      <c r="E27" t="inlineStr">
        <is>
          <t>76.8</t>
        </is>
      </c>
      <c r="F27" t="inlineStr">
        <is>
          <t>42,404</t>
        </is>
      </c>
      <c r="G27" t="inlineStr">
        <is>
          <t>10,940</t>
        </is>
      </c>
      <c r="H27" t="inlineStr">
        <is>
          <t>25.8</t>
        </is>
      </c>
      <c r="I27" t="inlineStr">
        <is>
          <t>1.2</t>
        </is>
      </c>
      <c r="J27" t="inlineStr">
        <is>
          <t>0.4</t>
        </is>
      </c>
    </row>
    <row r="28">
      <c r="A28" t="inlineStr">
        <is>
          <t>St. Catharines, Ont.</t>
        </is>
      </c>
      <c r="B28" t="inlineStr"/>
      <c r="C28" t="inlineStr">
        <is>
          <t>211</t>
        </is>
      </c>
      <c r="D28" t="inlineStr">
        <is>
          <t>137</t>
        </is>
      </c>
      <c r="E28" t="inlineStr">
        <is>
          <t>64.9</t>
        </is>
      </c>
      <c r="F28" t="inlineStr">
        <is>
          <t>41,457</t>
        </is>
      </c>
      <c r="G28" t="inlineStr">
        <is>
          <t>7,709</t>
        </is>
      </c>
      <c r="H28" t="inlineStr">
        <is>
          <t>18.6</t>
        </is>
      </c>
      <c r="I28" t="inlineStr">
        <is>
          <t>0.8</t>
        </is>
      </c>
      <c r="J28" t="inlineStr">
        <is>
          <t>0.2</t>
        </is>
      </c>
    </row>
    <row r="29">
      <c r="A29" t="inlineStr">
        <is>
          <t>Thunder Bay, Ont.</t>
        </is>
      </c>
      <c r="B29" t="inlineStr"/>
      <c r="C29" t="inlineStr">
        <is>
          <t>Le</t>
        </is>
      </c>
      <c r="D29" t="inlineStr">
        <is>
          <t>81</t>
        </is>
      </c>
      <c r="E29" t="inlineStr">
        <is>
          <t>69.2</t>
        </is>
      </c>
      <c r="F29" t="inlineStr">
        <is>
          <t>30,142</t>
        </is>
      </c>
      <c r="G29" t="inlineStr">
        <is>
          <t>4,771</t>
        </is>
      </c>
      <c r="H29" t="inlineStr">
        <is>
          <t>15.8</t>
        </is>
      </c>
      <c r="I29" t="inlineStr">
        <is>
          <t>0.5</t>
        </is>
      </c>
      <c r="J29" t="inlineStr">
        <is>
          <t>0.2</t>
        </is>
      </c>
    </row>
    <row r="30">
      <c r="A30" t="inlineStr">
        <is>
          <t>Winnipeg, Man.</t>
        </is>
      </c>
      <c r="B30" t="inlineStr"/>
      <c r="C30" t="inlineStr">
        <is>
          <t>320</t>
        </is>
      </c>
      <c r="D30" t="inlineStr">
        <is>
          <t>232</t>
        </is>
      </c>
      <c r="E30" t="inlineStr">
        <is>
          <t>TOES</t>
        </is>
      </c>
      <c r="F30" t="inlineStr">
        <is>
          <t>95,078</t>
        </is>
      </c>
      <c r="G30" t="inlineStr">
        <is>
          <t>33,025</t>
        </is>
      </c>
      <c r="H30" t="inlineStr">
        <is>
          <t>34.7</t>
        </is>
      </c>
      <c r="I30" t="inlineStr">
        <is>
          <t>Bt)</t>
        </is>
      </c>
      <c r="J30" t="inlineStr">
        <is>
          <t>Tet</t>
        </is>
      </c>
    </row>
    <row r="31">
      <c r="A31" t="inlineStr">
        <is>
          <t>Regina, Sask.</t>
        </is>
      </c>
      <c r="B31" t="inlineStr"/>
      <c r="C31" t="inlineStr">
        <is>
          <t>116</t>
        </is>
      </c>
      <c r="D31" t="inlineStr">
        <is>
          <t>89</t>
        </is>
      </c>
      <c r="E31" t="inlineStr">
        <is>
          <t>76.7</t>
        </is>
      </c>
      <c r="F31" t="inlineStr">
        <is>
          <t>32,331</t>
        </is>
      </c>
      <c r="G31" t="inlineStr">
        <is>
          <t>10,933</t>
        </is>
      </c>
      <c r="H31" t="inlineStr">
        <is>
          <t>33.8</t>
        </is>
      </c>
      <c r="I31" t="inlineStr">
        <is>
          <t>12)</t>
        </is>
      </c>
      <c r="J31" t="inlineStr">
        <is>
          <t>0.4</t>
        </is>
      </c>
    </row>
    <row r="32">
      <c r="A32" t="inlineStr">
        <is>
          <t>Saskatoon, Sask.</t>
        </is>
      </c>
      <c r="B32" t="inlineStr"/>
      <c r="C32" t="inlineStr">
        <is>
          <t>114</t>
        </is>
      </c>
      <c r="D32" t="inlineStr">
        <is>
          <t>83</t>
        </is>
      </c>
      <c r="E32" t="inlineStr">
        <is>
          <t>72.8</t>
        </is>
      </c>
      <c r="F32" t="inlineStr">
        <is>
          <t>24,987</t>
        </is>
      </c>
      <c r="G32" t="inlineStr">
        <is>
          <t>10,124</t>
        </is>
      </c>
      <c r="H32" t="inlineStr">
        <is>
          <t>40.5</t>
        </is>
      </c>
      <c r="I32" t="inlineStr">
        <is>
          <t>1.1</t>
        </is>
      </c>
      <c r="J32" t="inlineStr">
        <is>
          <t>0.3</t>
        </is>
      </c>
    </row>
    <row r="33">
      <c r="A33" t="inlineStr">
        <is>
          <t>Edmonton, Alta. — Alb.</t>
        </is>
      </c>
      <c r="B33" t="inlineStr"/>
      <c r="C33" t="inlineStr">
        <is>
          <t>205</t>
        </is>
      </c>
      <c r="D33" t="inlineStr">
        <is>
          <t>149</t>
        </is>
      </c>
      <c r="E33" t="inlineStr">
        <is>
          <t>WT</t>
        </is>
      </c>
      <c r="F33" t="inlineStr">
        <is>
          <t>102,460</t>
        </is>
      </c>
      <c r="G33" t="inlineStr">
        <is>
          <t>30,951</t>
        </is>
      </c>
      <c r="H33" t="inlineStr">
        <is>
          <t>30.2</t>
        </is>
      </c>
      <c r="I33" t="inlineStr">
        <is>
          <t>3.3</t>
        </is>
      </c>
      <c r="J33" t="inlineStr">
        <is>
          <t>1.0</t>
        </is>
      </c>
    </row>
    <row r="34">
      <c r="A34" t="inlineStr">
        <is>
          <t>Calgary, Alta. — Alb.</t>
        </is>
      </c>
      <c r="B34" t="inlineStr"/>
      <c r="C34" t="inlineStr">
        <is>
          <t>151</t>
        </is>
      </c>
      <c r="D34" t="inlineStr">
        <is>
          <t>107</t>
        </is>
      </c>
      <c r="E34" t="inlineStr">
        <is>
          <t>70.9</t>
        </is>
      </c>
      <c r="F34" t="inlineStr">
        <is>
          <t>WEA</t>
        </is>
      </c>
      <c r="G34" t="inlineStr">
        <is>
          <t>18,495</t>
        </is>
      </c>
      <c r="H34" t="inlineStr">
        <is>
          <t>2522</t>
        </is>
      </c>
      <c r="I34" t="inlineStr">
        <is>
          <t>2.0</t>
        </is>
      </c>
      <c r="J34" t="inlineStr">
        <is>
          <t>0.6</t>
        </is>
      </c>
    </row>
    <row r="35">
      <c r="A35" t="inlineStr">
        <is>
          <t>Vancouver, B.C. — C.-B.</t>
        </is>
      </c>
      <c r="B35" t="inlineStr"/>
      <c r="C35" t="inlineStr">
        <is>
          <t>451</t>
        </is>
      </c>
      <c r="D35" t="inlineStr">
        <is>
          <t>351</t>
        </is>
      </c>
      <c r="E35" t="inlineStr">
        <is>
          <t>77.8</t>
        </is>
      </c>
      <c r="F35" t="inlineStr">
        <is>
          <t>DlQ2oe,</t>
        </is>
      </c>
      <c r="G35" t="inlineStr">
        <is>
          <t>73,878</t>
        </is>
      </c>
      <c r="H35" t="inlineStr">
        <is>
          <t>Dl</t>
        </is>
      </c>
      <c r="I35" t="inlineStr">
        <is>
          <t>79)</t>
        </is>
      </c>
      <c r="J35" t="inlineStr">
        <is>
          <t>2.4</t>
        </is>
      </c>
    </row>
    <row r="36">
      <c r="A36" t="inlineStr">
        <is>
          <t>Victoria, B.C. — C.-B.</t>
        </is>
      </c>
      <c r="B36" t="inlineStr"/>
      <c r="C36" t="inlineStr">
        <is>
          <t>126</t>
        </is>
      </c>
      <c r="D36" t="inlineStr">
        <is>
          <t>103</t>
        </is>
      </c>
      <c r="E36" t="inlineStr">
        <is>
          <t>81.8</t>
        </is>
      </c>
      <c r="F36" t="inlineStr">
        <is>
          <t>36,695</t>
        </is>
      </c>
      <c r="G36" t="inlineStr">
        <is>
          <t>14,809</t>
        </is>
      </c>
      <c r="H36" t="inlineStr">
        <is>
          <t>40.4</t>
        </is>
      </c>
      <c r="I36" t="inlineStr">
        <is>
          <t>1.6</t>
        </is>
      </c>
      <c r="J36" t="inlineStr">
        <is>
          <t>0.5</t>
        </is>
      </c>
    </row>
    <row r="37">
      <c r="A37" t="inlineStr">
        <is>
          <t>Sub-total — Total partiel</t>
        </is>
      </c>
      <c r="B37" t="inlineStr"/>
      <c r="C37" t="inlineStr">
        <is>
          <t>6,255</t>
        </is>
      </c>
      <c r="D37" t="inlineStr">
        <is>
          <t>4,522</t>
        </is>
      </c>
      <c r="E37" t="inlineStr">
        <is>
          <t>ToS)</t>
        </is>
      </c>
      <c r="F37" t="inlineStr">
        <is>
          <t>2,186,814</t>
        </is>
      </c>
      <c r="G37" t="inlineStr">
        <is>
          <t>660,650</t>
        </is>
      </c>
      <c r="H37" t="inlineStr">
        <is>
          <t>30.2</t>
        </is>
      </c>
      <c r="I37" t="inlineStr">
        <is>
          <t>70.8</t>
        </is>
      </c>
      <c r="J37" t="inlineStr">
        <is>
          <t>21.4</t>
        </is>
      </c>
    </row>
    <row r="38">
      <c r="A38" t="inlineStr">
        <is>
          <t>Other areas — Autres zones</t>
        </is>
      </c>
      <c r="B38" t="inlineStr"/>
      <c r="C38" t="inlineStr">
        <is>
          <t>6,852</t>
        </is>
      </c>
      <c r="D38" t="inlineStr">
        <is>
          <t>4,818</t>
        </is>
      </c>
      <c r="E38" t="inlineStr">
        <is>
          <t>70.3</t>
        </is>
      </c>
      <c r="F38" t="inlineStr">
        <is>
          <t>906,038</t>
        </is>
      </c>
      <c r="G38" t="inlineStr">
        <is>
          <t>212,233</t>
        </is>
      </c>
      <c r="H38" t="inlineStr">
        <is>
          <t>B0E1</t>
        </is>
      </c>
      <c r="I38" t="inlineStr">
        <is>
          <t>29.2</t>
        </is>
      </c>
      <c r="J38" t="inlineStr">
        <is>
          <t>8.8</t>
        </is>
      </c>
    </row>
    <row r="39">
      <c r="A39" t="inlineStr">
        <is>
          <t>Canada</t>
        </is>
      </c>
      <c r="B39" t="inlineStr"/>
      <c r="C39" t="inlineStr">
        <is>
          <t>13,107</t>
        </is>
      </c>
      <c r="D39" t="inlineStr">
        <is>
          <t>9,340</t>
        </is>
      </c>
      <c r="E39" t="inlineStr">
        <is>
          <t>Wiles)</t>
        </is>
      </c>
      <c r="F39" t="inlineStr">
        <is>
          <t>3,092,852</t>
        </is>
      </c>
      <c r="G39" t="inlineStr">
        <is>
          <t>932,883</t>
        </is>
      </c>
      <c r="H39" t="inlineStr">
        <is>
          <t>30.2</t>
        </is>
      </c>
      <c r="I39" t="inlineStr">
        <is>
          <t>100.0</t>
        </is>
      </c>
      <c r="J39" t="inlineStr">
        <is>
          <t>30.2</t>
        </is>
      </c>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M14"/>
  <sheetViews>
    <sheetView workbookViewId="0">
      <selection activeCell="A1" sqref="A1"/>
    </sheetView>
  </sheetViews>
  <sheetFormatPr baseColWidth="8" defaultRowHeight="15"/>
  <sheetData>
    <row r="1">
      <c r="A1" s="1" t="inlineStr">
        <is>
          <t>-Newfoundland —</t>
        </is>
      </c>
      <c r="B1" s="1" t="inlineStr">
        <is>
          <t>Terre-Neuve ..... ee</t>
        </is>
      </c>
      <c r="C1" s="1" t="inlineStr">
        <is>
          <t>ae</t>
        </is>
      </c>
      <c r="D1" s="1" t="inlineStr">
        <is>
          <t>Unnamed: 0</t>
        </is>
      </c>
      <c r="E1" s="1" t="inlineStr">
        <is>
          <t>Unnamed: 1</t>
        </is>
      </c>
      <c r="F1" s="1" t="inlineStr">
        <is>
          <t>219</t>
        </is>
      </c>
      <c r="G1" s="1" t="inlineStr">
        <is>
          <t>228</t>
        </is>
      </c>
      <c r="H1" s="1" t="inlineStr">
        <is>
          <t>2,473</t>
        </is>
      </c>
      <c r="I1" s="1" t="inlineStr">
        <is>
          <t>15,665</t>
        </is>
      </c>
      <c r="J1" s="1" t="inlineStr">
        <is>
          <t>15,830</t>
        </is>
      </c>
      <c r="K1" s="1" t="inlineStr">
        <is>
          <t>3</t>
        </is>
      </c>
      <c r="L1" s="1" t="inlineStr">
        <is>
          <t>alley</t>
        </is>
      </c>
      <c r="M1" s="1" t="inlineStr">
        <is>
          <t>+ 540.1</t>
        </is>
      </c>
    </row>
    <row r="2">
      <c r="A2" t="inlineStr">
        <is>
          <t>Prince Edward</t>
        </is>
      </c>
      <c r="B2" t="inlineStr">
        <is>
          <t>Island — Ie-du-Prince-Edouard</t>
        </is>
      </c>
      <c r="C2" t="inlineStr"/>
      <c r="D2" t="inlineStr"/>
      <c r="E2" t="inlineStr"/>
      <c r="F2" t="inlineStr">
        <is>
          <t>47</t>
        </is>
      </c>
      <c r="G2" t="inlineStr">
        <is>
          <t>47</t>
        </is>
      </c>
      <c r="H2" t="inlineStr">
        <is>
          <t>762</t>
        </is>
      </c>
      <c r="I2" t="inlineStr">
        <is>
          <t>4,130</t>
        </is>
      </c>
      <c r="J2" t="inlineStr">
        <is>
          <t>4,274</t>
        </is>
      </c>
      <c r="K2" t="inlineStr">
        <is>
          <t>1.0</t>
        </is>
      </c>
      <c r="L2" t="inlineStr">
        <is>
          <t>+ 35</t>
        </is>
      </c>
      <c r="M2" t="inlineStr">
        <is>
          <t>+ 460.9</t>
        </is>
      </c>
    </row>
    <row r="3">
      <c r="A3" t="inlineStr">
        <is>
          <t>Nova Scotia — Nouvelle-Ecosse</t>
        </is>
      </c>
      <c r="B3" t="inlineStr">
        <is>
          <t>.........</t>
        </is>
      </c>
      <c r="C3" t="inlineStr"/>
      <c r="D3" t="inlineStr"/>
      <c r="E3" t="inlineStr"/>
      <c r="F3" t="inlineStr">
        <is>
          <t>Ge</t>
        </is>
      </c>
      <c r="G3" t="inlineStr">
        <is>
          <t>ie</t>
        </is>
      </c>
      <c r="H3" t="inlineStr">
        <is>
          <t>8,734</t>
        </is>
      </c>
      <c r="I3" t="inlineStr">
        <is>
          <t>19,397</t>
        </is>
      </c>
      <c r="J3" t="inlineStr">
        <is>
          <t>20,573</t>
        </is>
      </c>
      <c r="K3" t="inlineStr">
        <is>
          <t>4.6</t>
        </is>
      </c>
      <c r="L3" t="inlineStr">
        <is>
          <t>boil</t>
        </is>
      </c>
      <c r="M3" t="inlineStr">
        <is>
          <t>HSS</t>
        </is>
      </c>
    </row>
    <row r="4">
      <c r="A4" t="inlineStr">
        <is>
          <t>New Brunswick — Nouveau-Brunswick</t>
        </is>
      </c>
      <c r="B4" t="inlineStr">
        <is>
          <t>.... .</t>
        </is>
      </c>
      <c r="C4" t="inlineStr"/>
      <c r="D4" t="inlineStr"/>
      <c r="E4" t="inlineStr"/>
      <c r="F4" t="inlineStr">
        <is>
          <t>115</t>
        </is>
      </c>
      <c r="G4" t="inlineStr">
        <is>
          <t>116</t>
        </is>
      </c>
      <c r="H4" t="inlineStr">
        <is>
          <t>4,907</t>
        </is>
      </c>
      <c r="I4" t="inlineStr">
        <is>
          <t>10,170</t>
        </is>
      </c>
      <c r="J4" t="inlineStr">
        <is>
          <t>11,266</t>
        </is>
      </c>
      <c r="K4" t="inlineStr">
        <is>
          <t>2</t>
        </is>
      </c>
      <c r="L4" t="inlineStr">
        <is>
          <t>+ 10.8</t>
        </is>
      </c>
      <c r="M4" t="inlineStr">
        <is>
          <t>+ 129.6</t>
        </is>
      </c>
    </row>
    <row r="5">
      <c r="A5" t="inlineStr">
        <is>
          <t>UE Re RM Eee</t>
        </is>
      </c>
      <c r="B5" t="inlineStr">
        <is>
          <t>eee 0 eee</t>
        </is>
      </c>
      <c r="C5" t="inlineStr">
        <is>
          <t>fee</t>
        </is>
      </c>
      <c r="D5" t="inlineStr"/>
      <c r="E5" t="inlineStr"/>
      <c r="F5" t="inlineStr">
        <is>
          <t>567</t>
        </is>
      </c>
      <c r="G5" t="inlineStr">
        <is>
          <t>591</t>
        </is>
      </c>
      <c r="H5" t="inlineStr">
        <is>
          <t>20,167</t>
        </is>
      </c>
      <c r="I5" t="inlineStr">
        <is>
          <t>75,181</t>
        </is>
      </c>
      <c r="J5" t="inlineStr">
        <is>
          <t>77,944</t>
        </is>
      </c>
      <c r="K5" t="inlineStr">
        <is>
          <t>17.4</t>
        </is>
      </c>
      <c r="L5" t="inlineStr">
        <is>
          <t>oan</t>
        </is>
      </c>
      <c r="M5" t="inlineStr">
        <is>
          <t>+ 286.5</t>
        </is>
      </c>
    </row>
    <row r="6">
      <c r="A6" t="inlineStr">
        <is>
          <t>BERING eta set</t>
        </is>
      </c>
      <c r="B6" t="inlineStr">
        <is>
          <t>ee cee 8 Rees Ce, SS eee</t>
        </is>
      </c>
      <c r="C6" t="inlineStr"/>
      <c r="D6" t="inlineStr"/>
      <c r="E6" t="inlineStr"/>
      <c r="F6" t="inlineStr">
        <is>
          <t>1,000</t>
        </is>
      </c>
      <c r="G6" t="inlineStr">
        <is>
          <t>998</t>
        </is>
      </c>
      <c r="H6" t="inlineStr">
        <is>
          <t>86,211</t>
        </is>
      </c>
      <c r="I6" t="inlineStr">
        <is>
          <t>157,874</t>
        </is>
      </c>
      <c r="J6" t="inlineStr">
        <is>
          <t>160,930</t>
        </is>
      </c>
      <c r="K6" t="inlineStr">
        <is>
          <t>35.9</t>
        </is>
      </c>
      <c r="L6" t="inlineStr">
        <is>
          <t>sina</t>
        </is>
      </c>
      <c r="M6" t="inlineStr">
        <is>
          <t>+ 86.7</t>
        </is>
      </c>
    </row>
    <row r="7">
      <c r="A7" t="inlineStr">
        <is>
          <t>MBE AMES «tse</t>
        </is>
      </c>
      <c r="B7" t="inlineStr">
        <is>
          <t>a'Sts Gis Se esd ais, as oe</t>
        </is>
      </c>
      <c r="C7" t="inlineStr"/>
      <c r="D7" t="inlineStr"/>
      <c r="E7" t="inlineStr"/>
      <c r="F7" t="inlineStr">
        <is>
          <t>178</t>
        </is>
      </c>
      <c r="G7" t="inlineStr">
        <is>
          <t>178</t>
        </is>
      </c>
      <c r="H7" t="inlineStr">
        <is>
          <t>§,472</t>
        </is>
      </c>
      <c r="I7" t="inlineStr">
        <is>
          <t>23,873</t>
        </is>
      </c>
      <c r="J7" t="inlineStr">
        <is>
          <t>25,026</t>
        </is>
      </c>
      <c r="K7" t="inlineStr">
        <is>
          <t>5.6</t>
        </is>
      </c>
      <c r="L7" t="inlineStr">
        <is>
          <t>+ 4.8</t>
        </is>
      </c>
      <c r="M7" t="inlineStr">
        <is>
          <t>+ 357.4</t>
        </is>
      </c>
    </row>
    <row r="8">
      <c r="A8" t="inlineStr">
        <is>
          <t>BASkAtCHe WAN sc</t>
        </is>
      </c>
      <c r="B8" t="inlineStr">
        <is>
          <t>ssh si oe Pita « cooper</t>
        </is>
      </c>
      <c r="C8" t="inlineStr"/>
      <c r="D8" t="inlineStr"/>
      <c r="E8" t="inlineStr"/>
      <c r="F8" t="inlineStr">
        <is>
          <t>140</t>
        </is>
      </c>
      <c r="G8" t="inlineStr">
        <is>
          <t>135</t>
        </is>
      </c>
      <c r="H8" t="inlineStr">
        <is>
          <t>10,388</t>
        </is>
      </c>
      <c r="I8" t="inlineStr">
        <is>
          <t>22,361</t>
        </is>
      </c>
      <c r="J8" t="inlineStr">
        <is>
          <t>23,197</t>
        </is>
      </c>
      <c r="K8" t="inlineStr">
        <is>
          <t>52</t>
        </is>
      </c>
      <c r="L8" t="inlineStr">
        <is>
          <t>+ 37</t>
        </is>
      </c>
      <c r="M8" t="inlineStr">
        <is>
          <t>7123.3</t>
        </is>
      </c>
    </row>
    <row r="9">
      <c r="A9" t="inlineStr">
        <is>
          <t>Slatin Gel. RRR</t>
        </is>
      </c>
      <c r="B9" t="inlineStr">
        <is>
          <t>ip, Slee eden: aA</t>
        </is>
      </c>
      <c r="C9" t="inlineStr">
        <is>
          <t>oe</t>
        </is>
      </c>
      <c r="D9" t="inlineStr"/>
      <c r="E9" t="inlineStr"/>
      <c r="F9" t="inlineStr">
        <is>
          <t>163</t>
        </is>
      </c>
      <c r="G9" t="inlineStr">
        <is>
          <t>159</t>
        </is>
      </c>
      <c r="H9" t="inlineStr">
        <is>
          <t>17,883</t>
        </is>
      </c>
      <c r="I9" t="inlineStr">
        <is>
          <t>49,037</t>
        </is>
      </c>
      <c r="J9" t="inlineStr">
        <is>
          <t>51,929</t>
        </is>
      </c>
      <c r="K9" t="inlineStr">
        <is>
          <t>11.6</t>
        </is>
      </c>
      <c r="L9" t="inlineStr">
        <is>
          <t>+ 55:9</t>
        </is>
      </c>
      <c r="M9" t="inlineStr">
        <is>
          <t>+ 190.4</t>
        </is>
      </c>
    </row>
    <row r="10">
      <c r="A10" t="inlineStr">
        <is>
          <t>British Columbia</t>
        </is>
      </c>
      <c r="B10" t="inlineStr">
        <is>
          <t>— Colombie-Britannique</t>
        </is>
      </c>
      <c r="C10" t="inlineStr"/>
      <c r="D10" t="inlineStr"/>
      <c r="E10" t="inlineStr"/>
      <c r="F10" t="inlineStr">
        <is>
          <t>288</t>
        </is>
      </c>
      <c r="G10" t="inlineStr">
        <is>
          <t>288</t>
        </is>
      </c>
      <c r="H10" t="inlineStr">
        <is>
          <t>20,955</t>
        </is>
      </c>
      <c r="I10" t="inlineStr">
        <is>
          <t>53,643</t>
        </is>
      </c>
      <c r="J10" t="inlineStr">
        <is>
          <t>Be ow)</t>
        </is>
      </c>
      <c r="K10" t="inlineStr">
        <is>
          <t>12.0</t>
        </is>
      </c>
      <c r="L10">
        <f>&gt; DED</f>
        <v/>
      </c>
      <c r="M10" t="inlineStr">
        <is>
          <t>+ 155.4</t>
        </is>
      </c>
    </row>
    <row r="11">
      <c r="A11" t="inlineStr">
        <is>
          <t>“USEC JS aS ees Spec</t>
        </is>
      </c>
      <c r="B11" t="inlineStr">
        <is>
          <t>Tee eae ee</t>
        </is>
      </c>
      <c r="C11" t="inlineStr">
        <is>
          <t>oe</t>
        </is>
      </c>
      <c r="D11" t="inlineStr"/>
      <c r="E11" t="inlineStr"/>
      <c r="F11" t="inlineStr">
        <is>
          <t>Wes</t>
        </is>
      </c>
      <c r="G11" t="inlineStr">
        <is>
          <t>14</t>
        </is>
      </c>
      <c r="H11" t="inlineStr">
        <is>
          <t>637</t>
        </is>
      </c>
      <c r="I11" t="inlineStr">
        <is>
          <t>1,311</t>
        </is>
      </c>
      <c r="J11" t="inlineStr">
        <is>
          <t>656</t>
        </is>
      </c>
      <c r="K11" t="inlineStr">
        <is>
          <t>0.1</t>
        </is>
      </c>
      <c r="L11">
        <f> 50.0</f>
        <v/>
      </c>
      <c r="M11" t="inlineStr">
        <is>
          <t>Tis 8 0)</t>
        </is>
      </c>
    </row>
    <row r="12">
      <c r="A12" t="inlineStr">
        <is>
          <t>Northwest Territories</t>
        </is>
      </c>
      <c r="B12" t="inlineStr">
        <is>
          <t>— Territoires du Nord-</t>
        </is>
      </c>
      <c r="C12" t="inlineStr"/>
      <c r="D12" t="inlineStr"/>
      <c r="E12" t="inlineStr"/>
      <c r="F12" t="inlineStr"/>
      <c r="G12" t="inlineStr"/>
      <c r="H12" t="inlineStr"/>
      <c r="I12" t="inlineStr"/>
      <c r="J12" t="inlineStr"/>
      <c r="K12" t="inlineStr"/>
      <c r="L12" t="inlineStr"/>
      <c r="M12" t="inlineStr"/>
    </row>
    <row r="13">
      <c r="A13" t="inlineStr">
        <is>
          <t>RON F caciincton.</t>
        </is>
      </c>
      <c r="B13" t="inlineStr">
        <is>
          <t>wha ariebes, A.M.</t>
        </is>
      </c>
      <c r="C13" t="inlineStr">
        <is>
          <t>s</t>
        </is>
      </c>
      <c r="D13" t="inlineStr"/>
      <c r="E13" t="inlineStr"/>
      <c r="F13" t="inlineStr">
        <is>
          <t>35</t>
        </is>
      </c>
      <c r="G13" t="inlineStr">
        <is>
          <t>38</t>
        </is>
      </c>
      <c r="H13" t="inlineStr">
        <is>
          <t>498</t>
        </is>
      </c>
      <c r="I13" t="inlineStr">
        <is>
          <t>1,769</t>
        </is>
      </c>
      <c r="J13" t="inlineStr">
        <is>
          <t>2,619</t>
        </is>
      </c>
      <c r="K13" t="inlineStr">
        <is>
          <t>0.6</t>
        </is>
      </c>
      <c r="L13" t="inlineStr">
        <is>
          <t>+ 48.1</t>
        </is>
      </c>
      <c r="M13" t="inlineStr">
        <is>
          <t>+ 425.9</t>
        </is>
      </c>
    </row>
    <row r="14">
      <c r="A14" t="inlineStr">
        <is>
          <t>More than one province</t>
        </is>
      </c>
      <c r="B14" t="inlineStr">
        <is>
          <t>— Plus d’une province</t>
        </is>
      </c>
      <c r="C14" t="inlineStr"/>
      <c r="D14" t="inlineStr"/>
      <c r="E14" t="inlineStr"/>
      <c r="F14" t="inlineStr">
        <is>
          <t>-</t>
        </is>
      </c>
      <c r="G14" t="inlineStr">
        <is>
          <t>—</t>
        </is>
      </c>
      <c r="H14" t="inlineStr">
        <is>
          <t>92</t>
        </is>
      </c>
      <c r="I14" t="inlineStr">
        <is>
          <t>1</t>
        </is>
      </c>
      <c r="J14" t="inlineStr">
        <is>
          <t>-</t>
        </is>
      </c>
      <c r="K14" t="inlineStr">
        <is>
          <t>-</t>
        </is>
      </c>
      <c r="L14" t="inlineStr">
        <is>
          <t>-</t>
        </is>
      </c>
      <c r="M14" t="inlineStr">
        <is>
          <t>~</t>
        </is>
      </c>
    </row>
  </sheetData>
  <pageMargins left="0.75" right="0.75" top="1" bottom="1" header="0.5" footer="0.5"/>
</worksheet>
</file>

<file path=xl/worksheets/sheet440.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sheetData>
    <row r="1">
      <c r="A1" s="1" t="inlineStr">
        <is>
          <t>35.7 Montréal, Qué. 3,556 361 19.6 198 54.9</t>
        </is>
      </c>
      <c r="B1" s="1" t="inlineStr">
        <is>
          <t>18,191</t>
        </is>
      </c>
      <c r="C1" s="1" t="inlineStr">
        <is>
          <t>Unnamed: 0</t>
        </is>
      </c>
      <c r="D1" s="1" t="inlineStr">
        <is>
          <t>Unnamed: 1</t>
        </is>
      </c>
      <c r="E1" s="1" t="inlineStr">
        <is>
          <t>13</t>
        </is>
      </c>
      <c r="F1" s="1" t="inlineStr">
        <is>
          <t>Unnamed: 2</t>
        </is>
      </c>
      <c r="G1" s="1" t="inlineStr">
        <is>
          <t>0.2</t>
        </is>
      </c>
    </row>
    <row r="2">
      <c r="A2" t="inlineStr">
        <is>
          <t>Ottawa, Oshawa, Ont. 231,172 Ont. 72 25,197 24 27 3,671 10 14.6 41.7 37.5</t>
        </is>
      </c>
      <c r="B2" t="inlineStr">
        <is>
          <t>58,331 ies 20,510</t>
        </is>
      </c>
      <c r="C2" t="inlineStr">
        <is>
          <t>WS</t>
        </is>
      </c>
      <c r="D2" t="inlineStr"/>
      <c r="E2" t="n">
        <v>20.3</v>
      </c>
      <c r="F2" t="inlineStr"/>
      <c r="G2" t="inlineStr">
        <is>
          <t>3.8 0.2</t>
        </is>
      </c>
    </row>
  </sheetData>
  <pageMargins left="0.75" right="0.75" top="1" bottom="1" header="0.5" footer="0.5"/>
</worksheet>
</file>

<file path=xl/worksheets/sheet441.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Locals</t>
        </is>
      </c>
      <c r="B1" s="1" t="inlineStr">
        <is>
          <t>Per cent of</t>
        </is>
      </c>
      <c r="C1" s="1" t="inlineStr">
        <is>
          <t>Women</t>
        </is>
      </c>
      <c r="D1" s="1" t="inlineStr">
        <is>
          <t>Per cent</t>
        </is>
      </c>
      <c r="E1" s="1" t="inlineStr">
        <is>
          <t>Per cent.1</t>
        </is>
      </c>
      <c r="F1" s="1" t="inlineStr">
        <is>
          <t>Per cent.2</t>
        </is>
      </c>
    </row>
    <row r="2">
      <c r="A2" t="inlineStr">
        <is>
          <t>reporting</t>
        </is>
      </c>
      <c r="B2" t="inlineStr">
        <is>
          <t>metropolitan</t>
        </is>
      </c>
      <c r="C2" t="inlineStr">
        <is>
          <t>members</t>
        </is>
      </c>
      <c r="D2" t="inlineStr">
        <is>
          <t>women</t>
        </is>
      </c>
      <c r="E2" t="inlineStr">
        <is>
          <t>women</t>
        </is>
      </c>
      <c r="F2" t="inlineStr">
        <is>
          <t>women</t>
        </is>
      </c>
    </row>
    <row r="3">
      <c r="A3" t="inlineStr">
        <is>
          <t>women</t>
        </is>
      </c>
      <c r="B3" t="inlineStr">
        <is>
          <t>locals</t>
        </is>
      </c>
      <c r="C3" t="inlineStr"/>
      <c r="D3" t="inlineStr">
        <is>
          <t>members of</t>
        </is>
      </c>
      <c r="E3" t="inlineStr">
        <is>
          <t>members</t>
        </is>
      </c>
      <c r="F3" t="inlineStr">
        <is>
          <t>members</t>
        </is>
      </c>
    </row>
    <row r="4">
      <c r="A4" t="inlineStr">
        <is>
          <t>members</t>
        </is>
      </c>
      <c r="B4" t="inlineStr">
        <is>
          <t>reporting</t>
        </is>
      </c>
      <c r="C4" t="inlineStr"/>
      <c r="D4" t="inlineStr">
        <is>
          <t>metropolitan</t>
        </is>
      </c>
      <c r="E4" t="inlineStr">
        <is>
          <t>of total</t>
        </is>
      </c>
      <c r="F4" t="inlineStr">
        <is>
          <t>of total</t>
        </is>
      </c>
    </row>
  </sheetData>
  <pageMargins left="0.75" right="0.75" top="1" bottom="1" header="0.5" footer="0.5"/>
</worksheet>
</file>

<file path=xl/worksheets/sheet442.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sheetData>
    <row r="1">
      <c r="A1" s="1" t="inlineStr">
        <is>
          <t>Ont.</t>
        </is>
      </c>
      <c r="B1" s="1" t="inlineStr">
        <is>
          <t>24 10</t>
        </is>
      </c>
      <c r="C1" s="1" t="inlineStr">
        <is>
          <t>41.7</t>
        </is>
      </c>
      <c r="D1" s="1" t="inlineStr">
        <is>
          <t>Unnamed: 0</t>
        </is>
      </c>
      <c r="E1" s="1" t="inlineStr">
        <is>
          <t>Unnamed: 1</t>
        </is>
      </c>
      <c r="F1" s="1" t="inlineStr">
        <is>
          <t>Unnamed: 2</t>
        </is>
      </c>
      <c r="G1" s="1" t="inlineStr">
        <is>
          <t>ies</t>
        </is>
      </c>
      <c r="H1" s="1" t="inlineStr">
        <is>
          <t>Unnamed: 3</t>
        </is>
      </c>
      <c r="I1" s="1" t="inlineStr">
        <is>
          <t>Unnamed: 4</t>
        </is>
      </c>
    </row>
    <row r="2">
      <c r="A2" t="inlineStr">
        <is>
          <t>Toronto,</t>
        </is>
      </c>
      <c r="B2" t="inlineStr">
        <is>
          <t>Ont. 498</t>
        </is>
      </c>
      <c r="C2" t="inlineStr"/>
      <c r="D2" t="inlineStr">
        <is>
          <t>20,510</t>
        </is>
      </c>
      <c r="E2" t="inlineStr">
        <is>
          <t>1239</t>
        </is>
      </c>
      <c r="F2" t="inlineStr">
        <is>
          <t>6.0</t>
        </is>
      </c>
      <c r="G2" t="inlineStr">
        <is>
          <t>0.4</t>
        </is>
      </c>
      <c r="H2" t="inlineStr"/>
      <c r="I2" t="inlineStr">
        <is>
          <t>0.2</t>
        </is>
      </c>
    </row>
    <row r="3">
      <c r="A3" t="inlineStr">
        <is>
          <t>Hamilton, Ont.</t>
        </is>
      </c>
      <c r="B3" t="inlineStr">
        <is>
          <t>317 150 80</t>
        </is>
      </c>
      <c r="C3" t="inlineStr">
        <is>
          <t>63.7</t>
        </is>
      </c>
      <c r="D3" t="inlineStr">
        <is>
          <t>280,481</t>
        </is>
      </c>
      <c r="E3" t="inlineStr"/>
      <c r="F3" t="inlineStr"/>
      <c r="G3" t="inlineStr"/>
      <c r="H3" t="inlineStr"/>
      <c r="I3" t="inlineStr">
        <is>
          <t>0.1</t>
        </is>
      </c>
    </row>
    <row r="4">
      <c r="A4" t="inlineStr">
        <is>
          <t>Kitchener,</t>
        </is>
      </c>
      <c r="B4" t="inlineStr">
        <is>
          <t>Ont. 57,854 96 66</t>
        </is>
      </c>
      <c r="C4" t="inlineStr">
        <is>
          <t>53.3</t>
        </is>
      </c>
      <c r="D4" t="inlineStr"/>
      <c r="E4" t="inlineStr">
        <is>
          <t>67,830 5,103</t>
        </is>
      </c>
      <c r="F4" t="inlineStr">
        <is>
          <t>24.2 10.0</t>
        </is>
      </c>
      <c r="G4" t="inlineStr">
        <is>
          <t>23.6 2.0</t>
        </is>
      </c>
      <c r="H4" t="inlineStr"/>
      <c r="I4" t="inlineStr">
        <is>
          <t>4.4 0.4</t>
        </is>
      </c>
    </row>
    <row r="5">
      <c r="A5" t="inlineStr">
        <is>
          <t>Sudbury, Ont. Windsor, Ont. 2.2 Thunder Bay, Ont. 0.6 St. Catharines, Ont. London, Ont.</t>
        </is>
      </c>
      <c r="B5" t="inlineStr">
        <is>
          <t>37 45 117 54 16 45 56 25 29 13</t>
        </is>
      </c>
      <c r="C5" t="inlineStr">
        <is>
          <t>68.8 59.2 47.9 10.3 53.7 55.6 27.5 35.1</t>
        </is>
      </c>
      <c r="D5" t="inlineStr">
        <is>
          <t>28.027 30,789 33,256 1.0 21.423 26,359 27 18,660</t>
        </is>
      </c>
      <c r="E5" t="inlineStr">
        <is>
          <t>7,107 6,419 2:724 8,647 676</t>
        </is>
      </c>
      <c r="F5" t="inlineStr">
        <is>
          <t>36 28.1 19.3</t>
        </is>
      </c>
      <c r="G5" t="inlineStr">
        <is>
          <t>0.2 3.0</t>
        </is>
      </c>
      <c r="H5" t="inlineStr"/>
      <c r="I5" t="inlineStr">
        <is>
          <t>0.5 04 0.2 ee</t>
        </is>
      </c>
    </row>
  </sheetData>
  <pageMargins left="0.75" right="0.75" top="1" bottom="1" header="0.5" footer="0.5"/>
</worksheet>
</file>

<file path=xl/worksheets/sheet443.xml><?xml version="1.0" encoding="utf-8"?>
<worksheet xmlns="http://schemas.openxmlformats.org/spreadsheetml/2006/main">
  <sheetPr>
    <outlinePr summaryBelow="1" summaryRight="1"/>
    <pageSetUpPr/>
  </sheetPr>
  <dimension ref="A1:P3"/>
  <sheetViews>
    <sheetView workbookViewId="0">
      <selection activeCell="A1" sqref="A1"/>
    </sheetView>
  </sheetViews>
  <sheetFormatPr baseColWidth="8" defaultRowHeight="15"/>
  <sheetData>
    <row r="1">
      <c r="A1" s="1" t="inlineStr">
        <is>
          <t>53.7 Wuinipes, Man. egina, Sask.</t>
        </is>
      </c>
      <c r="B1" s="1" t="inlineStr">
        <is>
          <t>144 42</t>
        </is>
      </c>
      <c r="C1" s="1" t="inlineStr">
        <is>
          <t>Unnamed: 0</t>
        </is>
      </c>
      <c r="D1" s="1" t="inlineStr">
        <is>
          <t>74 20</t>
        </is>
      </c>
      <c r="E1" s="1" t="inlineStr">
        <is>
          <t>Unnamed: 1</t>
        </is>
      </c>
      <c r="F1" s="1" t="inlineStr">
        <is>
          <t>51.4 47.6</t>
        </is>
      </c>
      <c r="G1" s="1" t="inlineStr">
        <is>
          <t>Unnamed: 2</t>
        </is>
      </c>
      <c r="H1" s="1" t="inlineStr">
        <is>
          <t>21.423 50,385</t>
        </is>
      </c>
      <c r="I1" s="1" t="inlineStr">
        <is>
          <t>Unnamed: 3</t>
        </is>
      </c>
      <c r="J1" s="1" t="inlineStr">
        <is>
          <t>1,913 11,382</t>
        </is>
      </c>
      <c r="K1" s="1" t="inlineStr">
        <is>
          <t>Unnamed: 4</t>
        </is>
      </c>
      <c r="L1" s="1" t="inlineStr">
        <is>
          <t>8.9 22.6</t>
        </is>
      </c>
      <c r="M1" s="1" t="inlineStr">
        <is>
          <t>Unnamed: 5</t>
        </is>
      </c>
      <c r="N1" s="1" t="inlineStr">
        <is>
          <t>0.7 4.0</t>
        </is>
      </c>
      <c r="O1" s="1" t="inlineStr">
        <is>
          <t>Unnamed: 6</t>
        </is>
      </c>
      <c r="P1" s="1" t="inlineStr">
        <is>
          <t>0.1 0.7</t>
        </is>
      </c>
    </row>
    <row r="2">
      <c r="A2" t="inlineStr">
        <is>
          <t>0.3 Vancovier BCC. SEadsmkoanttooonn,,  Sask, Alta,</t>
        </is>
      </c>
      <c r="B2" t="inlineStr">
        <is>
          <t>— Alb. 1 51 83</t>
        </is>
      </c>
      <c r="C2" t="inlineStr"/>
      <c r="D2" t="inlineStr">
        <is>
          <t>27 37</t>
        </is>
      </c>
      <c r="E2" t="inlineStr"/>
      <c r="F2" t="inlineStr">
        <is>
          <t>52.9 44.6</t>
        </is>
      </c>
      <c r="G2" t="inlineStr"/>
      <c r="H2" t="inlineStr">
        <is>
          <t>10.791 13,125 53.865</t>
        </is>
      </c>
      <c r="I2" t="inlineStr"/>
      <c r="J2" t="inlineStr">
        <is>
          <t>397 4,238 5,862</t>
        </is>
      </c>
      <c r="K2" t="inlineStr"/>
      <c r="L2" t="inlineStr">
        <is>
          <t>8.3 32.3</t>
        </is>
      </c>
      <c r="M2" t="inlineStr"/>
      <c r="N2" t="inlineStr">
        <is>
          <t>0.3 3</t>
        </is>
      </c>
      <c r="O2" t="inlineStr"/>
      <c r="P2" t="inlineStr">
        <is>
          <t>0.1</t>
        </is>
      </c>
    </row>
    <row r="3">
      <c r="A3" t="inlineStr">
        <is>
          <t>Victoria, B.C.</t>
        </is>
      </c>
      <c r="B3" t="inlineStr">
        <is>
          <t>— CB. 27</t>
        </is>
      </c>
      <c r="C3" t="inlineStr"/>
      <c r="D3" t="inlineStr">
        <is>
          <t>: 12</t>
        </is>
      </c>
      <c r="E3" t="inlineStr"/>
      <c r="F3" t="inlineStr">
        <is>
          <t>ane 44.4 381</t>
        </is>
      </c>
      <c r="G3" t="inlineStr"/>
      <c r="H3" t="inlineStr">
        <is>
          <t>is MONA 381</t>
        </is>
      </c>
      <c r="I3" t="inlineStr"/>
      <c r="J3" t="inlineStr">
        <is>
          <t>Pee ce</t>
        </is>
      </c>
      <c r="K3" t="inlineStr"/>
      <c r="L3" t="inlineStr">
        <is>
          <t>10.9</t>
        </is>
      </c>
      <c r="M3" t="inlineStr"/>
      <c r="N3" t="inlineStr">
        <is>
          <t>20</t>
        </is>
      </c>
      <c r="O3" t="inlineStr"/>
      <c r="P3" t="inlineStr">
        <is>
          <t>0.4 va</t>
        </is>
      </c>
    </row>
  </sheetData>
  <pageMargins left="0.75" right="0.75" top="1" bottom="1" header="0.5" footer="0.5"/>
</worksheet>
</file>

<file path=xl/worksheets/sheet444.xml><?xml version="1.0" encoding="utf-8"?>
<worksheet xmlns="http://schemas.openxmlformats.org/spreadsheetml/2006/main">
  <sheetPr>
    <outlinePr summaryBelow="1" summaryRight="1"/>
    <pageSetUpPr/>
  </sheetPr>
  <dimension ref="A1:V15"/>
  <sheetViews>
    <sheetView workbookViewId="0">
      <selection activeCell="A1" sqref="A1"/>
    </sheetView>
  </sheetViews>
  <sheetFormatPr baseColWidth="8" defaultRowHeight="15"/>
  <sheetData>
    <row r="1">
      <c r="A1" s="1" t="inlineStr">
        <is>
          <t>Jamilton, Ont. 0.7 Kitchener, Ont. 0.5 Sudbury, Ont.</t>
        </is>
      </c>
      <c r="B1" s="1" t="inlineStr">
        <is>
          <t>57 32 0.2 32</t>
        </is>
      </c>
      <c r="C1" s="1" t="inlineStr">
        <is>
          <t>Unnamed: 0</t>
        </is>
      </c>
      <c r="D1" s="1" t="inlineStr">
        <is>
          <t>45 24 26</t>
        </is>
      </c>
      <c r="E1" s="1" t="inlineStr">
        <is>
          <t>Unnamed: 1</t>
        </is>
      </c>
      <c r="F1" s="1" t="inlineStr">
        <is>
          <t>Unnamed: 2</t>
        </is>
      </c>
      <c r="G1" s="1" t="inlineStr">
        <is>
          <t>79.0 75.0 81.3</t>
        </is>
      </c>
      <c r="H1" s="1" t="inlineStr">
        <is>
          <t>Unnamed: 3</t>
        </is>
      </c>
      <c r="I1" s="1" t="inlineStr">
        <is>
          <t>Unnamed: 4</t>
        </is>
      </c>
      <c r="J1" s="1" t="inlineStr">
        <is>
          <t>12,833 4'825 6,786</t>
        </is>
      </c>
      <c r="K1" s="1" t="inlineStr">
        <is>
          <t>Unnamed: 5</t>
        </is>
      </c>
      <c r="L1" s="1" t="inlineStr">
        <is>
          <t>Unnamed: 6</t>
        </is>
      </c>
      <c r="M1" s="1" t="inlineStr">
        <is>
          <t>7,445 2920 2,166</t>
        </is>
      </c>
      <c r="N1" s="1" t="inlineStr">
        <is>
          <t>Unnamed: 7</t>
        </is>
      </c>
      <c r="O1" s="1" t="inlineStr">
        <is>
          <t>Unnamed: 8</t>
        </is>
      </c>
      <c r="P1" s="1" t="inlineStr">
        <is>
          <t>58.0 60.5 31.9</t>
        </is>
      </c>
      <c r="Q1" s="1" t="inlineStr">
        <is>
          <t>Unnamed: 9</t>
        </is>
      </c>
      <c r="R1" s="1" t="inlineStr">
        <is>
          <t>Unnamed: 10</t>
        </is>
      </c>
      <c r="S1" s="1" t="inlineStr">
        <is>
          <t>1 0.7</t>
        </is>
      </c>
      <c r="T1" s="1" t="inlineStr">
        <is>
          <t>Unnamed: 11</t>
        </is>
      </c>
      <c r="U1" s="1" t="inlineStr">
        <is>
          <t>Unnamed: 12</t>
        </is>
      </c>
      <c r="V1" s="1" t="inlineStr">
        <is>
          <t>0.3</t>
        </is>
      </c>
    </row>
    <row r="2">
      <c r="A2" t="inlineStr">
        <is>
          <t>London, Ont.</t>
        </is>
      </c>
      <c r="B2" t="inlineStr">
        <is>
          <t>50</t>
        </is>
      </c>
      <c r="C2" t="inlineStr"/>
      <c r="D2" t="inlineStr">
        <is>
          <t>38</t>
        </is>
      </c>
      <c r="E2" t="inlineStr"/>
      <c r="F2" t="inlineStr"/>
      <c r="G2" t="n">
        <v>76</v>
      </c>
      <c r="H2" t="inlineStr"/>
      <c r="I2" t="inlineStr"/>
      <c r="J2" t="inlineStr">
        <is>
          <t>8,497</t>
        </is>
      </c>
      <c r="K2" t="inlineStr"/>
      <c r="L2" t="inlineStr"/>
      <c r="M2" t="inlineStr">
        <is>
          <t>3,723</t>
        </is>
      </c>
      <c r="N2" t="inlineStr"/>
      <c r="O2" t="inlineStr"/>
      <c r="P2" t="inlineStr">
        <is>
          <t>43.8</t>
        </is>
      </c>
      <c r="Q2" t="inlineStr"/>
      <c r="R2" t="inlineStr"/>
      <c r="S2" t="inlineStr">
        <is>
          <t>0.8</t>
        </is>
      </c>
      <c r="T2" t="inlineStr"/>
      <c r="U2" t="inlineStr"/>
      <c r="V2" t="inlineStr">
        <is>
          <t>0.4</t>
        </is>
      </c>
    </row>
    <row r="3">
      <c r="A3" t="inlineStr">
        <is>
          <t>Windsor, Ont.</t>
        </is>
      </c>
      <c r="B3" t="inlineStr">
        <is>
          <t>40</t>
        </is>
      </c>
      <c r="C3" t="inlineStr"/>
      <c r="D3" t="inlineStr">
        <is>
          <t>35</t>
        </is>
      </c>
      <c r="E3" t="inlineStr"/>
      <c r="F3" t="inlineStr"/>
      <c r="G3" t="n">
        <v>87.5</v>
      </c>
      <c r="H3" t="inlineStr"/>
      <c r="I3" t="inlineStr"/>
      <c r="J3" t="inlineStr">
        <is>
          <t>6,353</t>
        </is>
      </c>
      <c r="K3" t="inlineStr"/>
      <c r="L3" t="inlineStr"/>
      <c r="M3" t="inlineStr">
        <is>
          <t>3,458</t>
        </is>
      </c>
      <c r="N3" t="inlineStr"/>
      <c r="O3" t="inlineStr"/>
      <c r="P3" t="inlineStr">
        <is>
          <t>54.4</t>
        </is>
      </c>
      <c r="Q3" t="inlineStr"/>
      <c r="R3" t="inlineStr"/>
      <c r="S3" t="inlineStr">
        <is>
          <t>0.8</t>
        </is>
      </c>
      <c r="T3" t="inlineStr"/>
      <c r="U3" t="inlineStr"/>
      <c r="V3" t="inlineStr">
        <is>
          <t>0.3</t>
        </is>
      </c>
    </row>
    <row r="4">
      <c r="A4" t="inlineStr">
        <is>
          <t>5t. Catharines, Ont.</t>
        </is>
      </c>
      <c r="B4" t="inlineStr">
        <is>
          <t>61</t>
        </is>
      </c>
      <c r="C4" t="inlineStr"/>
      <c r="D4" t="inlineStr">
        <is>
          <t>50</t>
        </is>
      </c>
      <c r="E4" t="inlineStr"/>
      <c r="F4" t="inlineStr"/>
      <c r="G4" t="n">
        <v>82</v>
      </c>
      <c r="H4" t="inlineStr"/>
      <c r="I4" t="inlineStr"/>
      <c r="J4" t="inlineStr">
        <is>
          <t>12,022</t>
        </is>
      </c>
      <c r="K4" t="inlineStr"/>
      <c r="L4" t="inlineStr"/>
      <c r="M4" t="inlineStr">
        <is>
          <t>3,966</t>
        </is>
      </c>
      <c r="N4" t="inlineStr"/>
      <c r="O4" t="inlineStr"/>
      <c r="P4" t="inlineStr">
        <is>
          <t>33.0</t>
        </is>
      </c>
      <c r="Q4" t="inlineStr"/>
      <c r="R4" t="inlineStr"/>
      <c r="S4" t="inlineStr">
        <is>
          <t>0.9</t>
        </is>
      </c>
      <c r="T4" t="inlineStr"/>
      <c r="U4" t="inlineStr"/>
      <c r="V4" t="inlineStr">
        <is>
          <t>0.4</t>
        </is>
      </c>
    </row>
    <row r="5">
      <c r="A5" t="inlineStr">
        <is>
          <t>Thunder Bay, Ont.</t>
        </is>
      </c>
      <c r="B5" t="inlineStr">
        <is>
          <t>32</t>
        </is>
      </c>
      <c r="C5" t="inlineStr"/>
      <c r="D5" t="inlineStr">
        <is>
          <t>23</t>
        </is>
      </c>
      <c r="E5" t="inlineStr"/>
      <c r="F5" t="inlineStr"/>
      <c r="G5" t="n">
        <v>71.90000000000001</v>
      </c>
      <c r="H5" t="inlineStr"/>
      <c r="I5" t="inlineStr"/>
      <c r="J5" t="inlineStr">
        <is>
          <t>51556</t>
        </is>
      </c>
      <c r="K5" t="inlineStr"/>
      <c r="L5" t="inlineStr"/>
      <c r="M5" t="inlineStr">
        <is>
          <t>1,473</t>
        </is>
      </c>
      <c r="N5" t="inlineStr"/>
      <c r="O5" t="inlineStr"/>
      <c r="P5" t="inlineStr">
        <is>
          <t>26.5</t>
        </is>
      </c>
      <c r="Q5" t="inlineStr"/>
      <c r="R5" t="inlineStr"/>
      <c r="S5" t="inlineStr">
        <is>
          <t>0.3</t>
        </is>
      </c>
      <c r="T5" t="inlineStr"/>
      <c r="U5" t="inlineStr"/>
      <c r="V5" t="inlineStr">
        <is>
          <t>0.1</t>
        </is>
      </c>
    </row>
    <row r="6">
      <c r="A6" t="inlineStr">
        <is>
          <t>Winnipeg, Man.</t>
        </is>
      </c>
      <c r="B6" t="inlineStr">
        <is>
          <t>110</t>
        </is>
      </c>
      <c r="C6" t="inlineStr"/>
      <c r="D6" t="inlineStr">
        <is>
          <t>96</t>
        </is>
      </c>
      <c r="E6" t="inlineStr"/>
      <c r="F6" t="inlineStr"/>
      <c r="G6" t="n">
        <v>87.3</v>
      </c>
      <c r="H6" t="inlineStr"/>
      <c r="I6" t="inlineStr"/>
      <c r="J6" t="inlineStr">
        <is>
          <t>28,372</t>
        </is>
      </c>
      <c r="K6" t="inlineStr"/>
      <c r="L6" t="inlineStr"/>
      <c r="M6" t="inlineStr">
        <is>
          <t>14,683</t>
        </is>
      </c>
      <c r="N6" t="inlineStr"/>
      <c r="O6" t="inlineStr"/>
      <c r="P6" t="inlineStr">
        <is>
          <t>51.8</t>
        </is>
      </c>
      <c r="Q6" t="inlineStr"/>
      <c r="R6" t="inlineStr"/>
      <c r="S6" t="inlineStr">
        <is>
          <t>33</t>
        </is>
      </c>
      <c r="T6" t="inlineStr"/>
      <c r="U6" t="inlineStr"/>
      <c r="V6" t="inlineStr">
        <is>
          <t>1.4</t>
        </is>
      </c>
    </row>
    <row r="7">
      <c r="A7" t="inlineStr">
        <is>
          <t>Regina, Sask.</t>
        </is>
      </c>
      <c r="B7" t="inlineStr">
        <is>
          <t>45</t>
        </is>
      </c>
      <c r="C7" t="inlineStr"/>
      <c r="D7" t="inlineStr">
        <is>
          <t>42</t>
        </is>
      </c>
      <c r="E7" t="inlineStr"/>
      <c r="F7" t="inlineStr"/>
      <c r="G7" t="n">
        <v>93.3</v>
      </c>
      <c r="H7" t="inlineStr"/>
      <c r="I7" t="inlineStr"/>
      <c r="J7" t="inlineStr">
        <is>
          <t>12,182</t>
        </is>
      </c>
      <c r="K7" t="inlineStr"/>
      <c r="L7" t="inlineStr"/>
      <c r="M7" t="inlineStr">
        <is>
          <t>6,622</t>
        </is>
      </c>
      <c r="N7" t="inlineStr"/>
      <c r="O7" t="inlineStr"/>
      <c r="P7" t="inlineStr">
        <is>
          <t>54.4</t>
        </is>
      </c>
      <c r="Q7" t="inlineStr"/>
      <c r="R7" t="inlineStr"/>
      <c r="S7" t="inlineStr">
        <is>
          <t>1.5</t>
        </is>
      </c>
      <c r="T7" t="inlineStr"/>
      <c r="U7" t="inlineStr"/>
      <c r="V7" t="inlineStr">
        <is>
          <t>0.6</t>
        </is>
      </c>
    </row>
    <row r="8">
      <c r="A8" t="inlineStr">
        <is>
          <t>Saskatoon, Sask.</t>
        </is>
      </c>
      <c r="B8" t="inlineStr">
        <is>
          <t>42</t>
        </is>
      </c>
      <c r="C8" t="inlineStr"/>
      <c r="D8" t="inlineStr">
        <is>
          <t>36</t>
        </is>
      </c>
      <c r="E8" t="inlineStr"/>
      <c r="F8" t="inlineStr"/>
      <c r="G8" t="n">
        <v>85.7</v>
      </c>
      <c r="H8" t="inlineStr"/>
      <c r="I8" t="inlineStr"/>
      <c r="J8" t="inlineStr">
        <is>
          <t>8,484</t>
        </is>
      </c>
      <c r="K8" t="inlineStr"/>
      <c r="L8" t="inlineStr"/>
      <c r="M8" t="inlineStr">
        <is>
          <t>4,683</t>
        </is>
      </c>
      <c r="N8" t="inlineStr"/>
      <c r="O8" t="inlineStr"/>
      <c r="P8" t="inlineStr">
        <is>
          <t>55.2</t>
        </is>
      </c>
      <c r="Q8" t="inlineStr"/>
      <c r="R8" t="inlineStr"/>
      <c r="S8" t="inlineStr">
        <is>
          <t>1.0</t>
        </is>
      </c>
      <c r="T8" t="inlineStr"/>
      <c r="U8" t="inlineStr"/>
      <c r="V8" t="inlineStr">
        <is>
          <t>0.5</t>
        </is>
      </c>
    </row>
    <row r="9">
      <c r="A9">
        <f>dmonton, Alta. — Alb.</f>
        <v/>
      </c>
      <c r="B9" t="inlineStr">
        <is>
          <t>68</t>
        </is>
      </c>
      <c r="C9" t="inlineStr"/>
      <c r="D9" t="inlineStr">
        <is>
          <t>60</t>
        </is>
      </c>
      <c r="E9" t="inlineStr"/>
      <c r="F9" t="inlineStr"/>
      <c r="G9" t="n">
        <v>88.2</v>
      </c>
      <c r="H9" t="inlineStr"/>
      <c r="I9" t="inlineStr"/>
      <c r="J9" t="inlineStr">
        <is>
          <t>12,926</t>
        </is>
      </c>
      <c r="K9" t="inlineStr"/>
      <c r="L9" t="inlineStr"/>
      <c r="M9" t="inlineStr">
        <is>
          <t>5,890</t>
        </is>
      </c>
      <c r="N9" t="inlineStr"/>
      <c r="O9" t="inlineStr"/>
      <c r="P9" t="inlineStr">
        <is>
          <t>45.6</t>
        </is>
      </c>
      <c r="Q9" t="inlineStr"/>
      <c r="R9" t="inlineStr"/>
      <c r="S9" t="inlineStr">
        <is>
          <t>1.3</t>
        </is>
      </c>
      <c r="T9" t="inlineStr"/>
      <c r="U9" t="inlineStr"/>
      <c r="V9" t="inlineStr">
        <is>
          <t>0.6</t>
        </is>
      </c>
    </row>
    <row r="10">
      <c r="A10" t="inlineStr">
        <is>
          <t>Palgary, Alta. — Alb.</t>
        </is>
      </c>
      <c r="B10" t="inlineStr">
        <is>
          <t>48</t>
        </is>
      </c>
      <c r="C10" t="inlineStr"/>
      <c r="D10" t="inlineStr">
        <is>
          <t>46</t>
        </is>
      </c>
      <c r="E10" t="inlineStr"/>
      <c r="F10" t="inlineStr"/>
      <c r="G10" t="n">
        <v>95.8</v>
      </c>
      <c r="H10" t="inlineStr"/>
      <c r="I10" t="inlineStr"/>
      <c r="J10" t="inlineStr">
        <is>
          <t>16,018</t>
        </is>
      </c>
      <c r="K10" t="inlineStr"/>
      <c r="L10" t="inlineStr"/>
      <c r="M10" t="inlineStr">
        <is>
          <t>9,212</t>
        </is>
      </c>
      <c r="N10" t="inlineStr"/>
      <c r="O10" t="inlineStr"/>
      <c r="P10" t="inlineStr">
        <is>
          <t>SES</t>
        </is>
      </c>
      <c r="Q10" t="inlineStr"/>
      <c r="R10" t="inlineStr"/>
      <c r="S10" t="inlineStr">
        <is>
          <t>Dut</t>
        </is>
      </c>
      <c r="T10" t="inlineStr"/>
      <c r="U10" t="inlineStr"/>
      <c r="V10" t="inlineStr">
        <is>
          <t>0.9</t>
        </is>
      </c>
    </row>
    <row r="11">
      <c r="A11" t="inlineStr">
        <is>
          <t>Vancouver, B.C. — C.-B.</t>
        </is>
      </c>
      <c r="B11" t="inlineStr">
        <is>
          <t>222</t>
        </is>
      </c>
      <c r="C11" t="inlineStr"/>
      <c r="D11" t="inlineStr">
        <is>
          <t>191</t>
        </is>
      </c>
      <c r="E11" t="inlineStr"/>
      <c r="F11" t="inlineStr"/>
      <c r="G11" t="n">
        <v>86</v>
      </c>
      <c r="H11" t="inlineStr"/>
      <c r="I11" t="inlineStr"/>
      <c r="J11" t="inlineStr">
        <is>
          <t>68,843</t>
        </is>
      </c>
      <c r="K11" t="inlineStr"/>
      <c r="L11" t="inlineStr"/>
      <c r="M11" t="inlineStr">
        <is>
          <t>32,072</t>
        </is>
      </c>
      <c r="N11" t="inlineStr"/>
      <c r="O11" t="inlineStr"/>
      <c r="P11" t="inlineStr">
        <is>
          <t>46.6</t>
        </is>
      </c>
      <c r="Q11" t="inlineStr"/>
      <c r="R11" t="inlineStr"/>
      <c r="S11" t="inlineStr">
        <is>
          <t>7.2</t>
        </is>
      </c>
      <c r="T11" t="inlineStr"/>
      <c r="U11" t="inlineStr"/>
      <c r="V11" t="inlineStr">
        <is>
          <t>By!</t>
        </is>
      </c>
    </row>
    <row r="12">
      <c r="A12" t="inlineStr">
        <is>
          <t>Victoria, B.C. — C.-B.</t>
        </is>
      </c>
      <c r="B12" t="inlineStr">
        <is>
          <t>60</t>
        </is>
      </c>
      <c r="C12" t="inlineStr"/>
      <c r="D12" t="inlineStr">
        <is>
          <t>54</t>
        </is>
      </c>
      <c r="E12" t="inlineStr"/>
      <c r="F12" t="inlineStr"/>
      <c r="G12" t="n">
        <v>90</v>
      </c>
      <c r="H12" t="inlineStr"/>
      <c r="I12" t="inlineStr"/>
      <c r="J12" t="inlineStr">
        <is>
          <t>125139</t>
        </is>
      </c>
      <c r="K12" t="inlineStr"/>
      <c r="L12" t="inlineStr"/>
      <c r="M12" t="inlineStr">
        <is>
          <t>7,620</t>
        </is>
      </c>
      <c r="N12" t="inlineStr"/>
      <c r="O12" t="inlineStr"/>
      <c r="P12" t="inlineStr">
        <is>
          <t>62.8</t>
        </is>
      </c>
      <c r="Q12" t="inlineStr"/>
      <c r="R12" t="inlineStr"/>
      <c r="S12" t="inlineStr">
        <is>
          <t>137,</t>
        </is>
      </c>
      <c r="T12" t="inlineStr"/>
      <c r="U12" t="inlineStr"/>
      <c r="V12" t="inlineStr">
        <is>
          <t>0.7</t>
        </is>
      </c>
    </row>
    <row r="13">
      <c r="A13" t="inlineStr">
        <is>
          <t>Sub-total — Total partiel</t>
        </is>
      </c>
      <c r="B13" t="inlineStr">
        <is>
          <t>2,603</t>
        </is>
      </c>
      <c r="C13" t="inlineStr"/>
      <c r="D13" t="inlineStr">
        <is>
          <t>2,055</t>
        </is>
      </c>
      <c r="E13" t="inlineStr"/>
      <c r="F13" t="inlineStr"/>
      <c r="G13" t="n">
        <v>79</v>
      </c>
      <c r="H13" t="inlineStr"/>
      <c r="I13" t="inlineStr"/>
      <c r="J13" t="inlineStr">
        <is>
          <t>658,395</t>
        </is>
      </c>
      <c r="K13" t="inlineStr"/>
      <c r="L13" t="inlineStr"/>
      <c r="M13" t="inlineStr">
        <is>
          <t>292,216</t>
        </is>
      </c>
      <c r="N13" t="inlineStr"/>
      <c r="O13" t="inlineStr"/>
      <c r="P13" t="inlineStr">
        <is>
          <t>44.4</t>
        </is>
      </c>
      <c r="Q13" t="inlineStr"/>
      <c r="R13" t="inlineStr"/>
      <c r="S13" t="inlineStr">
        <is>
          <t>65.5</t>
        </is>
      </c>
      <c r="T13" t="inlineStr"/>
      <c r="U13" t="inlineStr"/>
      <c r="V13" t="inlineStr">
        <is>
          <t>28.0</t>
        </is>
      </c>
    </row>
    <row r="14">
      <c r="A14" t="inlineStr">
        <is>
          <t>Ither areas — Autres zones</t>
        </is>
      </c>
      <c r="B14" t="inlineStr">
        <is>
          <t>33597</t>
        </is>
      </c>
      <c r="C14" t="inlineStr"/>
      <c r="D14" t="inlineStr">
        <is>
          <t>2,767</t>
        </is>
      </c>
      <c r="E14" t="inlineStr"/>
      <c r="F14" t="inlineStr"/>
      <c r="G14" t="n">
        <v>76.90000000000001</v>
      </c>
      <c r="H14" t="inlineStr"/>
      <c r="I14" t="inlineStr"/>
      <c r="J14" t="inlineStr">
        <is>
          <t>386,055</t>
        </is>
      </c>
      <c r="K14" t="inlineStr"/>
      <c r="L14" t="inlineStr"/>
      <c r="M14" t="inlineStr">
        <is>
          <t>153,904</t>
        </is>
      </c>
      <c r="N14" t="inlineStr"/>
      <c r="O14" t="inlineStr"/>
      <c r="P14" t="inlineStr">
        <is>
          <t>39.9</t>
        </is>
      </c>
      <c r="Q14" t="inlineStr"/>
      <c r="R14" t="inlineStr"/>
      <c r="S14" t="inlineStr">
        <is>
          <t>34.5</t>
        </is>
      </c>
      <c r="T14" t="inlineStr"/>
      <c r="U14" t="inlineStr"/>
      <c r="V14" t="inlineStr">
        <is>
          <t>14.7</t>
        </is>
      </c>
    </row>
    <row r="15">
      <c r="A15" t="inlineStr">
        <is>
          <t>anada</t>
        </is>
      </c>
      <c r="B15" t="inlineStr">
        <is>
          <t>6,200</t>
        </is>
      </c>
      <c r="C15" t="inlineStr"/>
      <c r="D15" t="inlineStr">
        <is>
          <t>4,822</t>
        </is>
      </c>
      <c r="E15" t="inlineStr"/>
      <c r="F15" t="inlineStr"/>
      <c r="G15" t="n">
        <v>77.8</v>
      </c>
      <c r="H15" t="inlineStr"/>
      <c r="I15" t="inlineStr"/>
      <c r="J15" t="inlineStr">
        <is>
          <t>1,044,450</t>
        </is>
      </c>
      <c r="K15" t="inlineStr"/>
      <c r="L15" t="inlineStr"/>
      <c r="M15" t="inlineStr">
        <is>
          <t>446,120</t>
        </is>
      </c>
      <c r="N15" t="inlineStr"/>
      <c r="O15" t="inlineStr"/>
      <c r="P15" t="inlineStr">
        <is>
          <t>42.7</t>
        </is>
      </c>
      <c r="Q15" t="inlineStr"/>
      <c r="R15" t="inlineStr"/>
      <c r="S15" t="inlineStr">
        <is>
          <t>100.0</t>
        </is>
      </c>
      <c r="T15" t="inlineStr"/>
      <c r="U15" t="inlineStr"/>
      <c r="V15" t="inlineStr">
        <is>
          <t>42.7</t>
        </is>
      </c>
    </row>
  </sheetData>
  <pageMargins left="0.75" right="0.75" top="1" bottom="1" header="0.5" footer="0.5"/>
</worksheet>
</file>

<file path=xl/worksheets/sheet445.xml><?xml version="1.0" encoding="utf-8"?>
<worksheet xmlns="http://schemas.openxmlformats.org/spreadsheetml/2006/main">
  <sheetPr>
    <outlinePr summaryBelow="1" summaryRight="1"/>
    <pageSetUpPr/>
  </sheetPr>
  <dimension ref="A1:I2"/>
  <sheetViews>
    <sheetView workbookViewId="0">
      <selection activeCell="A1" sqref="A1"/>
    </sheetView>
  </sheetViews>
  <sheetFormatPr baseColWidth="8" defaultRowHeight="15"/>
  <sheetData>
    <row r="1">
      <c r="A1" s="1" t="inlineStr">
        <is>
          <t>ropolitan area</t>
        </is>
      </c>
      <c r="B1" s="1" t="inlineStr">
        <is>
          <t>Unnamed: 0</t>
        </is>
      </c>
      <c r="C1" s="1" t="inlineStr">
        <is>
          <t>Unnamed: 1</t>
        </is>
      </c>
      <c r="D1" s="1" t="inlineStr">
        <is>
          <t>members</t>
        </is>
      </c>
      <c r="E1" s="1" t="inlineStr">
        <is>
          <t>Unnamed: 2</t>
        </is>
      </c>
      <c r="F1" s="1" t="inlineStr">
        <is>
          <t>Unnamed: 3</t>
        </is>
      </c>
      <c r="G1" s="1" t="inlineStr">
        <is>
          <t>Unnamed: 4</t>
        </is>
      </c>
      <c r="H1" s="1" t="inlineStr">
        <is>
          <t>membership</t>
        </is>
      </c>
      <c r="I1" s="1" t="inlineStr">
        <is>
          <t>membership.1</t>
        </is>
      </c>
    </row>
    <row r="2">
      <c r="A2" t="inlineStr">
        <is>
          <t>Zone “MEET métropolitai CES</t>
        </is>
      </c>
      <c r="B2" t="inlineStr">
        <is>
          <t>Total</t>
        </is>
      </c>
      <c r="C2" t="inlineStr">
        <is>
          <t>Syndicats</t>
        </is>
      </c>
      <c r="D2" t="inlineStr">
        <is>
          <t>Pourcentage</t>
        </is>
      </c>
      <c r="E2" t="inlineStr">
        <is>
          <t>Total</t>
        </is>
      </c>
      <c r="F2" t="inlineStr">
        <is>
          <t>Membres</t>
        </is>
      </c>
      <c r="G2" t="inlineStr">
        <is>
          <t>Pourcentage</t>
        </is>
      </c>
      <c r="H2" t="inlineStr">
        <is>
          <t>Pourcentage</t>
        </is>
      </c>
      <c r="I2" t="inlineStr">
        <is>
          <t>Pourcentage</t>
        </is>
      </c>
    </row>
  </sheetData>
  <pageMargins left="0.75" right="0.75" top="1" bottom="1" header="0.5" footer="0.5"/>
</worksheet>
</file>

<file path=xl/worksheets/sheet446.xml><?xml version="1.0" encoding="utf-8"?>
<worksheet xmlns="http://schemas.openxmlformats.org/spreadsheetml/2006/main">
  <sheetPr>
    <outlinePr summaryBelow="1" summaryRight="1"/>
    <pageSetUpPr/>
  </sheetPr>
  <dimension ref="A1:K26"/>
  <sheetViews>
    <sheetView workbookViewId="0">
      <selection activeCell="A1" sqref="A1"/>
    </sheetView>
  </sheetViews>
  <sheetFormatPr baseColWidth="8" defaultRowHeight="15"/>
  <sheetData>
    <row r="1">
      <c r="A1" s="1" t="inlineStr">
        <is>
          <t>3t. John’s, Nfld. —</t>
        </is>
      </c>
      <c r="B1" s="1" t="inlineStr">
        <is>
          <t>T.-N.</t>
        </is>
      </c>
      <c r="C1" s="1" t="inlineStr">
        <is>
          <t>Unnamed: 0</t>
        </is>
      </c>
      <c r="D1" s="1" t="inlineStr">
        <is>
          <t>66</t>
        </is>
      </c>
      <c r="E1" s="1" t="inlineStr">
        <is>
          <t>63</t>
        </is>
      </c>
      <c r="F1" s="1" t="inlineStr">
        <is>
          <t>95.5</t>
        </is>
      </c>
      <c r="G1" s="1" t="inlineStr">
        <is>
          <t>9,179</t>
        </is>
      </c>
      <c r="H1" s="1" t="inlineStr">
        <is>
          <t>4,121</t>
        </is>
      </c>
      <c r="I1" s="1" t="inlineStr">
        <is>
          <t>44.9</t>
        </is>
      </c>
      <c r="J1" s="1" t="inlineStr">
        <is>
          <t>Fil</t>
        </is>
      </c>
      <c r="K1" s="1" t="inlineStr">
        <is>
          <t>0.8</t>
        </is>
      </c>
    </row>
    <row r="2">
      <c r="A2" t="inlineStr">
        <is>
          <t>Halifax, N.S. — N.-E.</t>
        </is>
      </c>
      <c r="B2" t="inlineStr"/>
      <c r="C2" t="inlineStr"/>
      <c r="D2" t="inlineStr">
        <is>
          <t>68</t>
        </is>
      </c>
      <c r="E2" t="inlineStr">
        <is>
          <t>57</t>
        </is>
      </c>
      <c r="F2" t="n">
        <v>83.8</v>
      </c>
      <c r="G2" t="inlineStr">
        <is>
          <t>13,702</t>
        </is>
      </c>
      <c r="H2" t="inlineStr">
        <is>
          <t>5,728</t>
        </is>
      </c>
      <c r="I2" t="n">
        <v>41.8</v>
      </c>
      <c r="J2" t="inlineStr">
        <is>
          <t>2.9</t>
        </is>
      </c>
      <c r="K2" t="inlineStr">
        <is>
          <t>D2</t>
        </is>
      </c>
    </row>
    <row r="3">
      <c r="A3" t="inlineStr">
        <is>
          <t>Saint John, N.B.</t>
        </is>
      </c>
      <c r="B3" t="inlineStr"/>
      <c r="C3" t="inlineStr"/>
      <c r="D3" t="inlineStr">
        <is>
          <t>24</t>
        </is>
      </c>
      <c r="E3" t="inlineStr">
        <is>
          <t>17</t>
        </is>
      </c>
      <c r="F3" t="n">
        <v>70.8</v>
      </c>
      <c r="G3" t="inlineStr">
        <is>
          <t>1,591</t>
        </is>
      </c>
      <c r="H3" t="inlineStr">
        <is>
          <t>328</t>
        </is>
      </c>
      <c r="I3" t="n">
        <v>20.6</v>
      </c>
      <c r="J3" t="inlineStr">
        <is>
          <t>0.2</t>
        </is>
      </c>
      <c r="K3" t="inlineStr">
        <is>
          <t>0.1</t>
        </is>
      </c>
    </row>
    <row r="4">
      <c r="A4" t="inlineStr">
        <is>
          <t>Chicoutimi. Qué.</t>
        </is>
      </c>
      <c r="B4" t="inlineStr"/>
      <c r="C4" t="inlineStr"/>
      <c r="D4" t="inlineStr">
        <is>
          <t>13</t>
        </is>
      </c>
      <c r="E4" t="inlineStr">
        <is>
          <t>7</t>
        </is>
      </c>
      <c r="F4" t="n">
        <v>53.9</v>
      </c>
      <c r="G4" t="inlineStr">
        <is>
          <t>1,001</t>
        </is>
      </c>
      <c r="H4" t="inlineStr">
        <is>
          <t>340</t>
        </is>
      </c>
      <c r="I4" t="n">
        <v>34</v>
      </c>
      <c r="J4" t="inlineStr">
        <is>
          <t>0.2</t>
        </is>
      </c>
      <c r="K4" t="inlineStr">
        <is>
          <t>0.1</t>
        </is>
      </c>
    </row>
    <row r="5">
      <c r="A5" t="inlineStr">
        <is>
          <t>Juébec, Qué.</t>
        </is>
      </c>
      <c r="B5" t="inlineStr"/>
      <c r="C5" t="inlineStr"/>
      <c r="D5" t="inlineStr">
        <is>
          <t>103</t>
        </is>
      </c>
      <c r="E5" t="inlineStr">
        <is>
          <t>95</t>
        </is>
      </c>
      <c r="F5" t="n">
        <v>92.2</v>
      </c>
      <c r="G5" t="inlineStr">
        <is>
          <t>22,579</t>
        </is>
      </c>
      <c r="H5" t="inlineStr">
        <is>
          <t>9,662</t>
        </is>
      </c>
      <c r="I5" t="n">
        <v>42.8</v>
      </c>
      <c r="J5" t="inlineStr">
        <is>
          <t>4.8</t>
        </is>
      </c>
      <c r="K5" t="inlineStr">
        <is>
          <t>2.0</t>
        </is>
      </c>
    </row>
    <row r="6">
      <c r="A6" t="inlineStr">
        <is>
          <t>Montréal. Qué.</t>
        </is>
      </c>
      <c r="B6" t="inlineStr"/>
      <c r="C6" t="inlineStr"/>
      <c r="D6" t="inlineStr">
        <is>
          <t>150</t>
        </is>
      </c>
      <c r="E6" t="inlineStr">
        <is>
          <t>133</t>
        </is>
      </c>
      <c r="F6" t="n">
        <v>88.7</v>
      </c>
      <c r="G6" t="inlineStr">
        <is>
          <t>31,736</t>
        </is>
      </c>
      <c r="H6" t="inlineStr">
        <is>
          <t>11,555</t>
        </is>
      </c>
      <c r="I6" t="n">
        <v>36.4</v>
      </c>
      <c r="J6" t="inlineStr">
        <is>
          <t>5.8</t>
        </is>
      </c>
      <c r="K6" t="inlineStr">
        <is>
          <t>2.3</t>
        </is>
      </c>
    </row>
    <row r="7">
      <c r="A7" t="inlineStr">
        <is>
          <t>Ittawa, Ont.</t>
        </is>
      </c>
      <c r="B7" t="inlineStr"/>
      <c r="C7" t="inlineStr"/>
      <c r="D7" t="inlineStr">
        <is>
          <t>183</t>
        </is>
      </c>
      <c r="E7" t="inlineStr">
        <is>
          <t>170</t>
        </is>
      </c>
      <c r="F7" t="n">
        <v>92.90000000000001</v>
      </c>
      <c r="G7" t="inlineStr">
        <is>
          <t>STi 549</t>
        </is>
      </c>
      <c r="H7" t="inlineStr">
        <is>
          <t>18,617</t>
        </is>
      </c>
      <c r="I7" t="n">
        <v>32.4</v>
      </c>
      <c r="J7" t="inlineStr">
        <is>
          <t>9.3</t>
        </is>
      </c>
      <c r="K7" t="inlineStr">
        <is>
          <t>3.8</t>
        </is>
      </c>
    </row>
    <row r="8">
      <c r="A8" t="inlineStr">
        <is>
          <t>Ishawa, Ont.</t>
        </is>
      </c>
      <c r="B8" t="inlineStr"/>
      <c r="C8" t="inlineStr"/>
      <c r="D8" t="inlineStr">
        <is>
          <t>14</t>
        </is>
      </c>
      <c r="E8" t="inlineStr">
        <is>
          <t>13</t>
        </is>
      </c>
      <c r="F8" t="n">
        <v>92.90000000000001</v>
      </c>
      <c r="G8" t="inlineStr">
        <is>
          <t>1,929</t>
        </is>
      </c>
      <c r="H8" t="inlineStr">
        <is>
          <t>eto</t>
        </is>
      </c>
      <c r="I8" t="n">
        <v>58.7</v>
      </c>
      <c r="J8" t="inlineStr">
        <is>
          <t>0.6</t>
        </is>
      </c>
      <c r="K8" t="inlineStr">
        <is>
          <t>0.2</t>
        </is>
      </c>
    </row>
    <row r="9">
      <c r="A9" t="inlineStr">
        <is>
          <t>Toronto, Ont.</t>
        </is>
      </c>
      <c r="B9" t="inlineStr"/>
      <c r="C9" t="inlineStr"/>
      <c r="D9" t="inlineStr">
        <is>
          <t>191</t>
        </is>
      </c>
      <c r="E9" t="inlineStr">
        <is>
          <t>181</t>
        </is>
      </c>
      <c r="F9" t="n">
        <v>94.8</v>
      </c>
      <c r="G9" t="inlineStr">
        <is>
          <t>47,760</t>
        </is>
      </c>
      <c r="H9" t="inlineStr">
        <is>
          <t>20,762</t>
        </is>
      </c>
      <c r="I9" t="n">
        <v>43.5</v>
      </c>
      <c r="J9" t="inlineStr">
        <is>
          <t>10.4</t>
        </is>
      </c>
      <c r="K9" t="inlineStr">
        <is>
          <t>4.2</t>
        </is>
      </c>
    </row>
    <row r="10">
      <c r="A10" t="inlineStr">
        <is>
          <t>Jamilton, Ont.</t>
        </is>
      </c>
      <c r="B10" t="inlineStr"/>
      <c r="C10" t="inlineStr"/>
      <c r="D10" t="inlineStr">
        <is>
          <t>38</t>
        </is>
      </c>
      <c r="E10" t="inlineStr">
        <is>
          <t>37</t>
        </is>
      </c>
      <c r="F10" t="n">
        <v>97.40000000000001</v>
      </c>
      <c r="G10" t="inlineStr">
        <is>
          <t>6,315</t>
        </is>
      </c>
      <c r="H10" t="inlineStr">
        <is>
          <t>2,692</t>
        </is>
      </c>
      <c r="I10" t="n">
        <v>42.6</v>
      </c>
      <c r="J10" t="inlineStr">
        <is>
          <t>1.4</t>
        </is>
      </c>
      <c r="K10" t="inlineStr">
        <is>
          <t>0.5</t>
        </is>
      </c>
    </row>
    <row r="11">
      <c r="A11" t="inlineStr">
        <is>
          <t>&lt;itchener, Ont.</t>
        </is>
      </c>
      <c r="B11" t="inlineStr"/>
      <c r="C11" t="inlineStr"/>
      <c r="D11" t="inlineStr">
        <is>
          <t>23</t>
        </is>
      </c>
      <c r="E11" t="inlineStr">
        <is>
          <t>23</t>
        </is>
      </c>
      <c r="F11" t="n">
        <v>100</v>
      </c>
      <c r="G11" t="inlineStr">
        <is>
          <t>2,634</t>
        </is>
      </c>
      <c r="H11" t="inlineStr">
        <is>
          <t>943</t>
        </is>
      </c>
      <c r="I11" t="n">
        <v>35.8</v>
      </c>
      <c r="J11" t="inlineStr">
        <is>
          <t>0.5</t>
        </is>
      </c>
      <c r="K11" t="inlineStr">
        <is>
          <t>0.2</t>
        </is>
      </c>
    </row>
    <row r="12">
      <c r="A12" t="inlineStr">
        <is>
          <t>Sudbury, Ont.</t>
        </is>
      </c>
      <c r="B12" t="inlineStr"/>
      <c r="C12" t="inlineStr"/>
      <c r="D12" t="inlineStr">
        <is>
          <t>29</t>
        </is>
      </c>
      <c r="E12" t="inlineStr">
        <is>
          <t>27</t>
        </is>
      </c>
      <c r="F12" t="n">
        <v>93.09999999999999</v>
      </c>
      <c r="G12" t="inlineStr">
        <is>
          <t>2,231</t>
        </is>
      </c>
      <c r="H12" t="inlineStr">
        <is>
          <t>995</t>
        </is>
      </c>
      <c r="I12" t="n">
        <v>44.6</v>
      </c>
      <c r="J12" t="inlineStr">
        <is>
          <t>0.5</t>
        </is>
      </c>
      <c r="K12" t="inlineStr">
        <is>
          <t>0.2</t>
        </is>
      </c>
    </row>
    <row r="13">
      <c r="A13" t="inlineStr">
        <is>
          <t>_ondon, Ont.</t>
        </is>
      </c>
      <c r="B13" t="inlineStr"/>
      <c r="C13" t="inlineStr"/>
      <c r="D13" t="inlineStr">
        <is>
          <t>39</t>
        </is>
      </c>
      <c r="E13" t="inlineStr">
        <is>
          <t>37</t>
        </is>
      </c>
      <c r="F13" t="n">
        <v>94.90000000000001</v>
      </c>
      <c r="G13" t="inlineStr">
        <is>
          <t>7,639</t>
        </is>
      </c>
      <c r="H13" t="inlineStr">
        <is>
          <t>3.375</t>
        </is>
      </c>
      <c r="I13" t="n">
        <v>44.2</v>
      </c>
      <c r="J13" t="inlineStr">
        <is>
          <t>1.7</t>
        </is>
      </c>
      <c r="K13" t="inlineStr">
        <is>
          <t>0.7</t>
        </is>
      </c>
    </row>
    <row r="14">
      <c r="A14" t="inlineStr">
        <is>
          <t>Vindsor, Ont.</t>
        </is>
      </c>
      <c r="B14" t="inlineStr"/>
      <c r="C14" t="inlineStr"/>
      <c r="D14" t="inlineStr">
        <is>
          <t>27</t>
        </is>
      </c>
      <c r="E14" t="inlineStr">
        <is>
          <t>26</t>
        </is>
      </c>
      <c r="F14" t="n">
        <v>96.3</v>
      </c>
      <c r="G14" t="inlineStr">
        <is>
          <t>2,795</t>
        </is>
      </c>
      <c r="H14" t="inlineStr">
        <is>
          <t>1,063</t>
        </is>
      </c>
      <c r="I14" t="n">
        <v>38</v>
      </c>
      <c r="J14" t="inlineStr">
        <is>
          <t>0.5</t>
        </is>
      </c>
      <c r="K14" t="inlineStr">
        <is>
          <t>0.2</t>
        </is>
      </c>
    </row>
    <row r="15">
      <c r="A15" t="inlineStr">
        <is>
          <t>}t. Catharines, Ont.</t>
        </is>
      </c>
      <c r="B15" t="inlineStr"/>
      <c r="C15" t="inlineStr"/>
      <c r="D15" t="inlineStr">
        <is>
          <t>33</t>
        </is>
      </c>
      <c r="E15" t="inlineStr">
        <is>
          <t>31</t>
        </is>
      </c>
      <c r="F15" t="n">
        <v>93.90000000000001</v>
      </c>
      <c r="G15" t="inlineStr">
        <is>
          <t>3,076</t>
        </is>
      </c>
      <c r="H15" t="inlineStr">
        <is>
          <t>1,019</t>
        </is>
      </c>
      <c r="I15" t="n">
        <v>33.1</v>
      </c>
      <c r="J15" t="inlineStr">
        <is>
          <t>0.5</t>
        </is>
      </c>
      <c r="K15" t="inlineStr">
        <is>
          <t>0.2</t>
        </is>
      </c>
    </row>
    <row r="16">
      <c r="A16" t="inlineStr">
        <is>
          <t>Thunder Bay, Ont.</t>
        </is>
      </c>
      <c r="B16" t="inlineStr"/>
      <c r="C16" t="inlineStr"/>
      <c r="D16" t="inlineStr">
        <is>
          <t>31</t>
        </is>
      </c>
      <c r="E16" t="inlineStr">
        <is>
          <t>29</t>
        </is>
      </c>
      <c r="F16" t="n">
        <v>93.59999999999999</v>
      </c>
      <c r="G16" t="inlineStr">
        <is>
          <t>3,163</t>
        </is>
      </c>
      <c r="H16" t="inlineStr">
        <is>
          <t>1,385</t>
        </is>
      </c>
      <c r="I16" t="n">
        <v>43.8</v>
      </c>
      <c r="J16" t="inlineStr">
        <is>
          <t>0.7</t>
        </is>
      </c>
      <c r="K16" t="inlineStr">
        <is>
          <t>0.3</t>
        </is>
      </c>
    </row>
    <row r="17">
      <c r="A17" t="inlineStr">
        <is>
          <t>Vinnipeg, Man.</t>
        </is>
      </c>
      <c r="B17" t="inlineStr"/>
      <c r="C17" t="inlineStr"/>
      <c r="D17" t="inlineStr">
        <is>
          <t>66</t>
        </is>
      </c>
      <c r="E17" t="inlineStr">
        <is>
          <t>62</t>
        </is>
      </c>
      <c r="F17" t="n">
        <v>93.90000000000001</v>
      </c>
      <c r="G17" t="inlineStr">
        <is>
          <t>16,321</t>
        </is>
      </c>
      <c r="H17" t="inlineStr">
        <is>
          <t>6,960</t>
        </is>
      </c>
      <c r="I17" t="n">
        <v>42.6</v>
      </c>
      <c r="J17">
        <f>8 h)</f>
        <v/>
      </c>
      <c r="K17" t="inlineStr">
        <is>
          <t>1.4</t>
        </is>
      </c>
    </row>
    <row r="18">
      <c r="A18" t="inlineStr">
        <is>
          <t>Regina, Sask.</t>
        </is>
      </c>
      <c r="B18" t="inlineStr"/>
      <c r="C18" t="inlineStr"/>
      <c r="D18" t="inlineStr">
        <is>
          <t>29</t>
        </is>
      </c>
      <c r="E18" t="inlineStr">
        <is>
          <t>27</t>
        </is>
      </c>
      <c r="F18" t="n">
        <v>93.09999999999999</v>
      </c>
      <c r="G18" t="inlineStr">
        <is>
          <t>9,358</t>
        </is>
      </c>
      <c r="H18" t="inlineStr">
        <is>
          <t>3,414</t>
        </is>
      </c>
      <c r="I18" t="n">
        <v>36.5</v>
      </c>
      <c r="J18" t="inlineStr">
        <is>
          <t>iP eg</t>
        </is>
      </c>
      <c r="K18" t="inlineStr">
        <is>
          <t>0.7</t>
        </is>
      </c>
    </row>
    <row r="19">
      <c r="A19" t="inlineStr">
        <is>
          <t>Jaskatoon, Sask.</t>
        </is>
      </c>
      <c r="B19" t="inlineStr"/>
      <c r="C19" t="inlineStr"/>
      <c r="D19" t="inlineStr">
        <is>
          <t>21</t>
        </is>
      </c>
      <c r="E19" t="inlineStr">
        <is>
          <t>20</t>
        </is>
      </c>
      <c r="F19" t="n">
        <v>95.2</v>
      </c>
      <c r="G19" t="inlineStr">
        <is>
          <t>3,378</t>
        </is>
      </c>
      <c r="H19" t="inlineStr">
        <is>
          <t>1,203</t>
        </is>
      </c>
      <c r="I19" t="n">
        <v>35.6</v>
      </c>
      <c r="J19" t="inlineStr">
        <is>
          <t>0.6</t>
        </is>
      </c>
      <c r="K19" t="inlineStr">
        <is>
          <t>0.2</t>
        </is>
      </c>
    </row>
    <row r="20">
      <c r="A20" t="inlineStr">
        <is>
          <t>3dmonton, Alta. —</t>
        </is>
      </c>
      <c r="B20" t="inlineStr">
        <is>
          <t>Alb.</t>
        </is>
      </c>
      <c r="C20" t="inlineStr"/>
      <c r="D20" t="inlineStr">
        <is>
          <t>54</t>
        </is>
      </c>
      <c r="E20" t="inlineStr">
        <is>
          <t>52</t>
        </is>
      </c>
      <c r="F20" t="n">
        <v>96.3</v>
      </c>
      <c r="G20" t="inlineStr">
        <is>
          <t>35,669</t>
        </is>
      </c>
      <c r="H20" t="inlineStr">
        <is>
          <t>19,199</t>
        </is>
      </c>
      <c r="I20" t="n">
        <v>53.8</v>
      </c>
      <c r="J20" t="inlineStr">
        <is>
          <t>9.6</t>
        </is>
      </c>
      <c r="K20" t="inlineStr">
        <is>
          <t>3.9</t>
        </is>
      </c>
    </row>
    <row r="21">
      <c r="A21" t="inlineStr">
        <is>
          <t>~algary, Alta. — Alb.</t>
        </is>
      </c>
      <c r="B21" t="inlineStr"/>
      <c r="C21" t="inlineStr"/>
      <c r="D21" t="inlineStr">
        <is>
          <t>28</t>
        </is>
      </c>
      <c r="E21" t="inlineStr">
        <is>
          <t>26</t>
        </is>
      </c>
      <c r="F21" t="n">
        <v>92.90000000000001</v>
      </c>
      <c r="G21" t="inlineStr">
        <is>
          <t>8,698</t>
        </is>
      </c>
      <c r="H21" t="inlineStr">
        <is>
          <t>4,047</t>
        </is>
      </c>
      <c r="I21" t="n">
        <v>46.5</v>
      </c>
      <c r="J21" t="inlineStr">
        <is>
          <t>2.0</t>
        </is>
      </c>
      <c r="K21" t="inlineStr">
        <is>
          <t>0.8</t>
        </is>
      </c>
    </row>
    <row r="22">
      <c r="A22" t="inlineStr">
        <is>
          <t>Vancouver, B.C. —</t>
        </is>
      </c>
      <c r="B22" t="inlineStr">
        <is>
          <t>C.-B.</t>
        </is>
      </c>
      <c r="C22" t="inlineStr"/>
      <c r="D22" t="inlineStr">
        <is>
          <t>69</t>
        </is>
      </c>
      <c r="E22" t="inlineStr">
        <is>
          <t>67</t>
        </is>
      </c>
      <c r="F22" t="n">
        <v>97.09999999999999</v>
      </c>
      <c r="G22" t="inlineStr">
        <is>
          <t>25,422</t>
        </is>
      </c>
      <c r="H22" t="inlineStr">
        <is>
          <t>10,464</t>
        </is>
      </c>
      <c r="I22" t="n">
        <v>41.2</v>
      </c>
      <c r="J22" t="inlineStr">
        <is>
          <t>5.3</t>
        </is>
      </c>
      <c r="K22" t="inlineStr">
        <is>
          <t>2.1</t>
        </is>
      </c>
    </row>
    <row r="23">
      <c r="A23" t="inlineStr">
        <is>
          <t>Victoria, B.C. — C.-B.</t>
        </is>
      </c>
      <c r="B23" t="inlineStr"/>
      <c r="C23" t="inlineStr"/>
      <c r="D23" t="inlineStr">
        <is>
          <t>39</t>
        </is>
      </c>
      <c r="E23" t="inlineStr">
        <is>
          <t>37</t>
        </is>
      </c>
      <c r="F23" t="n">
        <v>94.90000000000001</v>
      </c>
      <c r="G23" t="inlineStr">
        <is>
          <t>15,522</t>
        </is>
      </c>
      <c r="H23" t="inlineStr">
        <is>
          <t>6,833</t>
        </is>
      </c>
      <c r="I23" t="n">
        <v>44</v>
      </c>
      <c r="J23" t="inlineStr">
        <is>
          <t>3.4</t>
        </is>
      </c>
      <c r="K23" t="inlineStr">
        <is>
          <t>1.4</t>
        </is>
      </c>
    </row>
    <row r="24">
      <c r="A24" t="inlineStr">
        <is>
          <t>Sub-total — Total partiel</t>
        </is>
      </c>
      <c r="B24" t="inlineStr"/>
      <c r="C24" t="inlineStr"/>
      <c r="D24" t="inlineStr">
        <is>
          <t>1,338</t>
        </is>
      </c>
      <c r="E24" t="inlineStr">
        <is>
          <t>1,237</t>
        </is>
      </c>
      <c r="F24" t="n">
        <v>92.5</v>
      </c>
      <c r="G24" t="inlineStr">
        <is>
          <t>329,247</t>
        </is>
      </c>
      <c r="H24" t="inlineStr">
        <is>
          <t>135,838</t>
        </is>
      </c>
      <c r="I24" t="n">
        <v>41.3</v>
      </c>
      <c r="J24" t="inlineStr">
        <is>
          <t>68.2</t>
        </is>
      </c>
      <c r="K24" t="inlineStr">
        <is>
          <t>27.5</t>
        </is>
      </c>
    </row>
    <row r="25">
      <c r="A25" t="inlineStr">
        <is>
          <t>ther areas — Autres zones</t>
        </is>
      </c>
      <c r="B25" t="inlineStr"/>
      <c r="C25" t="inlineStr"/>
      <c r="D25" t="inlineStr">
        <is>
          <t>1,580</t>
        </is>
      </c>
      <c r="E25" t="inlineStr">
        <is>
          <t>1,320</t>
        </is>
      </c>
      <c r="F25" t="n">
        <v>83.5</v>
      </c>
      <c r="G25" t="inlineStr">
        <is>
          <t>165,073</t>
        </is>
      </c>
      <c r="H25" t="inlineStr">
        <is>
          <t>63,448</t>
        </is>
      </c>
      <c r="I25" t="n">
        <v>38.4</v>
      </c>
      <c r="J25" t="inlineStr">
        <is>
          <t>31.8</t>
        </is>
      </c>
      <c r="K25" t="inlineStr">
        <is>
          <t>12.8</t>
        </is>
      </c>
    </row>
    <row r="26">
      <c r="A26" t="inlineStr">
        <is>
          <t>Tanada</t>
        </is>
      </c>
      <c r="B26" t="inlineStr"/>
      <c r="C26" t="inlineStr"/>
      <c r="D26" t="inlineStr">
        <is>
          <t>2,918</t>
        </is>
      </c>
      <c r="E26" t="inlineStr">
        <is>
          <t>2,557</t>
        </is>
      </c>
      <c r="F26" t="n">
        <v>87.59999999999999</v>
      </c>
      <c r="G26" t="inlineStr">
        <is>
          <t>494320</t>
        </is>
      </c>
      <c r="H26" t="inlineStr">
        <is>
          <t>199,286</t>
        </is>
      </c>
      <c r="I26" t="n">
        <v>40.3</v>
      </c>
      <c r="J26" t="inlineStr">
        <is>
          <t>ae</t>
        </is>
      </c>
      <c r="K26" t="inlineStr">
        <is>
          <t>ie</t>
        </is>
      </c>
    </row>
  </sheetData>
  <pageMargins left="0.75" right="0.75" top="1" bottom="1" header="0.5" footer="0.5"/>
</worksheet>
</file>

<file path=xl/worksheets/sheet447.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s="1" t="inlineStr">
        <is>
          <t>Unnamed: 0</t>
        </is>
      </c>
      <c r="B1" s="1" t="inlineStr">
        <is>
          <t>Unnamed: 1</t>
        </is>
      </c>
      <c r="C1" s="1" t="inlineStr">
        <is>
          <t>reporting</t>
        </is>
      </c>
      <c r="D1" s="1" t="inlineStr">
        <is>
          <t>metropolitan</t>
        </is>
      </c>
      <c r="E1" s="1" t="inlineStr">
        <is>
          <t>Unnamed: 2</t>
        </is>
      </c>
      <c r="F1" s="1" t="inlineStr">
        <is>
          <t>members</t>
        </is>
      </c>
      <c r="G1" s="1" t="inlineStr">
        <is>
          <t>women</t>
        </is>
      </c>
      <c r="H1" s="1" t="inlineStr">
        <is>
          <t>he!</t>
        </is>
      </c>
      <c r="I1" s="1" t="inlineStr">
        <is>
          <t>a</t>
        </is>
      </c>
    </row>
    <row r="2">
      <c r="A2" t="inlineStr"/>
      <c r="B2" t="inlineStr"/>
      <c r="C2" t="inlineStr">
        <is>
          <t>women</t>
        </is>
      </c>
      <c r="D2" t="inlineStr">
        <is>
          <t>locals :</t>
        </is>
      </c>
      <c r="E2" t="inlineStr"/>
      <c r="F2" t="inlineStr"/>
      <c r="G2" t="inlineStr">
        <is>
          <t>members of</t>
        </is>
      </c>
      <c r="H2" t="inlineStr">
        <is>
          <t>members</t>
        </is>
      </c>
      <c r="I2" t="inlineStr">
        <is>
          <t>members</t>
        </is>
      </c>
    </row>
    <row r="3">
      <c r="A3" t="inlineStr"/>
      <c r="B3" t="inlineStr"/>
      <c r="C3" t="inlineStr">
        <is>
          <t>members</t>
        </is>
      </c>
      <c r="D3" t="inlineStr">
        <is>
          <t>reporting</t>
        </is>
      </c>
      <c r="E3" t="inlineStr"/>
      <c r="F3" t="inlineStr"/>
      <c r="G3" t="inlineStr">
        <is>
          <t>metropolitan</t>
        </is>
      </c>
      <c r="H3" t="inlineStr">
        <is>
          <t>of total</t>
        </is>
      </c>
      <c r="I3" t="inlineStr">
        <is>
          <t>of total</t>
        </is>
      </c>
    </row>
    <row r="4">
      <c r="A4" t="inlineStr">
        <is>
          <t>Metropolitan area</t>
        </is>
      </c>
      <c r="B4" t="inlineStr"/>
      <c r="C4" t="inlineStr"/>
      <c r="D4" t="inlineStr">
        <is>
          <t>re</t>
        </is>
      </c>
      <c r="E4" t="inlineStr"/>
      <c r="F4" t="inlineStr"/>
      <c r="G4" t="inlineStr">
        <is>
          <t>membership</t>
        </is>
      </c>
      <c r="H4" t="inlineStr">
        <is>
          <t>women</t>
        </is>
      </c>
      <c r="I4" t="inlineStr">
        <is>
          <t>union</t>
        </is>
      </c>
    </row>
    <row r="5">
      <c r="A5" t="inlineStr"/>
      <c r="B5" t="inlineStr"/>
      <c r="C5" t="inlineStr"/>
      <c r="D5" t="inlineStr">
        <is>
          <t>members</t>
        </is>
      </c>
      <c r="E5" t="inlineStr"/>
      <c r="F5" t="inlineStr"/>
      <c r="G5" t="inlineStr"/>
      <c r="H5" t="inlineStr">
        <is>
          <t>membershi</t>
        </is>
      </c>
      <c r="I5" t="inlineStr">
        <is>
          <t>membershi</t>
        </is>
      </c>
    </row>
    <row r="6">
      <c r="A6" t="inlineStr">
        <is>
          <t>Zone métropolitaine</t>
        </is>
      </c>
      <c r="B6" t="inlineStr">
        <is>
          <t>Total</t>
        </is>
      </c>
      <c r="C6" t="inlineStr">
        <is>
          <t>:</t>
        </is>
      </c>
      <c r="D6" t="inlineStr"/>
      <c r="E6" t="inlineStr">
        <is>
          <t>Total</t>
        </is>
      </c>
      <c r="F6" t="inlineStr"/>
      <c r="G6" t="inlineStr"/>
      <c r="H6" t="inlineStr">
        <is>
          <t>ij</t>
        </is>
      </c>
      <c r="I6" t="inlineStr">
        <is>
          <t>‘</t>
        </is>
      </c>
    </row>
    <row r="7">
      <c r="A7" t="inlineStr"/>
      <c r="B7" t="inlineStr"/>
      <c r="C7" t="inlineStr">
        <is>
          <t>Syndicats</t>
        </is>
      </c>
      <c r="D7" t="inlineStr">
        <is>
          <t>Pourcentage</t>
        </is>
      </c>
      <c r="E7" t="inlineStr"/>
      <c r="F7" t="inlineStr">
        <is>
          <t>Membres</t>
        </is>
      </c>
      <c r="G7" t="inlineStr">
        <is>
          <t>Pourcentage</t>
        </is>
      </c>
      <c r="H7" t="inlineStr">
        <is>
          <t>Pourcentage</t>
        </is>
      </c>
      <c r="I7" t="inlineStr">
        <is>
          <t>Pourcentage</t>
        </is>
      </c>
    </row>
    <row r="8">
      <c r="A8" t="inlineStr"/>
      <c r="B8" t="inlineStr"/>
      <c r="C8" t="inlineStr">
        <is>
          <t>locaux</t>
        </is>
      </c>
      <c r="D8" t="inlineStr">
        <is>
          <t>de syndicats</t>
        </is>
      </c>
      <c r="E8" t="inlineStr"/>
      <c r="F8" t="inlineStr">
        <is>
          <t>féminins</t>
        </is>
      </c>
      <c r="G8" t="inlineStr">
        <is>
          <t>de membres</t>
        </is>
      </c>
      <c r="H8" t="inlineStr">
        <is>
          <t>de membres</t>
        </is>
      </c>
      <c r="I8" t="inlineStr">
        <is>
          <t>de membres</t>
        </is>
      </c>
    </row>
    <row r="9">
      <c r="A9" t="inlineStr"/>
      <c r="B9" t="inlineStr"/>
      <c r="C9" t="inlineStr">
        <is>
          <t>déclarants</t>
        </is>
      </c>
      <c r="D9" t="inlineStr">
        <is>
          <t>locaux</t>
        </is>
      </c>
      <c r="E9" t="inlineStr"/>
      <c r="F9" t="inlineStr"/>
      <c r="G9" t="inlineStr">
        <is>
          <t>féminins</t>
        </is>
      </c>
      <c r="H9" t="inlineStr">
        <is>
          <t>féminins</t>
        </is>
      </c>
      <c r="I9" t="inlineStr">
        <is>
          <t>féminins</t>
        </is>
      </c>
    </row>
    <row r="10">
      <c r="A10" t="inlineStr"/>
      <c r="B10" t="inlineStr"/>
      <c r="C10" t="inlineStr">
        <is>
          <t>des membres</t>
        </is>
      </c>
      <c r="D10" t="inlineStr">
        <is>
          <t>métropolitains</t>
        </is>
      </c>
      <c r="E10" t="inlineStr"/>
      <c r="F10" t="inlineStr"/>
      <c r="G10" t="inlineStr">
        <is>
          <t>dans</t>
        </is>
      </c>
      <c r="H10" t="inlineStr">
        <is>
          <t>dans</t>
        </is>
      </c>
      <c r="I10" t="inlineStr">
        <is>
          <t>dans</t>
        </is>
      </c>
    </row>
    <row r="11">
      <c r="A11" t="inlineStr"/>
      <c r="B11" t="inlineStr"/>
      <c r="C11" t="inlineStr">
        <is>
          <t>féminins</t>
        </is>
      </c>
      <c r="D11" t="inlineStr">
        <is>
          <t>déclarants</t>
        </is>
      </c>
      <c r="E11" t="inlineStr"/>
      <c r="F11" t="inlineStr"/>
      <c r="G11" t="inlineStr">
        <is>
          <t>Peffectif</t>
        </is>
      </c>
      <c r="H11" t="inlineStr">
        <is>
          <t>Veffectif</t>
        </is>
      </c>
      <c r="I11" t="inlineStr">
        <is>
          <t>Veffectif</t>
        </is>
      </c>
    </row>
    <row r="12">
      <c r="A12" t="inlineStr"/>
      <c r="B12" t="inlineStr"/>
      <c r="C12" t="inlineStr"/>
      <c r="D12" t="inlineStr">
        <is>
          <t>des membres</t>
        </is>
      </c>
      <c r="E12" t="inlineStr"/>
      <c r="F12" t="inlineStr"/>
      <c r="G12" t="inlineStr">
        <is>
          <t>métropolitain</t>
        </is>
      </c>
      <c r="H12" t="inlineStr">
        <is>
          <t>féminin</t>
        </is>
      </c>
      <c r="I12" t="inlineStr">
        <is>
          <t>global</t>
        </is>
      </c>
    </row>
  </sheetData>
  <pageMargins left="0.75" right="0.75" top="1" bottom="1" header="0.5" footer="0.5"/>
</worksheet>
</file>

<file path=xl/worksheets/sheet448.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Per cent of</t>
        </is>
      </c>
      <c r="E1" s="1" t="inlineStr">
        <is>
          <t>Women</t>
        </is>
      </c>
      <c r="F1" s="1" t="inlineStr">
        <is>
          <t>Per cent</t>
        </is>
      </c>
      <c r="G1" s="1" t="inlineStr">
        <is>
          <t>Per cent.1</t>
        </is>
      </c>
      <c r="H1" s="1" t="inlineStr">
        <is>
          <t>Per cent.2</t>
        </is>
      </c>
    </row>
    <row r="2">
      <c r="A2" t="inlineStr"/>
      <c r="B2" t="inlineStr"/>
      <c r="C2" t="inlineStr">
        <is>
          <t>reporting</t>
        </is>
      </c>
      <c r="D2" t="inlineStr">
        <is>
          <t>metropolitan</t>
        </is>
      </c>
      <c r="E2" t="inlineStr">
        <is>
          <t>members</t>
        </is>
      </c>
      <c r="F2" t="inlineStr">
        <is>
          <t>women</t>
        </is>
      </c>
      <c r="G2" t="inlineStr">
        <is>
          <t>women</t>
        </is>
      </c>
      <c r="H2" t="inlineStr">
        <is>
          <t>women</t>
        </is>
      </c>
    </row>
    <row r="3">
      <c r="A3" t="inlineStr"/>
      <c r="B3" t="inlineStr"/>
      <c r="C3" t="inlineStr">
        <is>
          <t>women</t>
        </is>
      </c>
      <c r="D3" t="inlineStr">
        <is>
          <t>locals</t>
        </is>
      </c>
      <c r="E3" t="inlineStr"/>
      <c r="F3" t="inlineStr">
        <is>
          <t>members of</t>
        </is>
      </c>
      <c r="G3" t="inlineStr">
        <is>
          <t>members</t>
        </is>
      </c>
      <c r="H3" t="inlineStr">
        <is>
          <t>members</t>
        </is>
      </c>
    </row>
    <row r="4">
      <c r="A4" t="inlineStr"/>
      <c r="B4" t="inlineStr"/>
      <c r="C4" t="inlineStr">
        <is>
          <t>members</t>
        </is>
      </c>
      <c r="D4" t="inlineStr">
        <is>
          <t>reporting</t>
        </is>
      </c>
      <c r="E4" t="inlineStr"/>
      <c r="F4" t="inlineStr">
        <is>
          <t>metropolitan</t>
        </is>
      </c>
      <c r="G4" t="inlineStr">
        <is>
          <t>of total</t>
        </is>
      </c>
      <c r="H4" t="inlineStr">
        <is>
          <t>of total</t>
        </is>
      </c>
    </row>
    <row r="5">
      <c r="A5" t="inlineStr">
        <is>
          <t>Met</t>
        </is>
      </c>
      <c r="B5" t="inlineStr">
        <is>
          <t>lit</t>
        </is>
      </c>
      <c r="C5" t="inlineStr"/>
      <c r="D5" t="inlineStr">
        <is>
          <t>women</t>
        </is>
      </c>
      <c r="E5" t="inlineStr"/>
      <c r="F5" t="inlineStr">
        <is>
          <t>membership</t>
        </is>
      </c>
      <c r="G5" t="inlineStr">
        <is>
          <t>women</t>
        </is>
      </c>
      <c r="H5" t="inlineStr">
        <is>
          <t>union</t>
        </is>
      </c>
    </row>
  </sheetData>
  <pageMargins left="0.75" right="0.75" top="1" bottom="1" header="0.5" footer="0.5"/>
</worksheet>
</file>

<file path=xl/worksheets/sheet449.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sheetData>
    <row r="1">
      <c r="A1" s="1" t="inlineStr">
        <is>
          <t>locaux</t>
        </is>
      </c>
      <c r="B1" s="1" t="inlineStr">
        <is>
          <t>de syndicats</t>
        </is>
      </c>
      <c r="C1" s="1" t="inlineStr">
        <is>
          <t>féminins</t>
        </is>
      </c>
      <c r="D1" s="1" t="inlineStr">
        <is>
          <t>de membres</t>
        </is>
      </c>
      <c r="E1" s="1" t="inlineStr">
        <is>
          <t>de membres.1</t>
        </is>
      </c>
      <c r="F1" s="1" t="inlineStr">
        <is>
          <t>de membres.2</t>
        </is>
      </c>
    </row>
    <row r="2">
      <c r="A2" t="inlineStr">
        <is>
          <t>déclarants</t>
        </is>
      </c>
      <c r="B2" t="inlineStr">
        <is>
          <t>locaux</t>
        </is>
      </c>
      <c r="C2" t="inlineStr"/>
      <c r="D2" t="inlineStr">
        <is>
          <t>féminins</t>
        </is>
      </c>
      <c r="E2" t="inlineStr">
        <is>
          <t>féminins</t>
        </is>
      </c>
      <c r="F2" t="inlineStr">
        <is>
          <t>féminins</t>
        </is>
      </c>
    </row>
    <row r="3">
      <c r="A3" t="inlineStr">
        <is>
          <t>des membres</t>
        </is>
      </c>
      <c r="B3" t="inlineStr">
        <is>
          <t>métropolitains</t>
        </is>
      </c>
      <c r="C3" t="inlineStr"/>
      <c r="D3" t="inlineStr">
        <is>
          <t>dans</t>
        </is>
      </c>
      <c r="E3" t="inlineStr">
        <is>
          <t>dans</t>
        </is>
      </c>
      <c r="F3" t="inlineStr">
        <is>
          <t>dans</t>
        </is>
      </c>
    </row>
    <row r="4">
      <c r="A4" t="inlineStr">
        <is>
          <t>féminins</t>
        </is>
      </c>
      <c r="B4" t="inlineStr">
        <is>
          <t>déclarants</t>
        </is>
      </c>
      <c r="C4" t="inlineStr"/>
      <c r="D4" t="inlineStr">
        <is>
          <t>leffectif</t>
        </is>
      </c>
      <c r="E4" t="inlineStr">
        <is>
          <t>Veffectif</t>
        </is>
      </c>
      <c r="F4" t="inlineStr">
        <is>
          <t>Veffectif</t>
        </is>
      </c>
    </row>
    <row r="5">
      <c r="A5" t="inlineStr"/>
      <c r="B5" t="inlineStr">
        <is>
          <t>des membres</t>
        </is>
      </c>
      <c r="C5" t="inlineStr"/>
      <c r="D5" t="inlineStr">
        <is>
          <t>métropolitain</t>
        </is>
      </c>
      <c r="E5" t="inlineStr">
        <is>
          <t>féminin</t>
        </is>
      </c>
      <c r="F5" t="inlineStr">
        <is>
          <t>global</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O14"/>
  <sheetViews>
    <sheetView workbookViewId="0">
      <selection activeCell="A1" sqref="A1"/>
    </sheetView>
  </sheetViews>
  <sheetFormatPr baseColWidth="8" defaultRowHeight="15"/>
  <sheetData>
    <row r="1">
      <c r="A1" s="1" t="inlineStr">
        <is>
          <t>Newfoundland — Terre-Neuve .........</t>
        </is>
      </c>
      <c r="B1" s="1" t="inlineStr">
        <is>
          <t>Unnamed: 0</t>
        </is>
      </c>
      <c r="C1" s="1" t="inlineStr">
        <is>
          <t>Unnamed: 1</t>
        </is>
      </c>
      <c r="D1" s="1" t="inlineStr">
        <is>
          <t>32,091</t>
        </is>
      </c>
      <c r="E1" s="1" t="inlineStr">
        <is>
          <t>PS</t>
        </is>
      </c>
      <c r="F1" s="1" t="inlineStr">
        <is>
          <t>5</t>
        </is>
      </c>
      <c r="G1" s="1" t="inlineStr">
        <is>
          <t>0.1</t>
        </is>
      </c>
      <c r="H1" s="1" t="inlineStr">
        <is>
          <t>- =</t>
        </is>
      </c>
      <c r="I1" s="1" t="inlineStr">
        <is>
          <t>Unnamed: 2</t>
        </is>
      </c>
      <c r="J1" s="1" t="inlineStr">
        <is>
          <t>Unnamed: 3</t>
        </is>
      </c>
      <c r="K1" s="1" t="inlineStr">
        <is>
          <t>526</t>
        </is>
      </c>
      <c r="L1" s="1" t="inlineStr">
        <is>
          <t>0.6 32,622</t>
        </is>
      </c>
      <c r="M1" s="1" t="inlineStr">
        <is>
          <t>Unnamed: 4</t>
        </is>
      </c>
      <c r="N1" s="1" t="inlineStr">
        <is>
          <t>Unnamed: 5</t>
        </is>
      </c>
      <c r="O1" s="1" t="inlineStr">
        <is>
          <t>I29:</t>
        </is>
      </c>
    </row>
    <row r="2">
      <c r="A2" t="inlineStr">
        <is>
          <t>Prince Edward Island — fle-du-Prince-Edouard</t>
        </is>
      </c>
      <c r="B2" t="inlineStr"/>
      <c r="C2" t="inlineStr"/>
      <c r="D2" t="inlineStr">
        <is>
          <t>2,097</t>
        </is>
      </c>
      <c r="E2" t="inlineStr">
        <is>
          <t>0.2</t>
        </is>
      </c>
      <c r="F2" t="inlineStr">
        <is>
          <t>a</t>
        </is>
      </c>
      <c r="G2" t="inlineStr">
        <is>
          <t>=</t>
        </is>
      </c>
      <c r="H2">
        <f> =</f>
        <v/>
      </c>
      <c r="I2" t="inlineStr"/>
      <c r="J2" t="inlineStr"/>
      <c r="K2" t="inlineStr">
        <is>
          <t>24</t>
        </is>
      </c>
      <c r="L2">
        <f>: 221</f>
        <v/>
      </c>
      <c r="M2" t="inlineStr"/>
      <c r="N2" t="inlineStr"/>
      <c r="O2" t="inlineStr">
        <is>
          <t>0.1</t>
        </is>
      </c>
    </row>
    <row r="3">
      <c r="A3" t="inlineStr">
        <is>
          <t>Nova Scotia — Nouvelle-Ecosse.........</t>
        </is>
      </c>
      <c r="B3" t="inlineStr"/>
      <c r="C3" t="inlineStr"/>
      <c r="D3" t="inlineStr">
        <is>
          <t>35,691</t>
        </is>
      </c>
      <c r="E3" t="inlineStr">
        <is>
          <t>2.8</t>
        </is>
      </c>
      <c r="F3" t="inlineStr">
        <is>
          <t>43</t>
        </is>
      </c>
      <c r="G3" t="inlineStr">
        <is>
          <t>0.5</t>
        </is>
      </c>
      <c r="H3" t="inlineStr">
        <is>
          <t>3,239 2.0</t>
        </is>
      </c>
      <c r="I3" t="inlineStr"/>
      <c r="J3" t="inlineStr"/>
      <c r="K3" t="inlineStr">
        <is>
          <t>1,495</t>
        </is>
      </c>
      <c r="L3" t="inlineStr">
        <is>
          <t>us 40,468</t>
        </is>
      </c>
      <c r="M3" t="inlineStr"/>
      <c r="N3" t="inlineStr"/>
      <c r="O3" t="inlineStr">
        <is>
          <t>2.7</t>
        </is>
      </c>
    </row>
    <row r="4">
      <c r="A4" t="inlineStr">
        <is>
          <t>New Brunswick — Nouveau-Brunswick. ....</t>
        </is>
      </c>
      <c r="B4" t="inlineStr"/>
      <c r="C4" t="inlineStr"/>
      <c r="D4" t="inlineStr">
        <is>
          <t>29,969</t>
        </is>
      </c>
      <c r="E4" t="inlineStr">
        <is>
          <t>2.4</t>
        </is>
      </c>
      <c r="F4" t="inlineStr">
        <is>
          <t>13</t>
        </is>
      </c>
      <c r="G4" t="inlineStr">
        <is>
          <t>0.1</t>
        </is>
      </c>
      <c r="H4" t="inlineStr">
        <is>
          <t>351 0.2</t>
        </is>
      </c>
      <c r="I4" t="inlineStr"/>
      <c r="J4" t="inlineStr">
        <is>
          <t>|</t>
        </is>
      </c>
      <c r="K4" t="inlineStr">
        <is>
          <t>564</t>
        </is>
      </c>
      <c r="L4" t="inlineStr">
        <is>
          <t>0.6 30,897</t>
        </is>
      </c>
      <c r="M4" t="inlineStr"/>
      <c r="N4" t="inlineStr"/>
      <c r="O4" t="inlineStr">
        <is>
          <t>2.0</t>
        </is>
      </c>
    </row>
    <row r="5">
      <c r="A5" t="inlineStr">
        <is>
          <t>Or Src Ste, Se2 e’ee) Ot</t>
        </is>
      </c>
      <c r="B5" t="inlineStr"/>
      <c r="C5" t="inlineStr"/>
      <c r="D5" t="inlineStr">
        <is>
          <t>280,646</t>
        </is>
      </c>
      <c r="E5" t="inlineStr">
        <is>
          <t>BES</t>
        </is>
      </c>
      <c r="F5" t="inlineStr">
        <is>
          <t>yl</t>
        </is>
      </c>
      <c r="G5" t="inlineStr">
        <is>
          <t>18.6</t>
        </is>
      </c>
      <c r="H5" t="inlineStr">
        <is>
          <t>11,022 6.9</t>
        </is>
      </c>
      <c r="I5" t="inlineStr"/>
      <c r="J5" t="inlineStr"/>
      <c r="K5" t="inlineStr">
        <is>
          <t>20,805</t>
        </is>
      </c>
      <c r="L5" t="inlineStr">
        <is>
          <t>2387, 314,184</t>
        </is>
      </c>
      <c r="M5" t="inlineStr"/>
      <c r="N5" t="inlineStr"/>
      <c r="O5" t="inlineStr">
        <is>
          <t>20.7</t>
        </is>
      </c>
    </row>
    <row r="6">
      <c r="A6" t="inlineStr">
        <is>
          <t>OMCATIO MEH WN cs hs.v oc bem 3 ios eon</t>
        </is>
      </c>
      <c r="B6" t="inlineStr"/>
      <c r="C6" t="inlineStr"/>
      <c r="D6" t="inlineStr">
        <is>
          <t>507,775</t>
        </is>
      </c>
      <c r="E6" t="inlineStr">
        <is>
          <t>40.4</t>
        </is>
      </c>
      <c r="F6" t="inlineStr">
        <is>
          <t>5,739</t>
        </is>
      </c>
      <c r="G6" t="inlineStr">
        <is>
          <t>62.5</t>
        </is>
      </c>
      <c r="H6" t="inlineStr">
        <is>
          <t>137,166 86.1</t>
        </is>
      </c>
      <c r="I6" t="inlineStr"/>
      <c r="J6" t="inlineStr"/>
      <c r="K6" t="inlineStr">
        <is>
          <t>31,049</t>
        </is>
      </c>
      <c r="L6" t="inlineStr">
        <is>
          <t>35.4 681,729</t>
        </is>
      </c>
      <c r="M6" t="inlineStr"/>
      <c r="N6" t="inlineStr">
        <is>
          <t>|</t>
        </is>
      </c>
      <c r="O6" t="inlineStr">
        <is>
          <t>45.0</t>
        </is>
      </c>
    </row>
    <row r="7">
      <c r="A7" t="inlineStr">
        <is>
          <t>Manttoba, wey ke. 3.5 ck ee AL Tlie. Ae</t>
        </is>
      </c>
      <c r="B7" t="inlineStr"/>
      <c r="C7" t="inlineStr"/>
      <c r="D7" t="inlineStr">
        <is>
          <t>59,765</t>
        </is>
      </c>
      <c r="E7" t="inlineStr">
        <is>
          <t>4.8</t>
        </is>
      </c>
      <c r="F7" t="inlineStr">
        <is>
          <t>139</t>
        </is>
      </c>
      <c r="G7" t="inlineStr">
        <is>
          <t>1-5</t>
        </is>
      </c>
      <c r="H7" t="inlineStr">
        <is>
          <t>166 0.1</t>
        </is>
      </c>
      <c r="I7" t="inlineStr"/>
      <c r="J7" t="inlineStr">
        <is>
          <t>|</t>
        </is>
      </c>
      <c r="K7" t="inlineStr">
        <is>
          <t>2,925</t>
        </is>
      </c>
      <c r="L7" t="inlineStr">
        <is>
          <t>3.3 62,995</t>
        </is>
      </c>
      <c r="M7" t="inlineStr"/>
      <c r="N7" t="inlineStr"/>
      <c r="O7" t="inlineStr">
        <is>
          <t>4.2</t>
        </is>
      </c>
    </row>
    <row r="8">
      <c r="A8" t="inlineStr">
        <is>
          <t>SASKATCNEWAlI hen. 0h. susycycbs yse steene 0 ite</t>
        </is>
      </c>
      <c r="B8" t="inlineStr"/>
      <c r="C8" t="inlineStr"/>
      <c r="D8" t="inlineStr">
        <is>
          <t>29,254</t>
        </is>
      </c>
      <c r="E8" t="inlineStr">
        <is>
          <t>2:3</t>
        </is>
      </c>
      <c r="F8" t="inlineStr">
        <is>
          <t>16</t>
        </is>
      </c>
      <c r="G8" t="inlineStr">
        <is>
          <t>0.1</t>
        </is>
      </c>
      <c r="H8" t="inlineStr">
        <is>
          <t>206 0.1</t>
        </is>
      </c>
      <c r="I8" t="inlineStr"/>
      <c r="J8" t="inlineStr"/>
      <c r="K8" t="inlineStr">
        <is>
          <t>1,992</t>
        </is>
      </c>
      <c r="L8" t="inlineStr">
        <is>
          <t>ae} 31,468</t>
        </is>
      </c>
      <c r="M8" t="inlineStr"/>
      <c r="N8" t="inlineStr"/>
      <c r="O8" t="inlineStr">
        <is>
          <t>On</t>
        </is>
      </c>
    </row>
    <row r="9">
      <c r="A9" t="inlineStr">
        <is>
          <t>INL OGIE OR Ske NARS Tee ee Gee, Ok eee</t>
        </is>
      </c>
      <c r="B9" t="inlineStr"/>
      <c r="C9" t="inlineStr"/>
      <c r="D9" t="inlineStr">
        <is>
          <t>85,461</t>
        </is>
      </c>
      <c r="E9" t="inlineStr">
        <is>
          <t>6.8</t>
        </is>
      </c>
      <c r="F9" t="inlineStr">
        <is>
          <t>796</t>
        </is>
      </c>
      <c r="G9" t="inlineStr">
        <is>
          <t>8.7</t>
        </is>
      </c>
      <c r="H9" t="inlineStr">
        <is>
          <t>1,979 153</t>
        </is>
      </c>
      <c r="I9" t="inlineStr"/>
      <c r="J9" t="inlineStr"/>
      <c r="K9" t="inlineStr">
        <is>
          <t>6,341</t>
        </is>
      </c>
      <c r="L9" t="inlineStr">
        <is>
          <t>den 94,577</t>
        </is>
      </c>
      <c r="M9" t="inlineStr"/>
      <c r="N9" t="inlineStr"/>
      <c r="O9" t="inlineStr">
        <is>
          <t>6.2</t>
        </is>
      </c>
    </row>
    <row r="10">
      <c r="A10" t="inlineStr">
        <is>
          <t>British Columbia — Colombie-Britannique. . .</t>
        </is>
      </c>
      <c r="B10" t="inlineStr"/>
      <c r="C10" t="inlineStr"/>
      <c r="D10" t="inlineStr">
        <is>
          <t>192,803</t>
        </is>
      </c>
      <c r="E10" t="inlineStr">
        <is>
          <t>15:3</t>
        </is>
      </c>
      <c r="F10" t="inlineStr">
        <is>
          <t>122,</t>
        </is>
      </c>
      <c r="G10" t="inlineStr">
        <is>
          <t>7.9</t>
        </is>
      </c>
      <c r="H10" t="inlineStr">
        <is>
          <t>5,232 3.3</t>
        </is>
      </c>
      <c r="I10" t="inlineStr"/>
      <c r="J10" t="inlineStr"/>
      <c r="K10" t="inlineStr">
        <is>
          <t>22,146</t>
        </is>
      </c>
      <c r="L10" t="inlineStr">
        <is>
          <t>252 220,903</t>
        </is>
      </c>
      <c r="M10" t="inlineStr"/>
      <c r="N10" t="inlineStr"/>
      <c r="O10" t="inlineStr">
        <is>
          <t>14.6</t>
        </is>
      </c>
    </row>
    <row r="11">
      <c r="A11" t="inlineStr">
        <is>
          <t>RGCOMM RM BPs, occ) Xap erator ones Me es 48 6</t>
        </is>
      </c>
      <c r="B11" t="inlineStr"/>
      <c r="C11" t="inlineStr"/>
      <c r="D11" t="inlineStr">
        <is>
          <t>PA</t>
        </is>
      </c>
      <c r="E11" t="inlineStr">
        <is>
          <t>0.1</t>
        </is>
      </c>
      <c r="F11" t="inlineStr">
        <is>
          <t>=</t>
        </is>
      </c>
      <c r="G11" t="inlineStr">
        <is>
          <t>=</t>
        </is>
      </c>
      <c r="H11">
        <f> =</f>
        <v/>
      </c>
      <c r="I11" t="inlineStr"/>
      <c r="J11" t="inlineStr"/>
      <c r="K11" t="inlineStr">
        <is>
          <t>=</t>
        </is>
      </c>
      <c r="L11">
        <f> 1,121</f>
        <v/>
      </c>
      <c r="M11" t="inlineStr"/>
      <c r="N11" t="inlineStr"/>
      <c r="O11" t="inlineStr">
        <is>
          <t>0.1</t>
        </is>
      </c>
    </row>
    <row r="12">
      <c r="A12" t="inlineStr">
        <is>
          <t>Northwest Territories — Territoires du Nord-</t>
        </is>
      </c>
      <c r="B12" t="inlineStr"/>
      <c r="C12" t="inlineStr"/>
      <c r="D12" t="inlineStr"/>
      <c r="E12" t="inlineStr"/>
      <c r="F12" t="inlineStr"/>
      <c r="G12" t="inlineStr"/>
      <c r="H12" t="inlineStr"/>
      <c r="I12" t="inlineStr"/>
      <c r="J12" t="inlineStr"/>
      <c r="K12" t="inlineStr"/>
      <c r="L12" t="inlineStr"/>
      <c r="M12" t="inlineStr"/>
      <c r="N12" t="inlineStr"/>
      <c r="O12" t="inlineStr"/>
    </row>
    <row r="13">
      <c r="A13" t="inlineStr">
        <is>
          <t>‘OMEKIS 3 alS ha oiearionn Hien ne eed cee ine eae</t>
        </is>
      </c>
      <c r="B13" t="inlineStr"/>
      <c r="C13" t="inlineStr"/>
      <c r="D13" t="inlineStr">
        <is>
          <t>816</t>
        </is>
      </c>
      <c r="E13" t="inlineStr">
        <is>
          <t>0.1</t>
        </is>
      </c>
      <c r="F13" t="inlineStr">
        <is>
          <t>=</t>
        </is>
      </c>
      <c r="G13" t="inlineStr">
        <is>
          <t>-</t>
        </is>
      </c>
      <c r="H13">
        <f> ~</f>
        <v/>
      </c>
      <c r="I13" t="inlineStr"/>
      <c r="J13" t="inlineStr"/>
      <c r="K13" t="inlineStr">
        <is>
          <t>~</t>
        </is>
      </c>
      <c r="L13" t="inlineStr">
        <is>
          <t>_ 816</t>
        </is>
      </c>
      <c r="M13" t="inlineStr"/>
      <c r="N13" t="inlineStr"/>
      <c r="O13" t="inlineStr">
        <is>
          <t>0.1</t>
        </is>
      </c>
    </row>
    <row r="14">
      <c r="A14" t="inlineStr">
        <is>
          <t>Canada’ t Riee®. &lt;5. i...) ed ae ®</t>
        </is>
      </c>
      <c r="B14" t="inlineStr"/>
      <c r="C14" t="inlineStr"/>
      <c r="D14" t="inlineStr">
        <is>
          <t>1,257,489]</t>
        </is>
      </c>
      <c r="E14" t="inlineStr">
        <is>
          <t>100.0</t>
        </is>
      </c>
      <c r="F14" t="inlineStr">
        <is>
          <t>9,184</t>
        </is>
      </c>
      <c r="G14" t="inlineStr">
        <is>
          <t>100.0</t>
        </is>
      </c>
      <c r="H14" t="inlineStr">
        <is>
          <t>159,361 | 100.0</t>
        </is>
      </c>
      <c r="I14" t="inlineStr"/>
      <c r="J14" t="inlineStr"/>
      <c r="K14" t="inlineStr">
        <is>
          <t>87,867</t>
        </is>
      </c>
      <c r="L14" t="inlineStr">
        <is>
          <t>100.0 | 1,513,901</t>
        </is>
      </c>
      <c r="M14" t="inlineStr"/>
      <c r="N14" t="inlineStr"/>
      <c r="O14" t="inlineStr">
        <is>
          <t>100.0</t>
        </is>
      </c>
    </row>
  </sheetData>
  <pageMargins left="0.75" right="0.75" top="1" bottom="1" header="0.5" footer="0.5"/>
</worksheet>
</file>

<file path=xl/worksheets/sheet450.xml><?xml version="1.0" encoding="utf-8"?>
<worksheet xmlns="http://schemas.openxmlformats.org/spreadsheetml/2006/main">
  <sheetPr>
    <outlinePr summaryBelow="1" summaryRight="1"/>
    <pageSetUpPr/>
  </sheetPr>
  <dimension ref="A1:D12"/>
  <sheetViews>
    <sheetView workbookViewId="0">
      <selection activeCell="A1" sqref="A1"/>
    </sheetView>
  </sheetViews>
  <sheetFormatPr baseColWidth="8" defaultRowHeight="15"/>
  <sheetData>
    <row r="1">
      <c r="A1" s="1" t="inlineStr">
        <is>
          <t>Genre de syndicat ouvrier</t>
        </is>
      </c>
      <c r="B1" s="1" t="inlineStr">
        <is>
          <t>Syndicats</t>
        </is>
      </c>
      <c r="C1" s="1" t="inlineStr">
        <is>
          <t>Membres des</t>
        </is>
      </c>
      <c r="D1" s="1" t="inlineStr">
        <is>
          <t>Membres féminins des conseils</t>
        </is>
      </c>
    </row>
    <row r="2">
      <c r="A2" t="inlineStr"/>
      <c r="B2" t="inlineStr">
        <is>
          <t>ouvriers</t>
        </is>
      </c>
      <c r="C2" t="inlineStr">
        <is>
          <t>conseils</t>
        </is>
      </c>
      <c r="D2" t="inlineStr">
        <is>
          <t>exécutifs</t>
        </is>
      </c>
    </row>
    <row r="3">
      <c r="A3" t="inlineStr"/>
      <c r="B3" t="inlineStr"/>
      <c r="C3" t="inlineStr">
        <is>
          <t>exécutifs!</t>
        </is>
      </c>
      <c r="D3" t="inlineStr"/>
    </row>
    <row r="4">
      <c r="A4" t="inlineStr"/>
      <c r="B4" t="inlineStr">
        <is>
          <t>number — nombre</t>
        </is>
      </c>
      <c r="C4" t="inlineStr"/>
      <c r="D4" t="inlineStr">
        <is>
          <t>%o</t>
        </is>
      </c>
    </row>
    <row r="5">
      <c r="A5" t="inlineStr">
        <is>
          <t>International unions! — Syn-</t>
        </is>
      </c>
      <c r="B5" t="inlineStr"/>
      <c r="C5" t="inlineStr"/>
      <c r="D5" t="inlineStr"/>
    </row>
    <row r="6">
      <c r="A6" t="inlineStr">
        <is>
          <t>dicats internationaux!</t>
        </is>
      </c>
      <c r="B6" t="inlineStr">
        <is>
          <t>68</t>
        </is>
      </c>
      <c r="C6" t="inlineStr">
        <is>
          <t>106</t>
        </is>
      </c>
      <c r="D6" t="inlineStr">
        <is>
          <t>4 3.8</t>
        </is>
      </c>
    </row>
    <row r="7">
      <c r="A7" t="inlineStr">
        <is>
          <t>National unions — Syndicats</t>
        </is>
      </c>
      <c r="B7" t="inlineStr"/>
      <c r="C7" t="inlineStr"/>
      <c r="D7" t="inlineStr"/>
    </row>
    <row r="8">
      <c r="A8" t="inlineStr">
        <is>
          <t>nationaux</t>
        </is>
      </c>
      <c r="B8" t="inlineStr">
        <is>
          <t>76</t>
        </is>
      </c>
      <c r="C8" t="inlineStr">
        <is>
          <t>578</t>
        </is>
      </c>
      <c r="D8" t="inlineStr">
        <is>
          <t>126 21.8</t>
        </is>
      </c>
    </row>
    <row r="9">
      <c r="A9" t="inlineStr">
        <is>
          <t>Government employees’ or-</t>
        </is>
      </c>
      <c r="B9" t="inlineStr"/>
      <c r="C9" t="inlineStr"/>
      <c r="D9" t="inlineStr"/>
    </row>
    <row r="10">
      <c r="A10" t="inlineStr">
        <is>
          <t>ganizations — Groupements</t>
        </is>
      </c>
      <c r="B10" t="inlineStr"/>
      <c r="C10" t="inlineStr"/>
      <c r="D10" t="inlineStr"/>
    </row>
    <row r="11">
      <c r="A11" t="inlineStr">
        <is>
          <t>de fonctionnaires publics</t>
        </is>
      </c>
      <c r="B11" t="inlineStr">
        <is>
          <t>38</t>
        </is>
      </c>
      <c r="C11" t="inlineStr">
        <is>
          <t>260</t>
        </is>
      </c>
      <c r="D11" t="inlineStr">
        <is>
          <t>30 11.5</t>
        </is>
      </c>
    </row>
    <row r="12">
      <c r="A12" t="inlineStr">
        <is>
          <t>Total</t>
        </is>
      </c>
      <c r="B12" t="inlineStr">
        <is>
          <t>182</t>
        </is>
      </c>
      <c r="C12" t="inlineStr">
        <is>
          <t>944</t>
        </is>
      </c>
      <c r="D12" t="inlineStr">
        <is>
          <t>160 17.0</t>
        </is>
      </c>
    </row>
  </sheetData>
  <pageMargins left="0.75" right="0.75" top="1" bottom="1" header="0.5" footer="0.5"/>
</worksheet>
</file>

<file path=xl/worksheets/sheet451.xml><?xml version="1.0" encoding="utf-8"?>
<worksheet xmlns="http://schemas.openxmlformats.org/spreadsheetml/2006/main">
  <sheetPr>
    <outlinePr summaryBelow="1" summaryRight="1"/>
    <pageSetUpPr/>
  </sheetPr>
  <dimension ref="A1:L55"/>
  <sheetViews>
    <sheetView workbookViewId="0">
      <selection activeCell="A1" sqref="A1"/>
    </sheetView>
  </sheetViews>
  <sheetFormatPr baseColWidth="8" defaultRowHeight="15"/>
  <sheetData>
    <row r="1">
      <c r="A1" s="1" t="inlineStr">
        <is>
          <t>ed Brotherhood of (AFL-CIO/CLC) -</t>
        </is>
      </c>
      <c r="B1" s="1" t="inlineStr">
        <is>
          <t>Unnamed: 0</t>
        </is>
      </c>
      <c r="C1" s="1" t="inlineStr">
        <is>
          <t>Unnamed: 1</t>
        </is>
      </c>
      <c r="D1" s="1" t="inlineStr">
        <is>
          <t>(i)</t>
        </is>
      </c>
      <c r="E1" s="1" t="inlineStr">
        <is>
          <t>(353)</t>
        </is>
      </c>
      <c r="F1" s="1" t="inlineStr">
        <is>
          <t>Local 38,</t>
        </is>
      </c>
      <c r="G1" s="1" t="inlineStr">
        <is>
          <t>May 12, 1979</t>
        </is>
      </c>
      <c r="H1" s="1" t="inlineStr">
        <is>
          <t>—</t>
        </is>
      </c>
      <c r="I1" s="1" t="inlineStr">
        <is>
          <t>Le 12</t>
        </is>
      </c>
      <c r="J1" s="1" t="inlineStr">
        <is>
          <t>Unnamed: 2</t>
        </is>
      </c>
      <c r="K1" s="1" t="inlineStr">
        <is>
          <t>Unsatisfactory administration of</t>
        </is>
      </c>
      <c r="L1" s="1" t="inlineStr">
        <is>
          <t>local</t>
        </is>
      </c>
    </row>
    <row r="2">
      <c r="A2" t="inlineStr">
        <is>
          <t>Fraternite unie des charpentiers et me-</t>
        </is>
      </c>
      <c r="B2" t="inlineStr"/>
      <c r="C2" t="inlineStr"/>
      <c r="D2" t="inlineStr"/>
      <c r="E2" t="inlineStr"/>
      <c r="F2" t="inlineStr">
        <is>
          <t>St. Catharines, Ont.</t>
        </is>
      </c>
      <c r="G2" t="inlineStr">
        <is>
          <t>mai 1979</t>
        </is>
      </c>
      <c r="H2" t="inlineStr"/>
      <c r="I2" t="inlineStr"/>
      <c r="J2" t="inlineStr"/>
      <c r="K2" t="inlineStr">
        <is>
          <t>unions affairs — Gestion non satisfaisante</t>
        </is>
      </c>
      <c r="L2" t="inlineStr"/>
    </row>
    <row r="3">
      <c r="A3" t="inlineStr">
        <is>
          <t>nuisiers d’Amérique (FAT-COI/CTC).</t>
        </is>
      </c>
      <c r="B3" t="inlineStr"/>
      <c r="C3" t="inlineStr"/>
      <c r="D3" t="inlineStr"/>
      <c r="E3" t="inlineStr"/>
      <c r="F3" t="inlineStr"/>
      <c r="G3" t="inlineStr"/>
      <c r="H3" t="inlineStr"/>
      <c r="I3" t="inlineStr"/>
      <c r="J3" t="inlineStr"/>
      <c r="K3" t="inlineStr">
        <is>
          <t>des affaires du syndicat local.</t>
        </is>
      </c>
      <c r="L3" t="inlineStr"/>
    </row>
    <row r="4">
      <c r="A4" t="inlineStr">
        <is>
          <t>|</t>
        </is>
      </c>
      <c r="B4" t="inlineStr"/>
      <c r="C4" t="inlineStr"/>
      <c r="D4" t="inlineStr">
        <is>
          <t>(1)</t>
        </is>
      </c>
      <c r="E4" t="inlineStr">
        <is>
          <t>(2,477)</t>
        </is>
      </c>
      <c r="F4" t="inlineStr">
        <is>
          <t>Local 134,</t>
        </is>
      </c>
      <c r="G4" t="inlineStr">
        <is>
          <t>May 23, 1979</t>
        </is>
      </c>
      <c r="H4" t="inlineStr">
        <is>
          <t>—</t>
        </is>
      </c>
      <c r="I4" t="inlineStr">
        <is>
          <t>Le 23</t>
        </is>
      </c>
      <c r="J4" t="inlineStr"/>
      <c r="K4" t="inlineStr">
        <is>
          <t>Unsatisfactory administration of</t>
        </is>
      </c>
      <c r="L4" t="inlineStr">
        <is>
          <t>local</t>
        </is>
      </c>
    </row>
    <row r="5">
      <c r="A5" t="inlineStr">
        <is>
          <t>|</t>
        </is>
      </c>
      <c r="B5" t="inlineStr"/>
      <c r="C5" t="inlineStr"/>
      <c r="D5" t="inlineStr"/>
      <c r="E5" t="inlineStr"/>
      <c r="F5" t="inlineStr">
        <is>
          <t>Montréal, Qué.</t>
        </is>
      </c>
      <c r="G5" t="inlineStr">
        <is>
          <t>mai 1979</t>
        </is>
      </c>
      <c r="H5" t="inlineStr"/>
      <c r="I5" t="inlineStr"/>
      <c r="J5" t="inlineStr"/>
      <c r="K5" t="inlineStr">
        <is>
          <t>unions affairs — Gestion non satisfaisante</t>
        </is>
      </c>
      <c r="L5" t="inlineStr"/>
    </row>
    <row r="6">
      <c r="A6" t="inlineStr"/>
      <c r="B6" t="inlineStr"/>
      <c r="C6" t="inlineStr"/>
      <c r="D6" t="inlineStr"/>
      <c r="E6" t="inlineStr"/>
      <c r="F6" t="inlineStr"/>
      <c r="G6" t="inlineStr"/>
      <c r="H6" t="inlineStr"/>
      <c r="I6" t="inlineStr"/>
      <c r="J6" t="inlineStr"/>
      <c r="K6" t="inlineStr">
        <is>
          <t>des affaires du syndicat local.</t>
        </is>
      </c>
      <c r="L6" t="inlineStr"/>
    </row>
    <row r="7">
      <c r="A7" t="inlineStr"/>
      <c r="B7" t="inlineStr"/>
      <c r="C7" t="inlineStr"/>
      <c r="D7" t="inlineStr">
        <is>
          <t>(1)</t>
        </is>
      </c>
      <c r="E7" t="inlineStr">
        <is>
          <t>(342)</t>
        </is>
      </c>
      <c r="F7" t="inlineStr">
        <is>
          <t>Local 2442,</t>
        </is>
      </c>
      <c r="G7" t="inlineStr">
        <is>
          <t>August 14, 1978</t>
        </is>
      </c>
      <c r="H7" t="inlineStr"/>
      <c r="I7" t="inlineStr">
        <is>
          <t>— Le</t>
        </is>
      </c>
      <c r="J7" t="inlineStr"/>
      <c r="K7" t="inlineStr">
        <is>
          <t>To protect and preserve the welfare</t>
        </is>
      </c>
      <c r="L7" t="inlineStr">
        <is>
          <t>and</t>
        </is>
      </c>
    </row>
    <row r="8">
      <c r="A8" t="inlineStr"/>
      <c r="B8" t="inlineStr"/>
      <c r="C8" t="inlineStr"/>
      <c r="D8" t="inlineStr"/>
      <c r="E8" t="inlineStr"/>
      <c r="F8" t="inlineStr">
        <is>
          <t>Québec, Qué.</t>
        </is>
      </c>
      <c r="G8" t="inlineStr">
        <is>
          <t>14 aott 1978</t>
        </is>
      </c>
      <c r="H8" t="inlineStr"/>
      <c r="I8" t="inlineStr"/>
      <c r="J8" t="inlineStr"/>
      <c r="K8" t="inlineStr">
        <is>
          <t>interest of the local union — Protéger et</t>
        </is>
      </c>
      <c r="L8" t="inlineStr"/>
    </row>
    <row r="9">
      <c r="A9" t="inlineStr"/>
      <c r="B9" t="inlineStr"/>
      <c r="C9" t="inlineStr"/>
      <c r="D9" t="inlineStr"/>
      <c r="E9" t="inlineStr"/>
      <c r="F9" t="inlineStr"/>
      <c r="G9" t="inlineStr"/>
      <c r="H9" t="inlineStr"/>
      <c r="I9" t="inlineStr"/>
      <c r="J9" t="inlineStr"/>
      <c r="K9" t="inlineStr">
        <is>
          <t>maintenir le bien-étre et les intérets du</t>
        </is>
      </c>
      <c r="L9" t="inlineStr"/>
    </row>
    <row r="10">
      <c r="A10" t="inlineStr"/>
      <c r="B10" t="inlineStr"/>
      <c r="C10" t="inlineStr"/>
      <c r="D10" t="inlineStr"/>
      <c r="E10" t="inlineStr"/>
      <c r="F10" t="inlineStr"/>
      <c r="G10" t="inlineStr"/>
      <c r="H10" t="inlineStr"/>
      <c r="I10" t="inlineStr"/>
      <c r="J10" t="inlineStr"/>
      <c r="K10" t="inlineStr">
        <is>
          <t>syndicat local.</t>
        </is>
      </c>
      <c r="L10" t="inlineStr"/>
    </row>
    <row r="11">
      <c r="A11" t="inlineStr">
        <is>
          <t>lotel and Restaurant Employees and</t>
        </is>
      </c>
      <c r="B11" t="inlineStr"/>
      <c r="C11" t="inlineStr"/>
      <c r="D11" t="inlineStr">
        <is>
          <t>1</t>
        </is>
      </c>
      <c r="E11" t="inlineStr">
        <is>
          <t>164</t>
        </is>
      </c>
      <c r="F11" t="inlineStr">
        <is>
          <t>Local 756,</t>
        </is>
      </c>
      <c r="G11" t="inlineStr">
        <is>
          <t>July 22, 1980</t>
        </is>
      </c>
      <c r="H11" t="inlineStr">
        <is>
          <t>—</t>
        </is>
      </c>
      <c r="I11" t="inlineStr">
        <is>
          <t>Le 22</t>
        </is>
      </c>
      <c r="J11" t="inlineStr"/>
      <c r="K11" t="inlineStr">
        <is>
          <t>To protect and preserve the welfare</t>
        </is>
      </c>
      <c r="L11" t="inlineStr">
        <is>
          <t>and</t>
        </is>
      </c>
    </row>
    <row r="12">
      <c r="A12" t="inlineStr">
        <is>
          <t>Bartenders International Union (AFL-</t>
        </is>
      </c>
      <c r="B12" t="inlineStr"/>
      <c r="C12" t="inlineStr"/>
      <c r="D12" t="inlineStr"/>
      <c r="E12" t="inlineStr"/>
      <c r="F12" t="inlineStr">
        <is>
          <t>St. Catharines, Ont.</t>
        </is>
      </c>
      <c r="G12" t="inlineStr">
        <is>
          <t>juillet 1980</t>
        </is>
      </c>
      <c r="H12" t="inlineStr"/>
      <c r="I12" t="inlineStr"/>
      <c r="J12" t="inlineStr"/>
      <c r="K12" t="inlineStr">
        <is>
          <t>interest of the local union — Protéger et</t>
        </is>
      </c>
      <c r="L12" t="inlineStr"/>
    </row>
    <row r="13">
      <c r="A13" t="inlineStr">
        <is>
          <t>CIO/CLC) — Union internationale des</t>
        </is>
      </c>
      <c r="B13" t="inlineStr"/>
      <c r="C13" t="inlineStr"/>
      <c r="D13" t="inlineStr"/>
      <c r="E13" t="inlineStr"/>
      <c r="F13" t="inlineStr"/>
      <c r="G13" t="inlineStr"/>
      <c r="H13" t="inlineStr"/>
      <c r="I13" t="inlineStr"/>
      <c r="J13" t="inlineStr"/>
      <c r="K13" t="inlineStr">
        <is>
          <t>maintenir le bien&lt;tre et les intéréts du</t>
        </is>
      </c>
      <c r="L13" t="inlineStr"/>
    </row>
    <row r="14">
      <c r="A14" t="inlineStr">
        <is>
          <t>employés d’hétel, motel et restaurant</t>
        </is>
      </c>
      <c r="B14" t="inlineStr"/>
      <c r="C14" t="inlineStr"/>
      <c r="D14" t="inlineStr"/>
      <c r="E14" t="inlineStr"/>
      <c r="F14" t="inlineStr"/>
      <c r="G14" t="inlineStr"/>
      <c r="H14" t="inlineStr"/>
      <c r="I14" t="inlineStr"/>
      <c r="J14" t="inlineStr"/>
      <c r="K14" t="inlineStr">
        <is>
          <t>syndicat local.</t>
        </is>
      </c>
      <c r="L14" t="inlineStr"/>
    </row>
    <row r="15">
      <c r="A15" t="inlineStr">
        <is>
          <t>(FAT-COI/CTC).</t>
        </is>
      </c>
      <c r="B15" t="inlineStr"/>
      <c r="C15" t="inlineStr"/>
      <c r="D15" t="inlineStr"/>
      <c r="E15" t="inlineStr"/>
      <c r="F15" t="inlineStr"/>
      <c r="G15" t="inlineStr"/>
      <c r="H15" t="inlineStr"/>
      <c r="I15" t="inlineStr"/>
      <c r="J15" t="inlineStr"/>
      <c r="K15" t="inlineStr"/>
      <c r="L15" t="inlineStr"/>
    </row>
    <row r="16">
      <c r="A16" t="inlineStr">
        <is>
          <t>‘on Workers, International Association of</t>
        </is>
      </c>
      <c r="B16" t="inlineStr"/>
      <c r="C16" t="inlineStr"/>
      <c r="D16" t="inlineStr">
        <is>
          <t>1</t>
        </is>
      </c>
      <c r="E16" t="inlineStr">
        <is>
          <t>2,156</t>
        </is>
      </c>
      <c r="F16" t="inlineStr">
        <is>
          <t>Local 711,</t>
        </is>
      </c>
      <c r="G16" t="inlineStr">
        <is>
          <t>November 6, 1979</t>
        </is>
      </c>
      <c r="H16" t="inlineStr"/>
      <c r="I16" t="inlineStr">
        <is>
          <t>— Le</t>
        </is>
      </c>
      <c r="J16" t="inlineStr"/>
      <c r="K16" t="inlineStr">
        <is>
          <t>Unsatisfactory administration of</t>
        </is>
      </c>
      <c r="L16" t="inlineStr">
        <is>
          <t>local</t>
        </is>
      </c>
    </row>
    <row r="17">
      <c r="A17" t="inlineStr">
        <is>
          <t>Bridge, Structural and Ornamental</t>
        </is>
      </c>
      <c r="B17" t="inlineStr"/>
      <c r="C17" t="inlineStr"/>
      <c r="D17" t="inlineStr"/>
      <c r="E17" t="inlineStr"/>
      <c r="F17" t="inlineStr">
        <is>
          <t>Montréal, Qué.</t>
        </is>
      </c>
      <c r="G17" t="inlineStr">
        <is>
          <t>6 novembre 1979</t>
        </is>
      </c>
      <c r="H17" t="inlineStr"/>
      <c r="I17" t="inlineStr"/>
      <c r="J17" t="inlineStr"/>
      <c r="K17" t="inlineStr">
        <is>
          <t>union’s affairs — Gestion non satisfai-</t>
        </is>
      </c>
      <c r="L17" t="inlineStr"/>
    </row>
    <row r="18">
      <c r="A18" t="inlineStr">
        <is>
          <t>(AFL-CIO/CLC) — Association interna-</t>
        </is>
      </c>
      <c r="B18" t="inlineStr"/>
      <c r="C18" t="inlineStr"/>
      <c r="D18" t="inlineStr"/>
      <c r="E18" t="inlineStr"/>
      <c r="F18" t="inlineStr"/>
      <c r="G18" t="inlineStr"/>
      <c r="H18" t="inlineStr"/>
      <c r="I18" t="inlineStr"/>
      <c r="J18" t="inlineStr"/>
      <c r="K18" t="inlineStr">
        <is>
          <t>sante des affaires du syndicat local,</t>
        </is>
      </c>
      <c r="L18" t="inlineStr"/>
    </row>
    <row r="19">
      <c r="A19" t="inlineStr">
        <is>
          <t>tionale des travailleurs en ponts, en fer</t>
        </is>
      </c>
      <c r="B19" t="inlineStr"/>
      <c r="C19" t="inlineStr"/>
      <c r="D19" t="inlineStr"/>
      <c r="E19" t="inlineStr"/>
      <c r="F19" t="inlineStr"/>
      <c r="G19" t="inlineStr"/>
      <c r="H19" t="inlineStr"/>
      <c r="I19" t="inlineStr"/>
      <c r="J19" t="inlineStr"/>
      <c r="K19" t="inlineStr"/>
      <c r="L19" t="inlineStr"/>
    </row>
    <row r="20">
      <c r="A20" t="inlineStr">
        <is>
          <t>structural et ornemental (FAT-COI/CLC).</t>
        </is>
      </c>
      <c r="B20" t="inlineStr"/>
      <c r="C20" t="inlineStr"/>
      <c r="D20" t="inlineStr"/>
      <c r="E20" t="inlineStr"/>
      <c r="F20" t="inlineStr"/>
      <c r="G20" t="inlineStr"/>
      <c r="H20" t="inlineStr"/>
      <c r="I20" t="inlineStr"/>
      <c r="J20" t="inlineStr"/>
      <c r="K20" t="inlineStr"/>
      <c r="L20" t="inlineStr"/>
    </row>
    <row r="21">
      <c r="A21" t="inlineStr">
        <is>
          <t>|</t>
        </is>
      </c>
      <c r="B21" t="inlineStr"/>
      <c r="C21" t="inlineStr"/>
      <c r="D21" t="inlineStr"/>
      <c r="E21" t="inlineStr"/>
      <c r="F21" t="inlineStr"/>
      <c r="G21" t="inlineStr"/>
      <c r="H21" t="inlineStr"/>
      <c r="I21" t="inlineStr"/>
      <c r="J21" t="inlineStr"/>
      <c r="K21" t="inlineStr"/>
      <c r="L21" t="inlineStr"/>
    </row>
    <row r="22">
      <c r="A22" t="inlineStr">
        <is>
          <t>lachinists and Aerospace Workers, In-</t>
        </is>
      </c>
      <c r="B22" t="inlineStr"/>
      <c r="C22" t="inlineStr"/>
      <c r="D22" t="inlineStr">
        <is>
          <t>2</t>
        </is>
      </c>
      <c r="E22" t="inlineStr">
        <is>
          <t>410</t>
        </is>
      </c>
      <c r="F22" t="inlineStr"/>
      <c r="G22" t="inlineStr"/>
      <c r="H22" t="inlineStr"/>
      <c r="I22" t="inlineStr"/>
      <c r="J22" t="inlineStr"/>
      <c r="K22" t="inlineStr"/>
      <c r="L22" t="inlineStr"/>
    </row>
    <row r="23">
      <c r="A23" t="inlineStr">
        <is>
          <t>ternational Association of (AFL-C1O/</t>
        </is>
      </c>
      <c r="B23" t="inlineStr"/>
      <c r="C23" t="inlineStr"/>
      <c r="D23" t="inlineStr">
        <is>
          <t>(1)</t>
        </is>
      </c>
      <c r="E23" t="inlineStr">
        <is>
          <t>(410)</t>
        </is>
      </c>
      <c r="F23" t="inlineStr">
        <is>
          <t>Local 2133,</t>
        </is>
      </c>
      <c r="G23" t="inlineStr">
        <is>
          <t>January 24, 1980</t>
        </is>
      </c>
      <c r="H23" t="inlineStr"/>
      <c r="I23" t="inlineStr">
        <is>
          <t>— Le</t>
        </is>
      </c>
      <c r="J23" t="inlineStr"/>
      <c r="K23" t="inlineStr">
        <is>
          <t>To protect and preserve the welfare</t>
        </is>
      </c>
      <c r="L23" t="inlineStr">
        <is>
          <t>and</t>
        </is>
      </c>
    </row>
    <row r="24">
      <c r="A24" t="inlineStr">
        <is>
          <t>(CLC) — Association internationale des</t>
        </is>
      </c>
      <c r="B24" t="inlineStr"/>
      <c r="C24" t="inlineStr"/>
      <c r="D24" t="inlineStr"/>
      <c r="E24" t="inlineStr"/>
      <c r="F24" t="inlineStr">
        <is>
          <t>Montréal, Qué.</t>
        </is>
      </c>
      <c r="G24" t="inlineStr">
        <is>
          <t>24 janvier 1980</t>
        </is>
      </c>
      <c r="H24" t="inlineStr"/>
      <c r="I24" t="inlineStr"/>
      <c r="J24" t="inlineStr"/>
      <c r="K24" t="inlineStr">
        <is>
          <t>interest of the local union — Protéger et</t>
        </is>
      </c>
      <c r="L24" t="inlineStr"/>
    </row>
    <row r="25">
      <c r="A25" t="inlineStr">
        <is>
          <t>machinistes et des travailleurs de l’aéro-</t>
        </is>
      </c>
      <c r="B25" t="inlineStr"/>
      <c r="C25" t="inlineStr"/>
      <c r="D25" t="inlineStr"/>
      <c r="E25" t="inlineStr"/>
      <c r="F25" t="inlineStr"/>
      <c r="G25" t="inlineStr"/>
      <c r="H25" t="inlineStr"/>
      <c r="I25" t="inlineStr"/>
      <c r="J25" t="inlineStr"/>
      <c r="K25" t="inlineStr">
        <is>
          <t>maintenir le bien~&lt;tre et les intéréts du</t>
        </is>
      </c>
      <c r="L25" t="inlineStr"/>
    </row>
    <row r="26">
      <c r="A26" t="inlineStr">
        <is>
          <t>astronautique (FAT-COI/CTC).</t>
        </is>
      </c>
      <c r="B26" t="inlineStr"/>
      <c r="C26" t="inlineStr"/>
      <c r="D26" t="inlineStr"/>
      <c r="E26" t="inlineStr"/>
      <c r="F26" t="inlineStr"/>
      <c r="G26" t="inlineStr"/>
      <c r="H26" t="inlineStr"/>
      <c r="I26" t="inlineStr"/>
      <c r="J26" t="inlineStr"/>
      <c r="K26" t="inlineStr">
        <is>
          <t>syndicat local,</t>
        </is>
      </c>
      <c r="L26" t="inlineStr"/>
    </row>
    <row r="27">
      <c r="A27" t="inlineStr"/>
      <c r="B27" t="inlineStr"/>
      <c r="C27" t="inlineStr"/>
      <c r="D27" t="inlineStr">
        <is>
          <t>(1)</t>
        </is>
      </c>
      <c r="E27" t="inlineStr">
        <is>
          <t>(-)</t>
        </is>
      </c>
      <c r="F27" t="inlineStr">
        <is>
          <t>Local 2146,</t>
        </is>
      </c>
      <c r="G27" t="inlineStr">
        <is>
          <t>January 26, 1979</t>
        </is>
      </c>
      <c r="H27" t="inlineStr"/>
      <c r="I27" t="inlineStr">
        <is>
          <t>— Le</t>
        </is>
      </c>
      <c r="J27" t="inlineStr"/>
      <c r="K27" t="inlineStr">
        <is>
          <t>To protect and preserve the welfare</t>
        </is>
      </c>
      <c r="L27" t="inlineStr">
        <is>
          <t>and</t>
        </is>
      </c>
    </row>
    <row r="28">
      <c r="A28" t="inlineStr"/>
      <c r="B28" t="inlineStr"/>
      <c r="C28" t="inlineStr"/>
      <c r="D28" t="inlineStr"/>
      <c r="E28" t="inlineStr"/>
      <c r="F28" t="inlineStr">
        <is>
          <t>Montréal, Qué.</t>
        </is>
      </c>
      <c r="G28" t="inlineStr">
        <is>
          <t>26 janvier 1979</t>
        </is>
      </c>
      <c r="H28" t="inlineStr"/>
      <c r="I28" t="inlineStr"/>
      <c r="J28" t="inlineStr"/>
      <c r="K28" t="inlineStr">
        <is>
          <t>interest of the local union — Protéger et</t>
        </is>
      </c>
      <c r="L28" t="inlineStr"/>
    </row>
    <row r="29">
      <c r="A29" t="inlineStr"/>
      <c r="B29" t="inlineStr"/>
      <c r="C29" t="inlineStr"/>
      <c r="D29" t="inlineStr"/>
      <c r="E29" t="inlineStr"/>
      <c r="F29" t="inlineStr"/>
      <c r="G29" t="inlineStr">
        <is>
          <t>October 31, 19801</t>
        </is>
      </c>
      <c r="H29" t="inlineStr"/>
      <c r="I29" t="inlineStr">
        <is>
          <t>—</t>
        </is>
      </c>
      <c r="J29" t="inlineStr"/>
      <c r="K29" t="inlineStr">
        <is>
          <t>maintenir le bien-tre et les intéréts du</t>
        </is>
      </c>
      <c r="L29" t="inlineStr"/>
    </row>
    <row r="30">
      <c r="A30" t="inlineStr"/>
      <c r="B30" t="inlineStr"/>
      <c r="C30" t="inlineStr"/>
      <c r="D30" t="inlineStr"/>
      <c r="E30" t="inlineStr"/>
      <c r="F30" t="inlineStr"/>
      <c r="G30" t="inlineStr">
        <is>
          <t>Le 31 octobre 1980!</t>
        </is>
      </c>
      <c r="H30" t="inlineStr"/>
      <c r="I30" t="inlineStr"/>
      <c r="J30" t="inlineStr"/>
      <c r="K30" t="inlineStr">
        <is>
          <t>syndicat local,</t>
        </is>
      </c>
      <c r="L30" t="inlineStr"/>
    </row>
    <row r="31">
      <c r="A31" t="inlineStr">
        <is>
          <t>ffice and Professional Employees’ Inter-</t>
        </is>
      </c>
      <c r="B31" t="inlineStr"/>
      <c r="C31" t="inlineStr"/>
      <c r="D31" t="inlineStr">
        <is>
          <t>1</t>
        </is>
      </c>
      <c r="E31" t="inlineStr">
        <is>
          <t>2,057</t>
        </is>
      </c>
      <c r="F31" t="inlineStr">
        <is>
          <t>Local 15,</t>
        </is>
      </c>
      <c r="G31" t="inlineStr">
        <is>
          <t>August 15, 1980</t>
        </is>
      </c>
      <c r="H31" t="inlineStr"/>
      <c r="I31" t="inlineStr">
        <is>
          <t>— Le</t>
        </is>
      </c>
      <c r="J31" t="inlineStr"/>
      <c r="K31" t="inlineStr">
        <is>
          <t>To protect and preserve the welfare</t>
        </is>
      </c>
      <c r="L31" t="inlineStr">
        <is>
          <t>and</t>
        </is>
      </c>
    </row>
    <row r="32">
      <c r="A32" t="inlineStr">
        <is>
          <t>national Union (AFL-CIO/CLC) — Union</t>
        </is>
      </c>
      <c r="B32" t="inlineStr"/>
      <c r="C32" t="inlineStr"/>
      <c r="D32" t="inlineStr"/>
      <c r="E32" t="inlineStr"/>
      <c r="F32" t="inlineStr">
        <is>
          <t>Vancouver, B.C. — C.-B.</t>
        </is>
      </c>
      <c r="G32" t="inlineStr">
        <is>
          <t>15 aofit 1980</t>
        </is>
      </c>
      <c r="H32" t="inlineStr"/>
      <c r="I32" t="inlineStr"/>
      <c r="J32" t="inlineStr"/>
      <c r="K32" t="inlineStr">
        <is>
          <t>interest of the local union — Protéger et</t>
        </is>
      </c>
      <c r="L32" t="inlineStr"/>
    </row>
    <row r="33">
      <c r="A33" t="inlineStr">
        <is>
          <t>internationale des employés profession-</t>
        </is>
      </c>
      <c r="B33" t="inlineStr"/>
      <c r="C33" t="inlineStr"/>
      <c r="D33" t="inlineStr"/>
      <c r="E33" t="inlineStr"/>
      <c r="F33" t="inlineStr"/>
      <c r="G33" t="inlineStr"/>
      <c r="H33" t="inlineStr"/>
      <c r="I33" t="inlineStr"/>
      <c r="J33" t="inlineStr"/>
      <c r="K33" t="inlineStr">
        <is>
          <t>maintenir le bien-€tre et les intéréts du</t>
        </is>
      </c>
      <c r="L33" t="inlineStr"/>
    </row>
    <row r="34">
      <c r="A34" t="inlineStr">
        <is>
          <t>nels et de bureau (FAT-COI/CTC).</t>
        </is>
      </c>
      <c r="B34" t="inlineStr"/>
      <c r="C34" t="inlineStr"/>
      <c r="D34" t="inlineStr"/>
      <c r="E34" t="inlineStr"/>
      <c r="F34" t="inlineStr"/>
      <c r="G34" t="inlineStr"/>
      <c r="H34" t="inlineStr"/>
      <c r="I34" t="inlineStr"/>
      <c r="J34" t="inlineStr"/>
      <c r="K34" t="inlineStr">
        <is>
          <t>syndicat local.</t>
        </is>
      </c>
      <c r="L34" t="inlineStr"/>
    </row>
    <row r="35">
      <c r="A35" t="inlineStr">
        <is>
          <t>ainters and Allied Trades, International</t>
        </is>
      </c>
      <c r="B35" t="inlineStr"/>
      <c r="C35" t="inlineStr"/>
      <c r="D35" t="inlineStr">
        <is>
          <t>2</t>
        </is>
      </c>
      <c r="E35" t="inlineStr">
        <is>
          <t>885</t>
        </is>
      </c>
      <c r="F35" t="inlineStr"/>
      <c r="G35" t="inlineStr"/>
      <c r="H35" t="inlineStr"/>
      <c r="I35" t="inlineStr"/>
      <c r="J35" t="inlineStr"/>
      <c r="K35" t="inlineStr"/>
      <c r="L35" t="inlineStr"/>
    </row>
    <row r="36">
      <c r="A36" t="inlineStr">
        <is>
          <t>Brotherhood of (AFL-CIO/CLC) — Fra-</t>
        </is>
      </c>
      <c r="B36" t="inlineStr"/>
      <c r="C36" t="inlineStr"/>
      <c r="D36" t="inlineStr">
        <is>
          <t>(1)</t>
        </is>
      </c>
      <c r="E36" t="inlineStr">
        <is>
          <t>(560)</t>
        </is>
      </c>
      <c r="F36" t="inlineStr">
        <is>
          <t>Local 1016,</t>
        </is>
      </c>
      <c r="G36" t="inlineStr">
        <is>
          <t>January 17, 1980</t>
        </is>
      </c>
      <c r="H36" t="inlineStr"/>
      <c r="I36" t="inlineStr">
        <is>
          <t>— Le</t>
        </is>
      </c>
      <c r="J36" t="inlineStr"/>
      <c r="K36" t="inlineStr">
        <is>
          <t>To protect and preserve the welfare</t>
        </is>
      </c>
      <c r="L36" t="inlineStr">
        <is>
          <t>and</t>
        </is>
      </c>
    </row>
    <row r="37">
      <c r="A37" t="inlineStr">
        <is>
          <t>ternité internationale des peintres et</t>
        </is>
      </c>
      <c r="B37" t="inlineStr"/>
      <c r="C37" t="inlineStr"/>
      <c r="D37" t="inlineStr"/>
      <c r="E37" t="inlineStr"/>
      <c r="F37" t="inlineStr">
        <is>
          <t>Edmonton, Alta. — Alb.</t>
        </is>
      </c>
      <c r="G37" t="inlineStr">
        <is>
          <t>2 janvier 1980</t>
        </is>
      </c>
      <c r="H37" t="inlineStr"/>
      <c r="I37" t="inlineStr"/>
      <c r="J37" t="inlineStr"/>
      <c r="K37" t="inlineStr">
        <is>
          <t>interest of the local union — Protéger et</t>
        </is>
      </c>
      <c r="L37" t="inlineStr"/>
    </row>
    <row r="38">
      <c r="A38" t="inlineStr">
        <is>
          <t>métiers connexes (FAT-COI/CTC).</t>
        </is>
      </c>
      <c r="B38" t="inlineStr"/>
      <c r="C38" t="inlineStr"/>
      <c r="D38" t="inlineStr"/>
      <c r="E38" t="inlineStr"/>
      <c r="F38" t="inlineStr"/>
      <c r="G38" t="inlineStr"/>
      <c r="H38" t="inlineStr"/>
      <c r="I38" t="inlineStr"/>
      <c r="J38" t="inlineStr"/>
      <c r="K38" t="inlineStr">
        <is>
          <t>maintenir le bien-€tre et les intéréts du</t>
        </is>
      </c>
      <c r="L38" t="inlineStr"/>
    </row>
    <row r="39">
      <c r="A39" t="inlineStr"/>
      <c r="B39" t="inlineStr"/>
      <c r="C39" t="inlineStr"/>
      <c r="D39" t="inlineStr"/>
      <c r="E39" t="inlineStr"/>
      <c r="F39" t="inlineStr"/>
      <c r="G39" t="inlineStr"/>
      <c r="H39" t="inlineStr"/>
      <c r="I39" t="inlineStr"/>
      <c r="J39" t="inlineStr"/>
      <c r="K39" t="inlineStr">
        <is>
          <t>syndicat local.</t>
        </is>
      </c>
      <c r="L39" t="inlineStr"/>
    </row>
    <row r="40">
      <c r="A40" t="inlineStr">
        <is>
          <t>|</t>
        </is>
      </c>
      <c r="B40" t="inlineStr"/>
      <c r="C40" t="inlineStr"/>
      <c r="D40" t="inlineStr"/>
      <c r="E40" t="inlineStr"/>
      <c r="F40" t="inlineStr"/>
      <c r="G40" t="inlineStr"/>
      <c r="H40" t="inlineStr"/>
      <c r="I40" t="inlineStr"/>
      <c r="J40" t="inlineStr"/>
      <c r="K40" t="inlineStr"/>
      <c r="L40" t="inlineStr"/>
    </row>
    <row r="41">
      <c r="A41" t="inlineStr">
        <is>
          <t>1</t>
        </is>
      </c>
      <c r="B41" t="inlineStr"/>
      <c r="C41" t="inlineStr"/>
      <c r="D41" t="inlineStr">
        <is>
          <t>(1)</t>
        </is>
      </c>
      <c r="E41" t="inlineStr">
        <is>
          <t>(325)</t>
        </is>
      </c>
      <c r="F41" t="inlineStr">
        <is>
          <t>Local 1725,</t>
        </is>
      </c>
      <c r="G41" t="inlineStr">
        <is>
          <t>January 2, 1980</t>
        </is>
      </c>
      <c r="H41" t="inlineStr"/>
      <c r="I41" t="inlineStr">
        <is>
          <t>— Le</t>
        </is>
      </c>
      <c r="J41" t="inlineStr"/>
      <c r="K41" t="inlineStr">
        <is>
          <t>To protect and preserve the welfare</t>
        </is>
      </c>
      <c r="L41" t="inlineStr">
        <is>
          <t>and</t>
        </is>
      </c>
    </row>
    <row r="42">
      <c r="A42" t="inlineStr"/>
      <c r="B42" t="inlineStr"/>
      <c r="C42" t="inlineStr"/>
      <c r="D42" t="inlineStr"/>
      <c r="E42" t="inlineStr"/>
      <c r="F42" t="inlineStr">
        <is>
          <t>Edmonton, Alta. — Alb.</t>
        </is>
      </c>
      <c r="G42" t="inlineStr">
        <is>
          <t>2 janvier 1980</t>
        </is>
      </c>
      <c r="H42" t="inlineStr"/>
      <c r="I42" t="inlineStr"/>
      <c r="J42" t="inlineStr"/>
      <c r="K42" t="inlineStr">
        <is>
          <t>interest of the local union — Protéger et</t>
        </is>
      </c>
      <c r="L42" t="inlineStr"/>
    </row>
    <row r="43">
      <c r="A43" t="inlineStr">
        <is>
          <t>|</t>
        </is>
      </c>
      <c r="B43" t="inlineStr"/>
      <c r="C43" t="inlineStr"/>
      <c r="D43" t="inlineStr"/>
      <c r="E43" t="inlineStr"/>
      <c r="F43" t="inlineStr"/>
      <c r="G43" t="inlineStr"/>
      <c r="H43" t="inlineStr"/>
      <c r="I43" t="inlineStr"/>
      <c r="J43" t="inlineStr"/>
      <c r="K43" t="inlineStr">
        <is>
          <t>maintenir le bien-€tre et les intéréts du</t>
        </is>
      </c>
      <c r="L43" t="inlineStr"/>
    </row>
    <row r="44">
      <c r="A44" t="inlineStr"/>
      <c r="B44" t="inlineStr"/>
      <c r="C44" t="inlineStr"/>
      <c r="D44" t="inlineStr"/>
      <c r="E44" t="inlineStr"/>
      <c r="F44" t="inlineStr"/>
      <c r="G44" t="inlineStr"/>
      <c r="H44" t="inlineStr"/>
      <c r="I44" t="inlineStr"/>
      <c r="J44" t="inlineStr"/>
      <c r="K44" t="inlineStr">
        <is>
          <t>syndicat local.</t>
        </is>
      </c>
      <c r="L44" t="inlineStr"/>
    </row>
    <row r="45">
      <c r="A45" t="inlineStr">
        <is>
          <t>‘asterers’ and Cement Masons’ Interna-</t>
        </is>
      </c>
      <c r="B45" t="inlineStr"/>
      <c r="C45" t="inlineStr"/>
      <c r="D45" t="inlineStr">
        <is>
          <t>3</t>
        </is>
      </c>
      <c r="E45" t="inlineStr">
        <is>
          <t>212</t>
        </is>
      </c>
      <c r="F45" t="inlineStr"/>
      <c r="G45" t="inlineStr"/>
      <c r="H45" t="inlineStr"/>
      <c r="I45" t="inlineStr"/>
      <c r="J45" t="inlineStr"/>
      <c r="K45" t="inlineStr">
        <is>
          <t>an ; : ;</t>
        </is>
      </c>
      <c r="L45" t="inlineStr"/>
    </row>
    <row r="46">
      <c r="A46" t="inlineStr">
        <is>
          <t>tional Association of the United States</t>
        </is>
      </c>
      <c r="B46" t="inlineStr"/>
      <c r="C46" t="inlineStr"/>
      <c r="D46" t="inlineStr">
        <is>
          <t>(1)</t>
        </is>
      </c>
      <c r="E46" t="inlineStr">
        <is>
          <t>(-)</t>
        </is>
      </c>
      <c r="F46" t="inlineStr">
        <is>
          <t>Local 48,</t>
        </is>
      </c>
      <c r="G46" t="inlineStr">
        <is>
          <t>July 24, 1974</t>
        </is>
      </c>
      <c r="H46" t="inlineStr">
        <is>
          <t>—</t>
        </is>
      </c>
      <c r="I46" t="inlineStr">
        <is>
          <t>Le 24</t>
        </is>
      </c>
      <c r="J46" t="inlineStr"/>
      <c r="K46" t="inlineStr">
        <is>
          <t>To eliminate disruption of meetings —</t>
        </is>
      </c>
      <c r="L46" t="inlineStr"/>
    </row>
    <row r="47">
      <c r="A47" t="inlineStr">
        <is>
          <t>nd Canada, Operative (AFL-CIO/</t>
        </is>
      </c>
      <c r="B47" t="inlineStr"/>
      <c r="C47" t="inlineStr"/>
      <c r="D47" t="inlineStr"/>
      <c r="E47" t="inlineStr"/>
      <c r="F47" t="inlineStr">
        <is>
          <t>Toronto, Ont.</t>
        </is>
      </c>
      <c r="G47" t="inlineStr">
        <is>
          <t>juillet 1974</t>
        </is>
      </c>
      <c r="H47" t="inlineStr"/>
      <c r="I47" t="inlineStr"/>
      <c r="J47" t="inlineStr"/>
      <c r="K47" t="inlineStr">
        <is>
          <t>Pour assurer la bonne marche des</t>
        </is>
      </c>
      <c r="L47" t="inlineStr">
        <is>
          <t>réu-</t>
        </is>
      </c>
    </row>
    <row r="48">
      <c r="A48" t="inlineStr">
        <is>
          <t>CLC) — Association internationale des</t>
        </is>
      </c>
      <c r="B48" t="inlineStr"/>
      <c r="C48" t="inlineStr"/>
      <c r="D48" t="inlineStr"/>
      <c r="E48" t="inlineStr"/>
      <c r="F48" t="inlineStr"/>
      <c r="G48" t="inlineStr">
        <is>
          <t>March 1, 1980!</t>
        </is>
      </c>
      <c r="H48" t="inlineStr"/>
      <c r="I48" t="inlineStr">
        <is>
          <t>— Le</t>
        </is>
      </c>
      <c r="J48" t="inlineStr"/>
      <c r="K48" t="inlineStr">
        <is>
          <t>nions.</t>
        </is>
      </c>
      <c r="L48" t="inlineStr"/>
    </row>
    <row r="49">
      <c r="A49" t="inlineStr">
        <is>
          <t>olatiers et cimentiers des Etats-unis et</t>
        </is>
      </c>
      <c r="B49" t="inlineStr"/>
      <c r="C49" t="inlineStr"/>
      <c r="D49" t="inlineStr"/>
      <c r="E49" t="inlineStr"/>
      <c r="F49" t="inlineStr"/>
      <c r="G49" t="inlineStr">
        <is>
          <t>1€ mars 1980!</t>
        </is>
      </c>
      <c r="H49" t="inlineStr"/>
      <c r="I49" t="inlineStr"/>
      <c r="J49" t="inlineStr"/>
      <c r="K49" t="inlineStr"/>
      <c r="L49" t="inlineStr"/>
    </row>
    <row r="50">
      <c r="A50" t="inlineStr">
        <is>
          <t>du Canada, (FAT-COI/CTC).</t>
        </is>
      </c>
      <c r="B50" t="inlineStr"/>
      <c r="C50" t="inlineStr"/>
      <c r="D50" t="inlineStr"/>
      <c r="E50" t="inlineStr"/>
      <c r="F50" t="inlineStr"/>
      <c r="G50" t="inlineStr"/>
      <c r="H50" t="inlineStr"/>
      <c r="I50" t="inlineStr"/>
      <c r="J50" t="inlineStr"/>
      <c r="K50" t="inlineStr"/>
      <c r="L50" t="inlineStr"/>
    </row>
    <row r="51">
      <c r="A51" t="inlineStr"/>
      <c r="B51" t="inlineStr"/>
      <c r="C51" t="inlineStr"/>
      <c r="D51" t="inlineStr">
        <is>
          <t>(1)</t>
        </is>
      </c>
      <c r="E51" t="inlineStr">
        <is>
          <t>(-)</t>
        </is>
      </c>
      <c r="F51" t="inlineStr">
        <is>
          <t>Local 117,</t>
        </is>
      </c>
      <c r="G51" t="inlineStr">
        <is>
          <t>December 22,</t>
        </is>
      </c>
      <c r="H51" t="inlineStr">
        <is>
          <t>1971</t>
        </is>
      </c>
      <c r="I51" t="inlineStr">
        <is>
          <t>—</t>
        </is>
      </c>
      <c r="J51" t="inlineStr"/>
      <c r="K51" t="inlineStr">
        <is>
          <t>To eliminate disruption of meetings</t>
        </is>
      </c>
      <c r="L51" t="inlineStr">
        <is>
          <t>—</t>
        </is>
      </c>
    </row>
    <row r="52">
      <c r="A52" t="inlineStr"/>
      <c r="B52" t="inlineStr"/>
      <c r="C52" t="inlineStr"/>
      <c r="D52" t="inlineStr"/>
      <c r="E52" t="inlineStr"/>
      <c r="F52" t="inlineStr">
        <is>
          <t>Toronto, Ont.</t>
        </is>
      </c>
      <c r="G52" t="inlineStr">
        <is>
          <t>Le 22 décembre 1971</t>
        </is>
      </c>
      <c r="H52" t="inlineStr"/>
      <c r="I52" t="inlineStr"/>
      <c r="J52" t="inlineStr"/>
      <c r="K52" t="inlineStr">
        <is>
          <t>Pour assurer la bonne marche des</t>
        </is>
      </c>
      <c r="L52" t="inlineStr">
        <is>
          <t>réu-</t>
        </is>
      </c>
    </row>
    <row r="53">
      <c r="A53" t="inlineStr">
        <is>
          <t>|</t>
        </is>
      </c>
      <c r="B53" t="inlineStr"/>
      <c r="C53" t="inlineStr"/>
      <c r="D53" t="inlineStr"/>
      <c r="E53" t="inlineStr"/>
      <c r="F53" t="inlineStr"/>
      <c r="G53" t="inlineStr">
        <is>
          <t>March 1, 19801</t>
        </is>
      </c>
      <c r="H53" t="inlineStr"/>
      <c r="I53" t="inlineStr">
        <is>
          <t>— Le</t>
        </is>
      </c>
      <c r="J53" t="inlineStr"/>
      <c r="K53" t="inlineStr">
        <is>
          <t>nions.</t>
        </is>
      </c>
      <c r="L53" t="inlineStr"/>
    </row>
    <row r="54">
      <c r="A54" t="inlineStr"/>
      <c r="B54" t="inlineStr"/>
      <c r="C54" t="inlineStr"/>
      <c r="D54" t="inlineStr"/>
      <c r="E54" t="inlineStr"/>
      <c r="F54" t="inlineStr"/>
      <c r="G54" t="inlineStr">
        <is>
          <t>1€T mars 19801</t>
        </is>
      </c>
      <c r="H54" t="inlineStr"/>
      <c r="I54" t="inlineStr"/>
      <c r="J54" t="inlineStr"/>
      <c r="K54" t="inlineStr"/>
      <c r="L54" t="inlineStr"/>
    </row>
    <row r="55">
      <c r="A55" t="inlineStr"/>
      <c r="B55" t="inlineStr"/>
      <c r="C55" t="inlineStr"/>
      <c r="D55" t="inlineStr">
        <is>
          <t>(1)</t>
        </is>
      </c>
      <c r="E55" t="inlineStr">
        <is>
          <t>(212)</t>
        </is>
      </c>
      <c r="F55" t="inlineStr">
        <is>
          <t>Local 578,</t>
        </is>
      </c>
      <c r="G55" t="inlineStr">
        <is>
          <t>July 17, 1977</t>
        </is>
      </c>
      <c r="H55" t="inlineStr">
        <is>
          <t>—</t>
        </is>
      </c>
      <c r="I55" t="inlineStr">
        <is>
          <t>Le 17</t>
        </is>
      </c>
      <c r="J55" t="inlineStr"/>
      <c r="K55" t="inlineStr">
        <is>
          <t>Unsatisfactory administration of</t>
        </is>
      </c>
      <c r="L55" t="inlineStr">
        <is>
          <t>local</t>
        </is>
      </c>
    </row>
  </sheetData>
  <pageMargins left="0.75" right="0.75" top="1" bottom="1" header="0.5" footer="0.5"/>
</worksheet>
</file>

<file path=xl/worksheets/sheet452.xml><?xml version="1.0" encoding="utf-8"?>
<worksheet xmlns="http://schemas.openxmlformats.org/spreadsheetml/2006/main">
  <sheetPr>
    <outlinePr summaryBelow="1" summaryRight="1"/>
    <pageSetUpPr/>
  </sheetPr>
  <dimension ref="A1:P48"/>
  <sheetViews>
    <sheetView workbookViewId="0">
      <selection activeCell="A1" sqref="A1"/>
    </sheetView>
  </sheetViews>
  <sheetFormatPr baseColWidth="8" defaultRowHeight="15"/>
  <sheetData>
    <row r="1">
      <c r="A1" s="1" t="inlineStr">
        <is>
          <t>CIO/CLC) —</t>
        </is>
      </c>
      <c r="B1" s="1" t="inlineStr">
        <is>
          <t>Métallurgistes</t>
        </is>
      </c>
      <c r="C1" s="1" t="inlineStr">
        <is>
          <t>unis d’Amé-</t>
        </is>
      </c>
      <c r="D1" s="1" t="inlineStr">
        <is>
          <t>Unnamed: 0</t>
        </is>
      </c>
      <c r="E1" s="1" t="inlineStr">
        <is>
          <t>(1)</t>
        </is>
      </c>
      <c r="F1" s="1" t="inlineStr">
        <is>
          <t>(6)</t>
        </is>
      </c>
      <c r="G1" s="1" t="inlineStr">
        <is>
          <t>Local 663,</t>
        </is>
      </c>
      <c r="H1" s="1" t="inlineStr">
        <is>
          <t>Unnamed: 1</t>
        </is>
      </c>
      <c r="I1" s="1" t="inlineStr">
        <is>
          <t>Unnamed: 2</t>
        </is>
      </c>
      <c r="J1" s="1" t="inlineStr">
        <is>
          <t>July 11, 1975</t>
        </is>
      </c>
      <c r="K1" s="1" t="inlineStr">
        <is>
          <t>—</t>
        </is>
      </c>
      <c r="L1" s="1" t="inlineStr">
        <is>
          <t>Le 11</t>
        </is>
      </c>
      <c r="M1" s="1" t="inlineStr">
        <is>
          <t>Unnamed: 3</t>
        </is>
      </c>
      <c r="N1" s="1" t="inlineStr">
        <is>
          <t>Employer reducing workforce to</t>
        </is>
      </c>
      <c r="O1" s="1" t="inlineStr">
        <is>
          <t>six per-</t>
        </is>
      </c>
      <c r="P1" s="1" t="inlineStr">
        <is>
          <t>Unnamed: 4</t>
        </is>
      </c>
    </row>
    <row r="2">
      <c r="A2" t="inlineStr">
        <is>
          <t>rique (FAT-COI/CTC)</t>
        </is>
      </c>
      <c r="B2" t="inlineStr"/>
      <c r="C2" t="inlineStr"/>
      <c r="D2" t="inlineStr"/>
      <c r="E2" t="inlineStr"/>
      <c r="F2" t="inlineStr"/>
      <c r="G2" t="inlineStr">
        <is>
          <t>Vancouver, B.C, —</t>
        </is>
      </c>
      <c r="H2" t="inlineStr">
        <is>
          <t>C.-B.</t>
        </is>
      </c>
      <c r="I2" t="inlineStr"/>
      <c r="J2" t="inlineStr">
        <is>
          <t>juillet 1975</t>
        </is>
      </c>
      <c r="K2" t="inlineStr"/>
      <c r="L2" t="inlineStr"/>
      <c r="M2" t="inlineStr"/>
      <c r="N2" t="inlineStr">
        <is>
          <t>sons — L’employeur a réduit son effectif</t>
        </is>
      </c>
      <c r="O2" t="inlineStr"/>
      <c r="P2" t="inlineStr"/>
    </row>
    <row r="3">
      <c r="A3" t="inlineStr"/>
      <c r="B3" t="inlineStr"/>
      <c r="C3" t="inlineStr"/>
      <c r="D3" t="inlineStr"/>
      <c r="E3" t="inlineStr"/>
      <c r="F3" t="inlineStr"/>
      <c r="G3" t="inlineStr"/>
      <c r="H3" t="inlineStr"/>
      <c r="I3" t="inlineStr"/>
      <c r="J3" t="inlineStr"/>
      <c r="K3" t="inlineStr"/>
      <c r="L3" t="inlineStr"/>
      <c r="M3" t="inlineStr"/>
      <c r="N3" t="inlineStr">
        <is>
          <t>a six personnes.</t>
        </is>
      </c>
      <c r="O3" t="inlineStr"/>
      <c r="P3" t="inlineStr"/>
    </row>
    <row r="4">
      <c r="A4" t="inlineStr"/>
      <c r="B4" t="inlineStr"/>
      <c r="C4" t="inlineStr"/>
      <c r="D4" t="inlineStr"/>
      <c r="E4" t="inlineStr">
        <is>
          <t>(1)</t>
        </is>
      </c>
      <c r="F4" t="inlineStr">
        <is>
          <t>(-)</t>
        </is>
      </c>
      <c r="G4" t="inlineStr">
        <is>
          <t>Local 803,</t>
        </is>
      </c>
      <c r="H4" t="inlineStr"/>
      <c r="I4" t="inlineStr"/>
      <c r="J4" t="inlineStr">
        <is>
          <t>August 26, 1975</t>
        </is>
      </c>
      <c r="K4" t="inlineStr"/>
      <c r="L4" t="inlineStr">
        <is>
          <t>— Le</t>
        </is>
      </c>
      <c r="M4" t="inlineStr"/>
      <c r="N4" t="inlineStr">
        <is>
          <t>To protect and preserve the welfare</t>
        </is>
      </c>
      <c r="O4" t="inlineStr">
        <is>
          <t>and</t>
        </is>
      </c>
      <c r="P4" t="inlineStr"/>
    </row>
    <row r="5">
      <c r="A5" t="inlineStr"/>
      <c r="B5" t="inlineStr"/>
      <c r="C5" t="inlineStr"/>
      <c r="D5" t="inlineStr"/>
      <c r="E5" t="inlineStr"/>
      <c r="F5" t="inlineStr"/>
      <c r="G5" t="inlineStr">
        <is>
          <t>Yellowknife, N.W.T.</t>
        </is>
      </c>
      <c r="H5" t="inlineStr">
        <is>
          <t>—</t>
        </is>
      </c>
      <c r="I5" t="inlineStr"/>
      <c r="J5" t="inlineStr">
        <is>
          <t>26 aout 1975</t>
        </is>
      </c>
      <c r="K5" t="inlineStr"/>
      <c r="L5" t="inlineStr"/>
      <c r="M5" t="inlineStr"/>
      <c r="N5" t="inlineStr">
        <is>
          <t>interest of the local union — Protéger et</t>
        </is>
      </c>
      <c r="O5" t="inlineStr"/>
      <c r="P5" t="inlineStr"/>
    </row>
    <row r="6">
      <c r="A6" t="inlineStr"/>
      <c r="B6" t="inlineStr"/>
      <c r="C6" t="inlineStr"/>
      <c r="D6" t="inlineStr"/>
      <c r="E6" t="inlineStr"/>
      <c r="F6" t="inlineStr"/>
      <c r="G6" t="inlineStr">
        <is>
          <t>T.N.-O.</t>
        </is>
      </c>
      <c r="H6" t="inlineStr"/>
      <c r="I6" t="inlineStr"/>
      <c r="J6" t="inlineStr"/>
      <c r="K6" t="inlineStr"/>
      <c r="L6" t="inlineStr"/>
      <c r="M6" t="inlineStr"/>
      <c r="N6" t="inlineStr">
        <is>
          <t>maintenir le bien-tre et les intéréts du</t>
        </is>
      </c>
      <c r="O6" t="inlineStr"/>
      <c r="P6" t="inlineStr"/>
    </row>
    <row r="7">
      <c r="A7" t="inlineStr"/>
      <c r="B7" t="inlineStr"/>
      <c r="C7" t="inlineStr"/>
      <c r="D7" t="inlineStr"/>
      <c r="E7" t="inlineStr"/>
      <c r="F7" t="inlineStr"/>
      <c r="G7" t="inlineStr"/>
      <c r="H7" t="inlineStr"/>
      <c r="I7" t="inlineStr"/>
      <c r="J7" t="inlineStr"/>
      <c r="K7" t="inlineStr"/>
      <c r="L7" t="inlineStr"/>
      <c r="M7" t="inlineStr"/>
      <c r="N7" t="inlineStr">
        <is>
          <t>syndicat local.</t>
        </is>
      </c>
      <c r="O7" t="inlineStr"/>
      <c r="P7" t="inlineStr"/>
    </row>
    <row r="8">
      <c r="A8" t="inlineStr"/>
      <c r="B8" t="inlineStr"/>
      <c r="C8" t="inlineStr"/>
      <c r="D8" t="inlineStr"/>
      <c r="E8" t="inlineStr">
        <is>
          <t>(1)</t>
        </is>
      </c>
      <c r="F8" t="inlineStr">
        <is>
          <t>(21)</t>
        </is>
      </c>
      <c r="G8" t="inlineStr">
        <is>
          <t>Local 925,</t>
        </is>
      </c>
      <c r="H8" t="inlineStr"/>
      <c r="I8" t="inlineStr"/>
      <c r="J8" t="inlineStr">
        <is>
          <t>July 19, 1979</t>
        </is>
      </c>
      <c r="K8" t="inlineStr">
        <is>
          <t>—</t>
        </is>
      </c>
      <c r="L8" t="inlineStr">
        <is>
          <t>Le 19</t>
        </is>
      </c>
      <c r="M8" t="inlineStr"/>
      <c r="N8" t="inlineStr">
        <is>
          <t>Employer terminating operations</t>
        </is>
      </c>
      <c r="O8" t="inlineStr">
        <is>
          <t>— Cessa- |</t>
        </is>
      </c>
      <c r="P8" t="inlineStr"/>
    </row>
    <row r="9">
      <c r="A9" t="inlineStr"/>
      <c r="B9" t="inlineStr"/>
      <c r="C9" t="inlineStr"/>
      <c r="D9" t="inlineStr"/>
      <c r="E9" t="inlineStr"/>
      <c r="F9" t="inlineStr"/>
      <c r="G9" t="inlineStr">
        <is>
          <t>Whitehorse, Yukon.</t>
        </is>
      </c>
      <c r="H9" t="inlineStr"/>
      <c r="I9" t="inlineStr"/>
      <c r="J9" t="inlineStr">
        <is>
          <t>juillet 1979</t>
        </is>
      </c>
      <c r="K9" t="inlineStr"/>
      <c r="L9" t="inlineStr"/>
      <c r="M9" t="inlineStr"/>
      <c r="N9" t="inlineStr">
        <is>
          <t>tion des activités de l’employeur.</t>
        </is>
      </c>
      <c r="O9" t="inlineStr"/>
      <c r="P9" t="inlineStr"/>
    </row>
    <row r="10">
      <c r="A10" t="inlineStr"/>
      <c r="B10" t="inlineStr"/>
      <c r="C10" t="inlineStr"/>
      <c r="D10" t="inlineStr"/>
      <c r="E10" t="inlineStr">
        <is>
          <t>(1)</t>
        </is>
      </c>
      <c r="F10" t="inlineStr">
        <is>
          <t>(-)</t>
        </is>
      </c>
      <c r="G10" t="inlineStr">
        <is>
          <t>Local 954,</t>
        </is>
      </c>
      <c r="H10" t="inlineStr"/>
      <c r="I10" t="inlineStr"/>
      <c r="J10" t="inlineStr">
        <is>
          <t>June 12, 1979</t>
        </is>
      </c>
      <c r="K10" t="inlineStr">
        <is>
          <t>—</t>
        </is>
      </c>
      <c r="L10" t="inlineStr">
        <is>
          <t>Le 12</t>
        </is>
      </c>
      <c r="M10" t="inlineStr"/>
      <c r="N10" t="inlineStr">
        <is>
          <t>To maintain collective bargaining perform- _</t>
        </is>
      </c>
      <c r="O10" t="inlineStr"/>
      <c r="P10" t="inlineStr"/>
    </row>
    <row r="11">
      <c r="A11" t="inlineStr"/>
      <c r="B11" t="inlineStr"/>
      <c r="C11" t="inlineStr"/>
      <c r="D11" t="inlineStr"/>
      <c r="E11" t="inlineStr"/>
      <c r="F11" t="inlineStr"/>
      <c r="G11" t="inlineStr">
        <is>
          <t>New Westminster, B.C. —</t>
        </is>
      </c>
      <c r="H11" t="inlineStr"/>
      <c r="I11" t="inlineStr"/>
      <c r="J11" t="inlineStr">
        <is>
          <t>juin 1979</t>
        </is>
      </c>
      <c r="K11" t="inlineStr"/>
      <c r="L11" t="inlineStr"/>
      <c r="M11" t="inlineStr"/>
      <c r="N11" t="inlineStr">
        <is>
          <t>ance — Pour assurer l’exécution des con-</t>
        </is>
      </c>
      <c r="O11" t="inlineStr"/>
      <c r="P11" t="inlineStr">
        <is>
          <t>|</t>
        </is>
      </c>
    </row>
    <row r="12">
      <c r="A12" t="inlineStr"/>
      <c r="B12" t="inlineStr"/>
      <c r="C12" t="inlineStr"/>
      <c r="D12" t="inlineStr"/>
      <c r="E12" t="inlineStr"/>
      <c r="F12" t="inlineStr"/>
      <c r="G12" t="inlineStr">
        <is>
          <t>C.-B.</t>
        </is>
      </c>
      <c r="H12" t="inlineStr"/>
      <c r="I12" t="inlineStr"/>
      <c r="J12" t="inlineStr">
        <is>
          <t>August 29, 1980!</t>
        </is>
      </c>
      <c r="K12" t="inlineStr"/>
      <c r="L12" t="inlineStr">
        <is>
          <t>— Le</t>
        </is>
      </c>
      <c r="M12" t="inlineStr"/>
      <c r="N12" t="inlineStr">
        <is>
          <t>ventions collectives.</t>
        </is>
      </c>
      <c r="O12" t="inlineStr"/>
      <c r="P12" t="inlineStr">
        <is>
          <t>|</t>
        </is>
      </c>
    </row>
    <row r="13">
      <c r="A13" t="inlineStr"/>
      <c r="B13" t="inlineStr"/>
      <c r="C13" t="inlineStr"/>
      <c r="D13" t="inlineStr"/>
      <c r="E13" t="inlineStr"/>
      <c r="F13" t="inlineStr"/>
      <c r="G13" t="inlineStr"/>
      <c r="H13" t="inlineStr"/>
      <c r="I13" t="inlineStr"/>
      <c r="J13" t="inlineStr">
        <is>
          <t>29 aoait 1980!</t>
        </is>
      </c>
      <c r="K13" t="inlineStr"/>
      <c r="L13" t="inlineStr"/>
      <c r="M13" t="inlineStr"/>
      <c r="N13" t="inlineStr"/>
      <c r="O13" t="inlineStr"/>
      <c r="P13" t="inlineStr">
        <is>
          <t>|</t>
        </is>
      </c>
    </row>
    <row r="14">
      <c r="A14" t="inlineStr"/>
      <c r="B14" t="inlineStr"/>
      <c r="C14" t="inlineStr"/>
      <c r="D14" t="inlineStr"/>
      <c r="E14" t="inlineStr">
        <is>
          <t>qd)</t>
        </is>
      </c>
      <c r="F14" t="inlineStr">
        <is>
          <t>(64)</t>
        </is>
      </c>
      <c r="G14" t="inlineStr">
        <is>
          <t>Local 1037,</t>
        </is>
      </c>
      <c r="H14" t="inlineStr"/>
      <c r="I14" t="inlineStr"/>
      <c r="J14" t="inlineStr">
        <is>
          <t>January 15, 1969</t>
        </is>
      </c>
      <c r="K14" t="inlineStr"/>
      <c r="L14" t="inlineStr">
        <is>
          <t>— Le</t>
        </is>
      </c>
      <c r="M14" t="inlineStr"/>
      <c r="N14" t="inlineStr">
        <is>
          <t>Unsatisfactory administration of</t>
        </is>
      </c>
      <c r="O14" t="inlineStr">
        <is>
          <t>local</t>
        </is>
      </c>
      <c r="P14" t="inlineStr">
        <is>
          <t>|</t>
        </is>
      </c>
    </row>
    <row r="15">
      <c r="A15" t="inlineStr"/>
      <c r="B15" t="inlineStr"/>
      <c r="C15" t="inlineStr"/>
      <c r="D15" t="inlineStr"/>
      <c r="E15" t="inlineStr"/>
      <c r="F15" t="inlineStr"/>
      <c r="G15" t="inlineStr">
        <is>
          <t>Vancouver, B.C. —</t>
        </is>
      </c>
      <c r="H15" t="inlineStr">
        <is>
          <t>C.-B.</t>
        </is>
      </c>
      <c r="I15" t="inlineStr"/>
      <c r="J15" t="inlineStr">
        <is>
          <t>15 janvier 1969</t>
        </is>
      </c>
      <c r="K15" t="inlineStr"/>
      <c r="L15" t="inlineStr"/>
      <c r="M15" t="inlineStr"/>
      <c r="N15" t="inlineStr">
        <is>
          <t>unions affairs — Gestion non</t>
        </is>
      </c>
      <c r="O15" t="inlineStr">
        <is>
          <t>satisfai-</t>
        </is>
      </c>
      <c r="P15" t="inlineStr"/>
    </row>
    <row r="16">
      <c r="A16" t="inlineStr"/>
      <c r="B16" t="inlineStr"/>
      <c r="C16" t="inlineStr"/>
      <c r="D16" t="inlineStr"/>
      <c r="E16" t="inlineStr"/>
      <c r="F16" t="inlineStr"/>
      <c r="G16" t="inlineStr"/>
      <c r="H16" t="inlineStr"/>
      <c r="I16" t="inlineStr"/>
      <c r="J16" t="inlineStr"/>
      <c r="K16" t="inlineStr"/>
      <c r="L16" t="inlineStr"/>
      <c r="M16" t="inlineStr"/>
      <c r="N16" t="inlineStr">
        <is>
          <t>sante des affaires du syndicat local,</t>
        </is>
      </c>
      <c r="O16" t="inlineStr"/>
      <c r="P16" t="inlineStr"/>
    </row>
    <row r="17">
      <c r="A17" t="inlineStr"/>
      <c r="B17" t="inlineStr"/>
      <c r="C17" t="inlineStr"/>
      <c r="D17" t="inlineStr"/>
      <c r="E17" t="inlineStr">
        <is>
          <t>(1)</t>
        </is>
      </c>
      <c r="F17" t="inlineStr">
        <is>
          <t>(15)</t>
        </is>
      </c>
      <c r="G17" t="inlineStr">
        <is>
          <t>Local 5128,</t>
        </is>
      </c>
      <c r="H17" t="inlineStr"/>
      <c r="I17" t="inlineStr"/>
      <c r="J17" t="inlineStr">
        <is>
          <t>December 10,</t>
        </is>
      </c>
      <c r="K17" t="inlineStr">
        <is>
          <t>1979</t>
        </is>
      </c>
      <c r="L17" t="inlineStr">
        <is>
          <t>—</t>
        </is>
      </c>
      <c r="M17" t="inlineStr"/>
      <c r="N17" t="inlineStr">
        <is>
          <t>To protect and preserve the welfare and</t>
        </is>
      </c>
      <c r="O17" t="inlineStr"/>
      <c r="P17" t="inlineStr">
        <is>
          <t>|</t>
        </is>
      </c>
    </row>
    <row r="18">
      <c r="A18" t="inlineStr"/>
      <c r="B18" t="inlineStr"/>
      <c r="C18" t="inlineStr"/>
      <c r="D18" t="inlineStr"/>
      <c r="E18" t="inlineStr"/>
      <c r="F18" t="inlineStr"/>
      <c r="G18" t="inlineStr">
        <is>
          <t>Kingston, Ont.</t>
        </is>
      </c>
      <c r="H18" t="inlineStr"/>
      <c r="I18" t="inlineStr"/>
      <c r="J18" t="inlineStr">
        <is>
          <t>Le 10 décembre, 1979</t>
        </is>
      </c>
      <c r="K18" t="inlineStr"/>
      <c r="L18" t="inlineStr"/>
      <c r="M18" t="inlineStr"/>
      <c r="N18" t="inlineStr">
        <is>
          <t>interest of the local union — Protéger et</t>
        </is>
      </c>
      <c r="O18" t="inlineStr"/>
      <c r="P18" t="inlineStr"/>
    </row>
    <row r="19">
      <c r="A19" t="inlineStr"/>
      <c r="B19" t="inlineStr"/>
      <c r="C19" t="inlineStr"/>
      <c r="D19" t="inlineStr"/>
      <c r="E19" t="inlineStr"/>
      <c r="F19" t="inlineStr"/>
      <c r="G19" t="inlineStr"/>
      <c r="H19" t="inlineStr"/>
      <c r="I19" t="inlineStr"/>
      <c r="J19" t="inlineStr">
        <is>
          <t>July 23, 19801</t>
        </is>
      </c>
      <c r="K19" t="inlineStr">
        <is>
          <t>—</t>
        </is>
      </c>
      <c r="L19" t="inlineStr">
        <is>
          <t>Le 23</t>
        </is>
      </c>
      <c r="M19" t="inlineStr"/>
      <c r="N19" t="inlineStr">
        <is>
          <t>maintenir le bien-€tre et les intéréts du</t>
        </is>
      </c>
      <c r="O19" t="inlineStr"/>
      <c r="P19" t="inlineStr">
        <is>
          <t>|</t>
        </is>
      </c>
    </row>
    <row r="20">
      <c r="A20" t="inlineStr"/>
      <c r="B20" t="inlineStr"/>
      <c r="C20" t="inlineStr"/>
      <c r="D20" t="inlineStr"/>
      <c r="E20" t="inlineStr"/>
      <c r="F20" t="inlineStr"/>
      <c r="G20" t="inlineStr"/>
      <c r="H20" t="inlineStr"/>
      <c r="I20" t="inlineStr"/>
      <c r="J20" t="inlineStr">
        <is>
          <t>juillet 19801</t>
        </is>
      </c>
      <c r="K20" t="inlineStr"/>
      <c r="L20" t="inlineStr"/>
      <c r="M20" t="inlineStr"/>
      <c r="N20" t="inlineStr">
        <is>
          <t>syndicat local,</t>
        </is>
      </c>
      <c r="O20" t="inlineStr"/>
      <c r="P20" t="inlineStr">
        <is>
          <t>|</t>
        </is>
      </c>
    </row>
    <row r="21">
      <c r="A21" t="inlineStr"/>
      <c r="B21" t="inlineStr"/>
      <c r="C21" t="inlineStr"/>
      <c r="D21" t="inlineStr"/>
      <c r="E21" t="inlineStr">
        <is>
          <t>(1)</t>
        </is>
      </c>
      <c r="F21" t="inlineStr">
        <is>
          <t>(-)</t>
        </is>
      </c>
      <c r="G21" t="inlineStr">
        <is>
          <t>Local 5656,</t>
        </is>
      </c>
      <c r="H21" t="inlineStr"/>
      <c r="I21" t="inlineStr"/>
      <c r="J21" t="inlineStr">
        <is>
          <t>February 14, 1978 — Le</t>
        </is>
      </c>
      <c r="K21" t="inlineStr"/>
      <c r="L21" t="inlineStr"/>
      <c r="M21" t="inlineStr"/>
      <c r="N21" t="inlineStr">
        <is>
          <t>Employer terminating operations</t>
        </is>
      </c>
      <c r="O21" t="inlineStr">
        <is>
          <t>— Cessa-</t>
        </is>
      </c>
      <c r="P21" t="inlineStr"/>
    </row>
    <row r="22">
      <c r="A22" t="inlineStr"/>
      <c r="B22" t="inlineStr"/>
      <c r="C22" t="inlineStr"/>
      <c r="D22" t="inlineStr"/>
      <c r="E22" t="inlineStr"/>
      <c r="F22" t="inlineStr"/>
      <c r="G22" t="inlineStr">
        <is>
          <t>Shawville, Qué.</t>
        </is>
      </c>
      <c r="H22" t="inlineStr"/>
      <c r="I22" t="inlineStr"/>
      <c r="J22" t="inlineStr">
        <is>
          <t>14 février 1978</t>
        </is>
      </c>
      <c r="K22" t="inlineStr"/>
      <c r="L22" t="inlineStr"/>
      <c r="M22" t="inlineStr"/>
      <c r="N22" t="inlineStr">
        <is>
          <t>tion des activités de l’employeur.</t>
        </is>
      </c>
      <c r="O22" t="inlineStr"/>
      <c r="P22" t="inlineStr"/>
    </row>
    <row r="23">
      <c r="A23" t="inlineStr"/>
      <c r="B23" t="inlineStr"/>
      <c r="C23" t="inlineStr"/>
      <c r="D23" t="inlineStr"/>
      <c r="E23" t="inlineStr"/>
      <c r="F23" t="inlineStr"/>
      <c r="G23" t="inlineStr"/>
      <c r="H23" t="inlineStr"/>
      <c r="I23" t="inlineStr"/>
      <c r="J23" t="inlineStr">
        <is>
          <t>April 2, 19801</t>
        </is>
      </c>
      <c r="K23" t="inlineStr">
        <is>
          <t>—</t>
        </is>
      </c>
      <c r="L23" t="inlineStr">
        <is>
          <t>Le 2</t>
        </is>
      </c>
      <c r="M23" t="inlineStr"/>
      <c r="N23" t="inlineStr"/>
      <c r="O23" t="inlineStr"/>
      <c r="P23" t="inlineStr"/>
    </row>
    <row r="24">
      <c r="A24" t="inlineStr"/>
      <c r="B24" t="inlineStr"/>
      <c r="C24" t="inlineStr"/>
      <c r="D24" t="inlineStr"/>
      <c r="E24" t="inlineStr"/>
      <c r="F24" t="inlineStr"/>
      <c r="G24" t="inlineStr"/>
      <c r="H24" t="inlineStr"/>
      <c r="I24" t="inlineStr"/>
      <c r="J24" t="inlineStr">
        <is>
          <t>avril 19801</t>
        </is>
      </c>
      <c r="K24" t="inlineStr"/>
      <c r="L24" t="inlineStr"/>
      <c r="M24" t="inlineStr"/>
      <c r="N24" t="inlineStr"/>
      <c r="O24" t="inlineStr"/>
      <c r="P24" t="inlineStr">
        <is>
          <t>|</t>
        </is>
      </c>
    </row>
    <row r="25">
      <c r="A25" t="inlineStr"/>
      <c r="B25" t="inlineStr"/>
      <c r="C25" t="inlineStr"/>
      <c r="D25" t="inlineStr"/>
      <c r="E25" t="inlineStr">
        <is>
          <t>(1)</t>
        </is>
      </c>
      <c r="F25" t="inlineStr">
        <is>
          <t>(189)</t>
        </is>
      </c>
      <c r="G25" t="inlineStr">
        <is>
          <t>Local 5885,</t>
        </is>
      </c>
      <c r="H25" t="inlineStr"/>
      <c r="I25" t="inlineStr"/>
      <c r="J25" t="inlineStr">
        <is>
          <t>March 7, 1968</t>
        </is>
      </c>
      <c r="K25" t="inlineStr">
        <is>
          <t>—</t>
        </is>
      </c>
      <c r="L25" t="inlineStr">
        <is>
          <t>Le 7</t>
        </is>
      </c>
      <c r="M25" t="inlineStr"/>
      <c r="N25" t="inlineStr">
        <is>
          <t>Local unable to elect officers — Syndicat</t>
        </is>
      </c>
      <c r="O25" t="inlineStr"/>
      <c r="P25" t="inlineStr">
        <is>
          <t>;</t>
        </is>
      </c>
    </row>
    <row r="26">
      <c r="A26" t="inlineStr"/>
      <c r="B26" t="inlineStr"/>
      <c r="C26" t="inlineStr"/>
      <c r="D26" t="inlineStr"/>
      <c r="E26" t="inlineStr"/>
      <c r="F26" t="inlineStr"/>
      <c r="G26" t="inlineStr">
        <is>
          <t>Edmonton, Alta —</t>
        </is>
      </c>
      <c r="H26" t="inlineStr">
        <is>
          <t>Alb,</t>
        </is>
      </c>
      <c r="I26" t="inlineStr"/>
      <c r="J26" t="inlineStr">
        <is>
          <t>mars 1968</t>
        </is>
      </c>
      <c r="K26" t="inlineStr"/>
      <c r="L26" t="inlineStr"/>
      <c r="M26" t="inlineStr"/>
      <c r="N26" t="inlineStr">
        <is>
          <t>local incapable d’élire des agents.</t>
        </is>
      </c>
      <c r="O26" t="inlineStr"/>
      <c r="P26" t="inlineStr"/>
    </row>
    <row r="27">
      <c r="A27" t="inlineStr"/>
      <c r="B27" t="inlineStr"/>
      <c r="C27" t="inlineStr"/>
      <c r="D27" t="inlineStr"/>
      <c r="E27" t="inlineStr">
        <is>
          <t>(1)</t>
        </is>
      </c>
      <c r="F27" t="inlineStr">
        <is>
          <t>(30)</t>
        </is>
      </c>
      <c r="G27" t="inlineStr">
        <is>
          <t>Local 6181,</t>
        </is>
      </c>
      <c r="H27" t="inlineStr"/>
      <c r="I27" t="inlineStr"/>
      <c r="J27" t="inlineStr">
        <is>
          <t>December 2, 1976</t>
        </is>
      </c>
      <c r="K27" t="inlineStr"/>
      <c r="L27" t="inlineStr">
        <is>
          <t>— Le</t>
        </is>
      </c>
      <c r="M27" t="inlineStr"/>
      <c r="N27" t="inlineStr">
        <is>
          <t>Employer terminating operations</t>
        </is>
      </c>
      <c r="O27" t="inlineStr">
        <is>
          <t>— Cessa-</t>
        </is>
      </c>
      <c r="P27" t="inlineStr"/>
    </row>
    <row r="28">
      <c r="A28" t="inlineStr"/>
      <c r="B28" t="inlineStr"/>
      <c r="C28" t="inlineStr"/>
      <c r="D28" t="inlineStr"/>
      <c r="E28" t="inlineStr"/>
      <c r="F28" t="inlineStr"/>
      <c r="G28" t="inlineStr">
        <is>
          <t>Peterborough, Ont,</t>
        </is>
      </c>
      <c r="H28" t="inlineStr"/>
      <c r="I28" t="inlineStr"/>
      <c r="J28" t="inlineStr">
        <is>
          <t>2 décembre 1976</t>
        </is>
      </c>
      <c r="K28" t="inlineStr"/>
      <c r="L28" t="inlineStr"/>
      <c r="M28" t="inlineStr"/>
      <c r="N28" t="inlineStr">
        <is>
          <t>tion des activités de l’employeur.</t>
        </is>
      </c>
      <c r="O28" t="inlineStr"/>
      <c r="P28" t="inlineStr"/>
    </row>
    <row r="29">
      <c r="A29" t="inlineStr"/>
      <c r="B29" t="inlineStr"/>
      <c r="C29" t="inlineStr"/>
      <c r="D29" t="inlineStr"/>
      <c r="E29" t="inlineStr"/>
      <c r="F29" t="inlineStr"/>
      <c r="G29" t="inlineStr"/>
      <c r="H29" t="inlineStr"/>
      <c r="I29" t="inlineStr"/>
      <c r="J29" t="inlineStr"/>
      <c r="K29" t="inlineStr"/>
      <c r="L29" t="inlineStr"/>
      <c r="M29" t="inlineStr"/>
      <c r="N29" t="inlineStr"/>
      <c r="O29" t="inlineStr"/>
      <c r="P29" t="inlineStr">
        <is>
          <t>|</t>
        </is>
      </c>
    </row>
    <row r="30">
      <c r="A30" t="inlineStr"/>
      <c r="B30" t="inlineStr"/>
      <c r="C30" t="inlineStr"/>
      <c r="D30" t="inlineStr"/>
      <c r="E30" t="inlineStr">
        <is>
          <t>(1)</t>
        </is>
      </c>
      <c r="F30" t="inlineStr">
        <is>
          <t>(4)</t>
        </is>
      </c>
      <c r="G30" t="inlineStr">
        <is>
          <t>Local 7288,</t>
        </is>
      </c>
      <c r="H30" t="inlineStr"/>
      <c r="I30" t="inlineStr"/>
      <c r="J30" t="inlineStr">
        <is>
          <t>October 1, 1969</t>
        </is>
      </c>
      <c r="K30" t="inlineStr"/>
      <c r="L30" t="inlineStr">
        <is>
          <t>— Le</t>
        </is>
      </c>
      <c r="M30" t="inlineStr"/>
      <c r="N30" t="inlineStr">
        <is>
          <t>Local unable to elect officers — Syndicat</t>
        </is>
      </c>
      <c r="O30" t="inlineStr"/>
      <c r="P30" t="inlineStr">
        <is>
          <t>_</t>
        </is>
      </c>
    </row>
    <row r="31">
      <c r="A31" t="inlineStr"/>
      <c r="B31" t="inlineStr"/>
      <c r="C31" t="inlineStr"/>
      <c r="D31" t="inlineStr"/>
      <c r="E31" t="inlineStr"/>
      <c r="F31" t="inlineStr"/>
      <c r="G31" t="inlineStr">
        <is>
          <t>Yellowknife, N.W.T.</t>
        </is>
      </c>
      <c r="H31" t="inlineStr">
        <is>
          <t>—</t>
        </is>
      </c>
      <c r="I31" t="inlineStr"/>
      <c r="J31" t="inlineStr">
        <is>
          <t>1°! octobre 1969</t>
        </is>
      </c>
      <c r="K31" t="inlineStr"/>
      <c r="L31" t="inlineStr"/>
      <c r="M31" t="inlineStr"/>
      <c r="N31" t="inlineStr">
        <is>
          <t>local incapable d’élire des agents.</t>
        </is>
      </c>
      <c r="O31" t="inlineStr"/>
      <c r="P31" t="inlineStr">
        <is>
          <t>{</t>
        </is>
      </c>
    </row>
    <row r="32">
      <c r="A32" t="inlineStr"/>
      <c r="B32" t="inlineStr"/>
      <c r="C32" t="inlineStr"/>
      <c r="D32" t="inlineStr"/>
      <c r="E32" t="inlineStr"/>
      <c r="F32" t="inlineStr"/>
      <c r="G32" t="inlineStr">
        <is>
          <t>T. N.-O.</t>
        </is>
      </c>
      <c r="H32" t="inlineStr"/>
      <c r="I32" t="inlineStr"/>
      <c r="J32" t="inlineStr"/>
      <c r="K32" t="inlineStr"/>
      <c r="L32" t="inlineStr"/>
      <c r="M32" t="inlineStr"/>
      <c r="N32" t="inlineStr"/>
      <c r="O32" t="inlineStr"/>
      <c r="P32" t="inlineStr">
        <is>
          <t>}</t>
        </is>
      </c>
    </row>
    <row r="33">
      <c r="A33" t="inlineStr"/>
      <c r="B33" t="inlineStr"/>
      <c r="C33" t="inlineStr"/>
      <c r="D33" t="inlineStr"/>
      <c r="E33" t="inlineStr"/>
      <c r="F33" t="inlineStr"/>
      <c r="G33" t="inlineStr"/>
      <c r="H33" t="inlineStr"/>
      <c r="I33" t="inlineStr"/>
      <c r="J33" t="inlineStr"/>
      <c r="K33" t="inlineStr"/>
      <c r="L33" t="inlineStr"/>
      <c r="M33" t="inlineStr"/>
      <c r="N33" t="inlineStr"/>
      <c r="O33" t="inlineStr"/>
      <c r="P33" t="inlineStr">
        <is>
          <t>|</t>
        </is>
      </c>
    </row>
    <row r="34">
      <c r="A34" t="inlineStr"/>
      <c r="B34" t="inlineStr"/>
      <c r="C34" t="inlineStr"/>
      <c r="D34" t="inlineStr"/>
      <c r="E34" t="inlineStr">
        <is>
          <t>qd)</t>
        </is>
      </c>
      <c r="F34" t="inlineStr">
        <is>
          <t>(41)</t>
        </is>
      </c>
      <c r="G34" t="inlineStr">
        <is>
          <t>Local 8513,</t>
        </is>
      </c>
      <c r="H34" t="inlineStr"/>
      <c r="I34" t="inlineStr"/>
      <c r="J34" t="inlineStr">
        <is>
          <t>December 12, 1977</t>
        </is>
      </c>
      <c r="K34" t="inlineStr"/>
      <c r="L34" t="inlineStr">
        <is>
          <t>—</t>
        </is>
      </c>
      <c r="M34" t="inlineStr"/>
      <c r="N34" t="inlineStr">
        <is>
          <t>Local unable to elect officers — Syndicat</t>
        </is>
      </c>
      <c r="O34" t="inlineStr"/>
      <c r="P34" t="inlineStr"/>
    </row>
    <row r="35">
      <c r="A35" t="inlineStr"/>
      <c r="B35" t="inlineStr"/>
      <c r="C35" t="inlineStr"/>
      <c r="D35" t="inlineStr"/>
      <c r="E35" t="inlineStr"/>
      <c r="F35" t="inlineStr"/>
      <c r="G35" t="inlineStr">
        <is>
          <t>Regina, Sask.</t>
        </is>
      </c>
      <c r="H35" t="inlineStr"/>
      <c r="I35" t="inlineStr"/>
      <c r="J35" t="inlineStr">
        <is>
          <t>Le 12 décembre 1977</t>
        </is>
      </c>
      <c r="K35" t="inlineStr"/>
      <c r="L35" t="inlineStr"/>
      <c r="M35" t="inlineStr"/>
      <c r="N35" t="inlineStr">
        <is>
          <t>local incapable d’élire des agents.</t>
        </is>
      </c>
      <c r="O35" t="inlineStr"/>
      <c r="P35" t="inlineStr"/>
    </row>
    <row r="36">
      <c r="A36" t="inlineStr"/>
      <c r="B36" t="inlineStr"/>
      <c r="C36" t="inlineStr"/>
      <c r="D36" t="inlineStr"/>
      <c r="E36" t="inlineStr"/>
      <c r="F36" t="inlineStr"/>
      <c r="G36" t="inlineStr"/>
      <c r="H36" t="inlineStr"/>
      <c r="I36" t="inlineStr"/>
      <c r="J36" t="inlineStr"/>
      <c r="K36" t="inlineStr"/>
      <c r="L36" t="inlineStr"/>
      <c r="M36" t="inlineStr"/>
      <c r="N36" t="inlineStr"/>
      <c r="O36" t="inlineStr"/>
      <c r="P36" t="inlineStr">
        <is>
          <t>|</t>
        </is>
      </c>
    </row>
    <row r="37">
      <c r="A37" t="inlineStr">
        <is>
          <t>Teamsters, Chauffeurs, Warehousemen and</t>
        </is>
      </c>
      <c r="B37" t="inlineStr"/>
      <c r="C37" t="inlineStr"/>
      <c r="D37" t="inlineStr"/>
      <c r="E37" t="inlineStr">
        <is>
          <t>2</t>
        </is>
      </c>
      <c r="F37" t="inlineStr">
        <is>
          <t>8,558</t>
        </is>
      </c>
      <c r="G37" t="inlineStr"/>
      <c r="H37" t="inlineStr"/>
      <c r="I37" t="inlineStr"/>
      <c r="J37" t="inlineStr"/>
      <c r="K37" t="inlineStr"/>
      <c r="L37" t="inlineStr"/>
      <c r="M37" t="inlineStr"/>
      <c r="N37" t="inlineStr"/>
      <c r="O37" t="inlineStr"/>
      <c r="P37" t="inlineStr"/>
    </row>
    <row r="38">
      <c r="A38" t="inlineStr">
        <is>
          <t>Helpers of America,</t>
        </is>
      </c>
      <c r="B38" t="inlineStr">
        <is>
          <t>International</t>
        </is>
      </c>
      <c r="C38" t="inlineStr">
        <is>
          <t>Bro-</t>
        </is>
      </c>
      <c r="D38" t="inlineStr"/>
      <c r="E38" t="inlineStr">
        <is>
          <t>(1)</t>
        </is>
      </c>
      <c r="F38" t="inlineStr">
        <is>
          <t>(1,938)</t>
        </is>
      </c>
      <c r="G38" t="inlineStr">
        <is>
          <t>Local 69,</t>
        </is>
      </c>
      <c r="H38" t="inlineStr"/>
      <c r="I38" t="inlineStr"/>
      <c r="J38" t="inlineStr">
        <is>
          <t>February 8, 1979</t>
        </is>
      </c>
      <c r="K38" t="inlineStr"/>
      <c r="L38" t="inlineStr">
        <is>
          <t>— Le</t>
        </is>
      </c>
      <c r="M38" t="inlineStr"/>
      <c r="N38" t="inlineStr">
        <is>
          <t>To maintain collective bargaining perform-</t>
        </is>
      </c>
      <c r="O38" t="inlineStr"/>
      <c r="P38" t="inlineStr"/>
    </row>
    <row r="39">
      <c r="A39" t="inlineStr">
        <is>
          <t>therhood of (Ind.)</t>
        </is>
      </c>
      <c r="B39" t="inlineStr">
        <is>
          <t>— Fraternité</t>
        </is>
      </c>
      <c r="C39" t="inlineStr">
        <is>
          <t>interna-</t>
        </is>
      </c>
      <c r="D39" t="inlineStr"/>
      <c r="E39" t="inlineStr"/>
      <c r="F39" t="inlineStr"/>
      <c r="G39" t="inlineStr">
        <is>
          <t>Québec, Qué.</t>
        </is>
      </c>
      <c r="H39" t="inlineStr"/>
      <c r="I39" t="inlineStr"/>
      <c r="J39" t="inlineStr">
        <is>
          <t>8 février 1979</t>
        </is>
      </c>
      <c r="K39" t="inlineStr"/>
      <c r="L39" t="inlineStr"/>
      <c r="M39" t="inlineStr"/>
      <c r="N39" t="inlineStr">
        <is>
          <t>ance — Pour assurer l’exécution des con-</t>
        </is>
      </c>
      <c r="O39" t="inlineStr"/>
      <c r="P39" t="inlineStr"/>
    </row>
    <row r="40">
      <c r="A40" t="inlineStr">
        <is>
          <t>tionale d’Amerique</t>
        </is>
      </c>
      <c r="B40" t="inlineStr">
        <is>
          <t>des</t>
        </is>
      </c>
      <c r="C40" t="inlineStr">
        <is>
          <t>camionneurs,</t>
        </is>
      </c>
      <c r="D40" t="inlineStr"/>
      <c r="E40" t="inlineStr"/>
      <c r="F40" t="inlineStr"/>
      <c r="G40" t="inlineStr"/>
      <c r="H40" t="inlineStr"/>
      <c r="I40" t="inlineStr"/>
      <c r="J40" t="inlineStr">
        <is>
          <t>September 14, 19801</t>
        </is>
      </c>
      <c r="K40" t="inlineStr"/>
      <c r="L40" t="inlineStr">
        <is>
          <t>—</t>
        </is>
      </c>
      <c r="M40" t="inlineStr"/>
      <c r="N40" t="inlineStr">
        <is>
          <t>ventions collectives.</t>
        </is>
      </c>
      <c r="O40" t="inlineStr"/>
      <c r="P40" t="inlineStr"/>
    </row>
    <row r="41">
      <c r="A41" t="inlineStr">
        <is>
          <t>chauffeurs,</t>
        </is>
      </c>
      <c r="B41" t="inlineStr">
        <is>
          <t>préposés d’entrep6t</t>
        </is>
      </c>
      <c r="C41" t="inlineStr">
        <is>
          <t>et aides</t>
        </is>
      </c>
      <c r="D41" t="inlineStr"/>
      <c r="E41" t="inlineStr"/>
      <c r="F41" t="inlineStr"/>
      <c r="G41" t="inlineStr"/>
      <c r="H41" t="inlineStr"/>
      <c r="I41" t="inlineStr"/>
      <c r="J41" t="inlineStr">
        <is>
          <t>Le 14 septembre 19801</t>
        </is>
      </c>
      <c r="K41" t="inlineStr"/>
      <c r="L41" t="inlineStr"/>
      <c r="M41" t="inlineStr"/>
      <c r="N41" t="inlineStr"/>
      <c r="O41" t="inlineStr"/>
      <c r="P41" t="inlineStr">
        <is>
          <t>}</t>
        </is>
      </c>
    </row>
    <row r="42">
      <c r="A42" t="inlineStr">
        <is>
          <t>(Ind.)</t>
        </is>
      </c>
      <c r="B42" t="inlineStr"/>
      <c r="C42" t="inlineStr"/>
      <c r="D42" t="inlineStr"/>
      <c r="E42" t="inlineStr"/>
      <c r="F42" t="inlineStr"/>
      <c r="G42" t="inlineStr"/>
      <c r="H42" t="inlineStr"/>
      <c r="I42" t="inlineStr"/>
      <c r="J42" t="inlineStr"/>
      <c r="K42" t="inlineStr"/>
      <c r="L42" t="inlineStr"/>
      <c r="M42" t="inlineStr"/>
      <c r="N42" t="inlineStr"/>
      <c r="O42" t="inlineStr"/>
      <c r="P42" t="inlineStr">
        <is>
          <t>|</t>
        </is>
      </c>
    </row>
    <row r="43">
      <c r="A43" t="inlineStr"/>
      <c r="B43" t="inlineStr"/>
      <c r="C43" t="inlineStr"/>
      <c r="D43" t="inlineStr"/>
      <c r="E43" t="inlineStr">
        <is>
          <t>(1)</t>
        </is>
      </c>
      <c r="F43" t="inlineStr">
        <is>
          <t>6,620</t>
        </is>
      </c>
      <c r="G43" t="inlineStr">
        <is>
          <t>Local 106,</t>
        </is>
      </c>
      <c r="H43" t="inlineStr"/>
      <c r="I43" t="inlineStr"/>
      <c r="J43" t="inlineStr">
        <is>
          <t>July 17, 1978</t>
        </is>
      </c>
      <c r="K43" t="inlineStr">
        <is>
          <t>—</t>
        </is>
      </c>
      <c r="L43" t="inlineStr">
        <is>
          <t>Le 17</t>
        </is>
      </c>
      <c r="M43" t="inlineStr"/>
      <c r="N43" t="inlineStr">
        <is>
          <t>To maintain collective bargaining perform-</t>
        </is>
      </c>
      <c r="O43" t="inlineStr"/>
      <c r="P43" t="inlineStr"/>
    </row>
    <row r="44">
      <c r="A44" t="inlineStr"/>
      <c r="B44" t="inlineStr"/>
      <c r="C44" t="inlineStr"/>
      <c r="D44" t="inlineStr"/>
      <c r="E44" t="inlineStr"/>
      <c r="F44" t="inlineStr"/>
      <c r="G44" t="inlineStr">
        <is>
          <t>Montréal, Qué.</t>
        </is>
      </c>
      <c r="H44" t="inlineStr"/>
      <c r="I44" t="inlineStr"/>
      <c r="J44" t="inlineStr">
        <is>
          <t>juillet 1978</t>
        </is>
      </c>
      <c r="K44" t="inlineStr"/>
      <c r="L44" t="inlineStr"/>
      <c r="M44" t="inlineStr"/>
      <c r="N44" t="inlineStr">
        <is>
          <t>ance — Pour assurer l’exécution des con-</t>
        </is>
      </c>
      <c r="O44" t="inlineStr"/>
      <c r="P44" t="inlineStr"/>
    </row>
    <row r="45">
      <c r="A45" t="inlineStr"/>
      <c r="B45" t="inlineStr"/>
      <c r="C45" t="inlineStr"/>
      <c r="D45" t="inlineStr"/>
      <c r="E45" t="inlineStr"/>
      <c r="F45" t="inlineStr"/>
      <c r="G45" t="inlineStr"/>
      <c r="H45" t="inlineStr"/>
      <c r="I45" t="inlineStr"/>
      <c r="J45" t="inlineStr">
        <is>
          <t>March 29, 19801</t>
        </is>
      </c>
      <c r="K45" t="inlineStr"/>
      <c r="L45" t="inlineStr">
        <is>
          <t>— Le</t>
        </is>
      </c>
      <c r="M45" t="inlineStr"/>
      <c r="N45" t="inlineStr">
        <is>
          <t>ventions collectives,</t>
        </is>
      </c>
      <c r="O45" t="inlineStr"/>
      <c r="P45" t="inlineStr">
        <is>
          <t>|</t>
        </is>
      </c>
    </row>
    <row r="46">
      <c r="A46" t="inlineStr"/>
      <c r="B46" t="inlineStr"/>
      <c r="C46" t="inlineStr"/>
      <c r="D46" t="inlineStr"/>
      <c r="E46" t="inlineStr"/>
      <c r="F46" t="inlineStr"/>
      <c r="G46" t="inlineStr"/>
      <c r="H46" t="inlineStr"/>
      <c r="I46" t="inlineStr"/>
      <c r="J46" t="inlineStr">
        <is>
          <t>29 mars 1980!</t>
        </is>
      </c>
      <c r="K46" t="inlineStr"/>
      <c r="L46" t="inlineStr"/>
      <c r="M46" t="inlineStr"/>
      <c r="N46" t="inlineStr"/>
      <c r="O46" t="inlineStr"/>
      <c r="P46" t="inlineStr">
        <is>
          <t>|</t>
        </is>
      </c>
    </row>
    <row r="47">
      <c r="A47" t="inlineStr">
        <is>
          <t>Textile Processors,</t>
        </is>
      </c>
      <c r="B47" t="inlineStr">
        <is>
          <t>Service Trades, Health</t>
        </is>
      </c>
      <c r="C47" t="inlineStr"/>
      <c r="D47" t="inlineStr"/>
      <c r="E47" t="inlineStr">
        <is>
          <t>1</t>
        </is>
      </c>
      <c r="F47" t="inlineStr">
        <is>
          <t>80</t>
        </is>
      </c>
      <c r="G47" t="inlineStr">
        <is>
          <t>Local 278,</t>
        </is>
      </c>
      <c r="H47" t="inlineStr"/>
      <c r="I47" t="inlineStr"/>
      <c r="J47" t="inlineStr">
        <is>
          <t>March 20, 1962</t>
        </is>
      </c>
      <c r="K47" t="inlineStr"/>
      <c r="L47" t="inlineStr">
        <is>
          <t>— Le</t>
        </is>
      </c>
      <c r="M47" t="inlineStr"/>
      <c r="N47" t="inlineStr">
        <is>
          <t>To maintain collective bargaining perform-</t>
        </is>
      </c>
      <c r="O47" t="inlineStr"/>
      <c r="P47" t="inlineStr"/>
    </row>
    <row r="48">
      <c r="A48" t="inlineStr">
        <is>
          <t>Care, Professional</t>
        </is>
      </c>
      <c r="B48" t="inlineStr">
        <is>
          <t>and Technical</t>
        </is>
      </c>
      <c r="C48" t="inlineStr">
        <is>
          <t>Em-</t>
        </is>
      </c>
      <c r="D48" t="inlineStr"/>
      <c r="E48" t="inlineStr"/>
      <c r="F48" t="inlineStr"/>
      <c r="G48" t="inlineStr">
        <is>
          <t>Montréal, Qué.</t>
        </is>
      </c>
      <c r="H48" t="inlineStr"/>
      <c r="I48" t="inlineStr"/>
      <c r="J48" t="inlineStr">
        <is>
          <t>20 mars 1962</t>
        </is>
      </c>
      <c r="K48" t="inlineStr"/>
      <c r="L48" t="inlineStr"/>
      <c r="M48" t="inlineStr"/>
      <c r="N48" t="inlineStr">
        <is>
          <t>ance — Pour assurer l’exécution des con-</t>
        </is>
      </c>
      <c r="O48" t="inlineStr"/>
      <c r="P48" t="inlineStr">
        <is>
          <t>—</t>
        </is>
      </c>
    </row>
  </sheetData>
  <pageMargins left="0.75" right="0.75" top="1" bottom="1" header="0.5" footer="0.5"/>
</worksheet>
</file>

<file path=xl/worksheets/sheet453.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sheetData>
    <row r="1">
      <c r="A1" s="1" t="inlineStr">
        <is>
          <t>imposing trusteeship</t>
        </is>
      </c>
      <c r="B1" s="1" t="inlineStr">
        <is>
          <t>Unnamed: 0</t>
        </is>
      </c>
      <c r="C1" s="1" t="inlineStr">
        <is>
          <t>Unnamed: 1</t>
        </is>
      </c>
      <c r="D1" s="1" t="inlineStr">
        <is>
          <t>Unnamed: 2</t>
        </is>
      </c>
      <c r="E1" s="1" t="inlineStr">
        <is>
          <t>Data de imposition</t>
        </is>
      </c>
      <c r="F1" s="1" t="inlineStr">
        <is>
          <t>or continuing trusteeship</t>
        </is>
      </c>
    </row>
    <row r="2">
      <c r="A2" t="inlineStr">
        <is>
          <t>: ce ae</t>
        </is>
      </c>
      <c r="B2" t="inlineStr">
        <is>
          <t>Number</t>
        </is>
      </c>
      <c r="C2" t="inlineStr">
        <is>
          <t>Membership</t>
        </is>
      </c>
      <c r="D2" t="inlineStr">
        <is>
          <t>Name and location</t>
        </is>
      </c>
      <c r="E2" t="inlineStr">
        <is>
          <t>ou de l’abolition</t>
        </is>
      </c>
      <c r="F2" t="inlineStr">
        <is>
          <t>; oe &lt;5</t>
        </is>
      </c>
    </row>
    <row r="3">
      <c r="A3" t="inlineStr">
        <is>
          <t>Syndicat mere imposant</t>
        </is>
      </c>
      <c r="B3" t="inlineStr"/>
      <c r="C3" t="inlineStr"/>
      <c r="D3" t="inlineStr"/>
      <c r="E3" t="inlineStr"/>
      <c r="F3" t="inlineStr">
        <is>
          <t>Les motifs de imposition ou</t>
        </is>
      </c>
    </row>
    <row r="4">
      <c r="A4" t="inlineStr">
        <is>
          <t>ia tptelle :</t>
        </is>
      </c>
      <c r="B4" t="inlineStr">
        <is>
          <t>reported</t>
        </is>
      </c>
      <c r="C4" t="inlineStr">
        <is>
          <t>apices</t>
        </is>
      </c>
      <c r="D4" t="inlineStr"/>
      <c r="E4" t="inlineStr">
        <is>
          <t>detaiturelie</t>
        </is>
      </c>
      <c r="F4" t="inlineStr">
        <is>
          <t>du maintien de la tutelle</t>
        </is>
      </c>
    </row>
  </sheetData>
  <pageMargins left="0.75" right="0.75" top="1" bottom="1" header="0.5" footer="0.5"/>
</worksheet>
</file>

<file path=xl/worksheets/sheet454.xml><?xml version="1.0" encoding="utf-8"?>
<worksheet xmlns="http://schemas.openxmlformats.org/spreadsheetml/2006/main">
  <sheetPr>
    <outlinePr summaryBelow="1" summaryRight="1"/>
    <pageSetUpPr/>
  </sheetPr>
  <dimension ref="A1:P18"/>
  <sheetViews>
    <sheetView workbookViewId="0">
      <selection activeCell="A1" sqref="A1"/>
    </sheetView>
  </sheetViews>
  <sheetFormatPr baseColWidth="8" defaultRowHeight="15"/>
  <sheetData>
    <row r="1">
      <c r="A1" s="1" t="inlineStr">
        <is>
          <t>Steelworkers of America,</t>
        </is>
      </c>
      <c r="B1" s="1" t="inlineStr">
        <is>
          <t>United</t>
        </is>
      </c>
      <c r="C1" s="1" t="inlineStr">
        <is>
          <t>(AFL-</t>
        </is>
      </c>
      <c r="D1" s="1" t="inlineStr">
        <is>
          <t>Unnamed: 0</t>
        </is>
      </c>
      <c r="E1" s="1" t="inlineStr">
        <is>
          <t>11</t>
        </is>
      </c>
      <c r="F1" s="1" t="inlineStr">
        <is>
          <t>370</t>
        </is>
      </c>
      <c r="G1" s="1" t="inlineStr">
        <is>
          <t>Unnamed: 1</t>
        </is>
      </c>
      <c r="H1" s="1" t="inlineStr">
        <is>
          <t>Unnamed: 2</t>
        </is>
      </c>
      <c r="I1" s="1" t="inlineStr">
        <is>
          <t>Unnamed: 3</t>
        </is>
      </c>
      <c r="J1" s="1" t="inlineStr">
        <is>
          <t>Unnamed: 4</t>
        </is>
      </c>
      <c r="K1" s="1" t="inlineStr">
        <is>
          <t>Unnamed: 5</t>
        </is>
      </c>
      <c r="L1" s="1" t="inlineStr">
        <is>
          <t>Unnamed: 6</t>
        </is>
      </c>
      <c r="M1" s="1" t="inlineStr">
        <is>
          <t>Unnamed: 7</t>
        </is>
      </c>
      <c r="N1" s="1" t="inlineStr">
        <is>
          <t>;</t>
        </is>
      </c>
      <c r="O1" s="1" t="inlineStr">
        <is>
          <t>Unnamed: 8</t>
        </is>
      </c>
      <c r="P1" s="1" t="inlineStr">
        <is>
          <t>Unnamed: 9</t>
        </is>
      </c>
    </row>
    <row r="2">
      <c r="A2" t="inlineStr">
        <is>
          <t>CIO/CLC) — Métallurgistes</t>
        </is>
      </c>
      <c r="B2" t="inlineStr"/>
      <c r="C2" t="inlineStr">
        <is>
          <t>unis d’Amé-</t>
        </is>
      </c>
      <c r="D2" t="inlineStr"/>
      <c r="E2" t="inlineStr">
        <is>
          <t>(1)</t>
        </is>
      </c>
      <c r="F2" t="inlineStr">
        <is>
          <t>(6)</t>
        </is>
      </c>
      <c r="G2" t="inlineStr">
        <is>
          <t>Local 663,</t>
        </is>
      </c>
      <c r="H2" t="inlineStr"/>
      <c r="I2" t="inlineStr"/>
      <c r="J2" t="inlineStr">
        <is>
          <t>July 11, 1975</t>
        </is>
      </c>
      <c r="K2" t="inlineStr">
        <is>
          <t>—</t>
        </is>
      </c>
      <c r="L2" t="inlineStr">
        <is>
          <t>Le 11</t>
        </is>
      </c>
      <c r="M2" t="inlineStr"/>
      <c r="N2" t="inlineStr">
        <is>
          <t>Employer reducing workforce to</t>
        </is>
      </c>
      <c r="O2" t="inlineStr">
        <is>
          <t>six per-</t>
        </is>
      </c>
      <c r="P2" t="inlineStr"/>
    </row>
    <row r="3">
      <c r="A3" t="inlineStr">
        <is>
          <t>rique (FAT-COI/CTC)</t>
        </is>
      </c>
      <c r="B3" t="inlineStr"/>
      <c r="C3" t="inlineStr"/>
      <c r="D3" t="inlineStr"/>
      <c r="E3" t="inlineStr"/>
      <c r="F3" t="inlineStr"/>
      <c r="G3" t="inlineStr">
        <is>
          <t>Vancouver, B.C, —</t>
        </is>
      </c>
      <c r="H3" t="inlineStr">
        <is>
          <t>C.-B.</t>
        </is>
      </c>
      <c r="I3" t="inlineStr"/>
      <c r="J3" t="inlineStr">
        <is>
          <t>juillet 1975</t>
        </is>
      </c>
      <c r="K3" t="inlineStr"/>
      <c r="L3" t="inlineStr"/>
      <c r="M3" t="inlineStr"/>
      <c r="N3" t="inlineStr">
        <is>
          <t>sons — L’employeur a réduit son effectif</t>
        </is>
      </c>
      <c r="O3" t="inlineStr"/>
      <c r="P3" t="inlineStr"/>
    </row>
    <row r="4">
      <c r="A4" t="inlineStr"/>
      <c r="B4" t="inlineStr"/>
      <c r="C4" t="inlineStr"/>
      <c r="D4" t="inlineStr"/>
      <c r="E4" t="inlineStr"/>
      <c r="F4" t="inlineStr"/>
      <c r="G4" t="inlineStr"/>
      <c r="H4" t="inlineStr"/>
      <c r="I4" t="inlineStr"/>
      <c r="J4" t="inlineStr"/>
      <c r="K4" t="inlineStr"/>
      <c r="L4" t="inlineStr"/>
      <c r="M4" t="inlineStr"/>
      <c r="N4" t="inlineStr">
        <is>
          <t>a six personnes.</t>
        </is>
      </c>
      <c r="O4" t="inlineStr"/>
      <c r="P4" t="inlineStr"/>
    </row>
    <row r="5">
      <c r="A5" t="inlineStr"/>
      <c r="B5" t="inlineStr"/>
      <c r="C5" t="inlineStr"/>
      <c r="D5" t="inlineStr"/>
      <c r="E5" t="inlineStr">
        <is>
          <t>(1)</t>
        </is>
      </c>
      <c r="F5" t="inlineStr">
        <is>
          <t>(-)</t>
        </is>
      </c>
      <c r="G5" t="inlineStr">
        <is>
          <t>Local 803,</t>
        </is>
      </c>
      <c r="H5" t="inlineStr"/>
      <c r="I5" t="inlineStr"/>
      <c r="J5" t="inlineStr">
        <is>
          <t>August 26, 1975</t>
        </is>
      </c>
      <c r="K5" t="inlineStr"/>
      <c r="L5" t="inlineStr">
        <is>
          <t>—</t>
        </is>
      </c>
      <c r="M5" t="inlineStr">
        <is>
          <t>Le</t>
        </is>
      </c>
      <c r="N5" t="inlineStr">
        <is>
          <t>To protect and preserve the welfare</t>
        </is>
      </c>
      <c r="O5" t="inlineStr">
        <is>
          <t>and</t>
        </is>
      </c>
      <c r="P5" t="inlineStr"/>
    </row>
    <row r="6">
      <c r="A6" t="inlineStr"/>
      <c r="B6" t="inlineStr"/>
      <c r="C6" t="inlineStr"/>
      <c r="D6" t="inlineStr"/>
      <c r="E6" t="inlineStr"/>
      <c r="F6" t="inlineStr"/>
      <c r="G6" t="inlineStr">
        <is>
          <t>Yellowknife, N.W.T.</t>
        </is>
      </c>
      <c r="H6" t="inlineStr">
        <is>
          <t>—</t>
        </is>
      </c>
      <c r="I6" t="inlineStr"/>
      <c r="J6" t="inlineStr">
        <is>
          <t>26 aout 1975</t>
        </is>
      </c>
      <c r="K6" t="inlineStr"/>
      <c r="L6" t="inlineStr"/>
      <c r="M6" t="inlineStr"/>
      <c r="N6" t="inlineStr">
        <is>
          <t>interest of the local union — Protéger et</t>
        </is>
      </c>
      <c r="O6" t="inlineStr"/>
      <c r="P6" t="inlineStr"/>
    </row>
    <row r="7">
      <c r="A7" t="inlineStr"/>
      <c r="B7" t="inlineStr"/>
      <c r="C7" t="inlineStr"/>
      <c r="D7" t="inlineStr"/>
      <c r="E7" t="inlineStr"/>
      <c r="F7" t="inlineStr"/>
      <c r="G7" t="inlineStr">
        <is>
          <t>T.N.-O.</t>
        </is>
      </c>
      <c r="H7" t="inlineStr"/>
      <c r="I7" t="inlineStr"/>
      <c r="J7" t="inlineStr"/>
      <c r="K7" t="inlineStr"/>
      <c r="L7" t="inlineStr"/>
      <c r="M7" t="inlineStr"/>
      <c r="N7" t="inlineStr">
        <is>
          <t>maintenir le bien-tre et les intéréts du</t>
        </is>
      </c>
      <c r="O7" t="inlineStr"/>
      <c r="P7" t="inlineStr"/>
    </row>
    <row r="8">
      <c r="A8" t="inlineStr"/>
      <c r="B8" t="inlineStr"/>
      <c r="C8" t="inlineStr"/>
      <c r="D8" t="inlineStr"/>
      <c r="E8" t="inlineStr"/>
      <c r="F8" t="inlineStr"/>
      <c r="G8" t="inlineStr"/>
      <c r="H8" t="inlineStr"/>
      <c r="I8" t="inlineStr"/>
      <c r="J8" t="inlineStr"/>
      <c r="K8" t="inlineStr"/>
      <c r="L8" t="inlineStr"/>
      <c r="M8" t="inlineStr"/>
      <c r="N8" t="inlineStr">
        <is>
          <t>syndicat local.</t>
        </is>
      </c>
      <c r="O8" t="inlineStr"/>
      <c r="P8" t="inlineStr"/>
    </row>
    <row r="9">
      <c r="A9" t="inlineStr"/>
      <c r="B9" t="inlineStr"/>
      <c r="C9" t="inlineStr"/>
      <c r="D9" t="inlineStr"/>
      <c r="E9" t="inlineStr">
        <is>
          <t>(1)</t>
        </is>
      </c>
      <c r="F9" t="inlineStr">
        <is>
          <t>(21)</t>
        </is>
      </c>
      <c r="G9" t="inlineStr">
        <is>
          <t>Local 925,</t>
        </is>
      </c>
      <c r="H9" t="inlineStr"/>
      <c r="I9" t="inlineStr"/>
      <c r="J9" t="inlineStr">
        <is>
          <t>July 19, 1979</t>
        </is>
      </c>
      <c r="K9" t="inlineStr">
        <is>
          <t>—</t>
        </is>
      </c>
      <c r="L9" t="inlineStr">
        <is>
          <t>Le 19</t>
        </is>
      </c>
      <c r="M9" t="inlineStr"/>
      <c r="N9" t="inlineStr">
        <is>
          <t>Employer terminating operations</t>
        </is>
      </c>
      <c r="O9" t="inlineStr">
        <is>
          <t>— Cessa- |</t>
        </is>
      </c>
      <c r="P9" t="inlineStr"/>
    </row>
    <row r="10">
      <c r="A10" t="inlineStr"/>
      <c r="B10" t="inlineStr"/>
      <c r="C10" t="inlineStr"/>
      <c r="D10" t="inlineStr"/>
      <c r="E10" t="inlineStr"/>
      <c r="F10" t="inlineStr"/>
      <c r="G10" t="inlineStr">
        <is>
          <t>Whitehorse, Yukon.</t>
        </is>
      </c>
      <c r="H10" t="inlineStr"/>
      <c r="I10" t="inlineStr"/>
      <c r="J10" t="inlineStr">
        <is>
          <t>juillet 1979</t>
        </is>
      </c>
      <c r="K10" t="inlineStr"/>
      <c r="L10" t="inlineStr"/>
      <c r="M10" t="inlineStr"/>
      <c r="N10" t="inlineStr">
        <is>
          <t>tion des activités de l’employeur.</t>
        </is>
      </c>
      <c r="O10" t="inlineStr"/>
      <c r="P10" t="inlineStr"/>
    </row>
    <row r="11">
      <c r="A11" t="inlineStr"/>
      <c r="B11" t="inlineStr"/>
      <c r="C11" t="inlineStr"/>
      <c r="D11" t="inlineStr"/>
      <c r="E11" t="inlineStr">
        <is>
          <t>(1)</t>
        </is>
      </c>
      <c r="F11" t="inlineStr">
        <is>
          <t>(-)</t>
        </is>
      </c>
      <c r="G11" t="inlineStr">
        <is>
          <t>Local 954,</t>
        </is>
      </c>
      <c r="H11" t="inlineStr"/>
      <c r="I11" t="inlineStr"/>
      <c r="J11" t="inlineStr">
        <is>
          <t>June 12, 1979</t>
        </is>
      </c>
      <c r="K11" t="inlineStr">
        <is>
          <t>—</t>
        </is>
      </c>
      <c r="L11" t="inlineStr">
        <is>
          <t>Le 12</t>
        </is>
      </c>
      <c r="M11" t="inlineStr"/>
      <c r="N11" t="inlineStr">
        <is>
          <t>To maintain collective bargaining perform- _</t>
        </is>
      </c>
      <c r="O11" t="inlineStr"/>
      <c r="P11" t="inlineStr"/>
    </row>
    <row r="12">
      <c r="A12" t="inlineStr"/>
      <c r="B12" t="inlineStr"/>
      <c r="C12" t="inlineStr"/>
      <c r="D12" t="inlineStr"/>
      <c r="E12" t="inlineStr"/>
      <c r="F12" t="inlineStr"/>
      <c r="G12" t="inlineStr">
        <is>
          <t>New Westminster, B.C. —</t>
        </is>
      </c>
      <c r="H12" t="inlineStr"/>
      <c r="I12" t="inlineStr"/>
      <c r="J12" t="inlineStr">
        <is>
          <t>juin 1979</t>
        </is>
      </c>
      <c r="K12" t="inlineStr"/>
      <c r="L12" t="inlineStr"/>
      <c r="M12" t="inlineStr"/>
      <c r="N12" t="inlineStr">
        <is>
          <t>ance — Pour assurer l’exécution des con-</t>
        </is>
      </c>
      <c r="O12" t="inlineStr"/>
      <c r="P12" t="inlineStr">
        <is>
          <t>|</t>
        </is>
      </c>
    </row>
    <row r="13">
      <c r="A13" t="inlineStr"/>
      <c r="B13" t="inlineStr"/>
      <c r="C13" t="inlineStr"/>
      <c r="D13" t="inlineStr"/>
      <c r="E13" t="inlineStr"/>
      <c r="F13" t="inlineStr"/>
      <c r="G13" t="inlineStr">
        <is>
          <t>C.-B.</t>
        </is>
      </c>
      <c r="H13" t="inlineStr"/>
      <c r="I13" t="inlineStr"/>
      <c r="J13" t="inlineStr">
        <is>
          <t>August 29, 1980!</t>
        </is>
      </c>
      <c r="K13" t="inlineStr"/>
      <c r="L13" t="inlineStr">
        <is>
          <t>—</t>
        </is>
      </c>
      <c r="M13" t="inlineStr">
        <is>
          <t>Le</t>
        </is>
      </c>
      <c r="N13" t="inlineStr">
        <is>
          <t>ventions collectives.</t>
        </is>
      </c>
      <c r="O13" t="inlineStr"/>
      <c r="P13" t="inlineStr">
        <is>
          <t>|</t>
        </is>
      </c>
    </row>
    <row r="14">
      <c r="A14" t="inlineStr"/>
      <c r="B14" t="inlineStr"/>
      <c r="C14" t="inlineStr"/>
      <c r="D14" t="inlineStr"/>
      <c r="E14" t="inlineStr"/>
      <c r="F14" t="inlineStr"/>
      <c r="G14" t="inlineStr"/>
      <c r="H14" t="inlineStr"/>
      <c r="I14" t="inlineStr"/>
      <c r="J14" t="inlineStr">
        <is>
          <t>29 aoait 1980!</t>
        </is>
      </c>
      <c r="K14" t="inlineStr"/>
      <c r="L14" t="inlineStr"/>
      <c r="M14" t="inlineStr"/>
      <c r="N14" t="inlineStr"/>
      <c r="O14" t="inlineStr"/>
      <c r="P14" t="inlineStr">
        <is>
          <t>|</t>
        </is>
      </c>
    </row>
    <row r="15">
      <c r="A15" t="inlineStr"/>
      <c r="B15" t="inlineStr"/>
      <c r="C15" t="inlineStr"/>
      <c r="D15" t="inlineStr"/>
      <c r="E15" t="inlineStr">
        <is>
          <t>qd)</t>
        </is>
      </c>
      <c r="F15" t="inlineStr">
        <is>
          <t>(64)</t>
        </is>
      </c>
      <c r="G15" t="inlineStr">
        <is>
          <t>Local 1037,</t>
        </is>
      </c>
      <c r="H15" t="inlineStr"/>
      <c r="I15" t="inlineStr"/>
      <c r="J15" t="inlineStr">
        <is>
          <t>January 15, 1969</t>
        </is>
      </c>
      <c r="K15" t="inlineStr"/>
      <c r="L15" t="inlineStr">
        <is>
          <t>—</t>
        </is>
      </c>
      <c r="M15" t="inlineStr">
        <is>
          <t>Le</t>
        </is>
      </c>
      <c r="N15" t="inlineStr">
        <is>
          <t>Unsatisfactory administration of</t>
        </is>
      </c>
      <c r="O15" t="inlineStr">
        <is>
          <t>local</t>
        </is>
      </c>
      <c r="P15" t="inlineStr">
        <is>
          <t>|</t>
        </is>
      </c>
    </row>
    <row r="16">
      <c r="A16" t="inlineStr"/>
      <c r="B16" t="inlineStr"/>
      <c r="C16" t="inlineStr"/>
      <c r="D16" t="inlineStr"/>
      <c r="E16" t="inlineStr"/>
      <c r="F16" t="inlineStr"/>
      <c r="G16" t="inlineStr">
        <is>
          <t>Vancouver, B.C. —</t>
        </is>
      </c>
      <c r="H16" t="inlineStr">
        <is>
          <t>C.-B.</t>
        </is>
      </c>
      <c r="I16" t="inlineStr"/>
      <c r="J16" t="inlineStr">
        <is>
          <t>15 janvier 1969</t>
        </is>
      </c>
      <c r="K16" t="inlineStr"/>
      <c r="L16" t="inlineStr"/>
      <c r="M16" t="inlineStr"/>
      <c r="N16" t="inlineStr">
        <is>
          <t>unions affairs — Gestion non</t>
        </is>
      </c>
      <c r="O16" t="inlineStr">
        <is>
          <t>satisfai-</t>
        </is>
      </c>
      <c r="P16" t="inlineStr"/>
    </row>
    <row r="17">
      <c r="A17" t="inlineStr"/>
      <c r="B17" t="inlineStr"/>
      <c r="C17" t="inlineStr"/>
      <c r="D17" t="inlineStr"/>
      <c r="E17" t="inlineStr"/>
      <c r="F17" t="inlineStr"/>
      <c r="G17" t="inlineStr"/>
      <c r="H17" t="inlineStr"/>
      <c r="I17" t="inlineStr"/>
      <c r="J17" t="inlineStr"/>
      <c r="K17" t="inlineStr"/>
      <c r="L17" t="inlineStr"/>
      <c r="M17" t="inlineStr"/>
      <c r="N17" t="inlineStr">
        <is>
          <t>sante des affaires du syndicat local,</t>
        </is>
      </c>
      <c r="O17" t="inlineStr"/>
      <c r="P17" t="inlineStr"/>
    </row>
    <row r="18">
      <c r="A18" t="inlineStr"/>
      <c r="B18" t="inlineStr"/>
      <c r="C18" t="inlineStr"/>
      <c r="D18" t="inlineStr"/>
      <c r="E18" t="inlineStr">
        <is>
          <t>(1)</t>
        </is>
      </c>
      <c r="F18" t="inlineStr">
        <is>
          <t>(15)</t>
        </is>
      </c>
      <c r="G18" t="inlineStr">
        <is>
          <t>Local 5128,</t>
        </is>
      </c>
      <c r="H18" t="inlineStr"/>
      <c r="I18" t="inlineStr"/>
      <c r="J18" t="inlineStr">
        <is>
          <t>December 10,</t>
        </is>
      </c>
      <c r="K18" t="inlineStr">
        <is>
          <t>1979</t>
        </is>
      </c>
      <c r="L18" t="inlineStr"/>
      <c r="M18" t="inlineStr">
        <is>
          <t>—</t>
        </is>
      </c>
      <c r="N18" t="inlineStr">
        <is>
          <t>To protect and preserve the welfare and</t>
        </is>
      </c>
      <c r="O18" t="inlineStr"/>
      <c r="P18" t="inlineStr">
        <is>
          <t>|</t>
        </is>
      </c>
    </row>
  </sheetData>
  <pageMargins left="0.75" right="0.75" top="1" bottom="1" header="0.5" footer="0.5"/>
</worksheet>
</file>

<file path=xl/worksheets/sheet455.xml><?xml version="1.0" encoding="utf-8"?>
<worksheet xmlns="http://schemas.openxmlformats.org/spreadsheetml/2006/main">
  <sheetPr>
    <outlinePr summaryBelow="1" summaryRight="1"/>
    <pageSetUpPr/>
  </sheetPr>
  <dimension ref="A1:Q20"/>
  <sheetViews>
    <sheetView workbookViewId="0">
      <selection activeCell="A1" sqref="A1"/>
    </sheetView>
  </sheetViews>
  <sheetFormatPr baseColWidth="8" defaultRowHeight="15"/>
  <sheetData>
    <row r="1">
      <c r="A1" s="1" t="inlineStr">
        <is>
          <t>National Association of (CLC)</t>
        </is>
      </c>
      <c r="B1" s="1" t="inlineStr">
        <is>
          <t>Unnamed: 0</t>
        </is>
      </c>
      <c r="C1" s="1" t="inlineStr">
        <is>
          <t>— Asso-</t>
        </is>
      </c>
      <c r="D1" s="1" t="inlineStr">
        <is>
          <t>Unnamed: 1</t>
        </is>
      </c>
      <c r="E1" s="1" t="inlineStr">
        <is>
          <t>Unnamed: 2</t>
        </is>
      </c>
      <c r="F1" s="1" t="inlineStr">
        <is>
          <t>(1)</t>
        </is>
      </c>
      <c r="G1" s="1" t="inlineStr">
        <is>
          <t>(13)</t>
        </is>
      </c>
      <c r="H1" s="1" t="inlineStr">
        <is>
          <t>Local 62,</t>
        </is>
      </c>
      <c r="I1" s="1" t="inlineStr">
        <is>
          <t>Unnamed: 3</t>
        </is>
      </c>
      <c r="J1" s="1" t="inlineStr">
        <is>
          <t>June 13, 1978</t>
        </is>
      </c>
      <c r="K1" s="1" t="inlineStr">
        <is>
          <t>—</t>
        </is>
      </c>
      <c r="L1" s="1" t="inlineStr">
        <is>
          <t>Le 13</t>
        </is>
      </c>
      <c r="M1" s="1" t="inlineStr">
        <is>
          <t>Unnamed: 4</t>
        </is>
      </c>
      <c r="N1" s="1" t="inlineStr">
        <is>
          <t>Filed for</t>
        </is>
      </c>
      <c r="O1" s="1" t="inlineStr">
        <is>
          <t>decertification</t>
        </is>
      </c>
      <c r="P1" s="1" t="inlineStr">
        <is>
          <t>—.1</t>
        </is>
      </c>
      <c r="Q1" s="1" t="inlineStr">
        <is>
          <t>Demande de</t>
        </is>
      </c>
    </row>
    <row r="2">
      <c r="A2" t="inlineStr">
        <is>
          <t>ciation nationale des employés</t>
        </is>
      </c>
      <c r="B2" t="inlineStr"/>
      <c r="C2" t="inlineStr">
        <is>
          <t>et tech-</t>
        </is>
      </c>
      <c r="D2" t="inlineStr"/>
      <c r="E2" t="inlineStr"/>
      <c r="F2" t="inlineStr"/>
      <c r="G2" t="inlineStr"/>
      <c r="H2" t="inlineStr">
        <is>
          <t>Montréal, Qué.</t>
        </is>
      </c>
      <c r="I2" t="inlineStr"/>
      <c r="J2" t="inlineStr">
        <is>
          <t>juin 1978</t>
        </is>
      </c>
      <c r="K2" t="inlineStr"/>
      <c r="L2" t="inlineStr"/>
      <c r="M2" t="inlineStr"/>
      <c r="N2" t="inlineStr">
        <is>
          <t>désaccréditation.</t>
        </is>
      </c>
      <c r="O2" t="inlineStr"/>
      <c r="P2" t="inlineStr"/>
      <c r="Q2" t="inlineStr"/>
    </row>
    <row r="3">
      <c r="A3" t="inlineStr">
        <is>
          <t>niciens en radio diffusion (CTC).</t>
        </is>
      </c>
      <c r="B3" t="inlineStr"/>
      <c r="C3" t="inlineStr"/>
      <c r="D3" t="inlineStr"/>
      <c r="E3" t="inlineStr"/>
      <c r="F3" t="inlineStr"/>
      <c r="G3" t="inlineStr"/>
      <c r="H3" t="inlineStr"/>
      <c r="I3" t="inlineStr"/>
      <c r="J3" t="inlineStr"/>
      <c r="K3" t="inlineStr"/>
      <c r="L3" t="inlineStr"/>
      <c r="M3" t="inlineStr"/>
      <c r="N3" t="inlineStr"/>
      <c r="O3" t="inlineStr"/>
      <c r="P3" t="inlineStr"/>
      <c r="Q3" t="inlineStr"/>
    </row>
    <row r="4">
      <c r="A4" t="inlineStr">
        <is>
          <t>|</t>
        </is>
      </c>
      <c r="B4" t="inlineStr"/>
      <c r="C4" t="inlineStr"/>
      <c r="D4" t="inlineStr"/>
      <c r="E4" t="inlineStr"/>
      <c r="F4" t="inlineStr">
        <is>
          <t>(1)</t>
        </is>
      </c>
      <c r="G4" t="inlineStr">
        <is>
          <t>(5)</t>
        </is>
      </c>
      <c r="H4" t="inlineStr">
        <is>
          <t>Local 800,</t>
        </is>
      </c>
      <c r="I4" t="inlineStr"/>
      <c r="J4" t="inlineStr">
        <is>
          <t>October 1, 1979</t>
        </is>
      </c>
      <c r="K4" t="inlineStr"/>
      <c r="L4" t="inlineStr">
        <is>
          <t>— Le</t>
        </is>
      </c>
      <c r="M4" t="inlineStr"/>
      <c r="N4" t="inlineStr">
        <is>
          <t>Local unable</t>
        </is>
      </c>
      <c r="O4" t="inlineStr">
        <is>
          <t>to elect officers</t>
        </is>
      </c>
      <c r="P4" t="inlineStr"/>
      <c r="Q4" t="inlineStr">
        <is>
          <t>— Syndicat</t>
        </is>
      </c>
    </row>
    <row r="5">
      <c r="A5" t="inlineStr">
        <is>
          <t>|</t>
        </is>
      </c>
      <c r="B5" t="inlineStr"/>
      <c r="C5" t="inlineStr"/>
      <c r="D5" t="inlineStr"/>
      <c r="E5" t="inlineStr"/>
      <c r="F5" t="inlineStr"/>
      <c r="G5" t="inlineStr"/>
      <c r="H5" t="inlineStr">
        <is>
          <t>Vancouver, B.C. — C.B.</t>
        </is>
      </c>
      <c r="I5" t="inlineStr"/>
      <c r="J5" t="inlineStr">
        <is>
          <t>1f octobre 1979</t>
        </is>
      </c>
      <c r="K5" t="inlineStr"/>
      <c r="L5" t="inlineStr"/>
      <c r="M5" t="inlineStr"/>
      <c r="N5" t="inlineStr">
        <is>
          <t>local incapable d’élire des agents.</t>
        </is>
      </c>
      <c r="O5" t="inlineStr"/>
      <c r="P5" t="inlineStr"/>
      <c r="Q5" t="inlineStr"/>
    </row>
    <row r="6">
      <c r="A6" t="inlineStr">
        <is>
          <t>Canadian Labour Congress (Ind.)</t>
        </is>
      </c>
      <c r="B6" t="inlineStr"/>
      <c r="C6" t="inlineStr">
        <is>
          <t>— Con-</t>
        </is>
      </c>
      <c r="D6" t="inlineStr"/>
      <c r="E6" t="inlineStr"/>
      <c r="F6" t="inlineStr">
        <is>
          <t>3</t>
        </is>
      </c>
      <c r="G6" t="inlineStr">
        <is>
          <t>46</t>
        </is>
      </c>
      <c r="H6" t="inlineStr"/>
      <c r="I6" t="inlineStr"/>
      <c r="J6" t="inlineStr"/>
      <c r="K6" t="inlineStr"/>
      <c r="L6" t="inlineStr"/>
      <c r="M6" t="inlineStr"/>
      <c r="N6" t="inlineStr"/>
      <c r="O6" t="inlineStr"/>
      <c r="P6" t="inlineStr"/>
      <c r="Q6" t="inlineStr"/>
    </row>
    <row r="7">
      <c r="A7" t="inlineStr">
        <is>
          <t>grés du travail du Canada (Ind.).</t>
        </is>
      </c>
      <c r="B7" t="inlineStr"/>
      <c r="C7" t="inlineStr"/>
      <c r="D7" t="inlineStr"/>
      <c r="E7" t="inlineStr"/>
      <c r="F7" t="inlineStr">
        <is>
          <t>(1)</t>
        </is>
      </c>
      <c r="G7" t="inlineStr">
        <is>
          <t>(-)</t>
        </is>
      </c>
      <c r="H7" t="inlineStr">
        <is>
          <t>Local 150,</t>
        </is>
      </c>
      <c r="I7" t="inlineStr"/>
      <c r="J7" t="inlineStr">
        <is>
          <t>October 1, 1972</t>
        </is>
      </c>
      <c r="K7" t="inlineStr"/>
      <c r="L7" t="inlineStr">
        <is>
          <t>— Le</t>
        </is>
      </c>
      <c r="M7" t="inlineStr"/>
      <c r="N7" t="inlineStr">
        <is>
          <t>Local unable</t>
        </is>
      </c>
      <c r="O7" t="inlineStr">
        <is>
          <t>to elect officers</t>
        </is>
      </c>
      <c r="P7" t="inlineStr"/>
      <c r="Q7" t="inlineStr">
        <is>
          <t>— Syndicat</t>
        </is>
      </c>
    </row>
    <row r="8">
      <c r="A8" t="inlineStr"/>
      <c r="B8" t="inlineStr"/>
      <c r="C8" t="inlineStr"/>
      <c r="D8" t="inlineStr"/>
      <c r="E8" t="inlineStr"/>
      <c r="F8" t="inlineStr"/>
      <c r="G8" t="inlineStr"/>
      <c r="H8" t="inlineStr">
        <is>
          <t>Victoria, B.C, — C.B.</t>
        </is>
      </c>
      <c r="I8" t="inlineStr"/>
      <c r="J8" t="inlineStr">
        <is>
          <t>1€T octobre 1972</t>
        </is>
      </c>
      <c r="K8" t="inlineStr"/>
      <c r="L8" t="inlineStr"/>
      <c r="M8" t="inlineStr"/>
      <c r="N8" t="inlineStr">
        <is>
          <t>local incapable d’élire des agents.</t>
        </is>
      </c>
      <c r="O8" t="inlineStr"/>
      <c r="P8" t="inlineStr"/>
      <c r="Q8" t="inlineStr"/>
    </row>
    <row r="9">
      <c r="A9" t="inlineStr"/>
      <c r="B9" t="inlineStr"/>
      <c r="C9" t="inlineStr"/>
      <c r="D9" t="inlineStr"/>
      <c r="E9" t="inlineStr"/>
      <c r="F9" t="inlineStr">
        <is>
          <t>(1)</t>
        </is>
      </c>
      <c r="G9" t="inlineStr">
        <is>
          <t>(26)</t>
        </is>
      </c>
      <c r="H9" t="inlineStr">
        <is>
          <t>Local 591, ;</t>
        </is>
      </c>
      <c r="I9" t="inlineStr"/>
      <c r="J9" t="inlineStr">
        <is>
          <t>November 1, 1979 — Le</t>
        </is>
      </c>
      <c r="K9" t="inlineStr"/>
      <c r="L9" t="inlineStr"/>
      <c r="M9" t="inlineStr"/>
      <c r="N9" t="inlineStr">
        <is>
          <t>To protect</t>
        </is>
      </c>
      <c r="O9" t="inlineStr">
        <is>
          <t>and preserve</t>
        </is>
      </c>
      <c r="P9" t="inlineStr">
        <is>
          <t>the welfare</t>
        </is>
      </c>
      <c r="Q9" t="inlineStr">
        <is>
          <t>and</t>
        </is>
      </c>
    </row>
    <row r="10">
      <c r="A10" t="inlineStr"/>
      <c r="B10" t="inlineStr"/>
      <c r="C10" t="inlineStr"/>
      <c r="D10" t="inlineStr"/>
      <c r="E10" t="inlineStr"/>
      <c r="F10" t="inlineStr"/>
      <c r="G10" t="inlineStr"/>
      <c r="H10" t="inlineStr">
        <is>
          <t>Halifax, N.S. — N.E.</t>
        </is>
      </c>
      <c r="I10" t="inlineStr"/>
      <c r="J10" t="inlineStr">
        <is>
          <t>1&amp;1 novembre 1979</t>
        </is>
      </c>
      <c r="K10" t="inlineStr"/>
      <c r="L10" t="inlineStr"/>
      <c r="M10" t="inlineStr"/>
      <c r="N10" t="inlineStr">
        <is>
          <t>interest of the local union</t>
        </is>
      </c>
      <c r="O10" t="inlineStr"/>
      <c r="P10" t="inlineStr"/>
      <c r="Q10" t="inlineStr">
        <is>
          <t>— Protéger et</t>
        </is>
      </c>
    </row>
    <row r="11">
      <c r="A11" t="inlineStr"/>
      <c r="B11" t="inlineStr"/>
      <c r="C11" t="inlineStr"/>
      <c r="D11" t="inlineStr"/>
      <c r="E11" t="inlineStr"/>
      <c r="F11" t="inlineStr"/>
      <c r="G11" t="inlineStr"/>
      <c r="H11" t="inlineStr"/>
      <c r="I11" t="inlineStr"/>
      <c r="J11" t="inlineStr"/>
      <c r="K11" t="inlineStr"/>
      <c r="L11" t="inlineStr"/>
      <c r="M11" t="inlineStr"/>
      <c r="N11" t="inlineStr">
        <is>
          <t>maintenir</t>
        </is>
      </c>
      <c r="O11" t="inlineStr">
        <is>
          <t>le bien-tre et</t>
        </is>
      </c>
      <c r="P11" t="inlineStr">
        <is>
          <t>les intéréts</t>
        </is>
      </c>
      <c r="Q11" t="inlineStr">
        <is>
          <t>du</t>
        </is>
      </c>
    </row>
    <row r="12">
      <c r="A12" t="inlineStr"/>
      <c r="B12" t="inlineStr"/>
      <c r="C12" t="inlineStr"/>
      <c r="D12" t="inlineStr"/>
      <c r="E12" t="inlineStr"/>
      <c r="F12" t="inlineStr"/>
      <c r="G12" t="inlineStr"/>
      <c r="H12" t="inlineStr"/>
      <c r="I12" t="inlineStr"/>
      <c r="J12" t="inlineStr"/>
      <c r="K12" t="inlineStr"/>
      <c r="L12" t="inlineStr"/>
      <c r="M12" t="inlineStr"/>
      <c r="N12" t="inlineStr">
        <is>
          <t>syndicats local.</t>
        </is>
      </c>
      <c r="O12" t="inlineStr"/>
      <c r="P12" t="inlineStr"/>
      <c r="Q12" t="inlineStr"/>
    </row>
    <row r="13">
      <c r="A13" t="inlineStr"/>
      <c r="B13" t="inlineStr"/>
      <c r="C13" t="inlineStr"/>
      <c r="D13" t="inlineStr"/>
      <c r="E13" t="inlineStr"/>
      <c r="F13" t="inlineStr">
        <is>
          <t>(1)</t>
        </is>
      </c>
      <c r="G13" t="inlineStr">
        <is>
          <t>(20)</t>
        </is>
      </c>
      <c r="H13" t="inlineStr">
        <is>
          <t>Local 1509, .</t>
        </is>
      </c>
      <c r="I13" t="inlineStr"/>
      <c r="J13" t="inlineStr">
        <is>
          <t>June 29, 1970</t>
        </is>
      </c>
      <c r="K13" t="inlineStr">
        <is>
          <t>—</t>
        </is>
      </c>
      <c r="L13" t="inlineStr">
        <is>
          <t>Le 29</t>
        </is>
      </c>
      <c r="M13" t="inlineStr"/>
      <c r="N13" t="inlineStr">
        <is>
          <t>Local unable</t>
        </is>
      </c>
      <c r="O13" t="inlineStr">
        <is>
          <t>to elect officers</t>
        </is>
      </c>
      <c r="P13" t="inlineStr"/>
      <c r="Q13" t="inlineStr">
        <is>
          <t>— Syndicat</t>
        </is>
      </c>
    </row>
    <row r="14">
      <c r="A14" t="inlineStr"/>
      <c r="B14" t="inlineStr"/>
      <c r="C14" t="inlineStr"/>
      <c r="D14" t="inlineStr"/>
      <c r="E14" t="inlineStr"/>
      <c r="F14" t="inlineStr"/>
      <c r="G14" t="inlineStr"/>
      <c r="H14" t="inlineStr">
        <is>
          <t>Sydney, N.S. — N.-E.</t>
        </is>
      </c>
      <c r="I14" t="inlineStr"/>
      <c r="J14" t="inlineStr">
        <is>
          <t>juin 1970</t>
        </is>
      </c>
      <c r="K14" t="inlineStr"/>
      <c r="L14" t="inlineStr"/>
      <c r="M14" t="inlineStr"/>
      <c r="N14" t="inlineStr">
        <is>
          <t>local incapable d’élire des agents.</t>
        </is>
      </c>
      <c r="O14" t="inlineStr"/>
      <c r="P14" t="inlineStr"/>
      <c r="Q14" t="inlineStr"/>
    </row>
    <row r="15">
      <c r="A15" t="inlineStr">
        <is>
          <t>Public Employees Canadian Union</t>
        </is>
      </c>
      <c r="B15" t="inlineStr"/>
      <c r="C15" t="inlineStr">
        <is>
          <t>of</t>
        </is>
      </c>
      <c r="D15" t="inlineStr"/>
      <c r="E15" t="inlineStr"/>
      <c r="F15" t="inlineStr">
        <is>
          <t>3</t>
        </is>
      </c>
      <c r="G15" t="inlineStr">
        <is>
          <t>201</t>
        </is>
      </c>
      <c r="H15" t="inlineStr"/>
      <c r="I15" t="inlineStr"/>
      <c r="J15" t="inlineStr"/>
      <c r="K15" t="inlineStr"/>
      <c r="L15" t="inlineStr"/>
      <c r="M15" t="inlineStr"/>
      <c r="N15" t="inlineStr"/>
      <c r="O15" t="inlineStr"/>
      <c r="P15" t="inlineStr"/>
      <c r="Q15" t="inlineStr"/>
    </row>
    <row r="16">
      <c r="A16" t="inlineStr">
        <is>
          <t>(CLC) — Syndicat canadien de la fonc-</t>
        </is>
      </c>
      <c r="B16" t="inlineStr"/>
      <c r="C16" t="inlineStr"/>
      <c r="D16" t="inlineStr"/>
      <c r="E16" t="inlineStr"/>
      <c r="F16" t="inlineStr">
        <is>
          <t>qd)</t>
        </is>
      </c>
      <c r="G16" t="inlineStr">
        <is>
          <t>(-)</t>
        </is>
      </c>
      <c r="H16" t="inlineStr">
        <is>
          <t>Local 41,</t>
        </is>
      </c>
      <c r="I16" t="inlineStr"/>
      <c r="J16" t="inlineStr">
        <is>
          <t>March 20, 1979</t>
        </is>
      </c>
      <c r="K16" t="inlineStr"/>
      <c r="L16" t="inlineStr">
        <is>
          <t>— Le</t>
        </is>
      </c>
      <c r="M16" t="inlineStr"/>
      <c r="N16" t="inlineStr">
        <is>
          <t>Filed for</t>
        </is>
      </c>
      <c r="O16" t="inlineStr">
        <is>
          <t>decertification</t>
        </is>
      </c>
      <c r="P16" t="inlineStr">
        <is>
          <t>—</t>
        </is>
      </c>
      <c r="Q16" t="inlineStr">
        <is>
          <t>Demande de</t>
        </is>
      </c>
    </row>
    <row r="17">
      <c r="A17" t="inlineStr">
        <is>
          <t>_ tion publique (CTC).</t>
        </is>
      </c>
      <c r="B17" t="inlineStr"/>
      <c r="C17" t="inlineStr"/>
      <c r="D17" t="inlineStr"/>
      <c r="E17" t="inlineStr"/>
      <c r="F17" t="inlineStr"/>
      <c r="G17" t="inlineStr"/>
      <c r="H17" t="inlineStr">
        <is>
          <t>Edmonton, Alta, — Alb.</t>
        </is>
      </c>
      <c r="I17" t="inlineStr"/>
      <c r="J17" t="inlineStr">
        <is>
          <t>20 mars 1979</t>
        </is>
      </c>
      <c r="K17" t="inlineStr"/>
      <c r="L17" t="inlineStr"/>
      <c r="M17" t="inlineStr"/>
      <c r="N17" t="inlineStr">
        <is>
          <t>désaccréditation.</t>
        </is>
      </c>
      <c r="O17" t="inlineStr"/>
      <c r="P17" t="inlineStr"/>
      <c r="Q17" t="inlineStr"/>
    </row>
    <row r="18">
      <c r="A18" t="inlineStr"/>
      <c r="B18" t="inlineStr"/>
      <c r="C18" t="inlineStr"/>
      <c r="D18" t="inlineStr"/>
      <c r="E18" t="inlineStr"/>
      <c r="F18" t="inlineStr">
        <is>
          <t>(1)</t>
        </is>
      </c>
      <c r="G18" t="inlineStr">
        <is>
          <t>(173)</t>
        </is>
      </c>
      <c r="H18" t="inlineStr">
        <is>
          <t>Local 924,</t>
        </is>
      </c>
      <c r="I18" t="inlineStr"/>
      <c r="J18" t="inlineStr">
        <is>
          <t>February 2, 1979</t>
        </is>
      </c>
      <c r="K18" t="inlineStr"/>
      <c r="L18" t="inlineStr">
        <is>
          <t>— Le</t>
        </is>
      </c>
      <c r="M18" t="inlineStr"/>
      <c r="N18" t="inlineStr">
        <is>
          <t>Filed for</t>
        </is>
      </c>
      <c r="O18" t="inlineStr">
        <is>
          <t>decertification</t>
        </is>
      </c>
      <c r="P18" t="inlineStr">
        <is>
          <t>—</t>
        </is>
      </c>
      <c r="Q18" t="inlineStr">
        <is>
          <t>Demande de</t>
        </is>
      </c>
    </row>
    <row r="19">
      <c r="A19" t="inlineStr">
        <is>
          <t>;</t>
        </is>
      </c>
      <c r="B19" t="inlineStr"/>
      <c r="C19" t="inlineStr"/>
      <c r="D19" t="inlineStr"/>
      <c r="E19" t="inlineStr"/>
      <c r="F19" t="inlineStr"/>
      <c r="G19" t="inlineStr"/>
      <c r="H19" t="inlineStr">
        <is>
          <t>Grande Prairie, Alta. — Alb.</t>
        </is>
      </c>
      <c r="I19" t="inlineStr"/>
      <c r="J19" t="inlineStr">
        <is>
          <t>2 février 1979</t>
        </is>
      </c>
      <c r="K19" t="inlineStr"/>
      <c r="L19" t="inlineStr"/>
      <c r="M19" t="inlineStr"/>
      <c r="N19" t="inlineStr">
        <is>
          <t>désaccréditation.</t>
        </is>
      </c>
      <c r="O19" t="inlineStr"/>
      <c r="P19" t="inlineStr"/>
      <c r="Q19" t="inlineStr"/>
    </row>
    <row r="20">
      <c r="A20" t="inlineStr">
        <is>
          <t>|</t>
        </is>
      </c>
      <c r="B20" t="inlineStr"/>
      <c r="C20" t="inlineStr"/>
      <c r="D20" t="inlineStr"/>
      <c r="E20" t="inlineStr"/>
      <c r="F20" t="inlineStr">
        <is>
          <t>(1)</t>
        </is>
      </c>
      <c r="G20" t="inlineStr">
        <is>
          <t>(28)</t>
        </is>
      </c>
      <c r="H20" t="inlineStr">
        <is>
          <t>Local 938,</t>
        </is>
      </c>
      <c r="I20" t="inlineStr"/>
      <c r="J20" t="inlineStr">
        <is>
          <t>July 8, 1980</t>
        </is>
      </c>
      <c r="K20" t="inlineStr">
        <is>
          <t>—</t>
        </is>
      </c>
      <c r="L20" t="inlineStr">
        <is>
          <t>Le 8</t>
        </is>
      </c>
      <c r="M20" t="inlineStr"/>
      <c r="N20" t="inlineStr">
        <is>
          <t>Filed for</t>
        </is>
      </c>
      <c r="O20" t="inlineStr">
        <is>
          <t>decertification</t>
        </is>
      </c>
      <c r="P20" t="inlineStr">
        <is>
          <t>—</t>
        </is>
      </c>
      <c r="Q20" t="inlineStr">
        <is>
          <t>Demande de</t>
        </is>
      </c>
    </row>
  </sheetData>
  <pageMargins left="0.75" right="0.75" top="1" bottom="1" header="0.5" footer="0.5"/>
</worksheet>
</file>

<file path=xl/worksheets/sheet456.xml><?xml version="1.0" encoding="utf-8"?>
<worksheet xmlns="http://schemas.openxmlformats.org/spreadsheetml/2006/main">
  <sheetPr>
    <outlinePr summaryBelow="1" summaryRight="1"/>
    <pageSetUpPr/>
  </sheetPr>
  <dimension ref="A1:P10"/>
  <sheetViews>
    <sheetView workbookViewId="0">
      <selection activeCell="A1" sqref="A1"/>
    </sheetView>
  </sheetViews>
  <sheetFormatPr baseColWidth="8" defaultRowHeight="15"/>
  <sheetData>
    <row r="1">
      <c r="A1" s="1" t="inlineStr">
        <is>
          <t>convention collective</t>
        </is>
      </c>
      <c r="B1" s="1" t="inlineStr">
        <is>
          <t>Unnamed: 0</t>
        </is>
      </c>
      <c r="C1" s="1" t="inlineStr">
        <is>
          <t>Unnamed: 1</t>
        </is>
      </c>
      <c r="D1" s="1" t="inlineStr">
        <is>
          <t>Unnamed: 2</t>
        </is>
      </c>
      <c r="E1" s="1" t="inlineStr">
        <is>
          <t>2</t>
        </is>
      </c>
      <c r="F1" s="1" t="inlineStr">
        <is>
          <t>2.9</t>
        </is>
      </c>
      <c r="G1" s="1" t="inlineStr">
        <is>
          <t>=</t>
        </is>
      </c>
      <c r="H1" s="1" t="inlineStr">
        <is>
          <t>-</t>
        </is>
      </c>
      <c r="I1" s="1" t="inlineStr">
        <is>
          <t>18</t>
        </is>
      </c>
      <c r="J1" s="1" t="inlineStr">
        <is>
          <t>15.8</t>
        </is>
      </c>
      <c r="K1" s="1" t="inlineStr">
        <is>
          <t>-.1</t>
        </is>
      </c>
      <c r="L1" s="1" t="inlineStr">
        <is>
          <t>-.2</t>
        </is>
      </c>
      <c r="M1" s="1" t="inlineStr">
        <is>
          <t>20</t>
        </is>
      </c>
      <c r="N1" s="1" t="inlineStr">
        <is>
          <t>11.0</t>
        </is>
      </c>
      <c r="O1" s="1" t="inlineStr">
        <is>
          <t>~</t>
        </is>
      </c>
      <c r="P1" s="1" t="inlineStr">
        <is>
          <t>~.1</t>
        </is>
      </c>
    </row>
    <row r="2">
      <c r="A2" t="inlineStr">
        <is>
          <t>.ess than 25 agreements — Moins</t>
        </is>
      </c>
      <c r="B2" t="inlineStr">
        <is>
          <t>de 25</t>
        </is>
      </c>
      <c r="C2" t="inlineStr">
        <is>
          <t>con-</t>
        </is>
      </c>
      <c r="D2" t="inlineStr"/>
      <c r="E2" t="inlineStr"/>
      <c r="F2" t="inlineStr"/>
      <c r="G2" t="inlineStr"/>
      <c r="H2" t="inlineStr"/>
      <c r="I2" t="inlineStr"/>
      <c r="J2" t="inlineStr"/>
      <c r="K2" t="inlineStr"/>
      <c r="L2" t="inlineStr"/>
      <c r="M2" t="inlineStr"/>
      <c r="N2" t="inlineStr"/>
      <c r="O2" t="inlineStr"/>
      <c r="P2" t="inlineStr"/>
    </row>
    <row r="3">
      <c r="A3" t="inlineStr">
        <is>
          <t>ventions</t>
        </is>
      </c>
      <c r="B3" t="inlineStr"/>
      <c r="C3" t="inlineStr"/>
      <c r="D3" t="inlineStr"/>
      <c r="E3" t="n">
        <v>16</v>
      </c>
      <c r="F3" t="inlineStr">
        <is>
          <t>23:5</t>
        </is>
      </c>
      <c r="G3" t="inlineStr">
        <is>
          <t>172</t>
        </is>
      </c>
      <c r="H3" t="inlineStr">
        <is>
          <t>1.3</t>
        </is>
      </c>
      <c r="I3" t="inlineStr">
        <is>
          <t>$2</t>
        </is>
      </c>
      <c r="J3" t="inlineStr">
        <is>
          <t>45.6</t>
        </is>
      </c>
      <c r="K3" t="inlineStr">
        <is>
          <t>411</t>
        </is>
      </c>
      <c r="L3" t="n">
        <v>5</v>
      </c>
      <c r="M3" t="n">
        <v>68</v>
      </c>
      <c r="N3" t="inlineStr">
        <is>
          <t>37.4</t>
        </is>
      </c>
      <c r="O3" t="inlineStr">
        <is>
          <t>583</t>
        </is>
      </c>
      <c r="P3" t="inlineStr">
        <is>
          <t>2S</t>
        </is>
      </c>
    </row>
    <row r="4">
      <c r="A4" t="inlineStr">
        <is>
          <t>25- 49 agreements — conventions</t>
        </is>
      </c>
      <c r="B4" t="inlineStr"/>
      <c r="C4" t="inlineStr"/>
      <c r="D4" t="inlineStr"/>
      <c r="E4" t="n">
        <v>10</v>
      </c>
      <c r="F4" t="inlineStr">
        <is>
          <t>14.7</t>
        </is>
      </c>
      <c r="G4" t="inlineStr">
        <is>
          <t>332</t>
        </is>
      </c>
      <c r="H4" t="inlineStr">
        <is>
          <t>25</t>
        </is>
      </c>
      <c r="I4" t="inlineStr">
        <is>
          <t>10</t>
        </is>
      </c>
      <c r="J4" t="inlineStr">
        <is>
          <t>8.8</t>
        </is>
      </c>
      <c r="K4" t="inlineStr">
        <is>
          <t>365</t>
        </is>
      </c>
      <c r="L4" t="n">
        <v>4.5</v>
      </c>
      <c r="M4" t="n">
        <v>20</v>
      </c>
      <c r="N4" t="inlineStr">
        <is>
          <t>11.0</t>
        </is>
      </c>
      <c r="O4" t="inlineStr">
        <is>
          <t>697</t>
        </is>
      </c>
      <c r="P4" t="inlineStr">
        <is>
          <t>3.2</t>
        </is>
      </c>
    </row>
    <row r="5">
      <c r="A5" t="inlineStr">
        <is>
          <t>S0- 99* “</t>
        </is>
      </c>
      <c r="B5" t="inlineStr"/>
      <c r="C5" t="inlineStr"/>
      <c r="D5" t="inlineStr"/>
      <c r="E5" t="n">
        <v>14</v>
      </c>
      <c r="F5" t="inlineStr">
        <is>
          <t>20.6</t>
        </is>
      </c>
      <c r="G5" t="inlineStr">
        <is>
          <t>981</t>
        </is>
      </c>
      <c r="H5" t="inlineStr">
        <is>
          <t>eo</t>
        </is>
      </c>
      <c r="I5" t="inlineStr">
        <is>
          <t>12)</t>
        </is>
      </c>
      <c r="J5" t="inlineStr">
        <is>
          <t>10.5</t>
        </is>
      </c>
      <c r="K5" t="inlineStr">
        <is>
          <t>839</t>
        </is>
      </c>
      <c r="L5" t="n">
        <v>10.2</v>
      </c>
      <c r="M5" t="n">
        <v>26</v>
      </c>
      <c r="N5" t="inlineStr">
        <is>
          <t>14.3</t>
        </is>
      </c>
      <c r="O5" t="inlineStr">
        <is>
          <t>1,820</t>
        </is>
      </c>
      <c r="P5" t="inlineStr">
        <is>
          <t>8.4</t>
        </is>
      </c>
    </row>
    <row r="6">
      <c r="A6" t="inlineStr">
        <is>
          <t>00-199 * As</t>
        </is>
      </c>
      <c r="B6" t="inlineStr"/>
      <c r="C6" t="inlineStr"/>
      <c r="D6" t="inlineStr"/>
      <c r="E6" t="n">
        <v>8</v>
      </c>
      <c r="F6" t="inlineStr">
        <is>
          <t>11.8</t>
        </is>
      </c>
      <c r="G6" t="inlineStr">
        <is>
          <t>Lay,</t>
        </is>
      </c>
      <c r="H6" t="inlineStr">
        <is>
          <t>8.7</t>
        </is>
      </c>
      <c r="I6" t="inlineStr">
        <is>
          <t>12</t>
        </is>
      </c>
      <c r="J6" t="inlineStr">
        <is>
          <t>10.5</t>
        </is>
      </c>
      <c r="K6" t="inlineStr">
        <is>
          <t>1,494</t>
        </is>
      </c>
      <c r="L6" t="n">
        <v>18.2</v>
      </c>
      <c r="M6" t="n">
        <v>20</v>
      </c>
      <c r="N6" t="inlineStr">
        <is>
          <t>11.0</t>
        </is>
      </c>
      <c r="O6" t="inlineStr">
        <is>
          <t>2,671</t>
        </is>
      </c>
      <c r="P6" t="inlineStr">
        <is>
          <t>ips</t>
        </is>
      </c>
    </row>
    <row r="7">
      <c r="A7" t="inlineStr">
        <is>
          <t>00-299 * a</t>
        </is>
      </c>
      <c r="B7" t="inlineStr"/>
      <c r="C7" t="inlineStr"/>
      <c r="D7" t="inlineStr"/>
      <c r="E7" t="n">
        <v>4</v>
      </c>
      <c r="F7" t="inlineStr">
        <is>
          <t>5.9</t>
        </is>
      </c>
      <c r="G7" t="inlineStr">
        <is>
          <t>1,037</t>
        </is>
      </c>
      <c r="H7" t="inlineStr">
        <is>
          <t>Tay</t>
        </is>
      </c>
      <c r="I7" t="inlineStr">
        <is>
          <t>4</t>
        </is>
      </c>
      <c r="J7" t="inlineStr">
        <is>
          <t>35)</t>
        </is>
      </c>
      <c r="K7" t="inlineStr">
        <is>
          <t>938</t>
        </is>
      </c>
      <c r="L7" t="n">
        <v>11.4</v>
      </c>
      <c r="M7" t="n">
        <v>8</v>
      </c>
      <c r="N7" t="inlineStr">
        <is>
          <t>4.4</t>
        </is>
      </c>
      <c r="O7" t="inlineStr">
        <is>
          <t>LOIS</t>
        </is>
      </c>
      <c r="P7" t="inlineStr">
        <is>
          <t>9.1</t>
        </is>
      </c>
    </row>
    <row r="8">
      <c r="A8" t="inlineStr">
        <is>
          <t>00-399 “ ?</t>
        </is>
      </c>
      <c r="B8" t="inlineStr"/>
      <c r="C8" t="inlineStr"/>
      <c r="D8" t="inlineStr"/>
      <c r="E8" t="n">
        <v>3</v>
      </c>
      <c r="F8" t="inlineStr">
        <is>
          <t>4.4</t>
        </is>
      </c>
      <c r="G8" t="inlineStr">
        <is>
          <t>1,002</t>
        </is>
      </c>
      <c r="H8" t="inlineStr">
        <is>
          <t>7.4</t>
        </is>
      </c>
      <c r="I8" t="inlineStr">
        <is>
          <t>2</t>
        </is>
      </c>
      <c r="J8" t="inlineStr">
        <is>
          <t>1.8</t>
        </is>
      </c>
      <c r="K8" t="inlineStr">
        <is>
          <t>682</t>
        </is>
      </c>
      <c r="L8" t="n">
        <v>8.300000000000001</v>
      </c>
      <c r="M8" t="n">
        <v>5</v>
      </c>
      <c r="N8" t="inlineStr">
        <is>
          <t>arr</t>
        </is>
      </c>
      <c r="O8" t="inlineStr">
        <is>
          <t>1,684</t>
        </is>
      </c>
      <c r="P8" t="inlineStr">
        <is>
          <t>7.8</t>
        </is>
      </c>
    </row>
    <row r="9">
      <c r="A9" t="inlineStr">
        <is>
          <t>00-499 * a</t>
        </is>
      </c>
      <c r="B9" t="inlineStr"/>
      <c r="C9" t="inlineStr"/>
      <c r="D9" t="inlineStr"/>
      <c r="E9" t="n">
        <v>2</v>
      </c>
      <c r="F9" t="inlineStr">
        <is>
          <t>Ie)</t>
        </is>
      </c>
      <c r="G9" t="inlineStr">
        <is>
          <t>933</t>
        </is>
      </c>
      <c r="H9" t="inlineStr">
        <is>
          <t>6.9</t>
        </is>
      </c>
      <c r="I9" t="inlineStr">
        <is>
          <t>3</t>
        </is>
      </c>
      <c r="J9" t="inlineStr">
        <is>
          <t>2.6</t>
        </is>
      </c>
      <c r="K9" t="inlineStr">
        <is>
          <t>1,295</t>
        </is>
      </c>
      <c r="L9" t="n">
        <v>15.8</v>
      </c>
      <c r="M9" t="n">
        <v>5</v>
      </c>
      <c r="N9" t="inlineStr">
        <is>
          <t>207</t>
        </is>
      </c>
      <c r="O9" t="inlineStr">
        <is>
          <t>2,228</t>
        </is>
      </c>
      <c r="P9" t="inlineStr">
        <is>
          <t>10.3</t>
        </is>
      </c>
    </row>
    <row r="10">
      <c r="A10" t="inlineStr">
        <is>
          <t>00 agreements and over — conventions et plus</t>
        </is>
      </c>
      <c r="B10" t="inlineStr"/>
      <c r="C10" t="inlineStr"/>
      <c r="D10" t="inlineStr"/>
      <c r="E10" t="n">
        <v>9</v>
      </c>
      <c r="F10" t="inlineStr">
        <is>
          <t>13.3</t>
        </is>
      </c>
      <c r="G10" t="inlineStr">
        <is>
          <t>7,827</t>
        </is>
      </c>
      <c r="H10" t="inlineStr">
        <is>
          <t>58.2</t>
        </is>
      </c>
      <c r="I10" t="inlineStr">
        <is>
          <t>1</t>
        </is>
      </c>
      <c r="J10" t="inlineStr">
        <is>
          <t>0.9</t>
        </is>
      </c>
      <c r="K10" t="inlineStr">
        <is>
          <t>2,181</t>
        </is>
      </c>
      <c r="L10" t="n">
        <v>26.6</v>
      </c>
      <c r="M10" t="n">
        <v>10</v>
      </c>
      <c r="N10" t="inlineStr">
        <is>
          <t>5:5</t>
        </is>
      </c>
      <c r="O10" t="inlineStr">
        <is>
          <t>10,008</t>
        </is>
      </c>
      <c r="P10" t="inlineStr">
        <is>
          <t>46.2</t>
        </is>
      </c>
    </row>
  </sheetData>
  <pageMargins left="0.75" right="0.75" top="1" bottom="1" header="0.5" footer="0.5"/>
</worksheet>
</file>

<file path=xl/worksheets/sheet457.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‘ewfoundland — Terre-Neuve</t>
        </is>
      </c>
      <c r="B1" s="1" t="inlineStr">
        <is>
          <t>Unnamed: 0</t>
        </is>
      </c>
      <c r="C1" s="1" t="inlineStr">
        <is>
          <t>245</t>
        </is>
      </c>
      <c r="D1" s="1" t="inlineStr">
        <is>
          <t>73</t>
        </is>
      </c>
      <c r="E1" s="1" t="inlineStr">
        <is>
          <t>91</t>
        </is>
      </c>
      <c r="F1" s="1" t="inlineStr">
        <is>
          <t>719</t>
        </is>
      </c>
      <c r="G1" s="1" t="inlineStr">
        <is>
          <t>24</t>
        </is>
      </c>
      <c r="H1" s="1" t="inlineStr">
        <is>
          <t>237</t>
        </is>
      </c>
      <c r="I1" s="1" t="inlineStr">
        <is>
          <t>360</t>
        </is>
      </c>
      <c r="J1" s="1" t="inlineStr">
        <is>
          <t>389</t>
        </is>
      </c>
    </row>
    <row r="2">
      <c r="A2" t="inlineStr">
        <is>
          <t>since Edward Island ~ fle-du-Prince-Edouard</t>
        </is>
      </c>
      <c r="B2" t="inlineStr"/>
      <c r="C2" t="inlineStr">
        <is>
          <t>27</t>
        </is>
      </c>
      <c r="D2" t="inlineStr">
        <is>
          <t>15</t>
        </is>
      </c>
      <c r="E2" t="inlineStr">
        <is>
          <t>33</t>
        </is>
      </c>
      <c r="F2" t="inlineStr">
        <is>
          <t>26</t>
        </is>
      </c>
      <c r="G2" t="inlineStr">
        <is>
          <t>1</t>
        </is>
      </c>
      <c r="H2" t="inlineStr">
        <is>
          <t>42</t>
        </is>
      </c>
      <c r="I2" t="inlineStr">
        <is>
          <t>61</t>
        </is>
      </c>
      <c r="J2" t="inlineStr">
        <is>
          <t>83</t>
        </is>
      </c>
    </row>
    <row r="3">
      <c r="A3" t="inlineStr">
        <is>
          <t>ova Scotia — Nouvelle-Ecosse</t>
        </is>
      </c>
      <c r="B3" t="inlineStr"/>
      <c r="C3" t="inlineStr">
        <is>
          <t>365</t>
        </is>
      </c>
      <c r="D3" t="inlineStr">
        <is>
          <t>144</t>
        </is>
      </c>
      <c r="E3" t="inlineStr">
        <is>
          <t>328</t>
        </is>
      </c>
      <c r="F3" t="inlineStr">
        <is>
          <t>238</t>
        </is>
      </c>
      <c r="G3" t="inlineStr">
        <is>
          <t>19</t>
        </is>
      </c>
      <c r="H3" t="inlineStr">
        <is>
          <t>153</t>
        </is>
      </c>
      <c r="I3" t="inlineStr">
        <is>
          <t>712</t>
        </is>
      </c>
      <c r="J3" t="inlineStr">
        <is>
          <t>535</t>
        </is>
      </c>
    </row>
    <row r="4">
      <c r="A4" t="inlineStr">
        <is>
          <t>ew Brunswick — Nouveau-Brunswick</t>
        </is>
      </c>
      <c r="B4" t="inlineStr"/>
      <c r="C4" t="inlineStr">
        <is>
          <t>369</t>
        </is>
      </c>
      <c r="D4" t="inlineStr">
        <is>
          <t>170</t>
        </is>
      </c>
      <c r="E4" t="inlineStr">
        <is>
          <t>192</t>
        </is>
      </c>
      <c r="F4" t="inlineStr">
        <is>
          <t>230</t>
        </is>
      </c>
      <c r="G4" t="inlineStr">
        <is>
          <t>13</t>
        </is>
      </c>
      <c r="H4" t="inlineStr">
        <is>
          <t>104</t>
        </is>
      </c>
      <c r="I4" t="inlineStr">
        <is>
          <t>574</t>
        </is>
      </c>
      <c r="J4" t="inlineStr">
        <is>
          <t>504</t>
        </is>
      </c>
    </row>
    <row r="5">
      <c r="A5" t="inlineStr">
        <is>
          <t>uébec</t>
        </is>
      </c>
      <c r="B5" t="inlineStr"/>
      <c r="C5" t="inlineStr">
        <is>
          <t>2,144</t>
        </is>
      </c>
      <c r="D5" t="inlineStr">
        <is>
          <t>763</t>
        </is>
      </c>
      <c r="E5" t="inlineStr">
        <is>
          <t>3,320</t>
        </is>
      </c>
      <c r="F5" t="inlineStr">
        <is>
          <t>2,749</t>
        </is>
      </c>
      <c r="G5" t="inlineStr">
        <is>
          <t>2</t>
        </is>
      </c>
      <c r="H5" t="inlineStr">
        <is>
          <t>571</t>
        </is>
      </c>
      <c r="I5" t="inlineStr">
        <is>
          <t>5,466</t>
        </is>
      </c>
      <c r="J5" t="inlineStr">
        <is>
          <t>4,083</t>
        </is>
      </c>
    </row>
    <row r="6">
      <c r="A6" t="inlineStr">
        <is>
          <t>ntario</t>
        </is>
      </c>
      <c r="B6" t="inlineStr"/>
      <c r="C6" t="inlineStr">
        <is>
          <t>5,709</t>
        </is>
      </c>
      <c r="D6" t="inlineStr">
        <is>
          <t>1,881</t>
        </is>
      </c>
      <c r="E6" t="inlineStr">
        <is>
          <t>1,820</t>
        </is>
      </c>
      <c r="F6" t="inlineStr">
        <is>
          <t>1,232</t>
        </is>
      </c>
      <c r="G6" t="inlineStr">
        <is>
          <t>168</t>
        </is>
      </c>
      <c r="H6" t="inlineStr">
        <is>
          <t>1,023</t>
        </is>
      </c>
      <c r="I6" t="inlineStr">
        <is>
          <t>7,697</t>
        </is>
      </c>
      <c r="J6" t="inlineStr">
        <is>
          <t>4,136</t>
        </is>
      </c>
    </row>
    <row r="7">
      <c r="A7" t="inlineStr">
        <is>
          <t>anitoba</t>
        </is>
      </c>
      <c r="B7" t="inlineStr"/>
      <c r="C7" t="inlineStr">
        <is>
          <t>$47</t>
        </is>
      </c>
      <c r="D7" t="inlineStr">
        <is>
          <t>204</t>
        </is>
      </c>
      <c r="E7" t="inlineStr">
        <is>
          <t>297</t>
        </is>
      </c>
      <c r="F7" t="inlineStr">
        <is>
          <t>235</t>
        </is>
      </c>
      <c r="G7" t="inlineStr">
        <is>
          <t>17</t>
        </is>
      </c>
      <c r="H7" t="inlineStr">
        <is>
          <t>183</t>
        </is>
      </c>
      <c r="I7" t="inlineStr">
        <is>
          <t>861</t>
        </is>
      </c>
      <c r="J7" t="inlineStr">
        <is>
          <t>622</t>
        </is>
      </c>
    </row>
    <row r="8">
      <c r="A8" t="inlineStr">
        <is>
          <t>iskatchewan</t>
        </is>
      </c>
      <c r="B8" t="inlineStr"/>
      <c r="C8" t="inlineStr">
        <is>
          <t>374</t>
        </is>
      </c>
      <c r="D8" t="inlineStr">
        <is>
          <t>154</t>
        </is>
      </c>
      <c r="E8" t="inlineStr">
        <is>
          <t>497</t>
        </is>
      </c>
      <c r="F8" t="inlineStr">
        <is>
          <t>376</t>
        </is>
      </c>
      <c r="G8" t="inlineStr">
        <is>
          <t>14</t>
        </is>
      </c>
      <c r="H8" t="inlineStr">
        <is>
          <t>130</t>
        </is>
      </c>
      <c r="I8" t="inlineStr">
        <is>
          <t>885</t>
        </is>
      </c>
      <c r="J8" t="inlineStr">
        <is>
          <t>660</t>
        </is>
      </c>
    </row>
    <row r="9">
      <c r="A9" t="inlineStr">
        <is>
          <t>Iberta</t>
        </is>
      </c>
      <c r="B9" t="inlineStr"/>
      <c r="C9" t="inlineStr">
        <is>
          <t>952</t>
        </is>
      </c>
      <c r="D9" t="inlineStr">
        <is>
          <t>221</t>
        </is>
      </c>
      <c r="E9" t="inlineStr">
        <is>
          <t>481</t>
        </is>
      </c>
      <c r="F9" t="inlineStr">
        <is>
          <t>372</t>
        </is>
      </c>
      <c r="G9" t="inlineStr">
        <is>
          <t>32</t>
        </is>
      </c>
      <c r="H9" t="inlineStr">
        <is>
          <t>159</t>
        </is>
      </c>
      <c r="I9" t="inlineStr">
        <is>
          <t>1,465</t>
        </is>
      </c>
      <c r="J9" t="inlineStr">
        <is>
          <t>752</t>
        </is>
      </c>
    </row>
    <row r="10">
      <c r="A10" t="inlineStr">
        <is>
          <t>‘itish Columbia — Colombie-Britannique</t>
        </is>
      </c>
      <c r="B10" t="inlineStr"/>
      <c r="C10" t="inlineStr">
        <is>
          <t>2,703</t>
        </is>
      </c>
      <c r="D10" t="inlineStr">
        <is>
          <t>347</t>
        </is>
      </c>
      <c r="E10" t="inlineStr">
        <is>
          <t>795</t>
        </is>
      </c>
      <c r="F10" t="inlineStr">
        <is>
          <t>656</t>
        </is>
      </c>
      <c r="G10" t="inlineStr">
        <is>
          <t>60</t>
        </is>
      </c>
      <c r="H10" t="inlineStr">
        <is>
          <t>263</t>
        </is>
      </c>
      <c r="I10" t="inlineStr">
        <is>
          <t>3,558</t>
        </is>
      </c>
      <c r="J10" t="inlineStr">
        <is>
          <t>1,266</t>
        </is>
      </c>
    </row>
    <row r="11">
      <c r="A11" t="inlineStr">
        <is>
          <t>akon</t>
        </is>
      </c>
      <c r="B11" t="inlineStr"/>
      <c r="C11" t="inlineStr">
        <is>
          <t>18</t>
        </is>
      </c>
      <c r="D11" t="inlineStr">
        <is>
          <t>10</t>
        </is>
      </c>
      <c r="E11" t="inlineStr">
        <is>
          <t>-</t>
        </is>
      </c>
      <c r="F11" t="inlineStr">
        <is>
          <t>1</t>
        </is>
      </c>
      <c r="G11" t="inlineStr">
        <is>
          <t>=</t>
        </is>
      </c>
      <c r="H11" t="inlineStr">
        <is>
          <t>13</t>
        </is>
      </c>
      <c r="I11" t="inlineStr">
        <is>
          <t>18</t>
        </is>
      </c>
      <c r="J11" t="inlineStr">
        <is>
          <t>24</t>
        </is>
      </c>
    </row>
    <row r="12">
      <c r="A12" t="inlineStr">
        <is>
          <t>orthwest Territories — Territoires du Nord-</t>
        </is>
      </c>
      <c r="B12" t="inlineStr"/>
      <c r="C12" t="inlineStr"/>
      <c r="D12" t="inlineStr">
        <is>
          <t>7</t>
        </is>
      </c>
      <c r="E12" t="inlineStr">
        <is>
          <t>1</t>
        </is>
      </c>
      <c r="F12" t="inlineStr">
        <is>
          <t>6</t>
        </is>
      </c>
      <c r="G12" t="inlineStr">
        <is>
          <t>Bs</t>
        </is>
      </c>
      <c r="H12" t="inlineStr">
        <is>
          <t>40</t>
        </is>
      </c>
      <c r="I12" t="inlineStr">
        <is>
          <t>9</t>
        </is>
      </c>
      <c r="J12" t="inlineStr">
        <is>
          <t>53</t>
        </is>
      </c>
    </row>
  </sheetData>
  <pageMargins left="0.75" right="0.75" top="1" bottom="1" header="0.5" footer="0.5"/>
</worksheet>
</file>

<file path=xl/worksheets/sheet458.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independent local unions, associations of employees,</t>
        </is>
      </c>
      <c r="B1" s="1" t="inlineStr">
        <is>
          <t>Unnamed: 0</t>
        </is>
      </c>
      <c r="C1" s="1" t="inlineStr">
        <is>
          <t>locaux indépendants,</t>
        </is>
      </c>
      <c r="D1" s="1" t="inlineStr">
        <is>
          <t>des</t>
        </is>
      </c>
      <c r="E1" s="1" t="inlineStr">
        <is>
          <t>associations</t>
        </is>
      </c>
      <c r="F1" s="1" t="inlineStr">
        <is>
          <t>d’employés,</t>
        </is>
      </c>
      <c r="G1" s="1" t="inlineStr">
        <is>
          <t>ou</t>
        </is>
      </c>
      <c r="H1" s="1" t="inlineStr">
        <is>
          <t>des.1</t>
        </is>
      </c>
    </row>
    <row r="2">
      <c r="A2" t="inlineStr">
        <is>
          <t>or plant councils, which did not qualify as reporting</t>
        </is>
      </c>
      <c r="B2" t="inlineStr"/>
      <c r="C2" t="inlineStr">
        <is>
          <t>conseils d’entreprise, mais qui, aux termes de la Loi, ne rem-</t>
        </is>
      </c>
      <c r="D2" t="inlineStr"/>
      <c r="E2" t="inlineStr"/>
      <c r="F2" t="inlineStr"/>
      <c r="G2" t="inlineStr"/>
      <c r="H2" t="inlineStr"/>
    </row>
    <row r="3">
      <c r="A3" t="inlineStr">
        <is>
          <t>organizations under the reporting provisions of the</t>
        </is>
      </c>
      <c r="B3" t="inlineStr"/>
      <c r="C3" t="inlineStr">
        <is>
          <t>plissaient pas en 1980 les conditions nécessaires pour qu’on</t>
        </is>
      </c>
      <c r="D3" t="inlineStr"/>
      <c r="E3" t="inlineStr"/>
      <c r="F3" t="inlineStr"/>
      <c r="G3" t="inlineStr"/>
      <c r="H3" t="inlineStr"/>
    </row>
    <row r="4">
      <c r="A4" t="inlineStr">
        <is>
          <t>Act in 1980.</t>
        </is>
      </c>
      <c r="B4" t="inlineStr"/>
      <c r="C4" t="inlineStr">
        <is>
          <t>exige une déclaration.</t>
        </is>
      </c>
      <c r="D4" t="inlineStr"/>
      <c r="E4" t="inlineStr"/>
      <c r="F4" t="inlineStr"/>
      <c r="G4" t="inlineStr"/>
      <c r="H4" t="inlineStr"/>
    </row>
    <row r="5">
      <c r="A5" t="inlineStr">
        <is>
          <t>The regional distribution of collective agreements</t>
        </is>
      </c>
      <c r="B5" t="inlineStr"/>
      <c r="C5" t="inlineStr">
        <is>
          <t>Le tableau explicatif XXXIX</t>
        </is>
      </c>
      <c r="D5" t="inlineStr"/>
      <c r="E5" t="inlineStr">
        <is>
          <t>donne</t>
        </is>
      </c>
      <c r="F5" t="inlineStr">
        <is>
          <t>la répartition régio-</t>
        </is>
      </c>
      <c r="G5" t="inlineStr"/>
      <c r="H5" t="inlineStr"/>
    </row>
    <row r="6">
      <c r="A6" t="inlineStr">
        <is>
          <t>in 1980 is shown in Text Table XXXIX indicating</t>
        </is>
      </c>
      <c r="B6" t="inlineStr"/>
      <c r="C6" t="inlineStr">
        <is>
          <t>nale des conventions</t>
        </is>
      </c>
      <c r="D6" t="inlineStr">
        <is>
          <t>collectives</t>
        </is>
      </c>
      <c r="E6" t="inlineStr">
        <is>
          <t>de 1980,</t>
        </is>
      </c>
      <c r="F6" t="inlineStr">
        <is>
          <t>elles étaient</t>
        </is>
      </c>
      <c r="G6" t="inlineStr">
        <is>
          <t>alors</t>
        </is>
      </c>
      <c r="H6" t="inlineStr"/>
    </row>
  </sheetData>
  <pageMargins left="0.75" right="0.75" top="1" bottom="1" header="0.5" footer="0.5"/>
</worksheet>
</file>

<file path=xl/worksheets/sheet459.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St. John’s, Nfld. —</t>
        </is>
      </c>
      <c r="B1" s="1" t="inlineStr">
        <is>
          <t>T.-N.</t>
        </is>
      </c>
      <c r="C1" s="1" t="inlineStr">
        <is>
          <t>142</t>
        </is>
      </c>
      <c r="D1" s="1" t="inlineStr">
        <is>
          <t>33</t>
        </is>
      </c>
      <c r="E1" s="1" t="inlineStr">
        <is>
          <t>44</t>
        </is>
      </c>
      <c r="F1" s="1" t="inlineStr">
        <is>
          <t>35</t>
        </is>
      </c>
      <c r="G1" s="1" t="inlineStr">
        <is>
          <t>16</t>
        </is>
      </c>
      <c r="H1" s="1" t="inlineStr">
        <is>
          <t>66</t>
        </is>
      </c>
      <c r="I1" s="1" t="inlineStr">
        <is>
          <t>202</t>
        </is>
      </c>
      <c r="J1" s="1" t="inlineStr">
        <is>
          <t>134</t>
        </is>
      </c>
    </row>
    <row r="2">
      <c r="A2" t="inlineStr">
        <is>
          <t>Halifax, N.S. — N.-E.</t>
        </is>
      </c>
      <c r="B2" t="inlineStr"/>
      <c r="C2" t="inlineStr">
        <is>
          <t>224</t>
        </is>
      </c>
      <c r="D2" t="inlineStr">
        <is>
          <t>56</t>
        </is>
      </c>
      <c r="E2" t="inlineStr">
        <is>
          <t>68</t>
        </is>
      </c>
      <c r="F2" t="inlineStr">
        <is>
          <t>58</t>
        </is>
      </c>
      <c r="G2" t="inlineStr">
        <is>
          <t>14</t>
        </is>
      </c>
      <c r="H2" t="inlineStr">
        <is>
          <t>68</t>
        </is>
      </c>
      <c r="I2" t="inlineStr">
        <is>
          <t>306</t>
        </is>
      </c>
      <c r="J2" t="inlineStr">
        <is>
          <t>182</t>
        </is>
      </c>
    </row>
    <row r="3">
      <c r="A3" t="inlineStr">
        <is>
          <t>Saint John, N.B.</t>
        </is>
      </c>
      <c r="B3" t="inlineStr"/>
      <c r="C3" t="inlineStr">
        <is>
          <t>171</t>
        </is>
      </c>
      <c r="D3" t="inlineStr">
        <is>
          <t>48</t>
        </is>
      </c>
      <c r="E3" t="inlineStr">
        <is>
          <t>49</t>
        </is>
      </c>
      <c r="F3" t="inlineStr">
        <is>
          <t>39</t>
        </is>
      </c>
      <c r="G3" t="inlineStr">
        <is>
          <t>-</t>
        </is>
      </c>
      <c r="H3" t="inlineStr">
        <is>
          <t>24</t>
        </is>
      </c>
      <c r="I3" t="inlineStr">
        <is>
          <t>220</t>
        </is>
      </c>
      <c r="J3" t="inlineStr">
        <is>
          <t>111</t>
        </is>
      </c>
    </row>
    <row r="4">
      <c r="A4" t="inlineStr">
        <is>
          <t>Chicoutimi, Qué.</t>
        </is>
      </c>
      <c r="B4" t="inlineStr"/>
      <c r="C4" t="inlineStr">
        <is>
          <t>6</t>
        </is>
      </c>
      <c r="D4" t="inlineStr">
        <is>
          <t>9</t>
        </is>
      </c>
      <c r="E4" t="inlineStr">
        <is>
          <t>184</t>
        </is>
      </c>
      <c r="F4" t="inlineStr">
        <is>
          <t>101</t>
        </is>
      </c>
      <c r="G4" t="inlineStr">
        <is>
          <t>—</t>
        </is>
      </c>
      <c r="H4" t="inlineStr">
        <is>
          <t>13</t>
        </is>
      </c>
      <c r="I4" t="inlineStr">
        <is>
          <t>190</t>
        </is>
      </c>
      <c r="J4" t="inlineStr">
        <is>
          <t>123</t>
        </is>
      </c>
    </row>
    <row r="5">
      <c r="A5" t="inlineStr">
        <is>
          <t>Québec, Qué.</t>
        </is>
      </c>
      <c r="B5" t="inlineStr"/>
      <c r="C5" t="inlineStr">
        <is>
          <t>142</t>
        </is>
      </c>
      <c r="D5" t="inlineStr">
        <is>
          <t>56</t>
        </is>
      </c>
      <c r="E5" t="inlineStr">
        <is>
          <t>319</t>
        </is>
      </c>
      <c r="F5" t="inlineStr">
        <is>
          <t>258</t>
        </is>
      </c>
      <c r="G5" t="inlineStr">
        <is>
          <t>2</t>
        </is>
      </c>
      <c r="H5" t="inlineStr">
        <is>
          <t>103</t>
        </is>
      </c>
      <c r="I5" t="inlineStr">
        <is>
          <t>463</t>
        </is>
      </c>
      <c r="J5" t="inlineStr">
        <is>
          <t>417</t>
        </is>
      </c>
    </row>
    <row r="6">
      <c r="A6" t="inlineStr">
        <is>
          <t>Montréal, Qué.</t>
        </is>
      </c>
      <c r="B6" t="inlineStr"/>
      <c r="C6" t="inlineStr">
        <is>
          <t>1,528</t>
        </is>
      </c>
      <c r="D6" t="inlineStr">
        <is>
          <t>361</t>
        </is>
      </c>
      <c r="E6" t="inlineStr">
        <is>
          <t>889</t>
        </is>
      </c>
      <c r="F6" t="inlineStr">
        <is>
          <t>748</t>
        </is>
      </c>
      <c r="G6" t="inlineStr">
        <is>
          <t>—</t>
        </is>
      </c>
      <c r="H6" t="inlineStr">
        <is>
          <t>150</t>
        </is>
      </c>
      <c r="I6" t="inlineStr">
        <is>
          <t>2,417</t>
        </is>
      </c>
      <c r="J6" t="inlineStr">
        <is>
          <t>1,259</t>
        </is>
      </c>
    </row>
    <row r="7">
      <c r="A7" t="inlineStr">
        <is>
          <t>Ottawa, Ont.</t>
        </is>
      </c>
      <c r="B7" t="inlineStr"/>
      <c r="C7" t="inlineStr">
        <is>
          <t>245</t>
        </is>
      </c>
      <c r="D7" t="inlineStr">
        <is>
          <t>72</t>
        </is>
      </c>
      <c r="E7" t="inlineStr">
        <is>
          <t>VAL</t>
        </is>
      </c>
      <c r="F7" t="inlineStr">
        <is>
          <t>150</t>
        </is>
      </c>
      <c r="G7" t="inlineStr">
        <is>
          <t>7,</t>
        </is>
      </c>
      <c r="H7" t="inlineStr">
        <is>
          <t>183</t>
        </is>
      </c>
      <c r="I7" t="inlineStr">
        <is>
          <t>539)</t>
        </is>
      </c>
      <c r="J7" t="inlineStr">
        <is>
          <t>405</t>
        </is>
      </c>
    </row>
    <row r="8">
      <c r="A8" t="inlineStr">
        <is>
          <t>Oshawa, Ont.</t>
        </is>
      </c>
      <c r="B8" t="inlineStr"/>
      <c r="C8" t="inlineStr">
        <is>
          <t>40</t>
        </is>
      </c>
      <c r="D8" t="inlineStr">
        <is>
          <t>24</t>
        </is>
      </c>
      <c r="E8" t="inlineStr">
        <is>
          <t>18</t>
        </is>
      </c>
      <c r="F8" t="inlineStr">
        <is>
          <t>16</t>
        </is>
      </c>
      <c r="G8" t="inlineStr">
        <is>
          <t>—</t>
        </is>
      </c>
      <c r="H8" t="inlineStr">
        <is>
          <t>14</t>
        </is>
      </c>
      <c r="I8" t="inlineStr">
        <is>
          <t>58</t>
        </is>
      </c>
      <c r="J8" t="inlineStr">
        <is>
          <t>54</t>
        </is>
      </c>
    </row>
    <row r="9">
      <c r="A9" t="inlineStr">
        <is>
          <t>Toronto, Ont.</t>
        </is>
      </c>
      <c r="B9" t="inlineStr"/>
      <c r="C9" t="inlineStr">
        <is>
          <t>2,489</t>
        </is>
      </c>
      <c r="D9" t="inlineStr">
        <is>
          <t>498</t>
        </is>
      </c>
      <c r="E9" t="inlineStr">
        <is>
          <t>544</t>
        </is>
      </c>
      <c r="F9" t="inlineStr">
        <is>
          <t>299</t>
        </is>
      </c>
      <c r="G9" t="inlineStr">
        <is>
          <t>51</t>
        </is>
      </c>
      <c r="H9" t="inlineStr">
        <is>
          <t>191</t>
        </is>
      </c>
      <c r="I9" t="inlineStr">
        <is>
          <t>3,084</t>
        </is>
      </c>
      <c r="J9" t="inlineStr">
        <is>
          <t>988</t>
        </is>
      </c>
    </row>
    <row r="10">
      <c r="A10" t="inlineStr">
        <is>
          <t>Hamilton, Ont.</t>
        </is>
      </c>
      <c r="B10" t="inlineStr"/>
      <c r="C10" t="inlineStr">
        <is>
          <t>568</t>
        </is>
      </c>
      <c r="D10" t="inlineStr">
        <is>
          <t>150</t>
        </is>
      </c>
      <c r="E10" t="inlineStr">
        <is>
          <t>96</t>
        </is>
      </c>
      <c r="F10" t="inlineStr">
        <is>
          <t>57</t>
        </is>
      </c>
      <c r="G10" t="inlineStr">
        <is>
          <t>=</t>
        </is>
      </c>
      <c r="H10" t="inlineStr">
        <is>
          <t>38</t>
        </is>
      </c>
      <c r="I10" t="inlineStr">
        <is>
          <t>664</t>
        </is>
      </c>
      <c r="J10" t="inlineStr">
        <is>
          <t>245</t>
        </is>
      </c>
    </row>
    <row r="11">
      <c r="A11" t="inlineStr">
        <is>
          <t>Kitchener, Ont.</t>
        </is>
      </c>
      <c r="B11" t="inlineStr"/>
      <c r="C11" t="inlineStr">
        <is>
          <t>183</t>
        </is>
      </c>
      <c r="D11" t="inlineStr">
        <is>
          <t>96</t>
        </is>
      </c>
      <c r="E11" t="inlineStr">
        <is>
          <t>31</t>
        </is>
      </c>
      <c r="F11" t="inlineStr">
        <is>
          <t>32</t>
        </is>
      </c>
      <c r="G11" t="inlineStr">
        <is>
          <t>—</t>
        </is>
      </c>
      <c r="H11" t="inlineStr">
        <is>
          <t>23</t>
        </is>
      </c>
      <c r="I11" t="inlineStr">
        <is>
          <t>214</t>
        </is>
      </c>
      <c r="J11" t="inlineStr">
        <is>
          <t>151</t>
        </is>
      </c>
    </row>
    <row r="12">
      <c r="A12" t="inlineStr">
        <is>
          <t>Sudbury, Ont.</t>
        </is>
      </c>
      <c r="B12" t="inlineStr"/>
      <c r="C12" t="inlineStr">
        <is>
          <t>130</t>
        </is>
      </c>
      <c r="D12" t="inlineStr">
        <is>
          <t>Bi</t>
        </is>
      </c>
      <c r="E12" t="inlineStr">
        <is>
          <t>43</t>
        </is>
      </c>
      <c r="F12" t="inlineStr">
        <is>
          <t>32</t>
        </is>
      </c>
      <c r="G12" t="inlineStr">
        <is>
          <t>=</t>
        </is>
      </c>
      <c r="H12" t="inlineStr">
        <is>
          <t>29</t>
        </is>
      </c>
      <c r="I12" t="inlineStr">
        <is>
          <t>7/3!</t>
        </is>
      </c>
      <c r="J12" t="inlineStr">
        <is>
          <t>98</t>
        </is>
      </c>
    </row>
    <row r="13">
      <c r="A13" t="inlineStr">
        <is>
          <t>London, Ont.</t>
        </is>
      </c>
      <c r="B13" t="inlineStr"/>
      <c r="C13" t="inlineStr">
        <is>
          <t>347</t>
        </is>
      </c>
      <c r="D13" t="inlineStr">
        <is>
          <t>76</t>
        </is>
      </c>
      <c r="E13" t="inlineStr">
        <is>
          <t>73</t>
        </is>
      </c>
      <c r="F13" t="inlineStr">
        <is>
          <t>50</t>
        </is>
      </c>
      <c r="G13" t="inlineStr">
        <is>
          <t>—</t>
        </is>
      </c>
      <c r="H13" t="inlineStr">
        <is>
          <t>39</t>
        </is>
      </c>
      <c r="I13" t="inlineStr">
        <is>
          <t>420</t>
        </is>
      </c>
      <c r="J13" t="inlineStr">
        <is>
          <t>165</t>
        </is>
      </c>
    </row>
    <row r="14">
      <c r="A14" t="inlineStr">
        <is>
          <t>Windsor, Ont.</t>
        </is>
      </c>
      <c r="B14" t="inlineStr"/>
      <c r="C14" t="inlineStr">
        <is>
          <t>354</t>
        </is>
      </c>
      <c r="D14" t="inlineStr">
        <is>
          <t>45</t>
        </is>
      </c>
      <c r="E14" t="inlineStr">
        <is>
          <t>715</t>
        </is>
      </c>
      <c r="F14" t="inlineStr">
        <is>
          <t>40</t>
        </is>
      </c>
      <c r="G14" t="inlineStr">
        <is>
          <t>—</t>
        </is>
      </c>
      <c r="H14" t="inlineStr">
        <is>
          <t>27</t>
        </is>
      </c>
      <c r="I14" t="inlineStr">
        <is>
          <t>429</t>
        </is>
      </c>
      <c r="J14" t="inlineStr">
        <is>
          <t>TZ</t>
        </is>
      </c>
    </row>
    <row r="15">
      <c r="A15" t="inlineStr">
        <is>
          <t>St. Catharines, Ont.</t>
        </is>
      </c>
      <c r="B15" t="inlineStr"/>
      <c r="C15" t="inlineStr">
        <is>
          <t>163</t>
        </is>
      </c>
      <c r="D15" t="inlineStr">
        <is>
          <t>Wily</t>
        </is>
      </c>
      <c r="E15" t="inlineStr">
        <is>
          <t>94</t>
        </is>
      </c>
      <c r="F15" t="inlineStr">
        <is>
          <t>61</t>
        </is>
      </c>
      <c r="G15" t="inlineStr">
        <is>
          <t>=</t>
        </is>
      </c>
      <c r="H15" t="inlineStr">
        <is>
          <t>33</t>
        </is>
      </c>
      <c r="I15" t="inlineStr">
        <is>
          <t>2511</t>
        </is>
      </c>
      <c r="J15" t="inlineStr">
        <is>
          <t>211</t>
        </is>
      </c>
    </row>
    <row r="16">
      <c r="A16" t="inlineStr">
        <is>
          <t>Thunder Bay, Ont.</t>
        </is>
      </c>
      <c r="B16" t="inlineStr"/>
      <c r="C16" t="inlineStr">
        <is>
          <t>128</t>
        </is>
      </c>
      <c r="D16" t="inlineStr">
        <is>
          <t>54</t>
        </is>
      </c>
      <c r="E16" t="inlineStr">
        <is>
          <t>38</t>
        </is>
      </c>
      <c r="F16" t="inlineStr">
        <is>
          <t>32</t>
        </is>
      </c>
      <c r="G16" t="inlineStr">
        <is>
          <t>-</t>
        </is>
      </c>
      <c r="H16" t="inlineStr">
        <is>
          <t>31</t>
        </is>
      </c>
      <c r="I16" t="inlineStr">
        <is>
          <t>166</t>
        </is>
      </c>
      <c r="J16" t="inlineStr">
        <is>
          <t>117</t>
        </is>
      </c>
    </row>
    <row r="17">
      <c r="A17" t="inlineStr">
        <is>
          <t>Winnipeg, Man. 320 Regina, Sask.</t>
        </is>
      </c>
      <c r="B17" t="inlineStr"/>
      <c r="C17" t="inlineStr">
        <is>
          <t>465 115</t>
        </is>
      </c>
      <c r="D17" t="inlineStr">
        <is>
          <t>144 42</t>
        </is>
      </c>
      <c r="E17" t="inlineStr">
        <is>
          <t>155 61</t>
        </is>
      </c>
      <c r="F17" t="inlineStr">
        <is>
          <t>110 45</t>
        </is>
      </c>
      <c r="G17" t="inlineStr">
        <is>
          <t>14 14</t>
        </is>
      </c>
      <c r="H17" t="inlineStr">
        <is>
          <t>66 BY)</t>
        </is>
      </c>
      <c r="I17" t="inlineStr">
        <is>
          <t>634 190</t>
        </is>
      </c>
      <c r="J17" t="inlineStr">
        <is>
          <t>116</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Q14"/>
  <sheetViews>
    <sheetView workbookViewId="0">
      <selection activeCell="A1" sqref="A1"/>
    </sheetView>
  </sheetViews>
  <sheetFormatPr baseColWidth="8" defaultRowHeight="15"/>
  <sheetData>
    <row r="1">
      <c r="A1" s="1" t="inlineStr">
        <is>
          <t>Newfoundland — Terre-Neuve .........</t>
        </is>
      </c>
      <c r="B1" s="1" t="inlineStr">
        <is>
          <t>Unnamed: 0</t>
        </is>
      </c>
      <c r="C1" s="1" t="inlineStr">
        <is>
          <t>Unnamed: 1</t>
        </is>
      </c>
      <c r="D1" s="1" t="inlineStr">
        <is>
          <t>19,774} 3.4</t>
        </is>
      </c>
      <c r="E1" s="1" t="inlineStr">
        <is>
          <t>Unnamed: 2</t>
        </is>
      </c>
      <c r="F1" s="1" t="inlineStr">
        <is>
          <t>Unnamed: 3</t>
        </is>
      </c>
      <c r="G1" s="1" t="inlineStr">
        <is>
          <t>Unnamed: 4</t>
        </is>
      </c>
      <c r="H1" s="1" t="inlineStr">
        <is>
          <t>Unnamed: 5</t>
        </is>
      </c>
      <c r="I1" s="1" t="inlineStr">
        <is>
          <t>Unnamed: 6</t>
        </is>
      </c>
      <c r="J1" s="1" t="inlineStr">
        <is>
          <t>3,291 mal</t>
        </is>
      </c>
      <c r="K1" s="1" t="inlineStr">
        <is>
          <t>1,155</t>
        </is>
      </c>
      <c r="L1" s="1" t="inlineStr">
        <is>
          <t>Unnamed: 7</t>
        </is>
      </c>
      <c r="M1" s="1" t="inlineStr">
        <is>
          <t>0.3</t>
        </is>
      </c>
      <c r="N1" s="1" t="inlineStr">
        <is>
          <t>Unnamed: 8</t>
        </is>
      </c>
      <c r="O1" s="1" t="inlineStr">
        <is>
          <t>24,220</t>
        </is>
      </c>
      <c r="P1" s="1" t="inlineStr">
        <is>
          <t>Unnamed: 9</t>
        </is>
      </c>
      <c r="Q1" s="1" t="inlineStr">
        <is>
          <t>1.8</t>
        </is>
      </c>
    </row>
    <row r="2">
      <c r="A2" t="inlineStr">
        <is>
          <t>Prince Edward Island — fle-du-Prince-Edouard</t>
        </is>
      </c>
      <c r="B2" t="inlineStr"/>
      <c r="C2" t="inlineStr"/>
      <c r="D2" t="inlineStr">
        <is>
          <t>5,226 0.9</t>
        </is>
      </c>
      <c r="E2" t="inlineStr"/>
      <c r="F2" t="inlineStr"/>
      <c r="G2" t="inlineStr"/>
      <c r="H2" t="inlineStr"/>
      <c r="I2" t="inlineStr"/>
      <c r="J2" t="inlineStr">
        <is>
          <t>1,081 0.7</t>
        </is>
      </c>
      <c r="K2" t="inlineStr">
        <is>
          <t>94</t>
        </is>
      </c>
      <c r="L2" t="inlineStr"/>
      <c r="M2" t="inlineStr">
        <is>
          <t>--</t>
        </is>
      </c>
      <c r="N2" t="inlineStr"/>
      <c r="O2" t="inlineStr">
        <is>
          <t>6,401</t>
        </is>
      </c>
      <c r="P2" t="inlineStr"/>
      <c r="Q2" t="inlineStr">
        <is>
          <t>0.5</t>
        </is>
      </c>
    </row>
    <row r="3">
      <c r="A3" t="inlineStr">
        <is>
          <t>Nova Scotia — Nouvelle-Ecosse.........</t>
        </is>
      </c>
      <c r="B3" t="inlineStr"/>
      <c r="C3" t="inlineStr"/>
      <c r="D3" t="inlineStr">
        <is>
          <t>20,449 3.6</t>
        </is>
      </c>
      <c r="E3" t="inlineStr"/>
      <c r="F3" t="inlineStr"/>
      <c r="G3" t="inlineStr"/>
      <c r="H3" t="inlineStr"/>
      <c r="I3" t="inlineStr"/>
      <c r="J3" t="inlineStr">
        <is>
          <t>9,660 6.3</t>
        </is>
      </c>
      <c r="K3" t="inlineStr">
        <is>
          <t>112237</t>
        </is>
      </c>
      <c r="L3" t="inlineStr"/>
      <c r="M3" t="inlineStr">
        <is>
          <t>2.8</t>
        </is>
      </c>
      <c r="N3" t="inlineStr"/>
      <c r="O3" t="inlineStr">
        <is>
          <t>41,346</t>
        </is>
      </c>
      <c r="P3" t="inlineStr"/>
      <c r="Q3" t="inlineStr">
        <is>
          <t>3.2</t>
        </is>
      </c>
    </row>
    <row r="4">
      <c r="A4" t="inlineStr">
        <is>
          <t>New Brunswick — Nouveau-Brunswick. ... .</t>
        </is>
      </c>
      <c r="B4" t="inlineStr"/>
      <c r="C4" t="inlineStr"/>
      <c r="D4" t="inlineStr">
        <is>
          <t>27,318} 4.7 -</t>
        </is>
      </c>
      <c r="E4" t="inlineStr"/>
      <c r="F4" t="inlineStr"/>
      <c r="G4" t="inlineStr">
        <is>
          <t>=</t>
        </is>
      </c>
      <c r="H4" t="inlineStr">
        <is>
          <t>78 0.1</t>
        </is>
      </c>
      <c r="I4" t="inlineStr"/>
      <c r="J4" t="inlineStr">
        <is>
          <t>9,392) a4</t>
        </is>
      </c>
      <c r="K4" t="inlineStr">
        <is>
          <t>5,285</t>
        </is>
      </c>
      <c r="L4" t="inlineStr"/>
      <c r="M4" t="inlineStr">
        <is>
          <t>1.3</t>
        </is>
      </c>
      <c r="N4" t="inlineStr"/>
      <c r="O4" t="inlineStr">
        <is>
          <t>38,013</t>
        </is>
      </c>
      <c r="P4" t="inlineStr"/>
      <c r="Q4" t="inlineStr">
        <is>
          <t>Pose)</t>
        </is>
      </c>
    </row>
    <row r="5">
      <c r="A5" t="inlineStr">
        <is>
          <t>RAC DCUEE cA. (ee Rah creme chonc oe aides A</t>
        </is>
      </c>
      <c r="B5" t="inlineStr"/>
      <c r="C5" t="inlineStr"/>
      <c r="D5" t="inlineStr">
        <is>
          <t>94,348] 16.4 | 24,591</t>
        </is>
      </c>
      <c r="E5" t="inlineStr"/>
      <c r="F5" t="inlineStr"/>
      <c r="G5" t="inlineStr">
        <is>
          <t>100.0}</t>
        </is>
      </c>
      <c r="H5" t="inlineStr">
        <is>
          <t>151,951 | 99.8</t>
        </is>
      </c>
      <c r="I5" t="inlineStr"/>
      <c r="J5" t="inlineStr">
        <is>
          <t>26,097 | 16.9 | 167,565</t>
        </is>
      </c>
      <c r="K5" t="inlineStr"/>
      <c r="L5" t="inlineStr"/>
      <c r="M5" t="inlineStr">
        <is>
          <t>41.9</t>
        </is>
      </c>
      <c r="N5" t="inlineStr"/>
      <c r="O5" t="inlineStr">
        <is>
          <t>464,552</t>
        </is>
      </c>
      <c r="P5" t="inlineStr"/>
      <c r="Q5" t="inlineStr">
        <is>
          <t>3525</t>
        </is>
      </c>
    </row>
    <row r="6">
      <c r="A6" t="inlineStr">
        <is>
          <t>COTTER 368 ROI Meant ahs at eae et ree</t>
        </is>
      </c>
      <c r="B6" t="inlineStr"/>
      <c r="C6" t="inlineStr"/>
      <c r="D6" t="inlineStr">
        <is>
          <t>LTO; S72 29:6 -</t>
        </is>
      </c>
      <c r="E6" t="inlineStr"/>
      <c r="F6" t="inlineStr"/>
      <c r="G6" t="inlineStr">
        <is>
          <t>-</t>
        </is>
      </c>
      <c r="H6" t="inlineStr">
        <is>
          <t>193 0.1</t>
        </is>
      </c>
      <c r="I6" t="inlineStr"/>
      <c r="J6" t="inlineStr">
        <is>
          <t>71,299 | 46.2 | 133,640</t>
        </is>
      </c>
      <c r="K6" t="inlineStr"/>
      <c r="L6" t="inlineStr"/>
      <c r="M6" t="inlineStr">
        <is>
          <t>33.4</t>
        </is>
      </c>
      <c r="N6" t="inlineStr"/>
      <c r="O6" t="inlineStr">
        <is>
          <t>375,704</t>
        </is>
      </c>
      <c r="P6" t="inlineStr">
        <is>
          <t>|</t>
        </is>
      </c>
      <c r="Q6" t="inlineStr">
        <is>
          <t>28:7</t>
        </is>
      </c>
    </row>
    <row r="7">
      <c r="A7" t="inlineStr">
        <is>
          <t>WIREU a Bw telcwcns heh RCN ror E Sr s,.5 che</t>
        </is>
      </c>
      <c r="B7" t="inlineStr"/>
      <c r="C7" t="inlineStr"/>
      <c r="D7" t="inlineStr">
        <is>
          <t>353705 6.2 -</t>
        </is>
      </c>
      <c r="E7" t="inlineStr"/>
      <c r="F7" t="inlineStr"/>
      <c r="G7" t="inlineStr">
        <is>
          <t>=</t>
        </is>
      </c>
      <c r="H7" t="inlineStr">
        <is>
          <t>- -</t>
        </is>
      </c>
      <c r="I7" t="inlineStr"/>
      <c r="J7" t="inlineStr">
        <is>
          <t>7,204 4.7</t>
        </is>
      </c>
      <c r="K7" t="inlineStr">
        <is>
          <t>12,449</t>
        </is>
      </c>
      <c r="L7" t="inlineStr"/>
      <c r="M7" t="inlineStr">
        <is>
          <t>ela!</t>
        </is>
      </c>
      <c r="N7" t="inlineStr"/>
      <c r="O7" t="inlineStr">
        <is>
          <t>55,368</t>
        </is>
      </c>
      <c r="P7" t="inlineStr"/>
      <c r="Q7" t="inlineStr">
        <is>
          <t>4.2</t>
        </is>
      </c>
    </row>
    <row r="8">
      <c r="A8" t="inlineStr">
        <is>
          <t>ORR CO WAR Se aha ees ccwahic Mihos e-i nitalv e</t>
        </is>
      </c>
      <c r="B8" t="inlineStr"/>
      <c r="C8" t="inlineStr"/>
      <c r="D8" t="inlineStr">
        <is>
          <t>38,462 6.7</t>
        </is>
      </c>
      <c r="E8" t="inlineStr"/>
      <c r="F8" t="inlineStr"/>
      <c r="G8" t="inlineStr"/>
      <c r="H8" t="inlineStr"/>
      <c r="I8" t="inlineStr"/>
      <c r="J8" t="inlineStr">
        <is>
          <t>4,820 = |</t>
        </is>
      </c>
      <c r="K8" t="inlineStr">
        <is>
          <t>2,014</t>
        </is>
      </c>
      <c r="L8" t="inlineStr"/>
      <c r="M8" t="inlineStr">
        <is>
          <t>0.5</t>
        </is>
      </c>
      <c r="N8" t="inlineStr"/>
      <c r="O8" t="inlineStr">
        <is>
          <t>45,296</t>
        </is>
      </c>
      <c r="P8" t="inlineStr"/>
      <c r="Q8" t="inlineStr">
        <is>
          <t>avs</t>
        </is>
      </c>
    </row>
    <row r="9">
      <c r="A9" t="inlineStr">
        <is>
          <t>NUT I ab gia ieee need nme Be</t>
        </is>
      </c>
      <c r="B9" t="inlineStr"/>
      <c r="C9" t="inlineStr"/>
      <c r="D9" t="inlineStr">
        <is>
          <t>64,606} 11.2 -</t>
        </is>
      </c>
      <c r="E9" t="inlineStr"/>
      <c r="F9" t="inlineStr"/>
      <c r="G9" t="inlineStr">
        <is>
          <t>=</t>
        </is>
      </c>
      <c r="H9" t="inlineStr">
        <is>
          <t>— ~</t>
        </is>
      </c>
      <c r="I9" t="inlineStr"/>
      <c r="J9" t="inlineStr">
        <is>
          <t>9,732 6.3</t>
        </is>
      </c>
      <c r="K9" t="inlineStr">
        <is>
          <t>10,458</t>
        </is>
      </c>
      <c r="L9" t="inlineStr"/>
      <c r="M9" t="inlineStr">
        <is>
          <t>2.6</t>
        </is>
      </c>
      <c r="N9" t="inlineStr"/>
      <c r="O9" t="inlineStr">
        <is>
          <t>84,796</t>
        </is>
      </c>
      <c r="P9" t="inlineStr"/>
      <c r="Q9" t="inlineStr">
        <is>
          <t>6.5</t>
        </is>
      </c>
    </row>
    <row r="10">
      <c r="A10" t="inlineStr">
        <is>
          <t>British Columbia — Colombie-Britannique . .</t>
        </is>
      </c>
      <c r="B10" t="inlineStr"/>
      <c r="C10" t="inlineStr"/>
      <c r="D10" t="inlineStr">
        <is>
          <t>99,937| 17.3 -</t>
        </is>
      </c>
      <c r="E10" t="inlineStr"/>
      <c r="F10" t="inlineStr"/>
      <c r="G10" t="inlineStr">
        <is>
          <t>=</t>
        </is>
      </c>
      <c r="H10" t="inlineStr">
        <is>
          <t>- -</t>
        </is>
      </c>
      <c r="I10" t="inlineStr"/>
      <c r="J10" t="inlineStr">
        <is>
          <t>13,010 8.4</t>
        </is>
      </c>
      <c r="K10" t="inlineStr">
        <is>
          <t>56,096</t>
        </is>
      </c>
      <c r="L10" t="inlineStr"/>
      <c r="M10" t="inlineStr">
        <is>
          <t>14.0</t>
        </is>
      </c>
      <c r="N10" t="inlineStr"/>
      <c r="O10" t="inlineStr">
        <is>
          <t>169,043</t>
        </is>
      </c>
      <c r="P10" t="inlineStr"/>
      <c r="Q10" t="inlineStr">
        <is>
          <t>12.9</t>
        </is>
      </c>
    </row>
    <row r="11">
      <c r="A11" t="inlineStr">
        <is>
          <t>Vive S08 ORS Ree i ee ee</t>
        </is>
      </c>
      <c r="B11" t="inlineStr"/>
      <c r="C11" t="inlineStr"/>
      <c r="D11" t="inlineStr">
        <is>
          <t>53 --</t>
        </is>
      </c>
      <c r="E11" t="inlineStr"/>
      <c r="F11" t="inlineStr"/>
      <c r="G11" t="inlineStr"/>
      <c r="H11" t="inlineStr"/>
      <c r="I11" t="inlineStr"/>
      <c r="J11" t="inlineStr">
        <is>
          <t>496 0.3</t>
        </is>
      </c>
      <c r="K11" t="inlineStr">
        <is>
          <t>Bal</t>
        </is>
      </c>
      <c r="L11" t="inlineStr"/>
      <c r="M11">
        <f>=</f>
        <v/>
      </c>
      <c r="N11" t="inlineStr"/>
      <c r="O11" t="inlineStr">
        <is>
          <t>670</t>
        </is>
      </c>
      <c r="P11" t="inlineStr"/>
      <c r="Q11" t="inlineStr">
        <is>
          <t>0.1</t>
        </is>
      </c>
    </row>
    <row r="12">
      <c r="A12" t="inlineStr">
        <is>
          <t>Northwest Territories — Territoi du Nord-</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row>
    <row r="13">
      <c r="A13" t="inlineStr">
        <is>
          <t>Ouest . . ee Shc aa é me oe</t>
        </is>
      </c>
      <c r="B13" t="inlineStr"/>
      <c r="C13" t="inlineStr"/>
      <c r="D13" t="inlineStr">
        <is>
          <t>140 --</t>
        </is>
      </c>
      <c r="E13" t="inlineStr"/>
      <c r="F13" t="inlineStr"/>
      <c r="G13" t="inlineStr"/>
      <c r="H13" t="inlineStr"/>
      <c r="I13" t="inlineStr"/>
      <c r="J13" t="inlineStr">
        <is>
          <t>2,415 1.6</t>
        </is>
      </c>
      <c r="K13" t="inlineStr">
        <is>
          <t>179</t>
        </is>
      </c>
      <c r="L13" t="inlineStr"/>
      <c r="M13" t="inlineStr">
        <is>
          <t>0.1</t>
        </is>
      </c>
      <c r="N13" t="inlineStr"/>
      <c r="O13" t="inlineStr">
        <is>
          <t>2,734</t>
        </is>
      </c>
      <c r="P13" t="inlineStr"/>
      <c r="Q13" t="inlineStr">
        <is>
          <t>0.2</t>
        </is>
      </c>
    </row>
    <row r="14">
      <c r="A14" t="inlineStr">
        <is>
          <t>COVEN ihe 4S NHN piel RE iti rl lee</t>
        </is>
      </c>
      <c r="B14" t="inlineStr"/>
      <c r="C14" t="inlineStr"/>
      <c r="D14" t="inlineStr">
        <is>
          <t>576,600 |1 00.0 | 24,591</t>
        </is>
      </c>
      <c r="E14" t="inlineStr"/>
      <c r="F14" t="inlineStr"/>
      <c r="G14" t="inlineStr">
        <is>
          <t>100.M stn 100. i o [1s4, 437</t>
        </is>
      </c>
      <c r="H14" t="inlineStr"/>
      <c r="I14" t="inlineStr"/>
      <c r="J14" t="inlineStr">
        <is>
          <t>100.i0  || 400 ,;2 93</t>
        </is>
      </c>
      <c r="K14" t="inlineStr"/>
      <c r="L14" t="inlineStr"/>
      <c r="M14" t="inlineStr">
        <is>
          <t>100.0</t>
        </is>
      </c>
      <c r="N14" t="inlineStr">
        <is>
          <t>|</t>
        </is>
      </c>
      <c r="O14" t="inlineStr">
        <is>
          <t>1,53088,, 143</t>
        </is>
      </c>
      <c r="P14" t="inlineStr"/>
      <c r="Q14" t="inlineStr">
        <is>
          <t>100.0</t>
        </is>
      </c>
    </row>
  </sheetData>
  <pageMargins left="0.75" right="0.75" top="1" bottom="1" header="0.5" footer="0.5"/>
</worksheet>
</file>

<file path=xl/worksheets/sheet460.xml><?xml version="1.0" encoding="utf-8"?>
<worksheet xmlns="http://schemas.openxmlformats.org/spreadsheetml/2006/main">
  <sheetPr>
    <outlinePr summaryBelow="1" summaryRight="1"/>
    <pageSetUpPr/>
  </sheetPr>
  <dimension ref="A1:I3"/>
  <sheetViews>
    <sheetView workbookViewId="0">
      <selection activeCell="A1" sqref="A1"/>
    </sheetView>
  </sheetViews>
  <sheetFormatPr baseColWidth="8" defaultRowHeight="15"/>
  <sheetData>
    <row r="1">
      <c r="A1" s="1" t="inlineStr">
        <is>
          <t>and local union branches of reporting labour organi-</t>
        </is>
      </c>
      <c r="B1" s="1" t="inlineStr">
        <is>
          <t>Unnamed: 0</t>
        </is>
      </c>
      <c r="C1" s="1" t="inlineStr">
        <is>
          <t>syndiqués et</t>
        </is>
      </c>
      <c r="D1" s="1" t="inlineStr">
        <is>
          <t>des</t>
        </is>
      </c>
      <c r="E1" s="1" t="inlineStr">
        <is>
          <t>succursales</t>
        </is>
      </c>
      <c r="F1" s="1" t="inlineStr">
        <is>
          <t>des.1</t>
        </is>
      </c>
      <c r="G1" s="1" t="inlineStr">
        <is>
          <t>syndicats</t>
        </is>
      </c>
      <c r="H1" s="1" t="inlineStr">
        <is>
          <t>Unnamed: 1</t>
        </is>
      </c>
      <c r="I1" s="1" t="inlineStr">
        <is>
          <t>ouvriers répon-</t>
        </is>
      </c>
    </row>
    <row r="2">
      <c r="A2" t="inlineStr">
        <is>
          <t>zations and the degree</t>
        </is>
      </c>
      <c r="B2" t="inlineStr">
        <is>
          <t>of union organization within</t>
        </is>
      </c>
      <c r="C2" t="inlineStr">
        <is>
          <t>dants, et sur importance</t>
        </is>
      </c>
      <c r="D2" t="inlineStr"/>
      <c r="E2" t="inlineStr"/>
      <c r="F2" t="inlineStr">
        <is>
          <t>du syndicalisme</t>
        </is>
      </c>
      <c r="G2" t="inlineStr"/>
      <c r="H2" t="inlineStr"/>
      <c r="I2" t="inlineStr">
        <is>
          <t>dans I’économie</t>
        </is>
      </c>
    </row>
    <row r="3">
      <c r="A3" t="inlineStr">
        <is>
          <t>Canadian industries.</t>
        </is>
      </c>
      <c r="B3" t="inlineStr"/>
      <c r="C3" t="inlineStr">
        <is>
          <t>canadienne.</t>
        </is>
      </c>
      <c r="D3" t="inlineStr"/>
      <c r="E3" t="inlineStr"/>
      <c r="F3" t="inlineStr"/>
      <c r="G3" t="inlineStr"/>
      <c r="H3" t="inlineStr"/>
      <c r="I3" t="inlineStr"/>
    </row>
  </sheetData>
  <pageMargins left="0.75" right="0.75" top="1" bottom="1" header="0.5" footer="0.5"/>
</worksheet>
</file>

<file path=xl/worksheets/sheet461.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sheetData>
    <row r="1">
      <c r="A1" s="1" t="inlineStr">
        <is>
          <t>Text Table</t>
        </is>
      </c>
      <c r="B1" s="1" t="inlineStr">
        <is>
          <t>XLI</t>
        </is>
      </c>
      <c r="C1" s="1" t="inlineStr">
        <is>
          <t>shows</t>
        </is>
      </c>
      <c r="D1" s="1" t="inlineStr">
        <is>
          <t>that</t>
        </is>
      </c>
      <c r="E1" s="1" t="inlineStr">
        <is>
          <t>in 1980,</t>
        </is>
      </c>
      <c r="F1" s="1" t="inlineStr">
        <is>
          <t>the manu-</t>
        </is>
      </c>
      <c r="G1" s="1" t="inlineStr">
        <is>
          <t>Unnamed: 0</t>
        </is>
      </c>
      <c r="H1" s="1" t="inlineStr">
        <is>
          <t>Le tableau explicatif XLI démontre qu’en</t>
        </is>
      </c>
      <c r="I1" s="1" t="inlineStr">
        <is>
          <t>1980, l’indus-</t>
        </is>
      </c>
    </row>
    <row r="2">
      <c r="A2" t="inlineStr">
        <is>
          <t>facturing industry was the major contributor to union</t>
        </is>
      </c>
      <c r="B2" t="inlineStr"/>
      <c r="C2" t="inlineStr"/>
      <c r="D2" t="inlineStr"/>
      <c r="E2" t="inlineStr"/>
      <c r="F2" t="inlineStr"/>
      <c r="G2" t="inlineStr"/>
      <c r="H2" t="inlineStr">
        <is>
          <t>trie manufacturiére était la plus importante</t>
        </is>
      </c>
      <c r="I2" t="inlineStr">
        <is>
          <t>au sujet de l’ef-</t>
        </is>
      </c>
    </row>
    <row r="3">
      <c r="A3" t="inlineStr">
        <is>
          <t>membership and local union organization</t>
        </is>
      </c>
      <c r="B3" t="inlineStr"/>
      <c r="C3" t="inlineStr"/>
      <c r="D3" t="inlineStr"/>
      <c r="E3" t="inlineStr"/>
      <c r="F3" t="inlineStr">
        <is>
          <t>in Canada,</t>
        </is>
      </c>
      <c r="G3" t="inlineStr"/>
      <c r="H3" t="inlineStr">
        <is>
          <t>fectif syndical et de l’organisation des succursales au Canada,</t>
        </is>
      </c>
      <c r="I3" t="inlineStr"/>
    </row>
    <row r="4">
      <c r="A4" t="inlineStr">
        <is>
          <t>making up 28.7%</t>
        </is>
      </c>
      <c r="B4" t="inlineStr"/>
      <c r="C4" t="inlineStr">
        <is>
          <t>of the</t>
        </is>
      </c>
      <c r="D4" t="inlineStr">
        <is>
          <t>total</t>
        </is>
      </c>
      <c r="E4" t="inlineStr">
        <is>
          <t>membership,</t>
        </is>
      </c>
      <c r="F4" t="inlineStr">
        <is>
          <t>even</t>
        </is>
      </c>
      <c r="G4" t="inlineStr"/>
      <c r="H4" t="inlineStr">
        <is>
          <t>comprenant 28.7% de l’effectif total, bien</t>
        </is>
      </c>
      <c r="I4" t="inlineStr">
        <is>
          <t>qu’elle n’était</t>
        </is>
      </c>
    </row>
    <row r="5">
      <c r="A5" t="inlineStr">
        <is>
          <t>though it was not the most highly organized industry</t>
        </is>
      </c>
      <c r="B5" t="inlineStr"/>
      <c r="C5" t="inlineStr"/>
      <c r="D5" t="inlineStr"/>
      <c r="E5" t="inlineStr"/>
      <c r="F5" t="inlineStr"/>
      <c r="G5" t="inlineStr"/>
      <c r="H5" t="inlineStr">
        <is>
          <t>pas l’industrie la plus nombreuse au point de vue d’organisa-</t>
        </is>
      </c>
      <c r="I5" t="inlineStr"/>
    </row>
    <row r="6">
      <c r="A6" t="inlineStr">
        <is>
          <t>(Text Table XLIV).</t>
        </is>
      </c>
      <c r="B6" t="inlineStr"/>
      <c r="C6" t="inlineStr">
        <is>
          <t>The second</t>
        </is>
      </c>
      <c r="D6" t="inlineStr"/>
      <c r="E6" t="inlineStr">
        <is>
          <t>largest component</t>
        </is>
      </c>
      <c r="F6" t="inlineStr"/>
      <c r="G6" t="inlineStr"/>
      <c r="H6" t="inlineStr">
        <is>
          <t>tion (tableau explicatif XLIV). Le deuxiéme élément</t>
        </is>
      </c>
      <c r="I6" t="inlineStr">
        <is>
          <t>le plus</t>
        </is>
      </c>
    </row>
    <row r="7">
      <c r="A7" t="inlineStr">
        <is>
          <t>group was service</t>
        </is>
      </c>
      <c r="B7" t="inlineStr">
        <is>
          <t>industries with 22.3% of the union</t>
        </is>
      </c>
      <c r="C7" t="inlineStr"/>
      <c r="D7" t="inlineStr"/>
      <c r="E7" t="inlineStr"/>
      <c r="F7" t="inlineStr"/>
      <c r="G7" t="inlineStr"/>
      <c r="H7" t="inlineStr">
        <is>
          <t>élevé était celui des industries du service comprenant 22.3 %</t>
        </is>
      </c>
      <c r="I7" t="inlineStr"/>
    </row>
    <row r="8">
      <c r="A8" t="inlineStr">
        <is>
          <t>members in Canada.</t>
        </is>
      </c>
      <c r="B8" t="inlineStr"/>
      <c r="C8" t="inlineStr">
        <is>
          <t>Public</t>
        </is>
      </c>
      <c r="D8" t="inlineStr">
        <is>
          <t>administration</t>
        </is>
      </c>
      <c r="E8" t="inlineStr"/>
      <c r="F8" t="inlineStr">
        <is>
          <t>(16.3%)</t>
        </is>
      </c>
      <c r="G8" t="inlineStr"/>
      <c r="H8" t="inlineStr">
        <is>
          <t>des membres syndiqués au Canada. L’administration</t>
        </is>
      </c>
      <c r="I8" t="inlineStr">
        <is>
          <t>publi-</t>
        </is>
      </c>
    </row>
    <row r="9">
      <c r="A9" t="inlineStr">
        <is>
          <t>and transportation</t>
        </is>
      </c>
      <c r="B9" t="inlineStr"/>
      <c r="C9" t="inlineStr">
        <is>
          <t>(14.2%) came</t>
        </is>
      </c>
      <c r="D9" t="inlineStr"/>
      <c r="E9" t="inlineStr">
        <is>
          <t>next, followed</t>
        </is>
      </c>
      <c r="F9" t="inlineStr">
        <is>
          <t>by</t>
        </is>
      </c>
      <c r="G9" t="inlineStr"/>
      <c r="H9" t="inlineStr">
        <is>
          <t>que (16.3 %) et les transports (14.2%) était</t>
        </is>
      </c>
      <c r="I9" t="inlineStr">
        <is>
          <t>le suivant et</t>
        </is>
      </c>
    </row>
    <row r="10">
      <c r="A10" t="inlineStr">
        <is>
          <t>the construction</t>
        </is>
      </c>
      <c r="B10" t="inlineStr">
        <is>
          <t>industry</t>
        </is>
      </c>
      <c r="C10" t="inlineStr"/>
      <c r="D10" t="inlineStr">
        <is>
          <t>with</t>
        </is>
      </c>
      <c r="E10" t="inlineStr">
        <is>
          <t>(8.9%). In</t>
        </is>
      </c>
      <c r="F10" t="inlineStr">
        <is>
          <t>contrast</t>
        </is>
      </c>
      <c r="G10" t="inlineStr"/>
      <c r="H10" t="inlineStr">
        <is>
          <t>Pindustrie de construction avec (8.9 %). Par contraste</t>
        </is>
      </c>
      <c r="I10" t="inlineStr">
        <is>
          <t>avec</t>
        </is>
      </c>
    </row>
    <row r="11">
      <c r="A11" t="inlineStr">
        <is>
          <t>to this, mines and quarries, trade, forestry and finance</t>
        </is>
      </c>
      <c r="B11" t="inlineStr"/>
      <c r="C11" t="inlineStr"/>
      <c r="D11" t="inlineStr"/>
      <c r="E11" t="inlineStr"/>
      <c r="F11" t="inlineStr"/>
      <c r="G11" t="inlineStr"/>
      <c r="H11" t="inlineStr">
        <is>
          <t>ceci, les mines, carriéres, le commerce, l’exploitation</t>
        </is>
      </c>
      <c r="I11" t="inlineStr">
        <is>
          <t>fores-</t>
        </is>
      </c>
    </row>
    <row r="12">
      <c r="A12" t="inlineStr">
        <is>
          <t>together had only 8.3% of the total Canadian union</t>
        </is>
      </c>
      <c r="B12" t="inlineStr"/>
      <c r="C12" t="inlineStr"/>
      <c r="D12" t="inlineStr"/>
      <c r="E12" t="inlineStr"/>
      <c r="F12" t="inlineStr"/>
      <c r="G12" t="inlineStr"/>
      <c r="H12" t="inlineStr">
        <is>
          <t>tiére et les finances a l’ensemble touchaient seulement 8.3 %</t>
        </is>
      </c>
      <c r="I12" t="inlineStr"/>
    </row>
    <row r="13">
      <c r="A13" t="inlineStr">
        <is>
          <t>membership, even though they had more paid workers</t>
        </is>
      </c>
      <c r="B13" t="inlineStr"/>
      <c r="C13" t="inlineStr"/>
      <c r="D13" t="inlineStr"/>
      <c r="E13" t="inlineStr"/>
      <c r="F13" t="inlineStr"/>
      <c r="G13" t="inlineStr"/>
      <c r="H13" t="inlineStr">
        <is>
          <t>de leffectif total des syndicats ouvriers,</t>
        </is>
      </c>
      <c r="I13" t="inlineStr">
        <is>
          <t>bien qu’ils em-</t>
        </is>
      </c>
    </row>
    <row r="14">
      <c r="A14" t="inlineStr">
        <is>
          <t>(2,526,000) than</t>
        </is>
      </c>
      <c r="B14" t="inlineStr">
        <is>
          <t>transportation</t>
        </is>
      </c>
      <c r="C14" t="inlineStr"/>
      <c r="D14" t="inlineStr"/>
      <c r="E14" t="inlineStr">
        <is>
          <t>and public adminis-</t>
        </is>
      </c>
      <c r="F14" t="inlineStr"/>
      <c r="G14" t="inlineStr"/>
      <c r="H14" t="inlineStr">
        <is>
          <t>ployaient plus de travailleurs payés (2,526,000)</t>
        </is>
      </c>
      <c r="I14" t="inlineStr">
        <is>
          <t>que les</t>
        </is>
      </c>
    </row>
    <row r="15">
      <c r="A15" t="inlineStr">
        <is>
          <t>tration combined (Text Table XLIV).</t>
        </is>
      </c>
      <c r="B15" t="inlineStr"/>
      <c r="C15" t="inlineStr"/>
      <c r="D15" t="inlineStr"/>
      <c r="E15" t="inlineStr"/>
      <c r="F15" t="inlineStr"/>
      <c r="G15" t="inlineStr"/>
      <c r="H15" t="inlineStr">
        <is>
          <t>transports et l’administration publique a l’ensemble (tableau</t>
        </is>
      </c>
      <c r="I15" t="inlineStr"/>
    </row>
    <row r="16">
      <c r="A16" t="inlineStr"/>
      <c r="B16" t="inlineStr"/>
      <c r="C16" t="inlineStr"/>
      <c r="D16" t="inlineStr"/>
      <c r="E16" t="inlineStr"/>
      <c r="F16" t="inlineStr"/>
      <c r="G16" t="inlineStr"/>
      <c r="H16" t="inlineStr">
        <is>
          <t>explicatif XLIV).</t>
        </is>
      </c>
      <c r="I16" t="inlineStr"/>
    </row>
    <row r="17">
      <c r="A17" t="inlineStr">
        <is>
          <t>Degree of Union</t>
        </is>
      </c>
      <c r="B17" t="inlineStr"/>
      <c r="C17" t="inlineStr">
        <is>
          <t>Organization</t>
        </is>
      </c>
      <c r="D17" t="inlineStr"/>
      <c r="E17" t="inlineStr">
        <is>
          <t>Within</t>
        </is>
      </c>
      <c r="F17" t="inlineStr">
        <is>
          <t>Ca-</t>
        </is>
      </c>
      <c r="G17" t="inlineStr"/>
      <c r="H17" t="inlineStr">
        <is>
          <t>Degré d’organisation syndicale dans l’industrie cana-</t>
        </is>
      </c>
      <c r="I17" t="inlineStr"/>
    </row>
    <row r="18">
      <c r="A18" t="inlineStr">
        <is>
          <t>nadian Industry</t>
        </is>
      </c>
      <c r="B18" t="inlineStr"/>
      <c r="C18" t="inlineStr"/>
      <c r="D18" t="inlineStr"/>
      <c r="E18" t="inlineStr"/>
      <c r="F18" t="inlineStr"/>
      <c r="G18" t="inlineStr"/>
      <c r="H18" t="inlineStr">
        <is>
          <t>dienne</t>
        </is>
      </c>
      <c r="I18" t="inlineStr"/>
    </row>
    <row r="19">
      <c r="A19" t="inlineStr">
        <is>
          <t>In 1980, 32.2%</t>
        </is>
      </c>
      <c r="B19" t="inlineStr"/>
      <c r="C19" t="inlineStr">
        <is>
          <t>of an</t>
        </is>
      </c>
      <c r="D19" t="inlineStr">
        <is>
          <t>estimated</t>
        </is>
      </c>
      <c r="E19" t="inlineStr">
        <is>
          <t>9,599,000</t>
        </is>
      </c>
      <c r="F19" t="inlineStr">
        <is>
          <t>paid</t>
        </is>
      </c>
      <c r="G19" t="inlineStr"/>
      <c r="H19" t="inlineStr">
        <is>
          <t>En 1980, 32.2 % de prés de 9,599,000 travailleurs payés</t>
        </is>
      </c>
      <c r="I19" t="inlineStr"/>
    </row>
    <row r="20">
      <c r="A20" t="inlineStr">
        <is>
          <t>workers in the major industry groups shown in Text</t>
        </is>
      </c>
      <c r="B20" t="inlineStr"/>
      <c r="C20" t="inlineStr"/>
      <c r="D20" t="inlineStr"/>
      <c r="E20" t="inlineStr"/>
      <c r="F20" t="inlineStr"/>
      <c r="G20" t="inlineStr"/>
      <c r="H20" t="inlineStr">
        <is>
          <t>des groupes industriels figurant au tableau</t>
        </is>
      </c>
      <c r="I20" t="inlineStr">
        <is>
          <t>explicatif XLIV</t>
        </is>
      </c>
    </row>
    <row r="21">
      <c r="A21" t="inlineStr">
        <is>
          <t>Table XLIV, were members</t>
        </is>
      </c>
      <c r="B21" t="inlineStr"/>
      <c r="C21" t="inlineStr"/>
      <c r="D21" t="inlineStr">
        <is>
          <t>of labour</t>
        </is>
      </c>
      <c r="E21" t="inlineStr">
        <is>
          <t>organizations</t>
        </is>
      </c>
      <c r="F21" t="inlineStr"/>
      <c r="G21" t="inlineStr"/>
      <c r="H21" t="inlineStr">
        <is>
          <t>étaient membres de syndicats ouvriers sujets a la Loi contre</t>
        </is>
      </c>
      <c r="I21" t="inlineStr"/>
    </row>
    <row r="22">
      <c r="A22" t="inlineStr">
        <is>
          <t>subject to the</t>
        </is>
      </c>
      <c r="B22" t="inlineStr">
        <is>
          <t>Act</t>
        </is>
      </c>
      <c r="C22" t="inlineStr">
        <is>
          <t>compared</t>
        </is>
      </c>
      <c r="D22" t="inlineStr"/>
      <c r="E22" t="inlineStr">
        <is>
          <t>with 32.6%</t>
        </is>
      </c>
      <c r="F22" t="inlineStr">
        <is>
          <t>of an</t>
        </is>
      </c>
      <c r="G22" t="inlineStr"/>
      <c r="H22" t="inlineStr">
        <is>
          <t>32.6 % du chiffre approximatif revisé et publié de 9,318,000</t>
        </is>
      </c>
      <c r="I22" t="inlineStr"/>
    </row>
    <row r="23">
      <c r="A23" t="inlineStr">
        <is>
          <t>estimated revised published figure of 9,318,000 paid</t>
        </is>
      </c>
      <c r="B23" t="inlineStr"/>
      <c r="C23" t="inlineStr"/>
      <c r="D23" t="inlineStr"/>
      <c r="E23" t="inlineStr"/>
      <c r="F23" t="inlineStr"/>
      <c r="G23" t="inlineStr"/>
      <c r="H23" t="inlineStr">
        <is>
          <t>travailleurs payés en 1979. Il faut souligner que la proportion</t>
        </is>
      </c>
      <c r="I23" t="inlineStr"/>
    </row>
    <row r="24">
      <c r="A24" t="inlineStr">
        <is>
          <t>workers in 1979.</t>
        </is>
      </c>
      <c r="B24" t="inlineStr">
        <is>
          <t>It should</t>
        </is>
      </c>
      <c r="C24" t="inlineStr"/>
      <c r="D24" t="inlineStr">
        <is>
          <t>be emphasized</t>
        </is>
      </c>
      <c r="E24" t="inlineStr"/>
      <c r="F24" t="inlineStr">
        <is>
          <t>that the</t>
        </is>
      </c>
      <c r="G24" t="inlineStr"/>
      <c r="H24" t="inlineStr">
        <is>
          <t>de l’effectif syndical vis-a-vis l'emploi total donne seulement</t>
        </is>
      </c>
      <c r="I24" t="inlineStr"/>
    </row>
    <row r="25">
      <c r="A25" t="inlineStr">
        <is>
          <t>ratio of union</t>
        </is>
      </c>
      <c r="B25" t="inlineStr">
        <is>
          <t>membership</t>
        </is>
      </c>
      <c r="C25" t="inlineStr"/>
      <c r="D25" t="inlineStr">
        <is>
          <t>to</t>
        </is>
      </c>
      <c r="E25" t="inlineStr">
        <is>
          <t>total employment</t>
        </is>
      </c>
      <c r="F25" t="inlineStr"/>
      <c r="G25" t="inlineStr"/>
      <c r="H25" t="inlineStr">
        <is>
          <t>une mesure approximative du succés des syndicats ouvriers</t>
        </is>
      </c>
      <c r="I25" t="inlineStr"/>
    </row>
    <row r="26">
      <c r="A26" t="inlineStr">
        <is>
          <t>provides only</t>
        </is>
      </c>
      <c r="B26" t="inlineStr">
        <is>
          <t>a rough</t>
        </is>
      </c>
      <c r="C26" t="inlineStr">
        <is>
          <t>measure</t>
        </is>
      </c>
      <c r="D26" t="inlineStr"/>
      <c r="E26" t="inlineStr">
        <is>
          <t>of the</t>
        </is>
      </c>
      <c r="F26" t="inlineStr">
        <is>
          <t>organizing</t>
        </is>
      </c>
      <c r="G26" t="inlineStr"/>
      <c r="H26" t="inlineStr">
        <is>
          <t>dans leurs organisations vu que les totaux</t>
        </is>
      </c>
      <c r="I26" t="inlineStr">
        <is>
          <t>d’emploi com-</t>
        </is>
      </c>
    </row>
    <row r="27">
      <c r="A27" t="inlineStr">
        <is>
          <t>achievement of labour</t>
        </is>
      </c>
      <c r="B27" t="inlineStr"/>
      <c r="C27" t="inlineStr">
        <is>
          <t>organizations,</t>
        </is>
      </c>
      <c r="D27" t="inlineStr"/>
      <c r="E27" t="inlineStr">
        <is>
          <t>inasmuch</t>
        </is>
      </c>
      <c r="F27" t="inlineStr">
        <is>
          <t>as</t>
        </is>
      </c>
      <c r="G27" t="inlineStr"/>
      <c r="H27" t="inlineStr">
        <is>
          <t>prennent un nombre élevé de directeurs</t>
        </is>
      </c>
      <c r="I27" t="inlineStr">
        <is>
          <t>et travailleurs</t>
        </is>
      </c>
    </row>
    <row r="28">
      <c r="A28" t="inlineStr">
        <is>
          <t>the employment</t>
        </is>
      </c>
      <c r="B28" t="inlineStr">
        <is>
          <t>totals include</t>
        </is>
      </c>
      <c r="C28" t="inlineStr"/>
      <c r="D28" t="inlineStr">
        <is>
          <t>a substantial number</t>
        </is>
      </c>
      <c r="E28" t="inlineStr"/>
      <c r="F28" t="inlineStr"/>
      <c r="G28" t="inlineStr"/>
      <c r="H28" t="inlineStr">
        <is>
          <t>professionnels qui de coutume ne sont pas</t>
        </is>
      </c>
      <c r="I28" t="inlineStr">
        <is>
          <t>admissible a</t>
        </is>
      </c>
    </row>
    <row r="29">
      <c r="A29" t="inlineStr">
        <is>
          <t>of managerial</t>
        </is>
      </c>
      <c r="B29" t="inlineStr">
        <is>
          <t>and</t>
        </is>
      </c>
      <c r="C29" t="inlineStr">
        <is>
          <t>professional</t>
        </is>
      </c>
      <c r="D29" t="inlineStr"/>
      <c r="E29" t="inlineStr">
        <is>
          <t>workers</t>
        </is>
      </c>
      <c r="F29" t="inlineStr">
        <is>
          <t>who are</t>
        </is>
      </c>
      <c r="G29" t="inlineStr"/>
      <c r="H29" t="inlineStr">
        <is>
          <t>titre des membres de syndicats ouvriers.</t>
        </is>
      </c>
      <c r="I29" t="inlineStr"/>
    </row>
    <row r="30">
      <c r="A30" t="inlineStr">
        <is>
          <t>generally ineligible for union membership.</t>
        </is>
      </c>
      <c r="B30" t="inlineStr"/>
      <c r="C30" t="inlineStr"/>
      <c r="D30" t="inlineStr"/>
      <c r="E30" t="inlineStr"/>
      <c r="F30" t="inlineStr"/>
      <c r="G30" t="inlineStr"/>
      <c r="H30" t="inlineStr"/>
      <c r="I30" t="inlineStr"/>
    </row>
    <row r="31">
      <c r="A31" t="inlineStr">
        <is>
          <t>The estimated</t>
        </is>
      </c>
      <c r="B31" t="inlineStr">
        <is>
          <t>number</t>
        </is>
      </c>
      <c r="C31" t="inlineStr">
        <is>
          <t>of wage</t>
        </is>
      </c>
      <c r="D31" t="inlineStr"/>
      <c r="E31" t="inlineStr">
        <is>
          <t>and salary work-</t>
        </is>
      </c>
      <c r="F31" t="inlineStr"/>
      <c r="G31" t="inlineStr"/>
      <c r="H31" t="inlineStr">
        <is>
          <t>Le nombre approximatif de travailleurs a gages</t>
        </is>
      </c>
      <c r="I31" t="inlineStr">
        <is>
          <t>et salariés</t>
        </is>
      </c>
    </row>
    <row r="32">
      <c r="A32" t="inlineStr">
        <is>
          <t>ers in manufacturing industries in Canada in 1980 was</t>
        </is>
      </c>
      <c r="B32" t="inlineStr"/>
      <c r="C32" t="inlineStr"/>
      <c r="D32" t="inlineStr"/>
      <c r="E32" t="inlineStr"/>
      <c r="F32" t="inlineStr"/>
      <c r="G32" t="inlineStr"/>
      <c r="H32" t="inlineStr">
        <is>
          <t>dans les industries manufacturiéres au Canada en</t>
        </is>
      </c>
      <c r="I32" t="inlineStr">
        <is>
          <t>1980 était</t>
        </is>
      </c>
    </row>
    <row r="33">
      <c r="A33" t="inlineStr">
        <is>
          <t>2,053,000 and of this number 887,115 were members</t>
        </is>
      </c>
      <c r="B33" t="inlineStr"/>
      <c r="C33" t="inlineStr"/>
      <c r="D33" t="inlineStr"/>
      <c r="E33" t="inlineStr"/>
      <c r="F33" t="inlineStr"/>
      <c r="G33" t="inlineStr"/>
      <c r="H33" t="inlineStr">
        <is>
          <t>de 2,053,000 et de ce nombre 887,115 étaient membres de</t>
        </is>
      </c>
      <c r="I33" t="inlineStr"/>
    </row>
    <row r="34">
      <c r="A34" t="inlineStr">
        <is>
          <t>of reporting</t>
        </is>
      </c>
      <c r="B34" t="inlineStr">
        <is>
          <t>organizations.</t>
        </is>
      </c>
      <c r="C34" t="inlineStr"/>
      <c r="D34" t="inlineStr">
        <is>
          <t>In</t>
        </is>
      </c>
      <c r="E34" t="inlineStr">
        <is>
          <t>the transportation</t>
        </is>
      </c>
      <c r="F34" t="inlineStr"/>
      <c r="G34" t="inlineStr"/>
      <c r="H34" t="inlineStr">
        <is>
          <t>syndicats ouvriers. Dans |’industrie de transportation, 441,191</t>
        </is>
      </c>
      <c r="I34" t="inlineStr"/>
    </row>
    <row r="35">
      <c r="A35" t="inlineStr">
        <is>
          <t>industry 441,191</t>
        </is>
      </c>
      <c r="B35" t="inlineStr">
        <is>
          <t>out of an estimated 829,000 work-</t>
        </is>
      </c>
      <c r="C35" t="inlineStr"/>
      <c r="D35" t="inlineStr"/>
      <c r="E35" t="inlineStr"/>
      <c r="F35" t="inlineStr"/>
      <c r="G35" t="inlineStr"/>
      <c r="H35" t="inlineStr">
        <is>
          <t>d’un nombre approximatif de 829,000 travailleurs</t>
        </is>
      </c>
      <c r="I35" t="inlineStr">
        <is>
          <t>étaient</t>
        </is>
      </c>
    </row>
    <row r="36">
      <c r="A36" t="inlineStr">
        <is>
          <t>ers were unionized; in public administration 503,940</t>
        </is>
      </c>
      <c r="B36" t="inlineStr"/>
      <c r="C36" t="inlineStr"/>
      <c r="D36" t="inlineStr"/>
      <c r="E36" t="inlineStr"/>
      <c r="F36" t="inlineStr"/>
      <c r="G36" t="inlineStr"/>
      <c r="H36" t="inlineStr">
        <is>
          <t>syndiqués; dans l’administration publique,</t>
        </is>
      </c>
      <c r="I36" t="inlineStr">
        <is>
          <t>503,904 d’un</t>
        </is>
      </c>
    </row>
    <row r="37">
      <c r="A37" t="inlineStr">
        <is>
          <t>of an estimated</t>
        </is>
      </c>
      <c r="B37" t="inlineStr">
        <is>
          <t>743,000</t>
        </is>
      </c>
      <c r="C37" t="inlineStr">
        <is>
          <t>workers;</t>
        </is>
      </c>
      <c r="D37" t="inlineStr"/>
      <c r="E37" t="inlineStr">
        <is>
          <t>in construction,</t>
        </is>
      </c>
      <c r="F37" t="inlineStr"/>
      <c r="G37" t="inlineStr"/>
      <c r="H37" t="inlineStr">
        <is>
          <t>nombre approximatif de 743,000 travailleurs;</t>
        </is>
      </c>
      <c r="I37" t="inlineStr">
        <is>
          <t>dans la cons-</t>
        </is>
      </c>
    </row>
    <row r="38">
      <c r="A38" t="inlineStr">
        <is>
          <t>274,731 out of an estimated 476,000 workers; and in</t>
        </is>
      </c>
      <c r="B38" t="inlineStr"/>
      <c r="C38" t="inlineStr"/>
      <c r="D38" t="inlineStr"/>
      <c r="E38" t="inlineStr"/>
      <c r="F38" t="inlineStr"/>
      <c r="G38" t="inlineStr"/>
      <c r="H38" t="inlineStr">
        <is>
          <t>truction 274,731 d’un nombre approximatif</t>
        </is>
      </c>
      <c r="I38" t="inlineStr">
        <is>
          <t>de 476,000</t>
        </is>
      </c>
    </row>
    <row r="39">
      <c r="A39" t="inlineStr">
        <is>
          <t>the service industries,</t>
        </is>
      </c>
      <c r="B39" t="inlineStr"/>
      <c r="C39" t="inlineStr">
        <is>
          <t>688,467</t>
        </is>
      </c>
      <c r="D39" t="inlineStr"/>
      <c r="E39" t="inlineStr">
        <is>
          <t>of an</t>
        </is>
      </c>
      <c r="F39" t="inlineStr">
        <is>
          <t>estimated</t>
        </is>
      </c>
      <c r="G39" t="inlineStr"/>
      <c r="H39" t="inlineStr">
        <is>
          <t>travailleurs; et dans les industries du service,</t>
        </is>
      </c>
      <c r="I39" t="inlineStr">
        <is>
          <t>688,467 d’un</t>
        </is>
      </c>
    </row>
    <row r="40">
      <c r="A40" t="inlineStr">
        <is>
          <t>2,839,000 workers, were members of reporting labour</t>
        </is>
      </c>
      <c r="B40" t="inlineStr"/>
      <c r="C40" t="inlineStr"/>
      <c r="D40" t="inlineStr"/>
      <c r="E40" t="inlineStr"/>
      <c r="F40" t="inlineStr"/>
      <c r="G40" t="inlineStr"/>
      <c r="H40" t="inlineStr">
        <is>
          <t>nombre approximatif de 2,839,000 travailleurs</t>
        </is>
      </c>
      <c r="I40" t="inlineStr">
        <is>
          <t>étaient</t>
        </is>
      </c>
    </row>
    <row r="41">
      <c r="A41" t="inlineStr">
        <is>
          <t>organizations.</t>
        </is>
      </c>
      <c r="B41" t="inlineStr">
        <is>
          <t>The</t>
        </is>
      </c>
      <c r="C41" t="inlineStr">
        <is>
          <t>mining,</t>
        </is>
      </c>
      <c r="D41" t="inlineStr">
        <is>
          <t>quarrying</t>
        </is>
      </c>
      <c r="E41" t="inlineStr">
        <is>
          <t>and</t>
        </is>
      </c>
      <c r="F41" t="inlineStr">
        <is>
          <t>oil wells</t>
        </is>
      </c>
      <c r="G41" t="inlineStr"/>
      <c r="H41" t="inlineStr">
        <is>
          <t>membres de syndicats ouvriers. Le groupe de mines, carriéres</t>
        </is>
      </c>
      <c r="I41" t="inlineStr"/>
    </row>
    <row r="42">
      <c r="A42" t="inlineStr">
        <is>
          <t>group had 62,779 union members out of an estimated</t>
        </is>
      </c>
      <c r="B42" t="inlineStr"/>
      <c r="C42" t="inlineStr"/>
      <c r="D42" t="inlineStr"/>
      <c r="E42" t="inlineStr"/>
      <c r="F42" t="inlineStr"/>
      <c r="G42" t="inlineStr"/>
      <c r="H42" t="inlineStr">
        <is>
          <t>et puit de pétrole avait 62,779 membres</t>
        </is>
      </c>
      <c r="I42" t="inlineStr">
        <is>
          <t>syndiqués d’un</t>
        </is>
      </c>
    </row>
    <row r="43">
      <c r="A43" t="inlineStr">
        <is>
          <t>193,000 workers</t>
        </is>
      </c>
      <c r="B43" t="inlineStr">
        <is>
          <t>in</t>
        </is>
      </c>
      <c r="C43" t="inlineStr">
        <is>
          <t>that group;</t>
        </is>
      </c>
      <c r="D43" t="inlineStr"/>
      <c r="E43" t="inlineStr">
        <is>
          <t>trade had</t>
        </is>
      </c>
      <c r="F43" t="inlineStr">
        <is>
          <t>150,159</t>
        </is>
      </c>
      <c r="G43" t="inlineStr"/>
      <c r="H43" t="inlineStr">
        <is>
          <t>nombre approximatif de 193,000 travailleurs dans ce groupe;</t>
        </is>
      </c>
      <c r="I43" t="inlineStr"/>
    </row>
    <row r="44">
      <c r="A44" t="inlineStr">
        <is>
          <t>union members out of an estimated 1,683,000 work-</t>
        </is>
      </c>
      <c r="B44" t="inlineStr"/>
      <c r="C44" t="inlineStr"/>
      <c r="D44" t="inlineStr"/>
      <c r="E44" t="inlineStr"/>
      <c r="F44" t="inlineStr"/>
      <c r="G44" t="inlineStr"/>
      <c r="H44" t="inlineStr">
        <is>
          <t>le commerce avait 150,159 membres syndiqués d’un nombre</t>
        </is>
      </c>
      <c r="I44" t="inlineStr"/>
    </row>
    <row r="45">
      <c r="A45" t="inlineStr">
        <is>
          <t>ers; forestry had</t>
        </is>
      </c>
      <c r="B45" t="inlineStr">
        <is>
          <t>26,700 union members</t>
        </is>
      </c>
      <c r="C45" t="inlineStr"/>
      <c r="D45" t="inlineStr"/>
      <c r="E45" t="inlineStr"/>
      <c r="F45" t="inlineStr">
        <is>
          <t>out of an</t>
        </is>
      </c>
      <c r="G45" t="inlineStr"/>
      <c r="H45" t="inlineStr">
        <is>
          <t>approximatif de 1,683,000 travailleurs; l’exploitation</t>
        </is>
      </c>
      <c r="I45" t="inlineStr">
        <is>
          <t>fores-</t>
        </is>
      </c>
    </row>
    <row r="46">
      <c r="A46" t="inlineStr">
        <is>
          <t>estimated 69,000</t>
        </is>
      </c>
      <c r="B46" t="inlineStr">
        <is>
          <t>workers;</t>
        </is>
      </c>
      <c r="C46" t="inlineStr"/>
      <c r="D46" t="inlineStr">
        <is>
          <t>and</t>
        </is>
      </c>
      <c r="E46" t="inlineStr">
        <is>
          <t>finance had</t>
        </is>
      </c>
      <c r="F46" t="inlineStr">
        <is>
          <t>14,760</t>
        </is>
      </c>
      <c r="G46" t="inlineStr"/>
      <c r="H46" t="inlineStr">
        <is>
          <t>tiére avait 26,700 membres syndiqués d’un nombre approxi-</t>
        </is>
      </c>
      <c r="I46" t="inlineStr"/>
    </row>
    <row r="47">
      <c r="A47" t="inlineStr">
        <is>
          <t>union members out of an estimated 581,000</t>
        </is>
      </c>
      <c r="B47" t="inlineStr"/>
      <c r="C47" t="inlineStr"/>
      <c r="D47" t="inlineStr"/>
      <c r="E47" t="inlineStr"/>
      <c r="F47" t="inlineStr">
        <is>
          <t>workers</t>
        </is>
      </c>
      <c r="G47" t="inlineStr"/>
      <c r="H47" t="inlineStr">
        <is>
          <t>matif de 69,000 travailleurs et les finances</t>
        </is>
      </c>
      <c r="I47" t="inlineStr">
        <is>
          <t>avaient 14,760</t>
        </is>
      </c>
    </row>
  </sheetData>
  <pageMargins left="0.75" right="0.75" top="1" bottom="1" header="0.5" footer="0.5"/>
</worksheet>
</file>

<file path=xl/worksheets/sheet462.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s="1" t="inlineStr">
        <is>
          <t>dominant force</t>
        </is>
      </c>
      <c r="B1" s="1" t="inlineStr">
        <is>
          <t>in the Canadian</t>
        </is>
      </c>
      <c r="C1" s="1" t="inlineStr">
        <is>
          <t>labour movement</t>
        </is>
      </c>
      <c r="D1" s="1" t="inlineStr">
        <is>
          <t>Unnamed: 0</t>
        </is>
      </c>
      <c r="E1" s="1" t="inlineStr">
        <is>
          <t>Unnamed: 1</t>
        </is>
      </c>
      <c r="F1" s="1" t="inlineStr">
        <is>
          <t>demeurent la force principale</t>
        </is>
      </c>
      <c r="G1" s="1" t="inlineStr">
        <is>
          <t>dans</t>
        </is>
      </c>
      <c r="H1" s="1" t="inlineStr">
        <is>
          <t>le mouvement</t>
        </is>
      </c>
      <c r="I1" s="1" t="inlineStr">
        <is>
          <t>syndical</t>
        </is>
      </c>
    </row>
    <row r="2">
      <c r="A2" t="inlineStr">
        <is>
          <t>and constitute</t>
        </is>
      </c>
      <c r="B2" t="inlineStr">
        <is>
          <t>one of the major</t>
        </is>
      </c>
      <c r="C2" t="inlineStr"/>
      <c r="D2" t="inlineStr">
        <is>
          <t>economic links</t>
        </is>
      </c>
      <c r="E2" t="inlineStr"/>
      <c r="F2" t="inlineStr">
        <is>
          <t>canadien et constituent un des liens économiques</t>
        </is>
      </c>
      <c r="G2" t="inlineStr"/>
      <c r="H2" t="inlineStr"/>
      <c r="I2" t="inlineStr">
        <is>
          <t>les plus</t>
        </is>
      </c>
    </row>
    <row r="3">
      <c r="A3" t="inlineStr">
        <is>
          <t>between Canada</t>
        </is>
      </c>
      <c r="B3" t="inlineStr">
        <is>
          <t>and the United</t>
        </is>
      </c>
      <c r="C3" t="inlineStr"/>
      <c r="D3" t="inlineStr">
        <is>
          <t>States. In 1980,</t>
        </is>
      </c>
      <c r="E3" t="inlineStr"/>
      <c r="F3" t="inlineStr">
        <is>
          <t>importants entre le Canada</t>
        </is>
      </c>
      <c r="G3" t="inlineStr">
        <is>
          <t>et les</t>
        </is>
      </c>
      <c r="H3" t="inlineStr">
        <is>
          <t>Etats-Unis. En</t>
        </is>
      </c>
      <c r="I3" t="inlineStr">
        <is>
          <t>1980,</t>
        </is>
      </c>
    </row>
    <row r="4">
      <c r="A4" t="inlineStr">
        <is>
          <t>international union represented some</t>
        </is>
      </c>
      <c r="B4" t="inlineStr"/>
      <c r="C4" t="inlineStr"/>
      <c r="D4" t="inlineStr">
        <is>
          <t>50.2% of total</t>
        </is>
      </c>
      <c r="E4" t="inlineStr"/>
      <c r="F4" t="inlineStr">
        <is>
          <t>environ 50.2 % des syndiqués</t>
        </is>
      </c>
      <c r="G4" t="inlineStr">
        <is>
          <t>des principaux</t>
        </is>
      </c>
      <c r="H4" t="inlineStr">
        <is>
          <t>groupes</t>
        </is>
      </c>
      <c r="I4" t="inlineStr">
        <is>
          <t>d’in-</t>
        </is>
      </c>
    </row>
    <row r="5">
      <c r="A5" t="inlineStr">
        <is>
          <t>union membership</t>
        </is>
      </c>
      <c r="B5" t="inlineStr">
        <is>
          <t>in Canada’s</t>
        </is>
      </c>
      <c r="C5" t="inlineStr">
        <is>
          <t>major</t>
        </is>
      </c>
      <c r="D5" t="inlineStr">
        <is>
          <t>industrial</t>
        </is>
      </c>
      <c r="E5" t="inlineStr"/>
      <c r="F5" t="inlineStr">
        <is>
          <t>dustries au Canada étaient</t>
        </is>
      </c>
      <c r="G5" t="inlineStr">
        <is>
          <t>représentés</t>
        </is>
      </c>
      <c r="H5" t="inlineStr">
        <is>
          <t>par des</t>
        </is>
      </c>
      <c r="I5" t="inlineStr">
        <is>
          <t>syndicats</t>
        </is>
      </c>
    </row>
    <row r="6">
      <c r="A6" t="inlineStr">
        <is>
          <t>groups.</t>
        </is>
      </c>
      <c r="B6" t="inlineStr"/>
      <c r="C6" t="inlineStr"/>
      <c r="D6" t="inlineStr"/>
      <c r="E6" t="inlineStr"/>
      <c r="F6" t="inlineStr">
        <is>
          <t>internationaux.</t>
        </is>
      </c>
      <c r="G6" t="inlineStr"/>
      <c r="H6" t="inlineStr"/>
      <c r="I6" t="inlineStr"/>
    </row>
    <row r="7">
      <c r="A7" t="inlineStr">
        <is>
          <t>As illustrated</t>
        </is>
      </c>
      <c r="B7" t="inlineStr">
        <is>
          <t>in Text Table XLII,</t>
        </is>
      </c>
      <c r="C7" t="inlineStr"/>
      <c r="D7" t="inlineStr">
        <is>
          <t>in 1980 inter-</t>
        </is>
      </c>
      <c r="E7" t="inlineStr"/>
      <c r="F7" t="inlineStr">
        <is>
          <t>Comme l’indique le tableau</t>
        </is>
      </c>
      <c r="G7" t="inlineStr">
        <is>
          <t>explicatif XLII</t>
        </is>
      </c>
      <c r="H7" t="inlineStr">
        <is>
          <t>en</t>
        </is>
      </c>
      <c r="I7" t="inlineStr">
        <is>
          <t>1980 les</t>
        </is>
      </c>
    </row>
    <row r="8">
      <c r="A8" t="inlineStr">
        <is>
          <t>national unions</t>
        </is>
      </c>
      <c r="B8" t="inlineStr">
        <is>
          <t>had their greatest concentration</t>
        </is>
      </c>
      <c r="C8" t="inlineStr"/>
      <c r="D8" t="inlineStr">
        <is>
          <t>of</t>
        </is>
      </c>
      <c r="E8" t="inlineStr"/>
      <c r="F8" t="inlineStr">
        <is>
          <t>syndicats internationaux avaient</t>
        </is>
      </c>
      <c r="G8" t="inlineStr"/>
      <c r="H8" t="inlineStr">
        <is>
          <t>leur effectif</t>
        </is>
      </c>
      <c r="I8" t="inlineStr">
        <is>
          <t>canadien</t>
        </is>
      </c>
    </row>
    <row r="9">
      <c r="A9" t="inlineStr">
        <is>
          <t>Canadian membership in the manufacturing industries</t>
        </is>
      </c>
      <c r="B9" t="inlineStr"/>
      <c r="C9" t="inlineStr"/>
      <c r="D9" t="inlineStr"/>
      <c r="E9" t="inlineStr"/>
      <c r="F9" t="inlineStr">
        <is>
          <t>concentré principalement dans les industries manufacturiéres</t>
        </is>
      </c>
      <c r="G9" t="inlineStr"/>
      <c r="H9" t="inlineStr"/>
      <c r="I9" t="inlineStr"/>
    </row>
    <row r="10">
      <c r="A10" t="inlineStr">
        <is>
          <t>(43.0%), construction</t>
        </is>
      </c>
      <c r="B10" t="inlineStr">
        <is>
          <t>(16.1%) and the transportation}</t>
        </is>
      </c>
      <c r="C10" t="inlineStr"/>
      <c r="D10" t="inlineStr"/>
      <c r="E10" t="inlineStr"/>
      <c r="F10" t="inlineStr">
        <is>
          <t>(43.0 %), l'industrie de construction</t>
        </is>
      </c>
      <c r="G10" t="inlineStr"/>
      <c r="H10" t="inlineStr">
        <is>
          <t>(16.1%) et les trans-</t>
        </is>
      </c>
      <c r="I10" t="inlineStr"/>
    </row>
    <row r="11">
      <c r="A11" t="inlineStr">
        <is>
          <t>industry (13.5%).</t>
        </is>
      </c>
      <c r="B11" t="inlineStr"/>
      <c r="C11" t="inlineStr"/>
      <c r="D11" t="inlineStr"/>
      <c r="E11" t="inlineStr"/>
      <c r="F11" t="inlineStr">
        <is>
          <t>ports (13.5 %).</t>
        </is>
      </c>
      <c r="G11" t="inlineStr"/>
      <c r="H11" t="inlineStr"/>
      <c r="I11" t="inlineStr"/>
    </row>
    <row r="12">
      <c r="A12" t="inlineStr">
        <is>
          <t>Text Table XLV</t>
        </is>
      </c>
      <c r="B12" t="inlineStr">
        <is>
          <t>indicates the</t>
        </is>
      </c>
      <c r="C12" t="inlineStr"/>
      <c r="D12" t="inlineStr">
        <is>
          <t>degree of inter-</t>
        </is>
      </c>
      <c r="E12" t="inlineStr"/>
      <c r="F12" t="inlineStr">
        <is>
          <t>Le tableau explicatif XLV indique le degré du syndicalis-</t>
        </is>
      </c>
      <c r="G12" t="inlineStr"/>
      <c r="H12" t="inlineStr"/>
      <c r="I12" t="inlineStr"/>
    </row>
    <row r="13">
      <c r="A13" t="inlineStr">
        <is>
          <t>national unionism</t>
        </is>
      </c>
      <c r="B13" t="inlineStr">
        <is>
          <t>among major industrial</t>
        </is>
      </c>
      <c r="C13" t="inlineStr"/>
      <c r="D13" t="inlineStr">
        <is>
          <t>groups in</t>
        </is>
      </c>
      <c r="E13" t="inlineStr"/>
      <c r="F13" t="inlineStr">
        <is>
          <t>me international entre les groupes industriels principaux en</t>
        </is>
      </c>
      <c r="G13" t="inlineStr"/>
      <c r="H13" t="inlineStr"/>
      <c r="I13" t="inlineStr"/>
    </row>
    <row r="14">
      <c r="A14" t="inlineStr">
        <is>
          <t>Canada in 1980.</t>
        </is>
      </c>
      <c r="B14" t="inlineStr">
        <is>
          <t>International union</t>
        </is>
      </c>
      <c r="C14" t="inlineStr"/>
      <c r="D14" t="inlineStr">
        <is>
          <t>members in</t>
        </is>
      </c>
      <c r="E14" t="inlineStr"/>
      <c r="F14" t="inlineStr">
        <is>
          <t>1980. Dans l’industrie de la construction</t>
        </is>
      </c>
      <c r="G14" t="inlineStr"/>
      <c r="H14" t="inlineStr">
        <is>
          <t>les membres</t>
        </is>
      </c>
      <c r="I14" t="inlineStr">
        <is>
          <t>de</t>
        </is>
      </c>
    </row>
    <row r="15">
      <c r="A15" t="inlineStr">
        <is>
          <t>construction comprised 52.6% of the workers, 26.0%</t>
        </is>
      </c>
      <c r="B15" t="inlineStr"/>
      <c r="C15" t="inlineStr"/>
      <c r="D15" t="inlineStr"/>
      <c r="E15" t="inlineStr"/>
      <c r="F15" t="inlineStr">
        <is>
          <t>syndicats internationaux comprenaient</t>
        </is>
      </c>
      <c r="G15" t="inlineStr"/>
      <c r="H15" t="inlineStr">
        <is>
          <t>52.6%  des</t>
        </is>
      </c>
      <c r="I15" t="inlineStr">
        <is>
          <t>travail-</t>
        </is>
      </c>
    </row>
    <row r="16">
      <c r="A16" t="inlineStr">
        <is>
          <t>in mining, 32.5%</t>
        </is>
      </c>
      <c r="B16" t="inlineStr">
        <is>
          <t>in manufacturing,</t>
        </is>
      </c>
      <c r="C16" t="inlineStr"/>
      <c r="D16" t="inlineStr">
        <is>
          <t>25.2% in trans-</t>
        </is>
      </c>
      <c r="E16" t="inlineStr"/>
      <c r="F16" t="inlineStr">
        <is>
          <t>leurs, 26.0% dans les mines,</t>
        </is>
      </c>
      <c r="G16" t="inlineStr">
        <is>
          <t>32.5 % dans l’industrie manu-</t>
        </is>
      </c>
      <c r="H16" t="inlineStr"/>
      <c r="I16" t="inlineStr"/>
    </row>
    <row r="17">
      <c r="A17" t="inlineStr">
        <is>
          <t>portation, 29.5%</t>
        </is>
      </c>
      <c r="B17" t="inlineStr">
        <is>
          <t>in forestry, 7.4%</t>
        </is>
      </c>
      <c r="C17" t="inlineStr"/>
      <c r="D17" t="inlineStr">
        <is>
          <t>in trade, 5.7%</t>
        </is>
      </c>
      <c r="E17" t="inlineStr"/>
      <c r="F17" t="inlineStr">
        <is>
          <t>facturiére, 25.2 % dans les transports,</t>
        </is>
      </c>
      <c r="G17" t="inlineStr"/>
      <c r="H17" t="inlineStr">
        <is>
          <t>29.5 % dans |’exploi-</t>
        </is>
      </c>
      <c r="I17" t="inlineStr"/>
    </row>
    <row r="18">
      <c r="A18" t="inlineStr">
        <is>
          <t>in service industries,</t>
        </is>
      </c>
      <c r="B18" t="inlineStr">
        <is>
          <t>3.2% in public</t>
        </is>
      </c>
      <c r="C18" t="inlineStr"/>
      <c r="D18" t="inlineStr">
        <is>
          <t>administration,</t>
        </is>
      </c>
      <c r="E18" t="inlineStr"/>
      <c r="F18" t="inlineStr">
        <is>
          <t>tation forestiére, 7.4% dans</t>
        </is>
      </c>
      <c r="G18" t="inlineStr">
        <is>
          <t>le commerce,</t>
        </is>
      </c>
      <c r="H18" t="inlineStr">
        <is>
          <t>5.7 % dans</t>
        </is>
      </c>
      <c r="I18" t="inlineStr">
        <is>
          <t>les</t>
        </is>
      </c>
    </row>
    <row r="19">
      <c r="A19" t="inlineStr">
        <is>
          <t>and 1.6% in finance.</t>
        </is>
      </c>
      <c r="B19" t="inlineStr">
        <is>
          <t>In contrast,</t>
        </is>
      </c>
      <c r="C19" t="inlineStr"/>
      <c r="D19" t="inlineStr">
        <is>
          <t>public adminis-</t>
        </is>
      </c>
      <c r="E19" t="inlineStr"/>
      <c r="F19" t="inlineStr">
        <is>
          <t>industries du service, 3.2 % dans l’administration publique et</t>
        </is>
      </c>
      <c r="G19" t="inlineStr"/>
      <c r="H19" t="inlineStr"/>
      <c r="I19" t="inlineStr"/>
    </row>
    <row r="20">
      <c r="A20" t="inlineStr">
        <is>
          <t>tration accounted</t>
        </is>
      </c>
      <c r="B20" t="inlineStr">
        <is>
          <t>for 31.2% of</t>
        </is>
      </c>
      <c r="C20" t="inlineStr"/>
      <c r="D20" t="inlineStr">
        <is>
          <t>all members in</t>
        </is>
      </c>
      <c r="E20" t="inlineStr"/>
      <c r="F20" t="inlineStr">
        <is>
          <t>1.6 % dans les finances. Par contre, l’administration publique</t>
        </is>
      </c>
      <c r="G20" t="inlineStr"/>
      <c r="H20" t="inlineStr"/>
      <c r="I20" t="inlineStr"/>
    </row>
  </sheetData>
  <pageMargins left="0.75" right="0.75" top="1" bottom="1" header="0.5" footer="0.5"/>
</worksheet>
</file>

<file path=xl/worksheets/sheet463.xml><?xml version="1.0" encoding="utf-8"?>
<worksheet xmlns="http://schemas.openxmlformats.org/spreadsheetml/2006/main">
  <sheetPr>
    <outlinePr summaryBelow="1" summaryRight="1"/>
    <pageSetUpPr/>
  </sheetPr>
  <dimension ref="A1:S9"/>
  <sheetViews>
    <sheetView workbookViewId="0">
      <selection activeCell="A1" sqref="A1"/>
    </sheetView>
  </sheetViews>
  <sheetFormatPr baseColWidth="8" defaultRowHeight="15"/>
  <sheetData>
    <row r="1">
      <c r="A1" s="1" t="inlineStr">
        <is>
          <t>in only a few industries, including railways, telephone parmi services, and</t>
        </is>
      </c>
      <c r="B1" s="1" t="inlineStr">
        <is>
          <t>the</t>
        </is>
      </c>
      <c r="C1" s="1" t="inlineStr">
        <is>
          <t>fishing</t>
        </is>
      </c>
      <c r="D1" s="1" t="inlineStr">
        <is>
          <t>industry.</t>
        </is>
      </c>
      <c r="E1" s="1" t="inlineStr">
        <is>
          <t>Thus,</t>
        </is>
      </c>
      <c r="F1" s="1" t="inlineStr">
        <is>
          <t>with</t>
        </is>
      </c>
      <c r="G1" s="1" t="inlineStr">
        <is>
          <t>the.1</t>
        </is>
      </c>
      <c r="H1" s="1" t="inlineStr">
        <is>
          <t>Unnamed: 0</t>
        </is>
      </c>
      <c r="I1" s="1" t="inlineStr">
        <is>
          <t>dominent lesquelles</t>
        </is>
      </c>
      <c r="J1" s="1" t="inlineStr">
        <is>
          <t>que se</t>
        </is>
      </c>
      <c r="K1" s="1" t="inlineStr">
        <is>
          <t>dans trouvent</t>
        </is>
      </c>
      <c r="L1" s="1" t="inlineStr">
        <is>
          <t>Unnamed: 1</t>
        </is>
      </c>
      <c r="M1" s="1" t="inlineStr">
        <is>
          <t>quelques les chemins</t>
        </is>
      </c>
      <c r="N1" s="1" t="inlineStr">
        <is>
          <t>branches</t>
        </is>
      </c>
      <c r="O1" s="1" t="inlineStr">
        <is>
          <t>de fer, les services</t>
        </is>
      </c>
      <c r="P1" s="1" t="inlineStr">
        <is>
          <t>Unnamed: 2</t>
        </is>
      </c>
      <c r="Q1" s="1" t="inlineStr">
        <is>
          <t>d’activité,</t>
        </is>
      </c>
      <c r="R1" s="1" t="inlineStr">
        <is>
          <t>Unnamed: 3</t>
        </is>
      </c>
      <c r="S1" s="1" t="inlineStr">
        <is>
          <t>télé-</t>
        </is>
      </c>
    </row>
    <row r="2">
      <c r="A2" t="inlineStr">
        <is>
          <t>exception of the Confederation</t>
        </is>
      </c>
      <c r="B2" t="inlineStr"/>
      <c r="C2" t="inlineStr"/>
      <c r="D2" t="inlineStr">
        <is>
          <t>of National</t>
        </is>
      </c>
      <c r="E2" t="inlineStr"/>
      <c r="F2" t="inlineStr">
        <is>
          <t>Trade</t>
        </is>
      </c>
      <c r="G2" t="inlineStr"/>
      <c r="H2" t="inlineStr"/>
      <c r="I2" t="inlineStr">
        <is>
          <t>phoniques</t>
        </is>
      </c>
      <c r="J2" t="inlineStr">
        <is>
          <t>et la péche. Ainsi, sauf dans le cas de la confédé-</t>
        </is>
      </c>
      <c r="K2" t="inlineStr"/>
      <c r="L2" t="inlineStr"/>
      <c r="M2" t="inlineStr"/>
      <c r="N2" t="inlineStr"/>
      <c r="O2" t="inlineStr"/>
      <c r="P2" t="inlineStr"/>
      <c r="Q2" t="inlineStr"/>
      <c r="R2" t="inlineStr"/>
      <c r="S2" t="inlineStr"/>
    </row>
    <row r="3">
      <c r="A3" t="inlineStr">
        <is>
          <t>Unions in Quebec, national unions</t>
        </is>
      </c>
      <c r="B3" t="inlineStr"/>
      <c r="C3" t="inlineStr"/>
      <c r="D3" t="inlineStr">
        <is>
          <t>fulfill</t>
        </is>
      </c>
      <c r="E3" t="inlineStr">
        <is>
          <t>a relatively</t>
        </is>
      </c>
      <c r="F3" t="inlineStr"/>
      <c r="G3" t="inlineStr"/>
      <c r="H3" t="inlineStr"/>
      <c r="I3" t="inlineStr">
        <is>
          <t>ration des</t>
        </is>
      </c>
      <c r="J3" t="inlineStr">
        <is>
          <t>syndicats</t>
        </is>
      </c>
      <c r="K3" t="inlineStr"/>
      <c r="L3" t="inlineStr"/>
      <c r="M3" t="inlineStr">
        <is>
          <t>nationaux</t>
        </is>
      </c>
      <c r="N3" t="inlineStr">
        <is>
          <t>au</t>
        </is>
      </c>
      <c r="O3" t="inlineStr">
        <is>
          <t>Québec,</t>
        </is>
      </c>
      <c r="P3" t="inlineStr"/>
      <c r="Q3" t="inlineStr">
        <is>
          <t>les syndicats</t>
        </is>
      </c>
      <c r="R3" t="inlineStr"/>
      <c r="S3" t="inlineStr"/>
    </row>
    <row r="4">
      <c r="A4" t="inlineStr">
        <is>
          <t>minor role in Canadian</t>
        </is>
      </c>
      <c r="B4" t="inlineStr"/>
      <c r="C4" t="inlineStr">
        <is>
          <t>organized</t>
        </is>
      </c>
      <c r="D4" t="inlineStr">
        <is>
          <t>industry, and</t>
        </is>
      </c>
      <c r="E4" t="inlineStr"/>
      <c r="F4" t="inlineStr"/>
      <c r="G4" t="inlineStr">
        <is>
          <t>the</t>
        </is>
      </c>
      <c r="H4" t="inlineStr"/>
      <c r="I4" t="inlineStr">
        <is>
          <t>nationaux</t>
        </is>
      </c>
      <c r="J4" t="inlineStr">
        <is>
          <t>n’exercent</t>
        </is>
      </c>
      <c r="K4" t="inlineStr"/>
      <c r="L4" t="inlineStr"/>
      <c r="M4" t="inlineStr">
        <is>
          <t>qu’un réle</t>
        </is>
      </c>
      <c r="N4" t="inlineStr">
        <is>
          <t>d’importance</t>
        </is>
      </c>
      <c r="O4" t="inlineStr"/>
      <c r="P4" t="inlineStr"/>
      <c r="Q4" t="inlineStr">
        <is>
          <t>relativement</t>
        </is>
      </c>
      <c r="R4" t="inlineStr"/>
      <c r="S4" t="inlineStr"/>
    </row>
    <row r="5">
      <c r="A5" t="inlineStr">
        <is>
          <t>large and highly organized industries</t>
        </is>
      </c>
      <c r="B5" t="inlineStr"/>
      <c r="C5" t="inlineStr"/>
      <c r="D5" t="inlineStr"/>
      <c r="E5" t="inlineStr">
        <is>
          <t>in both primary</t>
        </is>
      </c>
      <c r="F5" t="inlineStr"/>
      <c r="G5" t="inlineStr"/>
      <c r="H5" t="inlineStr"/>
      <c r="I5" t="inlineStr">
        <is>
          <t>faible dans</t>
        </is>
      </c>
      <c r="J5" t="inlineStr">
        <is>
          <t>le syndicalisme</t>
        </is>
      </c>
      <c r="K5" t="inlineStr"/>
      <c r="L5" t="inlineStr"/>
      <c r="M5" t="inlineStr">
        <is>
          <t>au Canada.</t>
        </is>
      </c>
      <c r="N5" t="inlineStr"/>
      <c r="O5" t="inlineStr"/>
      <c r="P5" t="inlineStr">
        <is>
          <t>Les syndicats</t>
        </is>
      </c>
      <c r="Q5" t="inlineStr"/>
      <c r="R5" t="inlineStr">
        <is>
          <t>inter-</t>
        </is>
      </c>
      <c r="S5" t="inlineStr"/>
    </row>
    <row r="6">
      <c r="A6" t="inlineStr">
        <is>
          <t>and secondary</t>
        </is>
      </c>
      <c r="B6" t="inlineStr">
        <is>
          <t>activities</t>
        </is>
      </c>
      <c r="C6" t="inlineStr">
        <is>
          <t>are</t>
        </is>
      </c>
      <c r="D6" t="inlineStr">
        <is>
          <t>represented</t>
        </is>
      </c>
      <c r="E6" t="inlineStr">
        <is>
          <t>almost</t>
        </is>
      </c>
      <c r="F6" t="inlineStr"/>
      <c r="G6" t="inlineStr">
        <is>
          <t>ex-</t>
        </is>
      </c>
      <c r="H6" t="inlineStr"/>
      <c r="I6" t="inlineStr">
        <is>
          <t>nationaux</t>
        </is>
      </c>
      <c r="J6" t="inlineStr">
        <is>
          <t>groupent</t>
        </is>
      </c>
      <c r="K6" t="inlineStr">
        <is>
          <t>presque</t>
        </is>
      </c>
      <c r="L6" t="inlineStr"/>
      <c r="M6" t="inlineStr">
        <is>
          <t>la totalité</t>
        </is>
      </c>
      <c r="N6" t="inlineStr"/>
      <c r="O6" t="inlineStr"/>
      <c r="P6" t="inlineStr">
        <is>
          <t>des travailleurs</t>
        </is>
      </c>
      <c r="Q6" t="inlineStr"/>
      <c r="R6" t="inlineStr"/>
      <c r="S6" t="inlineStr">
        <is>
          <t>des</t>
        </is>
      </c>
    </row>
    <row r="7">
      <c r="A7" t="inlineStr">
        <is>
          <t>clusively by international unions.</t>
        </is>
      </c>
      <c r="B7" t="inlineStr"/>
      <c r="C7" t="inlineStr"/>
      <c r="D7" t="inlineStr"/>
      <c r="E7" t="inlineStr"/>
      <c r="F7" t="inlineStr"/>
      <c r="G7" t="inlineStr"/>
      <c r="H7" t="inlineStr"/>
      <c r="I7" t="inlineStr">
        <is>
          <t>industries primaires et secondaires.</t>
        </is>
      </c>
      <c r="J7" t="inlineStr"/>
      <c r="K7" t="inlineStr"/>
      <c r="L7" t="inlineStr"/>
      <c r="M7" t="inlineStr"/>
      <c r="N7" t="inlineStr"/>
      <c r="O7" t="inlineStr"/>
      <c r="P7" t="inlineStr"/>
      <c r="Q7" t="inlineStr"/>
      <c r="R7" t="inlineStr"/>
      <c r="S7" t="inlineStr"/>
    </row>
    <row r="8">
      <c r="A8" t="inlineStr">
        <is>
          <t>The following data illustrates</t>
        </is>
      </c>
      <c r="B8" t="inlineStr"/>
      <c r="C8" t="inlineStr"/>
      <c r="D8" t="inlineStr">
        <is>
          <t>the relative strength</t>
        </is>
      </c>
      <c r="E8" t="inlineStr"/>
      <c r="F8" t="inlineStr"/>
      <c r="G8" t="inlineStr"/>
      <c r="H8" t="inlineStr"/>
      <c r="I8" t="inlineStr">
        <is>
          <t>Les données</t>
        </is>
      </c>
      <c r="J8" t="inlineStr"/>
      <c r="K8" t="inlineStr">
        <is>
          <t>suivantes</t>
        </is>
      </c>
      <c r="L8" t="inlineStr"/>
      <c r="M8" t="inlineStr">
        <is>
          <t>démontrent</t>
        </is>
      </c>
      <c r="N8" t="inlineStr"/>
      <c r="O8" t="inlineStr"/>
      <c r="P8" t="inlineStr">
        <is>
          <t>la force</t>
        </is>
      </c>
      <c r="Q8" t="inlineStr">
        <is>
          <t>relative</t>
        </is>
      </c>
      <c r="R8" t="inlineStr"/>
      <c r="S8" t="inlineStr">
        <is>
          <t>des</t>
        </is>
      </c>
    </row>
    <row r="9">
      <c r="A9" t="inlineStr">
        <is>
          <t>of international and national unions among employees</t>
        </is>
      </c>
      <c r="B9" t="inlineStr"/>
      <c r="C9" t="inlineStr"/>
      <c r="D9" t="inlineStr"/>
      <c r="E9" t="inlineStr"/>
      <c r="F9" t="inlineStr"/>
      <c r="G9" t="inlineStr"/>
      <c r="H9" t="inlineStr"/>
      <c r="I9" t="inlineStr">
        <is>
          <t>syndicats nationaux</t>
        </is>
      </c>
      <c r="J9" t="inlineStr"/>
      <c r="K9" t="inlineStr">
        <is>
          <t>et internationaux</t>
        </is>
      </c>
      <c r="L9" t="inlineStr"/>
      <c r="M9" t="inlineStr"/>
      <c r="N9" t="inlineStr"/>
      <c r="O9" t="inlineStr"/>
      <c r="P9" t="inlineStr">
        <is>
          <t>entre</t>
        </is>
      </c>
      <c r="Q9" t="inlineStr">
        <is>
          <t>les employés de</t>
        </is>
      </c>
      <c r="R9" t="inlineStr"/>
      <c r="S9" t="inlineStr"/>
    </row>
  </sheetData>
  <pageMargins left="0.75" right="0.75" top="1" bottom="1" header="0.5" footer="0.5"/>
</worksheet>
</file>

<file path=xl/worksheets/sheet464.xml><?xml version="1.0" encoding="utf-8"?>
<worksheet xmlns="http://schemas.openxmlformats.org/spreadsheetml/2006/main">
  <sheetPr>
    <outlinePr summaryBelow="1" summaryRight="1"/>
    <pageSetUpPr/>
  </sheetPr>
  <dimension ref="A1:L4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industriel</t>
        </is>
      </c>
      <c r="J1" s="1" t="inlineStr">
        <is>
          <t>féminin</t>
        </is>
      </c>
      <c r="K1" s="1" t="inlineStr">
        <is>
          <t>global</t>
        </is>
      </c>
      <c r="L1" s="1" t="inlineStr">
        <is>
          <t>Unnamed: 8</t>
        </is>
      </c>
    </row>
    <row r="2">
      <c r="A2" t="inlineStr">
        <is>
          <t>Agriculture</t>
        </is>
      </c>
      <c r="B2" t="inlineStr"/>
      <c r="C2" t="inlineStr">
        <is>
          <t>10</t>
        </is>
      </c>
      <c r="D2" t="inlineStr">
        <is>
          <t>10</t>
        </is>
      </c>
      <c r="E2" t="inlineStr">
        <is>
          <t>0.1</t>
        </is>
      </c>
      <c r="F2" t="inlineStr">
        <is>
          <t>509</t>
        </is>
      </c>
      <c r="G2" t="inlineStr">
        <is>
          <t>20</t>
        </is>
      </c>
      <c r="H2" t="inlineStr">
        <is>
          <t>186</t>
        </is>
      </c>
      <c r="I2" t="inlineStr">
        <is>
          <t>36.5</t>
        </is>
      </c>
      <c r="J2" t="inlineStr">
        <is>
          <t>--</t>
        </is>
      </c>
      <c r="K2" t="inlineStr"/>
      <c r="L2" t="inlineStr"/>
    </row>
    <row r="3">
      <c r="A3" t="inlineStr">
        <is>
          <t>Forestry — Exploitation forestiéres</t>
        </is>
      </c>
      <c r="B3" t="inlineStr"/>
      <c r="C3" t="inlineStr">
        <is>
          <t>12</t>
        </is>
      </c>
      <c r="D3" t="inlineStr">
        <is>
          <t>68</t>
        </is>
      </c>
      <c r="E3" t="inlineStr">
        <is>
          <t>0.5</t>
        </is>
      </c>
      <c r="F3" t="inlineStr">
        <is>
          <t>26,700</t>
        </is>
      </c>
      <c r="G3" t="inlineStr">
        <is>
          <t>0.9</t>
        </is>
      </c>
      <c r="H3" t="inlineStr">
        <is>
          <t>300</t>
        </is>
      </c>
      <c r="I3" t="inlineStr">
        <is>
          <t>1.1</t>
        </is>
      </c>
      <c r="J3" t="inlineStr">
        <is>
          <t>--</t>
        </is>
      </c>
      <c r="K3" t="inlineStr">
        <is>
          <t>--</t>
        </is>
      </c>
      <c r="L3" t="inlineStr"/>
    </row>
    <row r="4">
      <c r="A4" t="inlineStr">
        <is>
          <t>Fishing and trapping — Péche et piégeage</t>
        </is>
      </c>
      <c r="B4" t="inlineStr"/>
      <c r="C4" t="inlineStr">
        <is>
          <t>4</t>
        </is>
      </c>
      <c r="D4" t="inlineStr">
        <is>
          <t>33</t>
        </is>
      </c>
      <c r="E4" t="inlineStr">
        <is>
          <t>0.3</t>
        </is>
      </c>
      <c r="F4" t="inlineStr">
        <is>
          <t>4,424</t>
        </is>
      </c>
      <c r="G4" t="inlineStr">
        <is>
          <t>0.1</t>
        </is>
      </c>
      <c r="H4" t="inlineStr">
        <is>
          <t>162</t>
        </is>
      </c>
      <c r="I4" t="inlineStr">
        <is>
          <t>Shi</t>
        </is>
      </c>
      <c r="J4" t="inlineStr">
        <is>
          <t>--</t>
        </is>
      </c>
      <c r="K4" t="inlineStr">
        <is>
          <t>--</t>
        </is>
      </c>
      <c r="L4" t="inlineStr"/>
    </row>
    <row r="5">
      <c r="A5" t="inlineStr">
        <is>
          <t>Mines, quarries and oil wells — Mines, carriéres et puits</t>
        </is>
      </c>
      <c r="B5" t="inlineStr"/>
      <c r="C5" t="inlineStr"/>
      <c r="D5" t="inlineStr"/>
      <c r="E5" t="inlineStr"/>
      <c r="F5" t="inlineStr"/>
      <c r="G5" t="inlineStr"/>
      <c r="H5" t="inlineStr"/>
      <c r="I5" t="inlineStr"/>
      <c r="J5" t="inlineStr"/>
      <c r="K5" t="inlineStr"/>
      <c r="L5" t="inlineStr"/>
    </row>
    <row r="6">
      <c r="A6" t="inlineStr">
        <is>
          <t>de pétrole</t>
        </is>
      </c>
      <c r="B6" t="inlineStr"/>
      <c r="C6" t="inlineStr">
        <is>
          <t>46</t>
        </is>
      </c>
      <c r="D6" t="inlineStr">
        <is>
          <t>235</t>
        </is>
      </c>
      <c r="E6" t="inlineStr">
        <is>
          <t>1.8</t>
        </is>
      </c>
      <c r="F6" t="inlineStr">
        <is>
          <t>62,779</t>
        </is>
      </c>
      <c r="G6" t="inlineStr">
        <is>
          <t>2.0</t>
        </is>
      </c>
      <c r="H6" t="inlineStr">
        <is>
          <t>1,779</t>
        </is>
      </c>
      <c r="I6" t="inlineStr">
        <is>
          <t>2.8</t>
        </is>
      </c>
      <c r="J6" t="inlineStr">
        <is>
          <t>0.2</t>
        </is>
      </c>
      <c r="K6" t="inlineStr">
        <is>
          <t>0.1</t>
        </is>
      </c>
      <c r="L6" t="inlineStr"/>
    </row>
    <row r="7">
      <c r="A7" t="inlineStr">
        <is>
          <t>Metal mines — Mines métalliques</t>
        </is>
      </c>
      <c r="B7" t="inlineStr"/>
      <c r="C7" t="inlineStr">
        <is>
          <t>14</t>
        </is>
      </c>
      <c r="D7" t="inlineStr">
        <is>
          <t>105</t>
        </is>
      </c>
      <c r="E7" t="inlineStr">
        <is>
          <t>0.8</t>
        </is>
      </c>
      <c r="F7" t="inlineStr">
        <is>
          <t>37,902</t>
        </is>
      </c>
      <c r="G7" t="inlineStr">
        <is>
          <t>1.2</t>
        </is>
      </c>
      <c r="H7" t="inlineStr">
        <is>
          <t>1,201</t>
        </is>
      </c>
      <c r="I7" t="inlineStr">
        <is>
          <t>abe</t>
        </is>
      </c>
      <c r="J7" t="inlineStr">
        <is>
          <t>0.2</t>
        </is>
      </c>
      <c r="K7" t="inlineStr">
        <is>
          <t>0.1</t>
        </is>
      </c>
      <c r="L7" t="inlineStr">
        <is>
          <t>|</t>
        </is>
      </c>
    </row>
    <row r="8">
      <c r="A8" t="inlineStr">
        <is>
          <t>Mineral fuels — Minéraux combustibles</t>
        </is>
      </c>
      <c r="B8" t="inlineStr"/>
      <c r="C8" t="inlineStr">
        <is>
          <t>11</t>
        </is>
      </c>
      <c r="D8" t="inlineStr">
        <is>
          <t>36</t>
        </is>
      </c>
      <c r="E8" t="inlineStr">
        <is>
          <t>0.3</t>
        </is>
      </c>
      <c r="F8" t="inlineStr">
        <is>
          <t>11,965</t>
        </is>
      </c>
      <c r="G8" t="inlineStr">
        <is>
          <t>0.4</t>
        </is>
      </c>
      <c r="H8" t="inlineStr">
        <is>
          <t>295</t>
        </is>
      </c>
      <c r="I8" t="inlineStr">
        <is>
          <t>DAs)</t>
        </is>
      </c>
      <c r="J8" t="inlineStr">
        <is>
          <t>--</t>
        </is>
      </c>
      <c r="K8" t="inlineStr">
        <is>
          <t>--</t>
        </is>
      </c>
      <c r="L8" t="inlineStr">
        <is>
          <t>|</t>
        </is>
      </c>
    </row>
    <row r="9">
      <c r="A9" t="inlineStr">
        <is>
          <t>Other mines — Autres mines</t>
        </is>
      </c>
      <c r="B9" t="inlineStr"/>
      <c r="C9" t="inlineStr">
        <is>
          <t>21</t>
        </is>
      </c>
      <c r="D9" t="inlineStr">
        <is>
          <t>94</t>
        </is>
      </c>
      <c r="E9" t="inlineStr">
        <is>
          <t>0.7</t>
        </is>
      </c>
      <c r="F9" t="inlineStr">
        <is>
          <t>12,912</t>
        </is>
      </c>
      <c r="G9" t="inlineStr">
        <is>
          <t>0.4</t>
        </is>
      </c>
      <c r="H9" t="inlineStr">
        <is>
          <t>283</t>
        </is>
      </c>
      <c r="I9" t="inlineStr">
        <is>
          <t>DD</t>
        </is>
      </c>
      <c r="J9" t="inlineStr">
        <is>
          <t>--</t>
        </is>
      </c>
      <c r="K9" t="inlineStr">
        <is>
          <t>--</t>
        </is>
      </c>
      <c r="L9" t="inlineStr"/>
    </row>
    <row r="10">
      <c r="A10" t="inlineStr">
        <is>
          <t>Manufacturing — Fabrication</t>
        </is>
      </c>
      <c r="B10" t="inlineStr"/>
      <c r="C10" t="inlineStr">
        <is>
          <t>499</t>
        </is>
      </c>
      <c r="D10" t="inlineStr">
        <is>
          <t>3,992</t>
        </is>
      </c>
      <c r="E10" t="inlineStr">
        <is>
          <t>30.5</t>
        </is>
      </c>
      <c r="F10" t="inlineStr">
        <is>
          <t>887,115</t>
        </is>
      </c>
      <c r="G10" t="inlineStr">
        <is>
          <t>28.7</t>
        </is>
      </c>
      <c r="H10" t="inlineStr">
        <is>
          <t>168,087</t>
        </is>
      </c>
      <c r="I10" t="inlineStr">
        <is>
          <t>19.0</t>
        </is>
      </c>
      <c r="J10" t="inlineStr">
        <is>
          <t>18.0</t>
        </is>
      </c>
      <c r="K10" t="inlineStr">
        <is>
          <t>5.4</t>
        </is>
      </c>
      <c r="L10" t="inlineStr">
        <is>
          <t>|</t>
        </is>
      </c>
    </row>
    <row r="11">
      <c r="A11" t="inlineStr">
        <is>
          <t>Food and beverages — Aliments et boissons</t>
        </is>
      </c>
      <c r="B11" t="inlineStr"/>
      <c r="C11" t="inlineStr">
        <is>
          <t>41</t>
        </is>
      </c>
      <c r="D11" t="inlineStr">
        <is>
          <t>459</t>
        </is>
      </c>
      <c r="E11" t="inlineStr">
        <is>
          <t>3.5</t>
        </is>
      </c>
      <c r="F11" t="inlineStr">
        <is>
          <t>122,946</t>
        </is>
      </c>
      <c r="G11" t="inlineStr">
        <is>
          <t>4.0</t>
        </is>
      </c>
      <c r="H11" t="inlineStr">
        <is>
          <t>31,297</t>
        </is>
      </c>
      <c r="I11" t="inlineStr">
        <is>
          <t>25.5</t>
        </is>
      </c>
      <c r="J11" t="inlineStr">
        <is>
          <t>Ses)</t>
        </is>
      </c>
      <c r="K11" t="inlineStr">
        <is>
          <t>1.0</t>
        </is>
      </c>
      <c r="L11" t="inlineStr">
        <is>
          <t>|</t>
        </is>
      </c>
    </row>
    <row r="12">
      <c r="A12" t="inlineStr">
        <is>
          <t>Tobacco — Tabacs</t>
        </is>
      </c>
      <c r="B12" t="inlineStr"/>
      <c r="C12" t="inlineStr">
        <is>
          <t>5</t>
        </is>
      </c>
      <c r="D12" t="inlineStr">
        <is>
          <t>20</t>
        </is>
      </c>
      <c r="E12" t="inlineStr">
        <is>
          <t>0.2</t>
        </is>
      </c>
      <c r="F12" t="inlineStr">
        <is>
          <t>5,597</t>
        </is>
      </c>
      <c r="G12" t="inlineStr">
        <is>
          <t>0.2</t>
        </is>
      </c>
      <c r="H12" t="inlineStr">
        <is>
          <t>2,389</t>
        </is>
      </c>
      <c r="I12" t="inlineStr">
        <is>
          <t>42.7</t>
        </is>
      </c>
      <c r="J12" t="inlineStr">
        <is>
          <t>0.3</t>
        </is>
      </c>
      <c r="K12" t="inlineStr">
        <is>
          <t>0.1</t>
        </is>
      </c>
      <c r="L12" t="inlineStr">
        <is>
          <t>|</t>
        </is>
      </c>
    </row>
    <row r="13">
      <c r="A13" t="inlineStr">
        <is>
          <t>Rubber — Caoutchouc</t>
        </is>
      </c>
      <c r="B13" t="inlineStr"/>
      <c r="C13" t="inlineStr">
        <is>
          <t>32</t>
        </is>
      </c>
      <c r="D13" t="inlineStr">
        <is>
          <t>156</t>
        </is>
      </c>
      <c r="E13" t="inlineStr">
        <is>
          <t>2</t>
        </is>
      </c>
      <c r="F13" t="inlineStr">
        <is>
          <t>25,141</t>
        </is>
      </c>
      <c r="G13" t="inlineStr">
        <is>
          <t>0.8</t>
        </is>
      </c>
      <c r="H13" t="inlineStr">
        <is>
          <t>5,641</t>
        </is>
      </c>
      <c r="I13" t="inlineStr">
        <is>
          <t>22.4</t>
        </is>
      </c>
      <c r="J13" t="inlineStr">
        <is>
          <t>0.6</t>
        </is>
      </c>
      <c r="K13" t="inlineStr">
        <is>
          <t>0.2</t>
        </is>
      </c>
      <c r="L13" t="inlineStr">
        <is>
          <t>.</t>
        </is>
      </c>
    </row>
    <row r="14">
      <c r="A14" t="inlineStr">
        <is>
          <t>Leather — Cuir</t>
        </is>
      </c>
      <c r="B14" t="inlineStr"/>
      <c r="C14" t="inlineStr">
        <is>
          <t>12</t>
        </is>
      </c>
      <c r="D14" t="inlineStr">
        <is>
          <t>49</t>
        </is>
      </c>
      <c r="E14" t="inlineStr">
        <is>
          <t>0.4</t>
        </is>
      </c>
      <c r="F14" t="inlineStr">
        <is>
          <t>9,347</t>
        </is>
      </c>
      <c r="G14" t="inlineStr">
        <is>
          <t>0.3</t>
        </is>
      </c>
      <c r="H14" t="inlineStr">
        <is>
          <t>5,362</t>
        </is>
      </c>
      <c r="I14" t="inlineStr">
        <is>
          <t>57.4</t>
        </is>
      </c>
      <c r="J14" t="inlineStr">
        <is>
          <t>0.6</t>
        </is>
      </c>
      <c r="K14" t="inlineStr">
        <is>
          <t>0.2</t>
        </is>
      </c>
      <c r="L14" t="inlineStr"/>
    </row>
    <row r="15">
      <c r="A15" t="inlineStr">
        <is>
          <t>Textiles, knitting and clothing — Textiles, bonneterie et</t>
        </is>
      </c>
      <c r="B15" t="inlineStr"/>
      <c r="C15" t="inlineStr"/>
      <c r="D15" t="inlineStr"/>
      <c r="E15" t="inlineStr"/>
      <c r="F15" t="inlineStr"/>
      <c r="G15" t="inlineStr"/>
      <c r="H15" t="inlineStr"/>
      <c r="I15" t="inlineStr"/>
      <c r="J15" t="inlineStr"/>
      <c r="K15" t="inlineStr"/>
      <c r="L15" t="inlineStr">
        <is>
          <t>|</t>
        </is>
      </c>
    </row>
    <row r="16">
      <c r="A16" t="inlineStr">
        <is>
          <t>vétements</t>
        </is>
      </c>
      <c r="B16" t="inlineStr"/>
      <c r="C16" t="inlineStr">
        <is>
          <t>34</t>
        </is>
      </c>
      <c r="D16" t="inlineStr">
        <is>
          <t>350</t>
        </is>
      </c>
      <c r="E16" t="inlineStr">
        <is>
          <t>A</t>
        </is>
      </c>
      <c r="F16" t="inlineStr">
        <is>
          <t>80,955</t>
        </is>
      </c>
      <c r="G16" t="inlineStr">
        <is>
          <t>2.6</t>
        </is>
      </c>
      <c r="H16" t="inlineStr">
        <is>
          <t>53,063</t>
        </is>
      </c>
      <c r="I16" t="inlineStr">
        <is>
          <t>65.6</t>
        </is>
      </c>
      <c r="J16" t="inlineStr">
        <is>
          <t>Sul/</t>
        </is>
      </c>
      <c r="K16" t="inlineStr">
        <is>
          <t>ie)</t>
        </is>
      </c>
      <c r="L16" t="inlineStr"/>
    </row>
    <row r="17">
      <c r="A17" t="inlineStr">
        <is>
          <t>Wood — Bois</t>
        </is>
      </c>
      <c r="B17" t="inlineStr"/>
      <c r="C17" t="inlineStr">
        <is>
          <t>25</t>
        </is>
      </c>
      <c r="D17" t="inlineStr">
        <is>
          <t>171</t>
        </is>
      </c>
      <c r="E17" t="inlineStr">
        <is>
          <t>1.3</t>
        </is>
      </c>
      <c r="F17" t="inlineStr">
        <is>
          <t>67,186</t>
        </is>
      </c>
      <c r="G17" t="inlineStr">
        <is>
          <t>2D)</t>
        </is>
      </c>
      <c r="H17" t="inlineStr">
        <is>
          <t>4,430</t>
        </is>
      </c>
      <c r="I17" t="inlineStr">
        <is>
          <t>6.6</t>
        </is>
      </c>
      <c r="J17" t="inlineStr">
        <is>
          <t>0.5</t>
        </is>
      </c>
      <c r="K17" t="inlineStr">
        <is>
          <t>0.1</t>
        </is>
      </c>
      <c r="L17" t="inlineStr">
        <is>
          <t>|</t>
        </is>
      </c>
    </row>
    <row r="18">
      <c r="A18" t="inlineStr">
        <is>
          <t>Furniture — Meubles et articles d’ameublement</t>
        </is>
      </c>
      <c r="B18" t="inlineStr"/>
      <c r="C18" t="inlineStr">
        <is>
          <t>23</t>
        </is>
      </c>
      <c r="D18" t="inlineStr">
        <is>
          <t>110</t>
        </is>
      </c>
      <c r="E18" t="inlineStr">
        <is>
          <t>0.8</t>
        </is>
      </c>
      <c r="F18" t="inlineStr">
        <is>
          <t>14,445</t>
        </is>
      </c>
      <c r="G18" t="inlineStr">
        <is>
          <t>0.5</t>
        </is>
      </c>
      <c r="H18" t="inlineStr">
        <is>
          <t>2,915</t>
        </is>
      </c>
      <c r="I18" t="inlineStr">
        <is>
          <t>20.2</t>
        </is>
      </c>
      <c r="J18" t="inlineStr">
        <is>
          <t>0.3</t>
        </is>
      </c>
      <c r="K18" t="inlineStr">
        <is>
          <t>0.1</t>
        </is>
      </c>
      <c r="L18" t="inlineStr"/>
    </row>
    <row r="19">
      <c r="A19" t="inlineStr">
        <is>
          <t>Paper — Papier</t>
        </is>
      </c>
      <c r="B19" t="inlineStr"/>
      <c r="C19" t="inlineStr">
        <is>
          <t>35</t>
        </is>
      </c>
      <c r="D19" t="inlineStr">
        <is>
          <t>449</t>
        </is>
      </c>
      <c r="E19" t="inlineStr">
        <is>
          <t>3.4</t>
        </is>
      </c>
      <c r="F19" t="inlineStr">
        <is>
          <t>95,792</t>
        </is>
      </c>
      <c r="G19" t="inlineStr">
        <is>
          <t>Sct</t>
        </is>
      </c>
      <c r="H19" t="inlineStr">
        <is>
          <t>7,455</t>
        </is>
      </c>
      <c r="I19" t="inlineStr">
        <is>
          <t>7.8</t>
        </is>
      </c>
      <c r="J19" t="inlineStr">
        <is>
          <t>0.8</t>
        </is>
      </c>
      <c r="K19" t="inlineStr">
        <is>
          <t>0.2</t>
        </is>
      </c>
      <c r="L19" t="inlineStr"/>
    </row>
    <row r="20">
      <c r="A20" t="inlineStr">
        <is>
          <t>Printing — Imprimerie</t>
        </is>
      </c>
      <c r="B20" t="inlineStr"/>
      <c r="C20" t="inlineStr">
        <is>
          <t>24</t>
        </is>
      </c>
      <c r="D20" t="inlineStr">
        <is>
          <t>184</t>
        </is>
      </c>
      <c r="E20" t="inlineStr">
        <is>
          <t>1.4</t>
        </is>
      </c>
      <c r="F20" t="inlineStr">
        <is>
          <t>32,644</t>
        </is>
      </c>
      <c r="G20" t="inlineStr">
        <is>
          <t>1.0</t>
        </is>
      </c>
      <c r="H20" t="inlineStr">
        <is>
          <t>7,136</t>
        </is>
      </c>
      <c r="I20" t="inlineStr">
        <is>
          <t>21.9</t>
        </is>
      </c>
      <c r="J20" t="inlineStr">
        <is>
          <t>0.8</t>
        </is>
      </c>
      <c r="K20" t="inlineStr">
        <is>
          <t>0.2</t>
        </is>
      </c>
      <c r="L20" t="inlineStr"/>
    </row>
    <row r="21">
      <c r="A21" t="inlineStr">
        <is>
          <t>Primary metal — Métaux primaires</t>
        </is>
      </c>
      <c r="B21" t="inlineStr"/>
      <c r="C21" t="inlineStr">
        <is>
          <t>27</t>
        </is>
      </c>
      <c r="D21" t="inlineStr">
        <is>
          <t>227,</t>
        </is>
      </c>
      <c r="E21" t="inlineStr">
        <is>
          <t>1.7</t>
        </is>
      </c>
      <c r="F21" t="inlineStr">
        <is>
          <t>90,448</t>
        </is>
      </c>
      <c r="G21" t="inlineStr">
        <is>
          <t>2.9</t>
        </is>
      </c>
      <c r="H21" t="inlineStr">
        <is>
          <t>2,295</t>
        </is>
      </c>
      <c r="I21" t="inlineStr">
        <is>
          <t>2S</t>
        </is>
      </c>
      <c r="J21" t="inlineStr">
        <is>
          <t>0.2</t>
        </is>
      </c>
      <c r="K21" t="inlineStr">
        <is>
          <t>0.1</t>
        </is>
      </c>
      <c r="L21" t="inlineStr"/>
    </row>
    <row r="22">
      <c r="A22" t="inlineStr">
        <is>
          <t>Metal fabrication — Fabrication métallique</t>
        </is>
      </c>
      <c r="B22" t="inlineStr"/>
      <c r="C22" t="inlineStr">
        <is>
          <t>43</t>
        </is>
      </c>
      <c r="D22" t="inlineStr">
        <is>
          <t>469</t>
        </is>
      </c>
      <c r="E22" t="inlineStr">
        <is>
          <t>3.6</t>
        </is>
      </c>
      <c r="F22" t="inlineStr">
        <is>
          <t>64,250</t>
        </is>
      </c>
      <c r="G22" t="inlineStr">
        <is>
          <t>Dal</t>
        </is>
      </c>
      <c r="H22" t="inlineStr">
        <is>
          <t>6,232</t>
        </is>
      </c>
      <c r="I22" t="inlineStr">
        <is>
          <t>Oki</t>
        </is>
      </c>
      <c r="J22" t="inlineStr">
        <is>
          <t>0.7</t>
        </is>
      </c>
      <c r="K22" t="inlineStr">
        <is>
          <t>0.2</t>
        </is>
      </c>
      <c r="L22" t="inlineStr"/>
    </row>
    <row r="23">
      <c r="A23" t="inlineStr">
        <is>
          <t>Machinery — Machines</t>
        </is>
      </c>
      <c r="B23" t="inlineStr"/>
      <c r="C23" t="inlineStr">
        <is>
          <t>31</t>
        </is>
      </c>
      <c r="D23" t="inlineStr">
        <is>
          <t>219</t>
        </is>
      </c>
      <c r="E23" t="inlineStr">
        <is>
          <t>1.7</t>
        </is>
      </c>
      <c r="F23" t="inlineStr">
        <is>
          <t>32,837</t>
        </is>
      </c>
      <c r="G23" t="inlineStr">
        <is>
          <t>1.1</t>
        </is>
      </c>
      <c r="H23" t="inlineStr">
        <is>
          <t>1,778</t>
        </is>
      </c>
      <c r="I23" t="inlineStr">
        <is>
          <t>5.4</t>
        </is>
      </c>
      <c r="J23" t="inlineStr">
        <is>
          <t>0.2</t>
        </is>
      </c>
      <c r="K23">
        <f>&lt;</f>
        <v/>
      </c>
      <c r="L23" t="inlineStr"/>
    </row>
    <row r="24">
      <c r="A24" t="inlineStr">
        <is>
          <t>Transportation equipment — Matériel de transport</t>
        </is>
      </c>
      <c r="B24" t="inlineStr"/>
      <c r="C24" t="inlineStr">
        <is>
          <t>33</t>
        </is>
      </c>
      <c r="D24" t="inlineStr">
        <is>
          <t>240</t>
        </is>
      </c>
      <c r="E24" t="inlineStr">
        <is>
          <t>1.8</t>
        </is>
      </c>
      <c r="F24" t="inlineStr">
        <is>
          <t>120,397</t>
        </is>
      </c>
      <c r="G24" t="inlineStr">
        <is>
          <t>3.9</t>
        </is>
      </c>
      <c r="H24" t="inlineStr">
        <is>
          <t>9,718</t>
        </is>
      </c>
      <c r="I24" t="inlineStr">
        <is>
          <t>8.1</t>
        </is>
      </c>
      <c r="J24" t="inlineStr">
        <is>
          <t>1.0</t>
        </is>
      </c>
      <c r="K24" t="inlineStr">
        <is>
          <t>0.3</t>
        </is>
      </c>
      <c r="L24" t="inlineStr">
        <is>
          <t>|</t>
        </is>
      </c>
    </row>
    <row r="25">
      <c r="A25" t="inlineStr">
        <is>
          <t>Electrical products — Appareils et matériel électriques</t>
        </is>
      </c>
      <c r="B25" t="inlineStr"/>
      <c r="C25" t="inlineStr">
        <is>
          <t>29</t>
        </is>
      </c>
      <c r="D25" t="inlineStr">
        <is>
          <t>283</t>
        </is>
      </c>
      <c r="E25" t="inlineStr">
        <is>
          <t>22</t>
        </is>
      </c>
      <c r="F25" t="inlineStr">
        <is>
          <t>58,138</t>
        </is>
      </c>
      <c r="G25" t="inlineStr">
        <is>
          <t>1.9</t>
        </is>
      </c>
      <c r="H25" t="inlineStr">
        <is>
          <t>18,857</t>
        </is>
      </c>
      <c r="I25" t="inlineStr">
        <is>
          <t>32.4</t>
        </is>
      </c>
      <c r="J25" t="inlineStr">
        <is>
          <t>2.0</t>
        </is>
      </c>
      <c r="K25" t="inlineStr">
        <is>
          <t>0.6</t>
        </is>
      </c>
      <c r="L25" t="inlineStr">
        <is>
          <t>|</t>
        </is>
      </c>
    </row>
    <row r="26">
      <c r="A26" t="inlineStr">
        <is>
          <t>Non-metallic mineral products — Produits des minéraux</t>
        </is>
      </c>
      <c r="B26" t="inlineStr"/>
      <c r="C26" t="inlineStr"/>
      <c r="D26" t="inlineStr"/>
      <c r="E26" t="inlineStr"/>
      <c r="F26" t="inlineStr"/>
      <c r="G26" t="inlineStr"/>
      <c r="H26" t="inlineStr"/>
      <c r="I26" t="inlineStr"/>
      <c r="J26" t="inlineStr"/>
      <c r="K26" t="inlineStr"/>
      <c r="L26" t="inlineStr"/>
    </row>
    <row r="27">
      <c r="A27" t="inlineStr">
        <is>
          <t>non métalliques</t>
        </is>
      </c>
      <c r="B27" t="inlineStr"/>
      <c r="C27" t="inlineStr">
        <is>
          <t>34</t>
        </is>
      </c>
      <c r="D27" t="inlineStr">
        <is>
          <t>252</t>
        </is>
      </c>
      <c r="E27" t="inlineStr">
        <is>
          <t>1.9</t>
        </is>
      </c>
      <c r="F27" t="inlineStr">
        <is>
          <t>29,410</t>
        </is>
      </c>
      <c r="G27" t="inlineStr">
        <is>
          <t>0.9</t>
        </is>
      </c>
      <c r="H27" t="inlineStr">
        <is>
          <t>2,610</t>
        </is>
      </c>
      <c r="I27" t="inlineStr">
        <is>
          <t>8.9</t>
        </is>
      </c>
      <c r="J27" t="inlineStr">
        <is>
          <t>0.3</t>
        </is>
      </c>
      <c r="K27" t="inlineStr">
        <is>
          <t>0.1</t>
        </is>
      </c>
      <c r="L27" t="inlineStr"/>
    </row>
    <row r="28">
      <c r="A28" t="inlineStr">
        <is>
          <t>Petroleum and coal products — Produits du pétroleet du</t>
        </is>
      </c>
      <c r="B28" t="inlineStr"/>
      <c r="C28" t="inlineStr"/>
      <c r="D28" t="inlineStr"/>
      <c r="E28" t="inlineStr"/>
      <c r="F28" t="inlineStr"/>
      <c r="G28" t="inlineStr"/>
      <c r="H28" t="inlineStr"/>
      <c r="I28" t="inlineStr"/>
      <c r="J28" t="inlineStr"/>
      <c r="K28" t="inlineStr"/>
      <c r="L28" t="inlineStr"/>
    </row>
    <row r="29">
      <c r="A29" t="inlineStr">
        <is>
          <t>charbon</t>
        </is>
      </c>
      <c r="B29" t="inlineStr"/>
      <c r="C29" t="inlineStr">
        <is>
          <t>7</t>
        </is>
      </c>
      <c r="D29" t="inlineStr">
        <is>
          <t>29</t>
        </is>
      </c>
      <c r="E29" t="inlineStr">
        <is>
          <t>0.2</t>
        </is>
      </c>
      <c r="F29" t="inlineStr">
        <is>
          <t>4,179</t>
        </is>
      </c>
      <c r="G29" t="inlineStr">
        <is>
          <t>0.1</t>
        </is>
      </c>
      <c r="H29" t="inlineStr">
        <is>
          <t>56</t>
        </is>
      </c>
      <c r="I29" t="inlineStr">
        <is>
          <t>1.3</t>
        </is>
      </c>
      <c r="J29" t="inlineStr">
        <is>
          <t>a</t>
        </is>
      </c>
      <c r="K29">
        <f>e</f>
        <v/>
      </c>
      <c r="L29" t="inlineStr">
        <is>
          <t>|</t>
        </is>
      </c>
    </row>
    <row r="30">
      <c r="A30" t="inlineStr">
        <is>
          <t>Chemicals — Produits chimiques</t>
        </is>
      </c>
      <c r="B30" t="inlineStr"/>
      <c r="C30" t="inlineStr">
        <is>
          <t>30</t>
        </is>
      </c>
      <c r="D30" t="inlineStr">
        <is>
          <t>212</t>
        </is>
      </c>
      <c r="E30" t="inlineStr">
        <is>
          <t>1.6</t>
        </is>
      </c>
      <c r="F30" t="inlineStr">
        <is>
          <t>18,996</t>
        </is>
      </c>
      <c r="G30" t="inlineStr">
        <is>
          <t>0.6</t>
        </is>
      </c>
      <c r="H30" t="inlineStr">
        <is>
          <t>1,806</t>
        </is>
      </c>
      <c r="I30" t="inlineStr">
        <is>
          <t>9.5</t>
        </is>
      </c>
      <c r="J30" t="inlineStr">
        <is>
          <t>0.2</t>
        </is>
      </c>
      <c r="K30" t="inlineStr">
        <is>
          <t>0.1</t>
        </is>
      </c>
      <c r="L30" t="inlineStr"/>
    </row>
    <row r="31">
      <c r="A31" t="inlineStr">
        <is>
          <t>Miscellaneous — Divers</t>
        </is>
      </c>
      <c r="B31" t="inlineStr"/>
      <c r="C31" t="inlineStr">
        <is>
          <t>34</t>
        </is>
      </c>
      <c r="D31" t="inlineStr">
        <is>
          <t>lik</t>
        </is>
      </c>
      <c r="E31" t="inlineStr">
        <is>
          <t>0.9</t>
        </is>
      </c>
      <c r="F31" t="inlineStr">
        <is>
          <t>14,407</t>
        </is>
      </c>
      <c r="G31" t="inlineStr">
        <is>
          <t>0.5</t>
        </is>
      </c>
      <c r="H31" t="inlineStr">
        <is>
          <t>5,047</t>
        </is>
      </c>
      <c r="I31" t="inlineStr">
        <is>
          <t>35.0</t>
        </is>
      </c>
      <c r="J31" t="inlineStr">
        <is>
          <t>0.5</t>
        </is>
      </c>
      <c r="K31" t="inlineStr">
        <is>
          <t>0.2</t>
        </is>
      </c>
      <c r="L31" t="inlineStr"/>
    </row>
    <row r="32">
      <c r="A32" t="inlineStr">
        <is>
          <t>Construction industry — Industrie de la construction</t>
        </is>
      </c>
      <c r="B32" t="inlineStr"/>
      <c r="C32" t="inlineStr">
        <is>
          <t>31</t>
        </is>
      </c>
      <c r="D32" t="inlineStr">
        <is>
          <t>587</t>
        </is>
      </c>
      <c r="E32" t="inlineStr">
        <is>
          <t>4.5</t>
        </is>
      </c>
      <c r="F32" t="inlineStr">
        <is>
          <t>274,731</t>
        </is>
      </c>
      <c r="G32" t="inlineStr">
        <is>
          <t>8.9</t>
        </is>
      </c>
      <c r="H32" t="inlineStr">
        <is>
          <t>1,758</t>
        </is>
      </c>
      <c r="I32" t="inlineStr">
        <is>
          <t>0.6</t>
        </is>
      </c>
      <c r="J32" t="inlineStr">
        <is>
          <t>0.2</t>
        </is>
      </c>
      <c r="K32" t="inlineStr">
        <is>
          <t>0.1</t>
        </is>
      </c>
      <c r="L32" t="inlineStr"/>
    </row>
    <row r="33">
      <c r="A33" t="inlineStr">
        <is>
          <t>Transportation, communication and other utilities —</t>
        </is>
      </c>
      <c r="B33" t="inlineStr"/>
      <c r="C33" t="inlineStr"/>
      <c r="D33" t="inlineStr"/>
      <c r="E33" t="inlineStr"/>
      <c r="F33" t="inlineStr"/>
      <c r="G33" t="inlineStr"/>
      <c r="H33" t="inlineStr"/>
      <c r="I33" t="inlineStr"/>
      <c r="J33" t="inlineStr"/>
      <c r="K33" t="inlineStr"/>
      <c r="L33" t="inlineStr"/>
    </row>
    <row r="34">
      <c r="A34" t="inlineStr">
        <is>
          <t>Transports, communications et autres services d’utilité</t>
        </is>
      </c>
      <c r="B34" t="inlineStr"/>
      <c r="C34" t="inlineStr"/>
      <c r="D34" t="inlineStr"/>
      <c r="E34" t="inlineStr"/>
      <c r="F34" t="inlineStr"/>
      <c r="G34" t="inlineStr"/>
      <c r="H34" t="inlineStr"/>
      <c r="I34" t="inlineStr"/>
      <c r="J34" t="inlineStr"/>
      <c r="K34" t="inlineStr"/>
      <c r="L34" t="inlineStr"/>
    </row>
    <row r="35">
      <c r="A35" t="inlineStr">
        <is>
          <t>publique</t>
        </is>
      </c>
      <c r="B35" t="inlineStr"/>
      <c r="C35" t="inlineStr">
        <is>
          <t>103</t>
        </is>
      </c>
      <c r="D35" t="inlineStr">
        <is>
          <t>2,404</t>
        </is>
      </c>
      <c r="E35" t="inlineStr">
        <is>
          <t>18.3</t>
        </is>
      </c>
      <c r="F35" t="inlineStr">
        <is>
          <t>441,191</t>
        </is>
      </c>
      <c r="G35" t="inlineStr">
        <is>
          <t>14.2</t>
        </is>
      </c>
      <c r="H35" t="inlineStr">
        <is>
          <t>87,877</t>
        </is>
      </c>
      <c r="I35" t="inlineStr">
        <is>
          <t>19.9</t>
        </is>
      </c>
      <c r="J35" t="inlineStr">
        <is>
          <t>9.4</t>
        </is>
      </c>
      <c r="K35" t="inlineStr">
        <is>
          <t>2.8</t>
        </is>
      </c>
      <c r="L35" t="inlineStr"/>
    </row>
    <row r="36">
      <c r="A36" t="inlineStr">
        <is>
          <t>Transportation, storage and communication — Transports,</t>
        </is>
      </c>
      <c r="B36" t="inlineStr"/>
      <c r="C36" t="inlineStr"/>
      <c r="D36" t="inlineStr"/>
      <c r="E36" t="inlineStr"/>
      <c r="F36" t="inlineStr"/>
      <c r="G36" t="inlineStr"/>
      <c r="H36" t="inlineStr"/>
      <c r="I36" t="inlineStr"/>
      <c r="J36" t="inlineStr"/>
      <c r="K36" t="inlineStr"/>
      <c r="L36" t="inlineStr"/>
    </row>
    <row r="37">
      <c r="A37" t="inlineStr">
        <is>
          <t>entreposage et communications</t>
        </is>
      </c>
      <c r="B37" t="inlineStr"/>
      <c r="C37" t="inlineStr">
        <is>
          <t>81</t>
        </is>
      </c>
      <c r="D37" t="inlineStr">
        <is>
          <t>2,239</t>
        </is>
      </c>
      <c r="E37" t="inlineStr">
        <is>
          <t>if</t>
        </is>
      </c>
      <c r="F37" t="inlineStr">
        <is>
          <t>380,890</t>
        </is>
      </c>
      <c r="G37" t="inlineStr">
        <is>
          <t>12.3</t>
        </is>
      </c>
      <c r="H37" t="inlineStr">
        <is>
          <t>78,454</t>
        </is>
      </c>
      <c r="I37" t="inlineStr">
        <is>
          <t>20.6</t>
        </is>
      </c>
      <c r="J37" t="inlineStr">
        <is>
          <t>8.4</t>
        </is>
      </c>
      <c r="K37" t="inlineStr">
        <is>
          <t>Hes</t>
        </is>
      </c>
      <c r="L37" t="inlineStr"/>
    </row>
    <row r="38">
      <c r="A38" t="inlineStr">
        <is>
          <t>Gas, water and electric utilities — Services de gaz, d’eau et</t>
        </is>
      </c>
      <c r="B38" t="inlineStr"/>
      <c r="C38" t="inlineStr"/>
      <c r="D38" t="inlineStr"/>
      <c r="E38" t="inlineStr"/>
      <c r="F38" t="inlineStr"/>
      <c r="G38" t="inlineStr"/>
      <c r="H38" t="inlineStr"/>
      <c r="I38" t="inlineStr"/>
      <c r="J38" t="inlineStr"/>
      <c r="K38" t="inlineStr"/>
      <c r="L38" t="inlineStr"/>
    </row>
    <row r="39">
      <c r="A39" t="inlineStr">
        <is>
          <t>d’électricité</t>
        </is>
      </c>
      <c r="B39" t="inlineStr"/>
      <c r="C39" t="inlineStr">
        <is>
          <t>22</t>
        </is>
      </c>
      <c r="D39" t="inlineStr">
        <is>
          <t>165</t>
        </is>
      </c>
      <c r="E39" t="inlineStr">
        <is>
          <t>dea</t>
        </is>
      </c>
      <c r="F39" t="inlineStr">
        <is>
          <t>60,301</t>
        </is>
      </c>
      <c r="G39" t="inlineStr">
        <is>
          <t>1.9</t>
        </is>
      </c>
      <c r="H39" t="inlineStr">
        <is>
          <t>9,423</t>
        </is>
      </c>
      <c r="I39" t="inlineStr">
        <is>
          <t>15.6</t>
        </is>
      </c>
      <c r="J39" t="inlineStr">
        <is>
          <t>1.0</t>
        </is>
      </c>
      <c r="K39" t="inlineStr">
        <is>
          <t>0.3</t>
        </is>
      </c>
      <c r="L39" t="inlineStr"/>
    </row>
    <row r="40">
      <c r="A40" t="inlineStr">
        <is>
          <t>Trade — Commerce</t>
        </is>
      </c>
      <c r="B40" t="inlineStr"/>
      <c r="C40" t="inlineStr">
        <is>
          <t>89</t>
        </is>
      </c>
      <c r="D40" t="inlineStr">
        <is>
          <t>595</t>
        </is>
      </c>
      <c r="E40" t="inlineStr">
        <is>
          <t>4.5</t>
        </is>
      </c>
      <c r="F40" t="inlineStr">
        <is>
          <t>150,159</t>
        </is>
      </c>
      <c r="G40" t="inlineStr">
        <is>
          <t>4.9</t>
        </is>
      </c>
      <c r="H40" t="inlineStr">
        <is>
          <t>53,411</t>
        </is>
      </c>
      <c r="I40" t="inlineStr">
        <is>
          <t>35.6</t>
        </is>
      </c>
      <c r="J40" t="inlineStr">
        <is>
          <t>5.8</t>
        </is>
      </c>
      <c r="K40" t="inlineStr">
        <is>
          <t>1.7</t>
        </is>
      </c>
      <c r="L40" t="inlineStr"/>
    </row>
    <row r="41">
      <c r="A41" t="inlineStr">
        <is>
          <t>Wholesale trade — Commerce de gros</t>
        </is>
      </c>
      <c r="B41" t="inlineStr"/>
      <c r="C41" t="inlineStr">
        <is>
          <t>46</t>
        </is>
      </c>
      <c r="D41" t="inlineStr">
        <is>
          <t>276</t>
        </is>
      </c>
      <c r="E41" t="inlineStr">
        <is>
          <t>Pat</t>
        </is>
      </c>
      <c r="F41" t="inlineStr">
        <is>
          <t>30,652</t>
        </is>
      </c>
      <c r="G41" t="inlineStr">
        <is>
          <t>1.0</t>
        </is>
      </c>
      <c r="H41" t="inlineStr">
        <is>
          <t>3,547</t>
        </is>
      </c>
      <c r="I41" t="inlineStr">
        <is>
          <t>11.6</t>
        </is>
      </c>
      <c r="J41" t="inlineStr">
        <is>
          <t>0.4</t>
        </is>
      </c>
      <c r="K41" t="inlineStr">
        <is>
          <t>0.1</t>
        </is>
      </c>
      <c r="L41" t="inlineStr"/>
    </row>
    <row r="42">
      <c r="A42" t="inlineStr">
        <is>
          <t>Retail trade - Commerce de détail</t>
        </is>
      </c>
      <c r="B42" t="inlineStr"/>
      <c r="C42" t="inlineStr">
        <is>
          <t>43</t>
        </is>
      </c>
      <c r="D42" t="inlineStr">
        <is>
          <t>319</t>
        </is>
      </c>
      <c r="E42" t="inlineStr">
        <is>
          <t>2.4</t>
        </is>
      </c>
      <c r="F42" t="inlineStr">
        <is>
          <t>119,507</t>
        </is>
      </c>
      <c r="G42" t="inlineStr">
        <is>
          <t>3.9</t>
        </is>
      </c>
      <c r="H42" t="inlineStr">
        <is>
          <t>49,864</t>
        </is>
      </c>
      <c r="I42" t="inlineStr">
        <is>
          <t>41.7</t>
        </is>
      </c>
      <c r="J42" t="inlineStr">
        <is>
          <t>5.4</t>
        </is>
      </c>
      <c r="K42" t="inlineStr">
        <is>
          <t>1.6</t>
        </is>
      </c>
      <c r="L42" t="inlineStr"/>
    </row>
    <row r="43">
      <c r="A43" t="inlineStr">
        <is>
          <t>Finance — Finances</t>
        </is>
      </c>
      <c r="B43" t="inlineStr"/>
      <c r="C43" t="inlineStr">
        <is>
          <t>26</t>
        </is>
      </c>
      <c r="D43" t="inlineStr">
        <is>
          <t>145</t>
        </is>
      </c>
      <c r="E43" t="inlineStr">
        <is>
          <t>1.1</t>
        </is>
      </c>
      <c r="F43" t="inlineStr">
        <is>
          <t>14,760</t>
        </is>
      </c>
      <c r="G43" t="inlineStr">
        <is>
          <t>0.5</t>
        </is>
      </c>
      <c r="H43" t="inlineStr">
        <is>
          <t>9,412</t>
        </is>
      </c>
      <c r="I43" t="inlineStr">
        <is>
          <t>63.8</t>
        </is>
      </c>
      <c r="J43" t="inlineStr">
        <is>
          <t>1.0</t>
        </is>
      </c>
      <c r="K43" t="inlineStr">
        <is>
          <t>0.3</t>
        </is>
      </c>
      <c r="L43" t="inlineStr"/>
    </row>
    <row r="44">
      <c r="A44" t="inlineStr">
        <is>
          <t>Service industries — Industries du service</t>
        </is>
      </c>
      <c r="B44" t="inlineStr"/>
      <c r="C44" t="inlineStr">
        <is>
          <t>92</t>
        </is>
      </c>
      <c r="D44" t="inlineStr">
        <is>
          <t>3,699</t>
        </is>
      </c>
      <c r="E44" t="inlineStr">
        <is>
          <t>28.2</t>
        </is>
      </c>
      <c r="F44" t="inlineStr">
        <is>
          <t>688,467</t>
        </is>
      </c>
      <c r="G44" t="inlineStr">
        <is>
          <t>22.3</t>
        </is>
      </c>
      <c r="H44" t="inlineStr">
        <is>
          <t>437,522</t>
        </is>
      </c>
      <c r="I44" t="inlineStr">
        <is>
          <t>636</t>
        </is>
      </c>
      <c r="J44" t="inlineStr">
        <is>
          <t>46.9</t>
        </is>
      </c>
      <c r="K44" t="inlineStr">
        <is>
          <t>14.2</t>
        </is>
      </c>
      <c r="L44" t="inlineStr"/>
    </row>
    <row r="45">
      <c r="A45" t="inlineStr">
        <is>
          <t>Public administration — Fonction publique</t>
        </is>
      </c>
      <c r="B45" t="inlineStr"/>
      <c r="C45" t="inlineStr">
        <is>
          <t>64</t>
        </is>
      </c>
      <c r="D45" t="inlineStr">
        <is>
          <t>3,061</t>
        </is>
      </c>
      <c r="E45" t="inlineStr">
        <is>
          <t>23.4</t>
        </is>
      </c>
      <c r="F45" t="inlineStr">
        <is>
          <t>503,940</t>
        </is>
      </c>
      <c r="G45" t="inlineStr">
        <is>
          <t>16.3</t>
        </is>
      </c>
      <c r="H45" t="inlineStr">
        <is>
          <t>170,056</t>
        </is>
      </c>
      <c r="I45" t="inlineStr">
        <is>
          <t>33.8</t>
        </is>
      </c>
      <c r="J45" t="inlineStr">
        <is>
          <t>18.2</t>
        </is>
      </c>
      <c r="K45" t="inlineStr">
        <is>
          <t>5.5</t>
        </is>
      </c>
      <c r="L45" t="inlineStr"/>
    </row>
    <row r="46">
      <c r="A46" t="inlineStr">
        <is>
          <t>Other! — Total — Autres!</t>
        </is>
      </c>
      <c r="B46" t="inlineStr"/>
      <c r="C46" t="inlineStr">
        <is>
          <t>=</t>
        </is>
      </c>
      <c r="D46" t="inlineStr">
        <is>
          <t>-</t>
        </is>
      </c>
      <c r="E46" t="inlineStr">
        <is>
          <t>~</t>
        </is>
      </c>
      <c r="F46" t="inlineStr">
        <is>
          <t>38,077</t>
        </is>
      </c>
      <c r="G46" t="inlineStr">
        <is>
          <t>ye:</t>
        </is>
      </c>
      <c r="H46" t="inlineStr">
        <is>
          <t>2,333</t>
        </is>
      </c>
      <c r="I46" t="inlineStr">
        <is>
          <t>6.1</t>
        </is>
      </c>
      <c r="J46" t="inlineStr">
        <is>
          <t>0.3</t>
        </is>
      </c>
      <c r="K46" t="inlineStr">
        <is>
          <t>0.1</t>
        </is>
      </c>
      <c r="L46" t="inlineStr"/>
    </row>
  </sheetData>
  <pageMargins left="0.75" right="0.75" top="1" bottom="1" header="0.5" footer="0.5"/>
</worksheet>
</file>

<file path=xl/worksheets/sheet465.xml><?xml version="1.0" encoding="utf-8"?>
<worksheet xmlns="http://schemas.openxmlformats.org/spreadsheetml/2006/main">
  <sheetPr>
    <outlinePr summaryBelow="1" summaryRight="1"/>
    <pageSetUpPr/>
  </sheetPr>
  <dimension ref="A1:K4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industriel</t>
        </is>
      </c>
      <c r="J1" s="1" t="inlineStr">
        <is>
          <t>féminin</t>
        </is>
      </c>
      <c r="K1" s="1" t="inlineStr">
        <is>
          <t>global</t>
        </is>
      </c>
    </row>
    <row r="2">
      <c r="A2" t="inlineStr">
        <is>
          <t>Agriculture</t>
        </is>
      </c>
      <c r="B2" t="inlineStr"/>
      <c r="C2" t="inlineStr">
        <is>
          <t>8</t>
        </is>
      </c>
      <c r="D2" t="inlineStr">
        <is>
          <t>8</t>
        </is>
      </c>
      <c r="E2" t="inlineStr">
        <is>
          <t>0.2</t>
        </is>
      </c>
      <c r="F2" t="inlineStr">
        <is>
          <t>483</t>
        </is>
      </c>
      <c r="G2" t="inlineStr">
        <is>
          <t>--</t>
        </is>
      </c>
      <c r="H2" t="inlineStr">
        <is>
          <t>182</t>
        </is>
      </c>
      <c r="I2" t="inlineStr">
        <is>
          <t>Shed</t>
        </is>
      </c>
      <c r="J2" t="inlineStr">
        <is>
          <t>0.1</t>
        </is>
      </c>
      <c r="K2" t="inlineStr">
        <is>
          <t>--</t>
        </is>
      </c>
    </row>
    <row r="3">
      <c r="A3" t="inlineStr">
        <is>
          <t>Forestry — Exploitation forestiéres</t>
        </is>
      </c>
      <c r="B3" t="inlineStr"/>
      <c r="C3" t="inlineStr">
        <is>
          <t>8</t>
        </is>
      </c>
      <c r="D3" t="inlineStr">
        <is>
          <t>23</t>
        </is>
      </c>
      <c r="E3" t="inlineStr">
        <is>
          <t>0.6</t>
        </is>
      </c>
      <c r="F3" t="inlineStr">
        <is>
          <t>20,384</t>
        </is>
      </c>
      <c r="G3" t="inlineStr">
        <is>
          <t>15}</t>
        </is>
      </c>
      <c r="H3" t="inlineStr">
        <is>
          <t>261</t>
        </is>
      </c>
      <c r="I3" t="inlineStr">
        <is>
          <t>3</t>
        </is>
      </c>
      <c r="J3" t="inlineStr">
        <is>
          <t>0.1</t>
        </is>
      </c>
      <c r="K3" t="inlineStr">
        <is>
          <t>=</t>
        </is>
      </c>
    </row>
    <row r="4">
      <c r="A4" t="inlineStr">
        <is>
          <t>Fishing and trapping — Péche et piégeage</t>
        </is>
      </c>
      <c r="B4" t="inlineStr"/>
      <c r="C4" t="inlineStr">
        <is>
          <t>1</t>
        </is>
      </c>
      <c r="D4" t="inlineStr">
        <is>
          <t>3</t>
        </is>
      </c>
      <c r="E4" t="inlineStr">
        <is>
          <t>--</t>
        </is>
      </c>
      <c r="F4" t="inlineStr">
        <is>
          <t>695</t>
        </is>
      </c>
      <c r="G4" t="inlineStr">
        <is>
          <t>ofc</t>
        </is>
      </c>
      <c r="H4" t="inlineStr">
        <is>
          <t>=</t>
        </is>
      </c>
      <c r="I4" t="inlineStr">
        <is>
          <t>a</t>
        </is>
      </c>
      <c r="J4" t="inlineStr">
        <is>
          <t>=</t>
        </is>
      </c>
      <c r="K4" t="inlineStr">
        <is>
          <t>a</t>
        </is>
      </c>
    </row>
    <row r="5">
      <c r="A5" t="inlineStr">
        <is>
          <t>Mines, quarries and oil wells — Mines, carriéres et puits</t>
        </is>
      </c>
      <c r="B5" t="inlineStr"/>
      <c r="C5" t="inlineStr"/>
      <c r="D5" t="inlineStr"/>
      <c r="E5" t="inlineStr"/>
      <c r="F5" t="inlineStr"/>
      <c r="G5" t="inlineStr"/>
      <c r="H5" t="inlineStr"/>
      <c r="I5" t="inlineStr"/>
      <c r="J5" t="inlineStr"/>
      <c r="K5" t="inlineStr"/>
    </row>
    <row r="6">
      <c r="A6" t="inlineStr">
        <is>
          <t>de pétrole</t>
        </is>
      </c>
      <c r="B6" t="inlineStr"/>
      <c r="C6" t="inlineStr">
        <is>
          <t>26</t>
        </is>
      </c>
      <c r="D6" t="inlineStr">
        <is>
          <t>175</t>
        </is>
      </c>
      <c r="E6" t="inlineStr">
        <is>
          <t>44</t>
        </is>
      </c>
      <c r="F6" t="inlineStr">
        <is>
          <t>50,140</t>
        </is>
      </c>
      <c r="G6" t="inlineStr">
        <is>
          <t>3:2</t>
        </is>
      </c>
      <c r="H6" t="inlineStr">
        <is>
          <t>1,457</t>
        </is>
      </c>
      <c r="I6" t="inlineStr">
        <is>
          <t>2.9</t>
        </is>
      </c>
      <c r="J6" t="inlineStr">
        <is>
          <t>0.5</t>
        </is>
      </c>
      <c r="K6" t="inlineStr">
        <is>
          <t>0.1</t>
        </is>
      </c>
    </row>
    <row r="7">
      <c r="A7" t="inlineStr">
        <is>
          <t>Metal mines — Mines métalliques</t>
        </is>
      </c>
      <c r="B7" t="inlineStr"/>
      <c r="C7" t="inlineStr">
        <is>
          <t>9</t>
        </is>
      </c>
      <c r="D7" t="inlineStr">
        <is>
          <t>93</t>
        </is>
      </c>
      <c r="E7" t="inlineStr">
        <is>
          <t>2.4</t>
        </is>
      </c>
      <c r="F7" t="inlineStr">
        <is>
          <t>32,611</t>
        </is>
      </c>
      <c r="G7" t="inlineStr">
        <is>
          <t>251</t>
        </is>
      </c>
      <c r="H7" t="inlineStr">
        <is>
          <t>1,056</t>
        </is>
      </c>
      <c r="I7" t="inlineStr">
        <is>
          <t>8.2</t>
        </is>
      </c>
      <c r="J7" t="inlineStr">
        <is>
          <t>0.4</t>
        </is>
      </c>
      <c r="K7" t="inlineStr">
        <is>
          <t>0.1</t>
        </is>
      </c>
    </row>
    <row r="8">
      <c r="A8" t="inlineStr">
        <is>
          <t>Mineral fuels — Minéraux combustibles</t>
        </is>
      </c>
      <c r="B8" t="inlineStr"/>
      <c r="C8" t="inlineStr">
        <is>
          <t>6</t>
        </is>
      </c>
      <c r="D8" t="inlineStr">
        <is>
          <t>25</t>
        </is>
      </c>
      <c r="E8" t="inlineStr">
        <is>
          <t>0.6</t>
        </is>
      </c>
      <c r="F8" t="inlineStr">
        <is>
          <t>11,102</t>
        </is>
      </c>
      <c r="G8" t="inlineStr">
        <is>
          <t>0.7</t>
        </is>
      </c>
      <c r="H8" t="inlineStr">
        <is>
          <t>242</t>
        </is>
      </c>
      <c r="I8" t="inlineStr">
        <is>
          <t>2.2</t>
        </is>
      </c>
      <c r="J8" t="inlineStr">
        <is>
          <t>0.1</t>
        </is>
      </c>
      <c r="K8" t="inlineStr">
        <is>
          <t>--</t>
        </is>
      </c>
    </row>
    <row r="9">
      <c r="A9" t="inlineStr">
        <is>
          <t>Other mines — Autres mines</t>
        </is>
      </c>
      <c r="B9" t="inlineStr"/>
      <c r="C9" t="inlineStr">
        <is>
          <t>11</t>
        </is>
      </c>
      <c r="D9" t="inlineStr">
        <is>
          <t>SF</t>
        </is>
      </c>
      <c r="E9" t="inlineStr">
        <is>
          <t>1.4</t>
        </is>
      </c>
      <c r="F9" t="inlineStr">
        <is>
          <t>6,427</t>
        </is>
      </c>
      <c r="G9" t="inlineStr">
        <is>
          <t>0.4</t>
        </is>
      </c>
      <c r="H9" t="inlineStr">
        <is>
          <t>159</t>
        </is>
      </c>
      <c r="I9" t="inlineStr">
        <is>
          <t>eS</t>
        </is>
      </c>
      <c r="J9" t="inlineStr">
        <is>
          <t>--</t>
        </is>
      </c>
      <c r="K9" t="inlineStr"/>
    </row>
    <row r="10">
      <c r="A10" t="inlineStr">
        <is>
          <t>Manufacturing — Fabrication</t>
        </is>
      </c>
      <c r="B10" t="inlineStr"/>
      <c r="C10" t="inlineStr">
        <is>
          <t>314</t>
        </is>
      </c>
      <c r="D10" t="inlineStr">
        <is>
          <t>2,755</t>
        </is>
      </c>
      <c r="E10" t="inlineStr">
        <is>
          <t>69.1</t>
        </is>
      </c>
      <c r="F10" t="inlineStr">
        <is>
          <t>667,301</t>
        </is>
      </c>
      <c r="G10" t="inlineStr">
        <is>
          <t>43.0</t>
        </is>
      </c>
      <c r="H10" t="inlineStr">
        <is>
          <t>135,498</t>
        </is>
      </c>
      <c r="I10" t="inlineStr">
        <is>
          <t>20.3</t>
        </is>
      </c>
      <c r="J10" t="inlineStr">
        <is>
          <t>47.1</t>
        </is>
      </c>
      <c r="K10" t="inlineStr">
        <is>
          <t>8.7</t>
        </is>
      </c>
    </row>
    <row r="11">
      <c r="A11" t="inlineStr">
        <is>
          <t>Food and beverages — Aliments et boissons</t>
        </is>
      </c>
      <c r="B11" t="inlineStr"/>
      <c r="C11" t="inlineStr">
        <is>
          <t>26</t>
        </is>
      </c>
      <c r="D11" t="inlineStr">
        <is>
          <t>263</t>
        </is>
      </c>
      <c r="E11" t="inlineStr">
        <is>
          <t>6.6</t>
        </is>
      </c>
      <c r="F11" t="inlineStr">
        <is>
          <t>92,068</t>
        </is>
      </c>
      <c r="G11" t="inlineStr">
        <is>
          <t>5.9</t>
        </is>
      </c>
      <c r="H11" t="inlineStr">
        <is>
          <t>22,609</t>
        </is>
      </c>
      <c r="I11" t="inlineStr">
        <is>
          <t>24.6</t>
        </is>
      </c>
      <c r="J11" t="inlineStr">
        <is>
          <t>7.9</t>
        </is>
      </c>
      <c r="K11" t="inlineStr">
        <is>
          <t>1.4</t>
        </is>
      </c>
    </row>
    <row r="12">
      <c r="A12" t="inlineStr">
        <is>
          <t>Tobacco — Tabacs</t>
        </is>
      </c>
      <c r="B12" t="inlineStr"/>
      <c r="C12" t="inlineStr">
        <is>
          <t>2</t>
        </is>
      </c>
      <c r="D12" t="inlineStr">
        <is>
          <t>16</t>
        </is>
      </c>
      <c r="E12" t="inlineStr">
        <is>
          <t>0.4</t>
        </is>
      </c>
      <c r="F12" t="inlineStr">
        <is>
          <t>4,968</t>
        </is>
      </c>
      <c r="G12" t="inlineStr">
        <is>
          <t>0.3</t>
        </is>
      </c>
      <c r="H12" t="inlineStr">
        <is>
          <t>2,213</t>
        </is>
      </c>
      <c r="I12" t="inlineStr">
        <is>
          <t>44.6</t>
        </is>
      </c>
      <c r="J12" t="inlineStr">
        <is>
          <t>0.8</t>
        </is>
      </c>
      <c r="K12" t="inlineStr">
        <is>
          <t>0.1</t>
        </is>
      </c>
    </row>
    <row r="13">
      <c r="A13" t="inlineStr">
        <is>
          <t>Rubber — Caoutchouc</t>
        </is>
      </c>
      <c r="B13" t="inlineStr"/>
      <c r="C13" t="inlineStr">
        <is>
          <t>21</t>
        </is>
      </c>
      <c r="D13" t="inlineStr">
        <is>
          <t>119</t>
        </is>
      </c>
      <c r="E13" t="inlineStr">
        <is>
          <t>3.0</t>
        </is>
      </c>
      <c r="F13" t="inlineStr">
        <is>
          <t>20,142</t>
        </is>
      </c>
      <c r="G13" t="inlineStr">
        <is>
          <t>13</t>
        </is>
      </c>
      <c r="H13" t="inlineStr">
        <is>
          <t>4,862</t>
        </is>
      </c>
      <c r="I13" t="inlineStr">
        <is>
          <t>24.1</t>
        </is>
      </c>
      <c r="J13" t="inlineStr">
        <is>
          <t>17</t>
        </is>
      </c>
      <c r="K13" t="inlineStr">
        <is>
          <t>0.3</t>
        </is>
      </c>
    </row>
    <row r="14">
      <c r="A14" t="inlineStr">
        <is>
          <t>Leather — Cuir</t>
        </is>
      </c>
      <c r="B14" t="inlineStr"/>
      <c r="C14" t="inlineStr">
        <is>
          <t>10</t>
        </is>
      </c>
      <c r="D14" t="inlineStr">
        <is>
          <t>38</t>
        </is>
      </c>
      <c r="E14" t="inlineStr">
        <is>
          <t>1.0</t>
        </is>
      </c>
      <c r="F14" t="inlineStr">
        <is>
          <t>7,493</t>
        </is>
      </c>
      <c r="G14" t="inlineStr">
        <is>
          <t>0.5</t>
        </is>
      </c>
      <c r="H14" t="inlineStr">
        <is>
          <t>4,271</t>
        </is>
      </c>
      <c r="I14" t="inlineStr">
        <is>
          <t>57.0</t>
        </is>
      </c>
      <c r="J14" t="inlineStr">
        <is>
          <t>1.4</t>
        </is>
      </c>
      <c r="K14" t="inlineStr">
        <is>
          <t>0.3</t>
        </is>
      </c>
    </row>
    <row r="15">
      <c r="A15" t="inlineStr">
        <is>
          <t>Textiles, knitting and clothing — Textiles, bonneterie et</t>
        </is>
      </c>
      <c r="B15" t="inlineStr"/>
      <c r="C15" t="inlineStr"/>
      <c r="D15" t="inlineStr"/>
      <c r="E15" t="inlineStr"/>
      <c r="F15" t="inlineStr"/>
      <c r="G15" t="inlineStr"/>
      <c r="H15" t="inlineStr"/>
      <c r="I15" t="inlineStr"/>
      <c r="J15" t="inlineStr"/>
      <c r="K15" t="inlineStr"/>
    </row>
    <row r="16">
      <c r="A16" t="inlineStr">
        <is>
          <t>vétements</t>
        </is>
      </c>
      <c r="B16" t="inlineStr"/>
      <c r="C16" t="inlineStr">
        <is>
          <t>23</t>
        </is>
      </c>
      <c r="D16" t="inlineStr">
        <is>
          <t>252</t>
        </is>
      </c>
      <c r="E16" t="inlineStr">
        <is>
          <t>6.3</t>
        </is>
      </c>
      <c r="F16" t="inlineStr">
        <is>
          <t>62,907</t>
        </is>
      </c>
      <c r="G16" t="inlineStr">
        <is>
          <t>4.0</t>
        </is>
      </c>
      <c r="H16" t="inlineStr">
        <is>
          <t>44,114</t>
        </is>
      </c>
      <c r="I16" t="inlineStr">
        <is>
          <t>70.1</t>
        </is>
      </c>
      <c r="J16" t="inlineStr">
        <is>
          <t>15.3</t>
        </is>
      </c>
      <c r="K16" t="inlineStr">
        <is>
          <t>2.8</t>
        </is>
      </c>
    </row>
    <row r="17">
      <c r="A17" t="inlineStr">
        <is>
          <t>Wood — Bois</t>
        </is>
      </c>
      <c r="B17" t="inlineStr"/>
      <c r="C17" t="inlineStr">
        <is>
          <t>14</t>
        </is>
      </c>
      <c r="D17" t="inlineStr">
        <is>
          <t>97</t>
        </is>
      </c>
      <c r="E17" t="inlineStr">
        <is>
          <t>2.4</t>
        </is>
      </c>
      <c r="F17" t="inlineStr">
        <is>
          <t>60,535</t>
        </is>
      </c>
      <c r="G17" t="inlineStr">
        <is>
          <t>3.9</t>
        </is>
      </c>
      <c r="H17" t="inlineStr">
        <is>
          <t>4,135</t>
        </is>
      </c>
      <c r="I17" t="inlineStr">
        <is>
          <t>6.8</t>
        </is>
      </c>
      <c r="J17" t="inlineStr">
        <is>
          <t>1.4</t>
        </is>
      </c>
      <c r="K17" t="inlineStr">
        <is>
          <t>0.3</t>
        </is>
      </c>
    </row>
    <row r="18">
      <c r="A18" t="inlineStr">
        <is>
          <t>Furniture — Meubles et articles d’ameublement</t>
        </is>
      </c>
      <c r="B18" t="inlineStr"/>
      <c r="C18" t="inlineStr">
        <is>
          <t>17</t>
        </is>
      </c>
      <c r="D18" t="inlineStr">
        <is>
          <t>76</t>
        </is>
      </c>
      <c r="E18" t="inlineStr">
        <is>
          <t>1.9</t>
        </is>
      </c>
      <c r="F18" t="inlineStr">
        <is>
          <t>11,969</t>
        </is>
      </c>
      <c r="G18" t="inlineStr">
        <is>
          <t>0.8</t>
        </is>
      </c>
      <c r="H18" t="inlineStr">
        <is>
          <t>2,779</t>
        </is>
      </c>
      <c r="I18" t="inlineStr">
        <is>
          <t>23:2</t>
        </is>
      </c>
      <c r="J18" t="inlineStr">
        <is>
          <t>1.0</t>
        </is>
      </c>
      <c r="K18" t="inlineStr">
        <is>
          <t>0.2</t>
        </is>
      </c>
    </row>
    <row r="19">
      <c r="A19" t="inlineStr">
        <is>
          <t>Paper — Papier</t>
        </is>
      </c>
      <c r="B19" t="inlineStr"/>
      <c r="C19" t="inlineStr">
        <is>
          <t>23</t>
        </is>
      </c>
      <c r="D19" t="inlineStr">
        <is>
          <t>141</t>
        </is>
      </c>
      <c r="E19" t="inlineStr">
        <is>
          <t>35</t>
        </is>
      </c>
      <c r="F19" t="inlineStr">
        <is>
          <t>15,145</t>
        </is>
      </c>
      <c r="G19" t="inlineStr">
        <is>
          <t>1.0</t>
        </is>
      </c>
      <c r="H19" t="inlineStr">
        <is>
          <t>2,465</t>
        </is>
      </c>
      <c r="I19" t="inlineStr">
        <is>
          <t>16.3</t>
        </is>
      </c>
      <c r="J19" t="inlineStr">
        <is>
          <t>0.9</t>
        </is>
      </c>
      <c r="K19" t="inlineStr">
        <is>
          <t>0.2</t>
        </is>
      </c>
    </row>
    <row r="20">
      <c r="A20" t="inlineStr">
        <is>
          <t>Printing — Imprimerie</t>
        </is>
      </c>
      <c r="B20" t="inlineStr"/>
      <c r="C20" t="inlineStr">
        <is>
          <t>14</t>
        </is>
      </c>
      <c r="D20" t="inlineStr">
        <is>
          <t>130</t>
        </is>
      </c>
      <c r="E20" t="inlineStr">
        <is>
          <t>33</t>
        </is>
      </c>
      <c r="F20" t="inlineStr">
        <is>
          <t>29,523</t>
        </is>
      </c>
      <c r="G20" t="inlineStr">
        <is>
          <t>1.9</t>
        </is>
      </c>
      <c r="H20" t="inlineStr">
        <is>
          <t>5,809</t>
        </is>
      </c>
      <c r="I20" t="inlineStr">
        <is>
          <t>19.7</t>
        </is>
      </c>
      <c r="J20" t="inlineStr">
        <is>
          <t>2.0</t>
        </is>
      </c>
      <c r="K20" t="inlineStr">
        <is>
          <t>0.4</t>
        </is>
      </c>
    </row>
    <row r="21">
      <c r="A21" t="inlineStr">
        <is>
          <t>Primary metal — Métaux primaires</t>
        </is>
      </c>
      <c r="B21" t="inlineStr"/>
      <c r="C21" t="inlineStr">
        <is>
          <t>15</t>
        </is>
      </c>
      <c r="D21" t="inlineStr">
        <is>
          <t>183</t>
        </is>
      </c>
      <c r="E21" t="inlineStr">
        <is>
          <t>4.6</t>
        </is>
      </c>
      <c r="F21" t="inlineStr">
        <is>
          <t>74,005</t>
        </is>
      </c>
      <c r="G21" t="inlineStr">
        <is>
          <t>4.8</t>
        </is>
      </c>
      <c r="H21" t="inlineStr">
        <is>
          <t>1,927</t>
        </is>
      </c>
      <c r="I21" t="inlineStr">
        <is>
          <t>2.6</t>
        </is>
      </c>
      <c r="J21" t="inlineStr">
        <is>
          <t>0.7</t>
        </is>
      </c>
      <c r="K21" t="inlineStr">
        <is>
          <t>0.1</t>
        </is>
      </c>
    </row>
    <row r="22">
      <c r="A22" t="inlineStr">
        <is>
          <t>Metal fabricating — Fabrication métallique</t>
        </is>
      </c>
      <c r="B22" t="inlineStr"/>
      <c r="C22" t="inlineStr">
        <is>
          <t>28</t>
        </is>
      </c>
      <c r="D22" t="inlineStr">
        <is>
          <t>404</t>
        </is>
      </c>
      <c r="E22" t="inlineStr">
        <is>
          <t>10.1</t>
        </is>
      </c>
      <c r="F22" t="inlineStr">
        <is>
          <t>56,637</t>
        </is>
      </c>
      <c r="G22" t="inlineStr">
        <is>
          <t>3.6</t>
        </is>
      </c>
      <c r="H22" t="inlineStr">
        <is>
          <t>5,454</t>
        </is>
      </c>
      <c r="I22" t="inlineStr">
        <is>
          <t>9.6</t>
        </is>
      </c>
      <c r="J22" t="inlineStr">
        <is>
          <t>1.9</t>
        </is>
      </c>
      <c r="K22" t="inlineStr">
        <is>
          <t>0.3</t>
        </is>
      </c>
    </row>
    <row r="23">
      <c r="A23" t="inlineStr">
        <is>
          <t>Machinery — Machines</t>
        </is>
      </c>
      <c r="B23" t="inlineStr"/>
      <c r="C23" t="inlineStr">
        <is>
          <t>19</t>
        </is>
      </c>
      <c r="D23" t="inlineStr">
        <is>
          <t>179</t>
        </is>
      </c>
      <c r="E23" t="inlineStr">
        <is>
          <t>4.5</t>
        </is>
      </c>
      <c r="F23" t="inlineStr">
        <is>
          <t>29,369</t>
        </is>
      </c>
      <c r="G23" t="inlineStr">
        <is>
          <t>1.9</t>
        </is>
      </c>
      <c r="H23" t="inlineStr">
        <is>
          <t>1,675</t>
        </is>
      </c>
      <c r="I23" t="inlineStr">
        <is>
          <t>be /</t>
        </is>
      </c>
      <c r="J23" t="inlineStr">
        <is>
          <t>0.6</t>
        </is>
      </c>
      <c r="K23" t="inlineStr">
        <is>
          <t>0.1</t>
        </is>
      </c>
    </row>
    <row r="24">
      <c r="A24" t="inlineStr">
        <is>
          <t>Transportation equipment — Matériel de transport</t>
        </is>
      </c>
      <c r="B24" t="inlineStr"/>
      <c r="C24" t="inlineStr">
        <is>
          <t>20</t>
        </is>
      </c>
      <c r="D24" t="inlineStr">
        <is>
          <t>197</t>
        </is>
      </c>
      <c r="E24" t="inlineStr">
        <is>
          <t>4.9</t>
        </is>
      </c>
      <c r="F24" t="inlineStr">
        <is>
          <t>108,513</t>
        </is>
      </c>
      <c r="G24" t="inlineStr">
        <is>
          <t>nO</t>
        </is>
      </c>
      <c r="H24" t="inlineStr">
        <is>
          <t>9,366</t>
        </is>
      </c>
      <c r="I24" t="inlineStr">
        <is>
          <t>8.6</t>
        </is>
      </c>
      <c r="J24" t="inlineStr">
        <is>
          <t>322</t>
        </is>
      </c>
      <c r="K24" t="inlineStr">
        <is>
          <t>0.6</t>
        </is>
      </c>
    </row>
    <row r="25">
      <c r="A25" t="inlineStr">
        <is>
          <t>Electrical products — Appareils et matériel électriques</t>
        </is>
      </c>
      <c r="B25" t="inlineStr"/>
      <c r="C25" t="inlineStr">
        <is>
          <t>14</t>
        </is>
      </c>
      <c r="D25" t="inlineStr">
        <is>
          <t>235</t>
        </is>
      </c>
      <c r="E25" t="inlineStr">
        <is>
          <t>5.9</t>
        </is>
      </c>
      <c r="F25" t="inlineStr">
        <is>
          <t>47,512</t>
        </is>
      </c>
      <c r="G25" t="inlineStr">
        <is>
          <t>3-1</t>
        </is>
      </c>
      <c r="H25" t="inlineStr">
        <is>
          <t>15,811</t>
        </is>
      </c>
      <c r="I25" t="inlineStr">
        <is>
          <t>33.3</t>
        </is>
      </c>
      <c r="J25" t="inlineStr">
        <is>
          <t>af)</t>
        </is>
      </c>
      <c r="K25" t="inlineStr">
        <is>
          <t>1.0</t>
        </is>
      </c>
    </row>
    <row r="26">
      <c r="A26" t="inlineStr">
        <is>
          <t>| Non-metallic mineral products — Produits des minéraux</t>
        </is>
      </c>
      <c r="B26" t="inlineStr"/>
      <c r="C26" t="inlineStr"/>
      <c r="D26" t="inlineStr"/>
      <c r="E26" t="inlineStr"/>
      <c r="F26" t="inlineStr"/>
      <c r="G26" t="inlineStr"/>
      <c r="H26" t="inlineStr"/>
      <c r="I26" t="inlineStr"/>
      <c r="J26" t="inlineStr"/>
      <c r="K26" t="inlineStr"/>
    </row>
    <row r="27">
      <c r="A27" t="inlineStr">
        <is>
          <t>non métalliques</t>
        </is>
      </c>
      <c r="B27" t="inlineStr"/>
      <c r="C27" t="inlineStr">
        <is>
          <t>22</t>
        </is>
      </c>
      <c r="D27" t="inlineStr">
        <is>
          <t>205</t>
        </is>
      </c>
      <c r="E27" t="inlineStr">
        <is>
          <t>5.2</t>
        </is>
      </c>
      <c r="F27" t="inlineStr">
        <is>
          <t>25,260</t>
        </is>
      </c>
      <c r="G27" t="inlineStr">
        <is>
          <t>1.6</t>
        </is>
      </c>
      <c r="H27" t="inlineStr">
        <is>
          <t>2,490</t>
        </is>
      </c>
      <c r="I27" t="inlineStr">
        <is>
          <t>9.9</t>
        </is>
      </c>
      <c r="J27" t="inlineStr">
        <is>
          <t>0.9</t>
        </is>
      </c>
      <c r="K27" t="inlineStr">
        <is>
          <t>0.2</t>
        </is>
      </c>
    </row>
    <row r="28">
      <c r="A28" t="inlineStr">
        <is>
          <t>Petroleum and coal products — Produits du pétrole et du</t>
        </is>
      </c>
      <c r="B28" t="inlineStr"/>
      <c r="C28" t="inlineStr"/>
      <c r="D28" t="inlineStr"/>
      <c r="E28" t="inlineStr"/>
      <c r="F28" t="inlineStr"/>
      <c r="G28" t="inlineStr"/>
      <c r="H28" t="inlineStr"/>
      <c r="I28" t="inlineStr"/>
      <c r="J28" t="inlineStr"/>
      <c r="K28" t="inlineStr"/>
    </row>
    <row r="29">
      <c r="A29" t="inlineStr">
        <is>
          <t>charbon</t>
        </is>
      </c>
      <c r="B29" t="inlineStr"/>
      <c r="C29" t="inlineStr">
        <is>
          <t>3</t>
        </is>
      </c>
      <c r="D29" t="inlineStr">
        <is>
          <t>5</t>
        </is>
      </c>
      <c r="E29" t="inlineStr">
        <is>
          <t>0.1</t>
        </is>
      </c>
      <c r="F29" t="inlineStr">
        <is>
          <t>73</t>
        </is>
      </c>
      <c r="G29" t="inlineStr">
        <is>
          <t>--</t>
        </is>
      </c>
      <c r="H29" t="inlineStr">
        <is>
          <t>—</t>
        </is>
      </c>
      <c r="I29" t="inlineStr">
        <is>
          <t>-</t>
        </is>
      </c>
      <c r="J29" t="inlineStr">
        <is>
          <t>_</t>
        </is>
      </c>
      <c r="K29" t="inlineStr">
        <is>
          <t>a</t>
        </is>
      </c>
    </row>
    <row r="30">
      <c r="A30" t="inlineStr">
        <is>
          <t>| Chemicals — Produits chimiques</t>
        </is>
      </c>
      <c r="B30" t="inlineStr"/>
      <c r="C30" t="inlineStr">
        <is>
          <t>17</t>
        </is>
      </c>
      <c r="D30" t="inlineStr">
        <is>
          <t>127</t>
        </is>
      </c>
      <c r="E30" t="inlineStr">
        <is>
          <t>3.2</t>
        </is>
      </c>
      <c r="F30" t="inlineStr">
        <is>
          <t>9,171</t>
        </is>
      </c>
      <c r="G30" t="inlineStr">
        <is>
          <t>0.6</t>
        </is>
      </c>
      <c r="H30" t="inlineStr">
        <is>
          <t>1,035</t>
        </is>
      </c>
      <c r="I30" t="inlineStr">
        <is>
          <t>11.3</t>
        </is>
      </c>
      <c r="J30" t="inlineStr">
        <is>
          <t>0.4</t>
        </is>
      </c>
      <c r="K30" t="inlineStr">
        <is>
          <t>0.1</t>
        </is>
      </c>
    </row>
    <row r="31">
      <c r="A31" t="inlineStr">
        <is>
          <t>Miscellaneous — Divers</t>
        </is>
      </c>
      <c r="B31" t="inlineStr"/>
      <c r="C31" t="inlineStr">
        <is>
          <t>26</t>
        </is>
      </c>
      <c r="D31" t="inlineStr">
        <is>
          <t>88</t>
        </is>
      </c>
      <c r="E31" t="inlineStr">
        <is>
          <t>22</t>
        </is>
      </c>
      <c r="F31" t="inlineStr">
        <is>
          <t>12,011</t>
        </is>
      </c>
      <c r="G31" t="inlineStr">
        <is>
          <t>0.8</t>
        </is>
      </c>
      <c r="H31" t="inlineStr">
        <is>
          <t>4,483</t>
        </is>
      </c>
      <c r="I31" t="inlineStr">
        <is>
          <t>it BS</t>
        </is>
      </c>
      <c r="J31" t="inlineStr">
        <is>
          <t>DS</t>
        </is>
      </c>
      <c r="K31" t="inlineStr">
        <is>
          <t>0.3</t>
        </is>
      </c>
    </row>
    <row r="32">
      <c r="A32" t="inlineStr">
        <is>
          <t>_ Construction industry — Industrie de la construction</t>
        </is>
      </c>
      <c r="B32" t="inlineStr"/>
      <c r="C32" t="inlineStr">
        <is>
          <t>22</t>
        </is>
      </c>
      <c r="D32" t="inlineStr">
        <is>
          <t>487</t>
        </is>
      </c>
      <c r="E32" t="inlineStr">
        <is>
          <t>12.2</t>
        </is>
      </c>
      <c r="F32" t="inlineStr">
        <is>
          <t>250,566</t>
        </is>
      </c>
      <c r="G32" t="inlineStr">
        <is>
          <t>16.1</t>
        </is>
      </c>
      <c r="H32" t="inlineStr">
        <is>
          <t>1,594</t>
        </is>
      </c>
      <c r="I32" t="inlineStr">
        <is>
          <t>0.6</t>
        </is>
      </c>
      <c r="J32" t="inlineStr">
        <is>
          <t>0.5</t>
        </is>
      </c>
      <c r="K32" t="inlineStr">
        <is>
          <t>0.1</t>
        </is>
      </c>
    </row>
    <row r="33">
      <c r="A33" t="inlineStr">
        <is>
          <t>i Portation, communication and other utilities =</t>
        </is>
      </c>
      <c r="B33" t="inlineStr"/>
      <c r="C33" t="inlineStr"/>
      <c r="D33" t="inlineStr"/>
      <c r="E33" t="inlineStr"/>
      <c r="F33" t="inlineStr"/>
      <c r="G33" t="inlineStr"/>
      <c r="H33" t="inlineStr"/>
      <c r="I33" t="inlineStr"/>
      <c r="J33" t="inlineStr"/>
      <c r="K33" t="inlineStr"/>
    </row>
    <row r="34">
      <c r="A34" t="inlineStr">
        <is>
          <t>ioe communications et autres services d’utilité</t>
        </is>
      </c>
      <c r="B34" t="inlineStr"/>
      <c r="C34" t="inlineStr">
        <is>
          <t>48</t>
        </is>
      </c>
      <c r="D34" t="inlineStr">
        <is>
          <t>951</t>
        </is>
      </c>
      <c r="E34" t="inlineStr">
        <is>
          <t>23.8</t>
        </is>
      </c>
      <c r="F34" t="inlineStr">
        <is>
          <t>209,118</t>
        </is>
      </c>
      <c r="G34" t="inlineStr">
        <is>
          <t>13.5</t>
        </is>
      </c>
      <c r="H34" t="inlineStr">
        <is>
          <t>13,849</t>
        </is>
      </c>
      <c r="I34" t="inlineStr">
        <is>
          <t>6.6</t>
        </is>
      </c>
      <c r="J34" t="inlineStr">
        <is>
          <t>4.8</t>
        </is>
      </c>
      <c r="K34" t="inlineStr">
        <is>
          <t>0.9</t>
        </is>
      </c>
    </row>
    <row r="35">
      <c r="A35" t="inlineStr">
        <is>
          <t>i Transportation, storage and communication — Trans-</t>
        </is>
      </c>
      <c r="B35" t="inlineStr"/>
      <c r="C35" t="inlineStr"/>
      <c r="D35" t="inlineStr"/>
      <c r="E35" t="inlineStr"/>
      <c r="F35" t="inlineStr"/>
      <c r="G35" t="inlineStr"/>
      <c r="H35" t="inlineStr"/>
      <c r="I35" t="inlineStr"/>
      <c r="J35" t="inlineStr"/>
      <c r="K35" t="inlineStr"/>
    </row>
    <row r="36">
      <c r="A36" t="inlineStr">
        <is>
          <t>| ports, entreposage et communications</t>
        </is>
      </c>
      <c r="B36" t="inlineStr"/>
      <c r="C36" t="inlineStr">
        <is>
          <t>35</t>
        </is>
      </c>
      <c r="D36" t="inlineStr">
        <is>
          <t>887</t>
        </is>
      </c>
      <c r="E36" t="inlineStr">
        <is>
          <t>2272.</t>
        </is>
      </c>
      <c r="F36" t="inlineStr">
        <is>
          <t>185,213</t>
        </is>
      </c>
      <c r="G36" t="inlineStr">
        <is>
          <t>11.9</t>
        </is>
      </c>
      <c r="H36" t="inlineStr">
        <is>
          <t>10,988</t>
        </is>
      </c>
      <c r="I36" t="inlineStr">
        <is>
          <t>5.9</t>
        </is>
      </c>
      <c r="J36" t="inlineStr">
        <is>
          <t>3.8</t>
        </is>
      </c>
      <c r="K36" t="inlineStr">
        <is>
          <t>0.7</t>
        </is>
      </c>
    </row>
    <row r="37">
      <c r="A37" t="inlineStr">
        <is>
          <t>‘ ee and electric utilities ic Waites — — Services de gaz, Servi ry d’eau e</t>
        </is>
      </c>
      <c r="B37" t="inlineStr"/>
      <c r="C37" t="inlineStr">
        <is>
          <t>A</t>
        </is>
      </c>
      <c r="D37" t="inlineStr">
        <is>
          <t>eA</t>
        </is>
      </c>
      <c r="E37" t="inlineStr">
        <is>
          <t>16</t>
        </is>
      </c>
      <c r="F37" t="inlineStr">
        <is>
          <t>23,905</t>
        </is>
      </c>
      <c r="G37" t="inlineStr">
        <is>
          <t>16</t>
        </is>
      </c>
      <c r="H37" t="inlineStr">
        <is>
          <t>2,861</t>
        </is>
      </c>
      <c r="I37" t="inlineStr">
        <is>
          <t>12.0</t>
        </is>
      </c>
      <c r="J37" t="inlineStr">
        <is>
          <t>1.0</t>
        </is>
      </c>
      <c r="K37" t="inlineStr">
        <is>
          <t>0.2</t>
        </is>
      </c>
    </row>
    <row r="38">
      <c r="A38" t="inlineStr">
        <is>
          <t>Trade — Commerce</t>
        </is>
      </c>
      <c r="B38" t="inlineStr"/>
      <c r="C38" t="inlineStr">
        <is>
          <t>47</t>
        </is>
      </c>
      <c r="D38" t="inlineStr">
        <is>
          <t>341</t>
        </is>
      </c>
      <c r="E38" t="inlineStr">
        <is>
          <t>8.6</t>
        </is>
      </c>
      <c r="F38" t="inlineStr">
        <is>
          <t>124,206</t>
        </is>
      </c>
      <c r="G38" t="inlineStr">
        <is>
          <t>8.0</t>
        </is>
      </c>
      <c r="H38" t="inlineStr">
        <is>
          <t>47,395</t>
        </is>
      </c>
      <c r="I38" t="inlineStr">
        <is>
          <t>38.2</t>
        </is>
      </c>
      <c r="J38" t="inlineStr">
        <is>
          <t>16.5</t>
        </is>
      </c>
      <c r="K38" t="inlineStr">
        <is>
          <t>3.0</t>
        </is>
      </c>
    </row>
    <row r="39">
      <c r="A39" t="inlineStr">
        <is>
          <t>_ Wholesale trade — Commerce de gros</t>
        </is>
      </c>
      <c r="B39" t="inlineStr"/>
      <c r="C39" t="inlineStr">
        <is>
          <t>25</t>
        </is>
      </c>
      <c r="D39" t="inlineStr">
        <is>
          <t>191</t>
        </is>
      </c>
      <c r="E39" t="inlineStr">
        <is>
          <t>4.8</t>
        </is>
      </c>
      <c r="F39" t="inlineStr">
        <is>
          <t>25,501</t>
        </is>
      </c>
      <c r="G39" t="inlineStr">
        <is>
          <t>1.6</t>
        </is>
      </c>
      <c r="H39" t="inlineStr">
        <is>
          <t>2,601</t>
        </is>
      </c>
      <c r="I39" t="inlineStr">
        <is>
          <t>10.2</t>
        </is>
      </c>
      <c r="J39" t="inlineStr">
        <is>
          <t>0.9</t>
        </is>
      </c>
      <c r="K39" t="inlineStr">
        <is>
          <t>0.2</t>
        </is>
      </c>
    </row>
    <row r="40">
      <c r="A40" t="inlineStr">
        <is>
          <t>Retail trade — Commerce de détail</t>
        </is>
      </c>
      <c r="B40" t="inlineStr"/>
      <c r="C40" t="inlineStr">
        <is>
          <t>Je</t>
        </is>
      </c>
      <c r="D40" t="inlineStr">
        <is>
          <t>150</t>
        </is>
      </c>
      <c r="E40" t="inlineStr">
        <is>
          <t>3.8</t>
        </is>
      </c>
      <c r="F40" t="inlineStr">
        <is>
          <t>98,705</t>
        </is>
      </c>
      <c r="G40" t="inlineStr">
        <is>
          <t>6.4</t>
        </is>
      </c>
      <c r="H40" t="inlineStr">
        <is>
          <t>44,794</t>
        </is>
      </c>
      <c r="I40" t="inlineStr">
        <is>
          <t>45.4</t>
        </is>
      </c>
      <c r="J40" t="inlineStr">
        <is>
          <t>15.6</t>
        </is>
      </c>
      <c r="K40" t="inlineStr">
        <is>
          <t>2.8</t>
        </is>
      </c>
    </row>
    <row r="41">
      <c r="A41" t="inlineStr">
        <is>
          <t>| Finance — Finances</t>
        </is>
      </c>
      <c r="B41" t="inlineStr"/>
      <c r="C41" t="inlineStr">
        <is>
          <t>12</t>
        </is>
      </c>
      <c r="D41" t="inlineStr">
        <is>
          <t>41</t>
        </is>
      </c>
      <c r="E41" t="inlineStr">
        <is>
          <t>1.0</t>
        </is>
      </c>
      <c r="F41" t="inlineStr">
        <is>
          <t>9,257</t>
        </is>
      </c>
      <c r="G41" t="inlineStr">
        <is>
          <t>0.6</t>
        </is>
      </c>
      <c r="H41" t="inlineStr">
        <is>
          <t>5,700</t>
        </is>
      </c>
      <c r="I41" t="inlineStr">
        <is>
          <t>61.6</t>
        </is>
      </c>
      <c r="J41" t="inlineStr">
        <is>
          <t>2.0</t>
        </is>
      </c>
      <c r="K41" t="inlineStr">
        <is>
          <t>0.4</t>
        </is>
      </c>
    </row>
    <row r="42">
      <c r="A42" t="inlineStr">
        <is>
          <t>Service industries — Industries du service</t>
        </is>
      </c>
      <c r="B42" t="inlineStr"/>
      <c r="C42" t="inlineStr">
        <is>
          <t>37</t>
        </is>
      </c>
      <c r="D42" t="inlineStr">
        <is>
          <t>365</t>
        </is>
      </c>
      <c r="E42" t="inlineStr">
        <is>
          <t>9.2</t>
        </is>
      </c>
      <c r="F42" t="inlineStr">
        <is>
          <t>161,534</t>
        </is>
      </c>
      <c r="G42" t="inlineStr">
        <is>
          <t>10.4</t>
        </is>
      </c>
      <c r="H42" t="inlineStr">
        <is>
          <t>79,329</t>
        </is>
      </c>
      <c r="I42" t="inlineStr">
        <is>
          <t>49.1</t>
        </is>
      </c>
      <c r="J42" t="inlineStr">
        <is>
          <t>27.6</t>
        </is>
      </c>
      <c r="K42" t="inlineStr">
        <is>
          <t>ee |</t>
        </is>
      </c>
    </row>
    <row r="43">
      <c r="A43" t="inlineStr">
        <is>
          <t>F</t>
        </is>
      </c>
      <c r="B43" t="inlineStr"/>
      <c r="C43" t="inlineStr"/>
      <c r="D43" t="inlineStr"/>
      <c r="E43" t="inlineStr"/>
      <c r="F43" t="inlineStr"/>
      <c r="G43" t="inlineStr"/>
      <c r="H43" t="inlineStr"/>
      <c r="I43" t="inlineStr"/>
      <c r="J43" t="inlineStr"/>
      <c r="K43" t="inlineStr"/>
    </row>
    <row r="44">
      <c r="A44" t="inlineStr">
        <is>
          <t>Public administration — Fonction publique</t>
        </is>
      </c>
      <c r="B44" t="inlineStr"/>
      <c r="C44" t="inlineStr">
        <is>
          <t>18</t>
        </is>
      </c>
      <c r="D44" t="inlineStr">
        <is>
          <t>244</t>
        </is>
      </c>
      <c r="E44" t="inlineStr">
        <is>
          <t>6.1</t>
        </is>
      </c>
      <c r="F44" t="inlineStr">
        <is>
          <t>23,576</t>
        </is>
      </c>
      <c r="G44" t="inlineStr">
        <is>
          <t>1.5</t>
        </is>
      </c>
      <c r="H44" t="inlineStr">
        <is>
          <t>309</t>
        </is>
      </c>
      <c r="I44" t="inlineStr">
        <is>
          <t>1.i 3</t>
        </is>
      </c>
      <c r="J44" t="inlineStr">
        <is>
          <t>0 al</t>
        </is>
      </c>
      <c r="K44" t="inlineStr">
        <is>
          <t>--</t>
        </is>
      </c>
    </row>
    <row r="45">
      <c r="A45" t="inlineStr">
        <is>
          <t>| Other! _ Total — Autres!</t>
        </is>
      </c>
      <c r="B45" t="inlineStr"/>
      <c r="C45" t="inlineStr">
        <is>
          <t>=</t>
        </is>
      </c>
      <c r="D45" t="inlineStr">
        <is>
          <t>ae</t>
        </is>
      </c>
      <c r="E45" t="inlineStr">
        <is>
          <t>-</t>
        </is>
      </c>
      <c r="F45" t="inlineStr">
        <is>
          <t>36,822</t>
        </is>
      </c>
      <c r="G45" t="inlineStr">
        <is>
          <t>2.g 4</t>
        </is>
      </c>
      <c r="H45" t="inlineStr">
        <is>
          <t>1,903</t>
        </is>
      </c>
      <c r="I45" t="inlineStr">
        <is>
          <t>52</t>
        </is>
      </c>
      <c r="J45" t="inlineStr">
        <is>
          <t>0.7</t>
        </is>
      </c>
      <c r="K45" t="inlineStr">
        <is>
          <t>0.1</t>
        </is>
      </c>
    </row>
  </sheetData>
  <pageMargins left="0.75" right="0.75" top="1" bottom="1" header="0.5" footer="0.5"/>
</worksheet>
</file>

<file path=xl/worksheets/sheet466.xml><?xml version="1.0" encoding="utf-8"?>
<worksheet xmlns="http://schemas.openxmlformats.org/spreadsheetml/2006/main">
  <sheetPr>
    <outlinePr summaryBelow="1" summaryRight="1"/>
    <pageSetUpPr/>
  </sheetPr>
  <dimension ref="A1:M45"/>
  <sheetViews>
    <sheetView workbookViewId="0">
      <selection activeCell="A1" sqref="A1"/>
    </sheetView>
  </sheetViews>
  <sheetFormatPr baseColWidth="8" defaultRowHeight="15"/>
  <sheetData>
    <row r="1">
      <c r="A1" s="1" t="inlineStr">
        <is>
          <t>Agriculture</t>
        </is>
      </c>
      <c r="B1" s="1" t="inlineStr">
        <is>
          <t>Unnamed: 0</t>
        </is>
      </c>
      <c r="C1" s="1" t="inlineStr">
        <is>
          <t>Unnamed: 1</t>
        </is>
      </c>
      <c r="D1" s="1" t="inlineStr">
        <is>
          <t>2</t>
        </is>
      </c>
      <c r="E1" s="1" t="inlineStr">
        <is>
          <t>2.1</t>
        </is>
      </c>
      <c r="F1" s="1" t="inlineStr">
        <is>
          <t>--</t>
        </is>
      </c>
      <c r="G1" s="1" t="inlineStr">
        <is>
          <t>26</t>
        </is>
      </c>
      <c r="H1" s="1" t="inlineStr">
        <is>
          <t>--.1</t>
        </is>
      </c>
      <c r="I1" s="1" t="inlineStr">
        <is>
          <t>4</t>
        </is>
      </c>
      <c r="J1" s="1" t="inlineStr">
        <is>
          <t>15.4</t>
        </is>
      </c>
      <c r="K1" s="1" t="inlineStr">
        <is>
          <t>--.2</t>
        </is>
      </c>
      <c r="L1" s="1">
        <f>=</f>
        <v/>
      </c>
      <c r="M1" s="1" t="inlineStr">
        <is>
          <t>Unnamed: 2</t>
        </is>
      </c>
    </row>
    <row r="2">
      <c r="A2" t="inlineStr">
        <is>
          <t>Forestry — Exploitation forestiéres</t>
        </is>
      </c>
      <c r="B2" t="inlineStr"/>
      <c r="C2" t="inlineStr"/>
      <c r="D2" t="inlineStr">
        <is>
          <t>4</t>
        </is>
      </c>
      <c r="E2" t="inlineStr">
        <is>
          <t>45</t>
        </is>
      </c>
      <c r="F2" t="inlineStr">
        <is>
          <t>0.4</t>
        </is>
      </c>
      <c r="G2" t="inlineStr">
        <is>
          <t>6,316</t>
        </is>
      </c>
      <c r="H2" t="inlineStr">
        <is>
          <t>0.4</t>
        </is>
      </c>
      <c r="I2" t="inlineStr">
        <is>
          <t>39</t>
        </is>
      </c>
      <c r="J2" t="inlineStr">
        <is>
          <t>0.6</t>
        </is>
      </c>
      <c r="K2" t="inlineStr">
        <is>
          <t>a</t>
        </is>
      </c>
      <c r="L2" t="inlineStr">
        <is>
          <t>ie</t>
        </is>
      </c>
      <c r="M2" t="inlineStr"/>
    </row>
    <row r="3">
      <c r="A3" t="inlineStr">
        <is>
          <t>Fishing and trapping — Péche et piégeage</t>
        </is>
      </c>
      <c r="B3" t="inlineStr"/>
      <c r="C3" t="inlineStr"/>
      <c r="D3" t="inlineStr">
        <is>
          <t>3</t>
        </is>
      </c>
      <c r="E3" t="inlineStr">
        <is>
          <t>30</t>
        </is>
      </c>
      <c r="F3" t="inlineStr">
        <is>
          <t>0.3</t>
        </is>
      </c>
      <c r="G3" t="inlineStr">
        <is>
          <t>3,729</t>
        </is>
      </c>
      <c r="H3" t="inlineStr">
        <is>
          <t>0.2</t>
        </is>
      </c>
      <c r="I3" t="inlineStr">
        <is>
          <t>162</t>
        </is>
      </c>
      <c r="J3" t="inlineStr">
        <is>
          <t>4.3</t>
        </is>
      </c>
      <c r="K3" t="inlineStr">
        <is>
          <t>ra</t>
        </is>
      </c>
      <c r="L3" t="inlineStr">
        <is>
          <t>a</t>
        </is>
      </c>
      <c r="M3" t="inlineStr"/>
    </row>
    <row r="4">
      <c r="A4" t="inlineStr">
        <is>
          <t>Mines, quarries and oil wells — Mines, carriéres et puits</t>
        </is>
      </c>
      <c r="B4" t="inlineStr"/>
      <c r="C4" t="inlineStr"/>
      <c r="D4" t="inlineStr"/>
      <c r="E4" t="inlineStr"/>
      <c r="F4" t="inlineStr"/>
      <c r="G4" t="inlineStr"/>
      <c r="H4" t="inlineStr"/>
      <c r="I4" t="inlineStr"/>
      <c r="J4" t="inlineStr"/>
      <c r="K4" t="inlineStr"/>
      <c r="L4" t="inlineStr"/>
      <c r="M4" t="inlineStr"/>
    </row>
    <row r="5">
      <c r="A5" t="inlineStr">
        <is>
          <t>de pétrole</t>
        </is>
      </c>
      <c r="B5" t="inlineStr"/>
      <c r="C5" t="inlineStr"/>
      <c r="D5" t="inlineStr">
        <is>
          <t>20</t>
        </is>
      </c>
      <c r="E5" t="inlineStr">
        <is>
          <t>60</t>
        </is>
      </c>
      <c r="F5" t="inlineStr">
        <is>
          <t>0.7</t>
        </is>
      </c>
      <c r="G5" t="inlineStr">
        <is>
          <t>12,639</t>
        </is>
      </c>
      <c r="H5" t="inlineStr">
        <is>
          <t>0.8</t>
        </is>
      </c>
      <c r="I5" t="inlineStr">
        <is>
          <t>322</t>
        </is>
      </c>
      <c r="J5" t="inlineStr">
        <is>
          <t>2.6</t>
        </is>
      </c>
      <c r="K5" t="inlineStr">
        <is>
          <t>--</t>
        </is>
      </c>
      <c r="L5" t="inlineStr">
        <is>
          <t>2</t>
        </is>
      </c>
      <c r="M5" t="inlineStr"/>
    </row>
    <row r="6">
      <c r="A6" t="inlineStr">
        <is>
          <t>Metal mines — Mines métalliques</t>
        </is>
      </c>
      <c r="B6" t="inlineStr"/>
      <c r="C6" t="inlineStr"/>
      <c r="D6" t="inlineStr">
        <is>
          <t>5</t>
        </is>
      </c>
      <c r="E6" t="inlineStr">
        <is>
          <t>12</t>
        </is>
      </c>
      <c r="F6" t="inlineStr">
        <is>
          <t>0.1</t>
        </is>
      </c>
      <c r="G6" t="inlineStr">
        <is>
          <t>5,291</t>
        </is>
      </c>
      <c r="H6" t="inlineStr">
        <is>
          <t>0.3</t>
        </is>
      </c>
      <c r="I6" t="inlineStr">
        <is>
          <t>145</t>
        </is>
      </c>
      <c r="J6" t="inlineStr">
        <is>
          <t>Del]</t>
        </is>
      </c>
      <c r="K6" t="inlineStr">
        <is>
          <t>--</t>
        </is>
      </c>
      <c r="L6">
        <f>=</f>
        <v/>
      </c>
      <c r="M6" t="inlineStr"/>
    </row>
    <row r="7">
      <c r="A7" t="inlineStr">
        <is>
          <t>Mineral fuels — Minéraux combustibles</t>
        </is>
      </c>
      <c r="B7" t="inlineStr"/>
      <c r="C7" t="inlineStr"/>
      <c r="D7" t="inlineStr">
        <is>
          <t>5</t>
        </is>
      </c>
      <c r="E7" t="inlineStr">
        <is>
          <t>11</t>
        </is>
      </c>
      <c r="F7" t="inlineStr">
        <is>
          <t>0.1</t>
        </is>
      </c>
      <c r="G7" t="inlineStr">
        <is>
          <t>863</t>
        </is>
      </c>
      <c r="H7" t="inlineStr">
        <is>
          <t>OF</t>
        </is>
      </c>
      <c r="I7" t="inlineStr">
        <is>
          <t>53</t>
        </is>
      </c>
      <c r="J7" t="inlineStr">
        <is>
          <t>6.1</t>
        </is>
      </c>
      <c r="K7" t="inlineStr">
        <is>
          <t>--</t>
        </is>
      </c>
      <c r="L7" t="inlineStr">
        <is>
          <t>--</t>
        </is>
      </c>
      <c r="M7" t="inlineStr"/>
    </row>
    <row r="8">
      <c r="A8" t="inlineStr">
        <is>
          <t>Other mines — Autres mines</t>
        </is>
      </c>
      <c r="B8" t="inlineStr"/>
      <c r="C8" t="inlineStr"/>
      <c r="D8" t="inlineStr">
        <is>
          <t>10</t>
        </is>
      </c>
      <c r="E8" t="inlineStr">
        <is>
          <t>37</t>
        </is>
      </c>
      <c r="F8" t="inlineStr">
        <is>
          <t>0.4</t>
        </is>
      </c>
      <c r="G8" t="inlineStr">
        <is>
          <t>6,485</t>
        </is>
      </c>
      <c r="H8" t="inlineStr">
        <is>
          <t>0.4</t>
        </is>
      </c>
      <c r="I8" t="inlineStr">
        <is>
          <t>124</t>
        </is>
      </c>
      <c r="J8" t="inlineStr">
        <is>
          <t>1.9</t>
        </is>
      </c>
      <c r="K8" t="inlineStr">
        <is>
          <t>--</t>
        </is>
      </c>
      <c r="L8" t="inlineStr">
        <is>
          <t>nie</t>
        </is>
      </c>
      <c r="M8" t="inlineStr"/>
    </row>
    <row r="9">
      <c r="A9" t="inlineStr">
        <is>
          <t>Manufacturing — Fabrication</t>
        </is>
      </c>
      <c r="B9" t="inlineStr"/>
      <c r="C9" t="inlineStr"/>
      <c r="D9" t="inlineStr">
        <is>
          <t>185</t>
        </is>
      </c>
      <c r="E9" t="inlineStr">
        <is>
          <t>1237)</t>
        </is>
      </c>
      <c r="F9" t="inlineStr">
        <is>
          <t>13.6</t>
        </is>
      </c>
      <c r="G9" t="inlineStr">
        <is>
          <t>219,814</t>
        </is>
      </c>
      <c r="H9" t="inlineStr">
        <is>
          <t>14.3</t>
        </is>
      </c>
      <c r="I9" t="inlineStr">
        <is>
          <t>32,589</t>
        </is>
      </c>
      <c r="J9" t="inlineStr">
        <is>
          <t>14.8</t>
        </is>
      </c>
      <c r="K9" t="inlineStr">
        <is>
          <t>5.1</t>
        </is>
      </c>
      <c r="L9" t="inlineStr">
        <is>
          <t>2.1</t>
        </is>
      </c>
      <c r="M9" t="inlineStr"/>
    </row>
    <row r="10">
      <c r="A10" t="inlineStr">
        <is>
          <t>Food and beverages — Aliments et boissons</t>
        </is>
      </c>
      <c r="B10" t="inlineStr"/>
      <c r="C10" t="inlineStr"/>
      <c r="D10" t="inlineStr">
        <is>
          <t>15</t>
        </is>
      </c>
      <c r="E10" t="inlineStr">
        <is>
          <t>196</t>
        </is>
      </c>
      <c r="F10" t="inlineStr">
        <is>
          <t>Qi</t>
        </is>
      </c>
      <c r="G10" t="inlineStr">
        <is>
          <t>30,878</t>
        </is>
      </c>
      <c r="H10" t="inlineStr">
        <is>
          <t>2.0</t>
        </is>
      </c>
      <c r="I10" t="inlineStr">
        <is>
          <t>8,688</t>
        </is>
      </c>
      <c r="J10" t="inlineStr">
        <is>
          <t>28.1</t>
        </is>
      </c>
      <c r="K10" t="inlineStr">
        <is>
          <t>1.4</t>
        </is>
      </c>
      <c r="L10" t="inlineStr">
        <is>
          <t>0.6</t>
        </is>
      </c>
      <c r="M10" t="inlineStr"/>
    </row>
    <row r="11">
      <c r="A11" t="inlineStr">
        <is>
          <t>Tobacco — Tabacs</t>
        </is>
      </c>
      <c r="B11" t="inlineStr"/>
      <c r="C11" t="inlineStr"/>
      <c r="D11" t="inlineStr">
        <is>
          <t>3</t>
        </is>
      </c>
      <c r="E11" t="inlineStr">
        <is>
          <t>4</t>
        </is>
      </c>
      <c r="F11" t="inlineStr">
        <is>
          <t>--</t>
        </is>
      </c>
      <c r="G11" t="inlineStr">
        <is>
          <t>629</t>
        </is>
      </c>
      <c r="H11" t="inlineStr">
        <is>
          <t>--</t>
        </is>
      </c>
      <c r="I11" t="inlineStr">
        <is>
          <t>176</t>
        </is>
      </c>
      <c r="J11" t="inlineStr">
        <is>
          <t>28.0</t>
        </is>
      </c>
      <c r="K11" t="inlineStr">
        <is>
          <t>te</t>
        </is>
      </c>
      <c r="L11" t="inlineStr">
        <is>
          <t>a</t>
        </is>
      </c>
      <c r="M11" t="inlineStr"/>
    </row>
    <row r="12">
      <c r="A12" t="inlineStr">
        <is>
          <t>Rubber — Caoutchouc</t>
        </is>
      </c>
      <c r="B12" t="inlineStr"/>
      <c r="C12" t="inlineStr"/>
      <c r="D12" t="inlineStr">
        <is>
          <t>11</t>
        </is>
      </c>
      <c r="E12" t="inlineStr">
        <is>
          <t>37</t>
        </is>
      </c>
      <c r="F12" t="inlineStr">
        <is>
          <t>0.4</t>
        </is>
      </c>
      <c r="G12" t="inlineStr">
        <is>
          <t>4,999</t>
        </is>
      </c>
      <c r="H12" t="inlineStr">
        <is>
          <t>0.3</t>
        </is>
      </c>
      <c r="I12" t="inlineStr">
        <is>
          <t>7719</t>
        </is>
      </c>
      <c r="J12" t="inlineStr">
        <is>
          <t>15.6</t>
        </is>
      </c>
      <c r="K12" t="inlineStr">
        <is>
          <t>0.1</t>
        </is>
      </c>
      <c r="L12" t="inlineStr">
        <is>
          <t>0.1</t>
        </is>
      </c>
      <c r="M12" t="inlineStr"/>
    </row>
    <row r="13">
      <c r="A13" t="inlineStr">
        <is>
          <t>Leather — Cuir</t>
        </is>
      </c>
      <c r="B13" t="inlineStr"/>
      <c r="C13" t="inlineStr"/>
      <c r="D13" t="inlineStr">
        <is>
          <t>2</t>
        </is>
      </c>
      <c r="E13" t="inlineStr">
        <is>
          <t>11</t>
        </is>
      </c>
      <c r="F13" t="inlineStr">
        <is>
          <t>0.1</t>
        </is>
      </c>
      <c r="G13" t="inlineStr">
        <is>
          <t>1,854</t>
        </is>
      </c>
      <c r="H13" t="inlineStr">
        <is>
          <t>0.1</t>
        </is>
      </c>
      <c r="I13" t="inlineStr">
        <is>
          <t>1,091</t>
        </is>
      </c>
      <c r="J13" t="inlineStr">
        <is>
          <t>58.9</t>
        </is>
      </c>
      <c r="K13" t="inlineStr">
        <is>
          <t>0.2</t>
        </is>
      </c>
      <c r="L13" t="inlineStr">
        <is>
          <t>0.1</t>
        </is>
      </c>
      <c r="M13" t="inlineStr"/>
    </row>
    <row r="14">
      <c r="A14" t="inlineStr">
        <is>
          <t>Textiles, knitting and clothing — Textiles, bonneterie</t>
        </is>
      </c>
      <c r="B14" t="inlineStr">
        <is>
          <t>et</t>
        </is>
      </c>
      <c r="C14" t="inlineStr"/>
      <c r="D14" t="inlineStr"/>
      <c r="E14" t="inlineStr"/>
      <c r="F14" t="inlineStr"/>
      <c r="G14" t="inlineStr"/>
      <c r="H14" t="inlineStr"/>
      <c r="I14" t="inlineStr"/>
      <c r="J14" t="inlineStr"/>
      <c r="K14" t="inlineStr"/>
      <c r="L14" t="inlineStr"/>
      <c r="M14" t="inlineStr"/>
    </row>
    <row r="15">
      <c r="A15" t="inlineStr">
        <is>
          <t>vétements</t>
        </is>
      </c>
      <c r="B15" t="inlineStr"/>
      <c r="C15" t="inlineStr"/>
      <c r="D15" t="inlineStr">
        <is>
          <t>11</t>
        </is>
      </c>
      <c r="E15" t="inlineStr">
        <is>
          <t>98</t>
        </is>
      </c>
      <c r="F15" t="inlineStr">
        <is>
          <t>1.0</t>
        </is>
      </c>
      <c r="G15" t="inlineStr">
        <is>
          <t>18,048</t>
        </is>
      </c>
      <c r="H15" t="inlineStr">
        <is>
          <t>ies?</t>
        </is>
      </c>
      <c r="I15" t="inlineStr">
        <is>
          <t>8,949</t>
        </is>
      </c>
      <c r="J15" t="inlineStr">
        <is>
          <t>49.6</t>
        </is>
      </c>
      <c r="K15" t="inlineStr">
        <is>
          <t>1.4</t>
        </is>
      </c>
      <c r="L15" t="inlineStr">
        <is>
          <t>0.6</t>
        </is>
      </c>
      <c r="M15" t="inlineStr"/>
    </row>
    <row r="16">
      <c r="A16" t="inlineStr">
        <is>
          <t>Wood — Bois</t>
        </is>
      </c>
      <c r="B16" t="inlineStr"/>
      <c r="C16" t="inlineStr"/>
      <c r="D16" t="inlineStr">
        <is>
          <t>ital</t>
        </is>
      </c>
      <c r="E16" t="inlineStr">
        <is>
          <t>74</t>
        </is>
      </c>
      <c r="F16" t="inlineStr">
        <is>
          <t>0.8</t>
        </is>
      </c>
      <c r="G16" t="inlineStr">
        <is>
          <t>6,651</t>
        </is>
      </c>
      <c r="H16" t="inlineStr">
        <is>
          <t>0.4</t>
        </is>
      </c>
      <c r="I16" t="inlineStr">
        <is>
          <t>295</t>
        </is>
      </c>
      <c r="J16" t="inlineStr">
        <is>
          <t>4.4</t>
        </is>
      </c>
      <c r="K16" t="inlineStr">
        <is>
          <t>Se</t>
        </is>
      </c>
      <c r="L16" t="inlineStr">
        <is>
          <t>Be</t>
        </is>
      </c>
      <c r="M16" t="inlineStr">
        <is>
          <t>|</t>
        </is>
      </c>
    </row>
    <row r="17">
      <c r="A17" t="inlineStr">
        <is>
          <t>Furniture — Meubles et articles d’ameublement</t>
        </is>
      </c>
      <c r="B17" t="inlineStr"/>
      <c r="C17" t="inlineStr"/>
      <c r="D17" t="inlineStr">
        <is>
          <t>6</t>
        </is>
      </c>
      <c r="E17" t="inlineStr">
        <is>
          <t>34</t>
        </is>
      </c>
      <c r="F17" t="inlineStr">
        <is>
          <t>0.3</t>
        </is>
      </c>
      <c r="G17" t="inlineStr">
        <is>
          <t>2,476</t>
        </is>
      </c>
      <c r="H17" t="inlineStr">
        <is>
          <t>0.2</t>
        </is>
      </c>
      <c r="I17" t="inlineStr">
        <is>
          <t>136</t>
        </is>
      </c>
      <c r="J17" t="inlineStr">
        <is>
          <t>YS)</t>
        </is>
      </c>
      <c r="K17" t="inlineStr">
        <is>
          <t>ce</t>
        </is>
      </c>
      <c r="L17" t="inlineStr">
        <is>
          <t>ai</t>
        </is>
      </c>
      <c r="M17" t="inlineStr">
        <is>
          <t>|</t>
        </is>
      </c>
    </row>
    <row r="18">
      <c r="A18" t="inlineStr">
        <is>
          <t>Paper — Papier</t>
        </is>
      </c>
      <c r="B18" t="inlineStr"/>
      <c r="C18" t="inlineStr"/>
      <c r="D18" t="inlineStr">
        <is>
          <t>12</t>
        </is>
      </c>
      <c r="E18" t="inlineStr">
        <is>
          <t>308</t>
        </is>
      </c>
      <c r="F18" t="inlineStr">
        <is>
          <t>3.4</t>
        </is>
      </c>
      <c r="G18" t="inlineStr">
        <is>
          <t>80,647</t>
        </is>
      </c>
      <c r="H18" t="inlineStr">
        <is>
          <t>Dea</t>
        </is>
      </c>
      <c r="I18" t="inlineStr">
        <is>
          <t>4,990</t>
        </is>
      </c>
      <c r="J18" t="inlineStr">
        <is>
          <t>6.2</t>
        </is>
      </c>
      <c r="K18" t="inlineStr">
        <is>
          <t>0.8</t>
        </is>
      </c>
      <c r="L18" t="inlineStr">
        <is>
          <t>0.3</t>
        </is>
      </c>
      <c r="M18" t="inlineStr"/>
    </row>
    <row r="19">
      <c r="A19" t="inlineStr">
        <is>
          <t>Printing — Imprimerie</t>
        </is>
      </c>
      <c r="B19" t="inlineStr"/>
      <c r="C19" t="inlineStr"/>
      <c r="D19" t="inlineStr">
        <is>
          <t>10</t>
        </is>
      </c>
      <c r="E19" t="inlineStr">
        <is>
          <t>54</t>
        </is>
      </c>
      <c r="F19" t="inlineStr">
        <is>
          <t>0.5</t>
        </is>
      </c>
      <c r="G19" t="inlineStr">
        <is>
          <t>3,121</t>
        </is>
      </c>
      <c r="H19" t="inlineStr">
        <is>
          <t>0.2</t>
        </is>
      </c>
      <c r="I19" t="inlineStr">
        <is>
          <t>S27</t>
        </is>
      </c>
      <c r="J19" t="inlineStr">
        <is>
          <t>42.5</t>
        </is>
      </c>
      <c r="K19" t="inlineStr">
        <is>
          <t>0.2</t>
        </is>
      </c>
      <c r="L19" t="inlineStr">
        <is>
          <t>0.1</t>
        </is>
      </c>
      <c r="M19" t="inlineStr"/>
    </row>
    <row r="20">
      <c r="A20" t="inlineStr">
        <is>
          <t>Primary metal — Métaux primaires</t>
        </is>
      </c>
      <c r="B20" t="inlineStr"/>
      <c r="C20" t="inlineStr"/>
      <c r="D20" t="inlineStr">
        <is>
          <t>il?</t>
        </is>
      </c>
      <c r="E20" t="inlineStr">
        <is>
          <t>44</t>
        </is>
      </c>
      <c r="F20" t="inlineStr">
        <is>
          <t>0.4</t>
        </is>
      </c>
      <c r="G20" t="inlineStr">
        <is>
          <t>16,443</t>
        </is>
      </c>
      <c r="H20" t="inlineStr">
        <is>
          <t>tall</t>
        </is>
      </c>
      <c r="I20" t="inlineStr">
        <is>
          <t>368</t>
        </is>
      </c>
      <c r="J20" t="inlineStr">
        <is>
          <t>22</t>
        </is>
      </c>
      <c r="K20" t="inlineStr">
        <is>
          <t>0.1</t>
        </is>
      </c>
      <c r="L20" t="inlineStr">
        <is>
          <t>--</t>
        </is>
      </c>
      <c r="M20" t="inlineStr"/>
    </row>
    <row r="21">
      <c r="A21" t="inlineStr">
        <is>
          <t>Metal fabricating — Fabrication métallique</t>
        </is>
      </c>
      <c r="B21" t="inlineStr"/>
      <c r="C21" t="inlineStr"/>
      <c r="D21" t="inlineStr">
        <is>
          <t>15</t>
        </is>
      </c>
      <c r="E21" t="inlineStr">
        <is>
          <t>65</t>
        </is>
      </c>
      <c r="F21" t="inlineStr">
        <is>
          <t>0.7</t>
        </is>
      </c>
      <c r="G21" t="inlineStr">
        <is>
          <t>7,613</t>
        </is>
      </c>
      <c r="H21" t="inlineStr">
        <is>
          <t>0.5</t>
        </is>
      </c>
      <c r="I21" t="inlineStr">
        <is>
          <t>7178</t>
        </is>
      </c>
      <c r="J21" t="inlineStr">
        <is>
          <t>10.2</t>
        </is>
      </c>
      <c r="K21" t="inlineStr">
        <is>
          <t>0.1</t>
        </is>
      </c>
      <c r="L21" t="inlineStr">
        <is>
          <t>0.1</t>
        </is>
      </c>
      <c r="M21" t="inlineStr">
        <is>
          <t>|</t>
        </is>
      </c>
    </row>
    <row r="22">
      <c r="A22" t="inlineStr">
        <is>
          <t>Machinery — Machines</t>
        </is>
      </c>
      <c r="B22" t="inlineStr"/>
      <c r="C22" t="inlineStr"/>
      <c r="D22" t="inlineStr">
        <is>
          <t>1</t>
        </is>
      </c>
      <c r="E22" t="inlineStr">
        <is>
          <t>40</t>
        </is>
      </c>
      <c r="F22" t="inlineStr">
        <is>
          <t>0.4</t>
        </is>
      </c>
      <c r="G22" t="inlineStr">
        <is>
          <t>3,468</t>
        </is>
      </c>
      <c r="H22" t="inlineStr">
        <is>
          <t>0.2</t>
        </is>
      </c>
      <c r="I22" t="inlineStr">
        <is>
          <t>103</t>
        </is>
      </c>
      <c r="J22" t="inlineStr">
        <is>
          <t>3.0</t>
        </is>
      </c>
      <c r="K22" t="inlineStr">
        <is>
          <t>a</t>
        </is>
      </c>
      <c r="L22" t="inlineStr">
        <is>
          <t>--</t>
        </is>
      </c>
      <c r="M22" t="inlineStr"/>
    </row>
    <row r="23">
      <c r="A23" t="inlineStr">
        <is>
          <t>Transportation equipment — Matériel de transport</t>
        </is>
      </c>
      <c r="B23" t="inlineStr"/>
      <c r="C23" t="inlineStr"/>
      <c r="D23" t="inlineStr">
        <is>
          <t>13</t>
        </is>
      </c>
      <c r="E23" t="inlineStr">
        <is>
          <t>43</t>
        </is>
      </c>
      <c r="F23" t="inlineStr">
        <is>
          <t>0.4</t>
        </is>
      </c>
      <c r="G23" t="inlineStr">
        <is>
          <t>11,884</t>
        </is>
      </c>
      <c r="H23" t="inlineStr">
        <is>
          <t>0.8</t>
        </is>
      </c>
      <c r="I23" t="inlineStr">
        <is>
          <t>352</t>
        </is>
      </c>
      <c r="J23" t="inlineStr">
        <is>
          <t>3.0</t>
        </is>
      </c>
      <c r="K23" t="inlineStr">
        <is>
          <t>0.1</t>
        </is>
      </c>
      <c r="L23" t="inlineStr">
        <is>
          <t>oa</t>
        </is>
      </c>
      <c r="M23" t="inlineStr">
        <is>
          <t>|</t>
        </is>
      </c>
    </row>
    <row r="24">
      <c r="A24" t="inlineStr">
        <is>
          <t>Electrical products — Appareils et matériel électriques</t>
        </is>
      </c>
      <c r="B24" t="inlineStr"/>
      <c r="C24" t="inlineStr"/>
      <c r="D24" t="inlineStr">
        <is>
          <t>15</t>
        </is>
      </c>
      <c r="E24" t="inlineStr">
        <is>
          <t>48</t>
        </is>
      </c>
      <c r="F24" t="inlineStr">
        <is>
          <t>0.5</t>
        </is>
      </c>
      <c r="G24" t="inlineStr">
        <is>
          <t>10,626</t>
        </is>
      </c>
      <c r="H24" t="inlineStr">
        <is>
          <t>0.7</t>
        </is>
      </c>
      <c r="I24" t="inlineStr">
        <is>
          <t>3,046</t>
        </is>
      </c>
      <c r="J24" t="inlineStr">
        <is>
          <t>28.7</t>
        </is>
      </c>
      <c r="K24" t="inlineStr">
        <is>
          <t>0.5</t>
        </is>
      </c>
      <c r="L24" t="inlineStr">
        <is>
          <t>0.2</t>
        </is>
      </c>
      <c r="M24" t="inlineStr"/>
    </row>
    <row r="25">
      <c r="A25" t="inlineStr">
        <is>
          <t>Non-metallic mineral products — Produits des minéraux</t>
        </is>
      </c>
      <c r="B25" t="inlineStr"/>
      <c r="C25" t="inlineStr"/>
      <c r="D25" t="inlineStr"/>
      <c r="E25" t="inlineStr"/>
      <c r="F25" t="inlineStr"/>
      <c r="G25" t="inlineStr"/>
      <c r="H25" t="inlineStr"/>
      <c r="I25" t="inlineStr"/>
      <c r="J25" t="inlineStr"/>
      <c r="K25" t="inlineStr"/>
      <c r="L25" t="inlineStr"/>
      <c r="M25" t="inlineStr"/>
    </row>
    <row r="26">
      <c r="A26" t="inlineStr">
        <is>
          <t>non métalliques</t>
        </is>
      </c>
      <c r="B26" t="inlineStr"/>
      <c r="C26" t="inlineStr"/>
      <c r="D26" t="inlineStr">
        <is>
          <t>12</t>
        </is>
      </c>
      <c r="E26" t="inlineStr">
        <is>
          <t>47</t>
        </is>
      </c>
      <c r="F26" t="inlineStr">
        <is>
          <t>0.5</t>
        </is>
      </c>
      <c r="G26" t="inlineStr">
        <is>
          <t>4,150</t>
        </is>
      </c>
      <c r="H26" t="inlineStr">
        <is>
          <t>0.3</t>
        </is>
      </c>
      <c r="I26" t="inlineStr">
        <is>
          <t>120</t>
        </is>
      </c>
      <c r="J26" t="inlineStr">
        <is>
          <t>2.9</t>
        </is>
      </c>
      <c r="K26" t="inlineStr">
        <is>
          <t>--</t>
        </is>
      </c>
      <c r="L26" t="inlineStr">
        <is>
          <t>--</t>
        </is>
      </c>
      <c r="M26" t="inlineStr">
        <is>
          <t>|</t>
        </is>
      </c>
    </row>
    <row r="27">
      <c r="A27" t="inlineStr">
        <is>
          <t>Petroleum and coal products — Produits du pétrole et du</t>
        </is>
      </c>
      <c r="B27" t="inlineStr"/>
      <c r="C27" t="inlineStr"/>
      <c r="D27" t="inlineStr"/>
      <c r="E27" t="inlineStr"/>
      <c r="F27" t="inlineStr"/>
      <c r="G27" t="inlineStr"/>
      <c r="H27" t="inlineStr"/>
      <c r="I27" t="inlineStr"/>
      <c r="J27" t="inlineStr"/>
      <c r="K27" t="inlineStr"/>
      <c r="L27" t="inlineStr"/>
      <c r="M27" t="inlineStr"/>
    </row>
    <row r="28">
      <c r="A28" t="inlineStr">
        <is>
          <t>charbon</t>
        </is>
      </c>
      <c r="B28" t="inlineStr"/>
      <c r="C28" t="inlineStr"/>
      <c r="D28" t="inlineStr">
        <is>
          <t>4</t>
        </is>
      </c>
      <c r="E28" t="inlineStr">
        <is>
          <t>24</t>
        </is>
      </c>
      <c r="F28" t="inlineStr">
        <is>
          <t>0.2</t>
        </is>
      </c>
      <c r="G28" t="inlineStr">
        <is>
          <t>4,106</t>
        </is>
      </c>
      <c r="H28" t="inlineStr">
        <is>
          <t>0.3</t>
        </is>
      </c>
      <c r="I28" t="inlineStr">
        <is>
          <t>56</t>
        </is>
      </c>
      <c r="J28" t="inlineStr">
        <is>
          <t>1.4</t>
        </is>
      </c>
      <c r="K28" t="inlineStr">
        <is>
          <t>--</t>
        </is>
      </c>
      <c r="L28" t="inlineStr">
        <is>
          <t>--</t>
        </is>
      </c>
      <c r="M28" t="inlineStr"/>
    </row>
    <row r="29">
      <c r="A29" t="inlineStr">
        <is>
          <t>Chemicals — Produits chimiques</t>
        </is>
      </c>
      <c r="B29" t="inlineStr"/>
      <c r="C29" t="inlineStr"/>
      <c r="D29" t="inlineStr">
        <is>
          <t>13</t>
        </is>
      </c>
      <c r="E29" t="inlineStr">
        <is>
          <t>85</t>
        </is>
      </c>
      <c r="F29" t="inlineStr">
        <is>
          <t>0.9</t>
        </is>
      </c>
      <c r="G29" t="inlineStr">
        <is>
          <t>9,825</t>
        </is>
      </c>
      <c r="H29" t="inlineStr">
        <is>
          <t>0.6</t>
        </is>
      </c>
      <c r="I29" t="inlineStr">
        <is>
          <t>gad</t>
        </is>
      </c>
      <c r="J29" t="inlineStr">
        <is>
          <t>1.9</t>
        </is>
      </c>
      <c r="K29" t="inlineStr">
        <is>
          <t>0.1</t>
        </is>
      </c>
      <c r="L29">
        <f>=</f>
        <v/>
      </c>
      <c r="M29" t="inlineStr"/>
    </row>
    <row r="30">
      <c r="A30" t="inlineStr">
        <is>
          <t>Miscellaneous — Divers</t>
        </is>
      </c>
      <c r="B30" t="inlineStr"/>
      <c r="C30" t="inlineStr"/>
      <c r="D30" t="inlineStr">
        <is>
          <t>8</t>
        </is>
      </c>
      <c r="E30" t="inlineStr">
        <is>
          <t>25</t>
        </is>
      </c>
      <c r="F30" t="inlineStr">
        <is>
          <t>0.2</t>
        </is>
      </c>
      <c r="G30" t="inlineStr">
        <is>
          <t>2,396</t>
        </is>
      </c>
      <c r="H30" t="inlineStr">
        <is>
          <t>0.2</t>
        </is>
      </c>
      <c r="I30" t="inlineStr">
        <is>
          <t>564</t>
        </is>
      </c>
      <c r="J30" t="inlineStr">
        <is>
          <t>23.5</t>
        </is>
      </c>
      <c r="K30" t="inlineStr">
        <is>
          <t>0.1</t>
        </is>
      </c>
      <c r="L30" t="inlineStr">
        <is>
          <t>--</t>
        </is>
      </c>
      <c r="M30" t="inlineStr"/>
    </row>
    <row r="31">
      <c r="A31" t="inlineStr">
        <is>
          <t>Construction industry — Industrie de la construction</t>
        </is>
      </c>
      <c r="B31" t="inlineStr"/>
      <c r="C31" t="inlineStr"/>
      <c r="D31" t="inlineStr">
        <is>
          <t>9</t>
        </is>
      </c>
      <c r="E31" t="inlineStr">
        <is>
          <t>100</t>
        </is>
      </c>
      <c r="F31" t="inlineStr">
        <is>
          <t>1.1</t>
        </is>
      </c>
      <c r="G31" t="inlineStr">
        <is>
          <t>24,165</t>
        </is>
      </c>
      <c r="H31" t="inlineStr">
        <is>
          <t>1.6</t>
        </is>
      </c>
      <c r="I31" t="inlineStr">
        <is>
          <t>164</t>
        </is>
      </c>
      <c r="J31" t="inlineStr">
        <is>
          <t>0.7</t>
        </is>
      </c>
      <c r="K31" t="inlineStr">
        <is>
          <t>Je</t>
        </is>
      </c>
      <c r="L31" t="inlineStr">
        <is>
          <t>“ig</t>
        </is>
      </c>
      <c r="M31" t="inlineStr"/>
    </row>
    <row r="32">
      <c r="A32" t="inlineStr">
        <is>
          <t>Transportation, communication and other utilities</t>
        </is>
      </c>
      <c r="B32" t="inlineStr">
        <is>
          <t>—</t>
        </is>
      </c>
      <c r="C32" t="inlineStr"/>
      <c r="D32" t="inlineStr"/>
      <c r="E32" t="inlineStr"/>
      <c r="F32" t="inlineStr"/>
      <c r="G32" t="inlineStr"/>
      <c r="H32" t="inlineStr"/>
      <c r="I32" t="inlineStr"/>
      <c r="J32" t="inlineStr"/>
      <c r="K32" t="inlineStr"/>
      <c r="L32" t="inlineStr"/>
      <c r="M32" t="inlineStr"/>
    </row>
    <row r="33">
      <c r="A33" t="inlineStr">
        <is>
          <t>Transports, communications et autres services d’utilité</t>
        </is>
      </c>
      <c r="B33" t="inlineStr"/>
      <c r="C33" t="inlineStr"/>
      <c r="D33" t="inlineStr"/>
      <c r="E33" t="inlineStr"/>
      <c r="F33" t="inlineStr"/>
      <c r="G33" t="inlineStr"/>
      <c r="H33" t="inlineStr"/>
      <c r="I33" t="inlineStr"/>
      <c r="J33" t="inlineStr"/>
      <c r="K33" t="inlineStr"/>
      <c r="L33" t="inlineStr"/>
      <c r="M33" t="inlineStr"/>
    </row>
    <row r="34">
      <c r="A34" t="inlineStr">
        <is>
          <t>publique</t>
        </is>
      </c>
      <c r="B34" t="inlineStr"/>
      <c r="C34" t="inlineStr"/>
      <c r="D34" t="inlineStr">
        <is>
          <t>$8</t>
        </is>
      </c>
      <c r="E34" t="inlineStr">
        <is>
          <t>1,453</t>
        </is>
      </c>
      <c r="F34" t="inlineStr">
        <is>
          <t>15.9</t>
        </is>
      </c>
      <c r="G34" t="inlineStr">
        <is>
          <t>232,073</t>
        </is>
      </c>
      <c r="H34" t="inlineStr">
        <is>
          <t>15.1</t>
        </is>
      </c>
      <c r="I34" t="inlineStr">
        <is>
          <t>74,028</t>
        </is>
      </c>
      <c r="J34" t="inlineStr">
        <is>
          <t>31.9</t>
        </is>
      </c>
      <c r="K34" t="inlineStr">
        <is>
          <t>11.5</t>
        </is>
      </c>
      <c r="L34" t="inlineStr">
        <is>
          <t>4.8</t>
        </is>
      </c>
      <c r="M34" t="inlineStr"/>
    </row>
    <row r="35">
      <c r="A35" t="inlineStr">
        <is>
          <t>Transportation, storage and communication — Transports,</t>
        </is>
      </c>
      <c r="B35" t="inlineStr"/>
      <c r="C35" t="inlineStr"/>
      <c r="D35" t="inlineStr"/>
      <c r="E35" t="inlineStr"/>
      <c r="F35" t="inlineStr"/>
      <c r="G35" t="inlineStr"/>
      <c r="H35" t="inlineStr"/>
      <c r="I35" t="inlineStr"/>
      <c r="J35" t="inlineStr"/>
      <c r="K35" t="inlineStr"/>
      <c r="L35" t="inlineStr"/>
      <c r="M35" t="inlineStr"/>
    </row>
    <row r="36">
      <c r="A36" t="inlineStr">
        <is>
          <t>entreposage et communications</t>
        </is>
      </c>
      <c r="B36" t="inlineStr"/>
      <c r="C36" t="inlineStr"/>
      <c r="D36" t="inlineStr">
        <is>
          <t>46</t>
        </is>
      </c>
      <c r="E36" t="inlineStr">
        <is>
          <t>1352</t>
        </is>
      </c>
      <c r="F36" t="inlineStr">
        <is>
          <t>14.8</t>
        </is>
      </c>
      <c r="G36" t="inlineStr">
        <is>
          <t>195,677</t>
        </is>
      </c>
      <c r="H36" t="inlineStr">
        <is>
          <t>12e7,</t>
        </is>
      </c>
      <c r="I36" t="inlineStr">
        <is>
          <t>67,466</t>
        </is>
      </c>
      <c r="J36" t="inlineStr">
        <is>
          <t>34.5</t>
        </is>
      </c>
      <c r="K36" t="inlineStr">
        <is>
          <t>10.5</t>
        </is>
      </c>
      <c r="L36" t="inlineStr">
        <is>
          <t>4.4</t>
        </is>
      </c>
      <c r="M36" t="inlineStr"/>
    </row>
    <row r="37">
      <c r="A37" t="inlineStr">
        <is>
          <t>Gas, water and electric utilities — Services de gaz, d’eau</t>
        </is>
      </c>
      <c r="B37" t="inlineStr"/>
      <c r="C37" t="inlineStr"/>
      <c r="D37" t="inlineStr"/>
      <c r="E37" t="inlineStr"/>
      <c r="F37" t="inlineStr"/>
      <c r="G37" t="inlineStr"/>
      <c r="H37" t="inlineStr"/>
      <c r="I37" t="inlineStr"/>
      <c r="J37" t="inlineStr"/>
      <c r="K37" t="inlineStr"/>
      <c r="L37" t="inlineStr"/>
      <c r="M37" t="inlineStr"/>
    </row>
    <row r="38">
      <c r="A38" t="inlineStr">
        <is>
          <t>et dicleeticite</t>
        </is>
      </c>
      <c r="B38" t="inlineStr"/>
      <c r="C38" t="inlineStr"/>
      <c r="D38" t="inlineStr">
        <is>
          <t>12</t>
        </is>
      </c>
      <c r="E38" t="inlineStr">
        <is>
          <t>101</t>
        </is>
      </c>
      <c r="F38" t="inlineStr">
        <is>
          <t>1.1</t>
        </is>
      </c>
      <c r="G38" t="inlineStr">
        <is>
          <t>36,396</t>
        </is>
      </c>
      <c r="H38" t="inlineStr">
        <is>
          <t>2.4</t>
        </is>
      </c>
      <c r="I38" t="inlineStr">
        <is>
          <t>6,562</t>
        </is>
      </c>
      <c r="J38" t="inlineStr">
        <is>
          <t>18.0</t>
        </is>
      </c>
      <c r="K38" t="inlineStr">
        <is>
          <t>1.0</t>
        </is>
      </c>
      <c r="L38" t="inlineStr">
        <is>
          <t>0.4</t>
        </is>
      </c>
      <c r="M38" t="inlineStr"/>
    </row>
    <row r="39">
      <c r="A39" t="inlineStr">
        <is>
          <t>Trade — Commerce</t>
        </is>
      </c>
      <c r="B39" t="inlineStr"/>
      <c r="C39" t="inlineStr"/>
      <c r="D39" t="inlineStr">
        <is>
          <t>42</t>
        </is>
      </c>
      <c r="E39" t="inlineStr">
        <is>
          <t>254</t>
        </is>
      </c>
      <c r="F39" t="inlineStr">
        <is>
          <t>2.8</t>
        </is>
      </c>
      <c r="G39" t="inlineStr">
        <is>
          <t>25,953</t>
        </is>
      </c>
      <c r="H39" t="inlineStr">
        <is>
          <t>1.7</t>
        </is>
      </c>
      <c r="I39" t="inlineStr">
        <is>
          <t>6,016</t>
        </is>
      </c>
      <c r="J39" t="inlineStr">
        <is>
          <t>23.2</t>
        </is>
      </c>
      <c r="K39" t="inlineStr">
        <is>
          <t>0.9</t>
        </is>
      </c>
      <c r="L39" t="inlineStr">
        <is>
          <t>0.4</t>
        </is>
      </c>
      <c r="M39" t="inlineStr"/>
    </row>
    <row r="40">
      <c r="A40" t="inlineStr">
        <is>
          <t>Wholesale trade — Commerce de gros</t>
        </is>
      </c>
      <c r="B40" t="inlineStr"/>
      <c r="C40" t="inlineStr"/>
      <c r="D40" t="inlineStr">
        <is>
          <t>21</t>
        </is>
      </c>
      <c r="E40" t="inlineStr">
        <is>
          <t>85</t>
        </is>
      </c>
      <c r="F40" t="inlineStr">
        <is>
          <t>0.9</t>
        </is>
      </c>
      <c r="G40" t="inlineStr">
        <is>
          <t>aie!</t>
        </is>
      </c>
      <c r="H40" t="inlineStr">
        <is>
          <t>0.3</t>
        </is>
      </c>
      <c r="I40" t="inlineStr">
        <is>
          <t>946</t>
        </is>
      </c>
      <c r="J40" t="inlineStr">
        <is>
          <t>18.4</t>
        </is>
      </c>
      <c r="K40" t="inlineStr">
        <is>
          <t>0.1</t>
        </is>
      </c>
      <c r="L40" t="inlineStr">
        <is>
          <t>0.1</t>
        </is>
      </c>
      <c r="M40" t="inlineStr"/>
    </row>
    <row r="41">
      <c r="A41" t="inlineStr">
        <is>
          <t>Retail trade — Commerce de détail</t>
        </is>
      </c>
      <c r="B41" t="inlineStr"/>
      <c r="C41" t="inlineStr"/>
      <c r="D41" t="inlineStr">
        <is>
          <t>21</t>
        </is>
      </c>
      <c r="E41" t="inlineStr">
        <is>
          <t>169</t>
        </is>
      </c>
      <c r="F41" t="inlineStr">
        <is>
          <t>1.8</t>
        </is>
      </c>
      <c r="G41" t="inlineStr">
        <is>
          <t>20,802</t>
        </is>
      </c>
      <c r="H41" t="inlineStr">
        <is>
          <t>1.4</t>
        </is>
      </c>
      <c r="I41" t="inlineStr">
        <is>
          <t>5,070</t>
        </is>
      </c>
      <c r="J41" t="inlineStr">
        <is>
          <t>24.4</t>
        </is>
      </c>
      <c r="K41" t="inlineStr">
        <is>
          <t>0.8</t>
        </is>
      </c>
      <c r="L41" t="inlineStr">
        <is>
          <t>0.3</t>
        </is>
      </c>
      <c r="M41" t="inlineStr"/>
    </row>
    <row r="42">
      <c r="A42" t="inlineStr">
        <is>
          <t>Finance — Finances</t>
        </is>
      </c>
      <c r="B42" t="inlineStr"/>
      <c r="C42" t="inlineStr"/>
      <c r="D42" t="inlineStr">
        <is>
          <t>14</t>
        </is>
      </c>
      <c r="E42" t="inlineStr">
        <is>
          <t>104</t>
        </is>
      </c>
      <c r="F42" t="inlineStr">
        <is>
          <t>ie</t>
        </is>
      </c>
      <c r="G42" t="inlineStr">
        <is>
          <t>5,503</t>
        </is>
      </c>
      <c r="H42" t="inlineStr">
        <is>
          <t>0.4</t>
        </is>
      </c>
      <c r="I42" t="inlineStr">
        <is>
          <t>3,712</t>
        </is>
      </c>
      <c r="J42" t="inlineStr">
        <is>
          <t>67.5</t>
        </is>
      </c>
      <c r="K42" t="inlineStr">
        <is>
          <t>0.6</t>
        </is>
      </c>
      <c r="L42" t="inlineStr">
        <is>
          <t>0.2</t>
        </is>
      </c>
      <c r="M42" t="inlineStr"/>
    </row>
    <row r="43">
      <c r="A43" t="inlineStr">
        <is>
          <t>Service industries — Industries du service</t>
        </is>
      </c>
      <c r="B43" t="inlineStr"/>
      <c r="C43" t="inlineStr"/>
      <c r="D43" t="inlineStr">
        <is>
          <t>55</t>
        </is>
      </c>
      <c r="E43" t="inlineStr">
        <is>
          <t>3,334</t>
        </is>
      </c>
      <c r="F43" t="inlineStr">
        <is>
          <t>36.6</t>
        </is>
      </c>
      <c r="G43" t="inlineStr">
        <is>
          <t>526,933</t>
        </is>
      </c>
      <c r="H43" t="inlineStr">
        <is>
          <t>34.2</t>
        </is>
      </c>
      <c r="I43" t="inlineStr">
        <is>
          <t>358,193</t>
        </is>
      </c>
      <c r="J43" t="inlineStr">
        <is>
          <t>68.0</t>
        </is>
      </c>
      <c r="K43" t="inlineStr">
        <is>
          <t>95:35</t>
        </is>
      </c>
      <c r="L43" t="inlineStr">
        <is>
          <t>23.3</t>
        </is>
      </c>
      <c r="M43" t="inlineStr"/>
    </row>
    <row r="44">
      <c r="A44" t="inlineStr">
        <is>
          <t>Public administration — Fonction publique</t>
        </is>
      </c>
      <c r="B44" t="inlineStr"/>
      <c r="C44" t="inlineStr"/>
      <c r="D44" t="inlineStr">
        <is>
          <t>46</t>
        </is>
      </c>
      <c r="E44" t="inlineStr">
        <is>
          <t>2,817</t>
        </is>
      </c>
      <c r="F44" t="inlineStr">
        <is>
          <t>30.8</t>
        </is>
      </c>
      <c r="G44" t="inlineStr">
        <is>
          <t>480,364</t>
        </is>
      </c>
      <c r="H44" t="inlineStr">
        <is>
          <t>31.2</t>
        </is>
      </c>
      <c r="I44" t="inlineStr">
        <is>
          <t>169,747</t>
        </is>
      </c>
      <c r="J44" t="inlineStr">
        <is>
          <t>35.3</t>
        </is>
      </c>
      <c r="K44" t="inlineStr">
        <is>
          <t>26.3</t>
        </is>
      </c>
      <c r="L44" t="inlineStr">
        <is>
          <t>11.0</t>
        </is>
      </c>
      <c r="M44" t="inlineStr"/>
    </row>
    <row r="45">
      <c r="A45" t="inlineStr">
        <is>
          <t>Other? — Total — Autres2</t>
        </is>
      </c>
      <c r="B45" t="inlineStr"/>
      <c r="C45" t="inlineStr"/>
      <c r="D45" t="inlineStr">
        <is>
          <t>-</t>
        </is>
      </c>
      <c r="E45" t="inlineStr">
        <is>
          <t>-</t>
        </is>
      </c>
      <c r="F45" t="inlineStr">
        <is>
          <t>-</t>
        </is>
      </c>
      <c r="G45" t="inlineStr">
        <is>
          <t>1,255</t>
        </is>
      </c>
      <c r="H45" t="inlineStr">
        <is>
          <t>0.1</t>
        </is>
      </c>
      <c r="I45" t="inlineStr">
        <is>
          <t>430</t>
        </is>
      </c>
      <c r="J45" t="inlineStr">
        <is>
          <t>34.2</t>
        </is>
      </c>
      <c r="K45" t="inlineStr">
        <is>
          <t>0.1</t>
        </is>
      </c>
      <c r="L45">
        <f>=</f>
        <v/>
      </c>
      <c r="M45" t="inlineStr"/>
    </row>
  </sheetData>
  <pageMargins left="0.75" right="0.75" top="1" bottom="1" header="0.5" footer="0.5"/>
</worksheet>
</file>

<file path=xl/worksheets/sheet467.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Unnamed: 0</t>
        </is>
      </c>
      <c r="B1" s="1" t="inlineStr">
        <is>
          <t>de</t>
        </is>
      </c>
      <c r="C1" s="1" t="inlineStr">
        <is>
          <t>Number</t>
        </is>
      </c>
      <c r="D1" s="1" t="inlineStr">
        <is>
          <t>Per cent</t>
        </is>
      </c>
      <c r="E1" s="1" t="inlineStr">
        <is>
          <t>Number.1</t>
        </is>
      </c>
      <c r="F1" s="1" t="inlineStr">
        <is>
          <t>Per cent.1</t>
        </is>
      </c>
      <c r="G1" s="1" t="inlineStr">
        <is>
          <t>Number.2</t>
        </is>
      </c>
      <c r="H1" s="1" t="inlineStr">
        <is>
          <t>Per cent.2</t>
        </is>
      </c>
      <c r="I1" s="1" t="inlineStr">
        <is>
          <t>Per cent.3</t>
        </is>
      </c>
      <c r="J1" s="1" t="inlineStr">
        <is>
          <t>Per cent.4</t>
        </is>
      </c>
    </row>
    <row r="2">
      <c r="A2" t="inlineStr"/>
      <c r="B2" t="inlineStr">
        <is>
          <t>syndicats</t>
        </is>
      </c>
      <c r="C2" t="inlineStr"/>
      <c r="D2" t="inlineStr">
        <is>
          <t>of</t>
        </is>
      </c>
      <c r="E2" t="inlineStr"/>
      <c r="F2" t="inlineStr"/>
      <c r="G2" t="inlineStr"/>
      <c r="H2" t="inlineStr">
        <is>
          <t>women</t>
        </is>
      </c>
      <c r="I2" t="inlineStr">
        <is>
          <t>women</t>
        </is>
      </c>
      <c r="J2" t="inlineStr">
        <is>
          <t>women</t>
        </is>
      </c>
    </row>
    <row r="3">
      <c r="A3" t="inlineStr"/>
      <c r="B3" t="inlineStr"/>
      <c r="C3" t="inlineStr"/>
      <c r="D3" t="inlineStr">
        <is>
          <t>total</t>
        </is>
      </c>
      <c r="E3" t="inlineStr"/>
      <c r="F3" t="inlineStr"/>
      <c r="G3" t="inlineStr"/>
      <c r="H3" t="inlineStr">
        <is>
          <t>members</t>
        </is>
      </c>
      <c r="I3" t="inlineStr">
        <is>
          <t>members</t>
        </is>
      </c>
      <c r="J3" t="inlineStr">
        <is>
          <t>members</t>
        </is>
      </c>
    </row>
    <row r="4">
      <c r="A4" t="inlineStr">
        <is>
          <t>Industry group</t>
        </is>
      </c>
      <c r="B4" t="inlineStr"/>
      <c r="C4" t="inlineStr"/>
      <c r="D4" t="inlineStr">
        <is>
          <t>locals</t>
        </is>
      </c>
      <c r="E4" t="inlineStr"/>
      <c r="F4" t="inlineStr"/>
      <c r="G4" t="inlineStr"/>
      <c r="H4" t="inlineStr">
        <is>
          <t>of</t>
        </is>
      </c>
      <c r="I4" t="inlineStr">
        <is>
          <t>of total</t>
        </is>
      </c>
      <c r="J4" t="inlineStr">
        <is>
          <t>of total</t>
        </is>
      </c>
    </row>
    <row r="5">
      <c r="A5" t="inlineStr"/>
      <c r="B5" t="inlineStr"/>
      <c r="C5" t="inlineStr"/>
      <c r="D5" t="inlineStr"/>
      <c r="E5" t="inlineStr"/>
      <c r="F5" t="inlineStr"/>
      <c r="G5" t="inlineStr"/>
      <c r="H5" t="inlineStr">
        <is>
          <t>industry</t>
        </is>
      </c>
      <c r="I5" t="inlineStr">
        <is>
          <t>women</t>
        </is>
      </c>
      <c r="J5" t="inlineStr">
        <is>
          <t>union</t>
        </is>
      </c>
    </row>
    <row r="6">
      <c r="A6" t="inlineStr">
        <is>
          <t>Groupe d’industries</t>
        </is>
      </c>
      <c r="B6" t="inlineStr"/>
      <c r="C6" t="inlineStr"/>
      <c r="D6" t="inlineStr"/>
      <c r="E6" t="inlineStr"/>
      <c r="F6" t="inlineStr"/>
      <c r="G6" t="inlineStr"/>
      <c r="H6" t="inlineStr">
        <is>
          <t>membership</t>
        </is>
      </c>
      <c r="I6" t="inlineStr">
        <is>
          <t>membership</t>
        </is>
      </c>
      <c r="J6" t="inlineStr">
        <is>
          <t>membershij</t>
        </is>
      </c>
    </row>
    <row r="7">
      <c r="A7" t="inlineStr"/>
      <c r="B7" t="inlineStr"/>
      <c r="C7" t="inlineStr">
        <is>
          <t>Nombre</t>
        </is>
      </c>
      <c r="D7" t="inlineStr">
        <is>
          <t>Pour-</t>
        </is>
      </c>
      <c r="E7" t="inlineStr">
        <is>
          <t>Nombre</t>
        </is>
      </c>
      <c r="F7" t="inlineStr">
        <is>
          <t>Pour-</t>
        </is>
      </c>
      <c r="G7" t="inlineStr">
        <is>
          <t>Nombre</t>
        </is>
      </c>
      <c r="H7" t="inlineStr">
        <is>
          <t>Pourcentage</t>
        </is>
      </c>
      <c r="I7" t="inlineStr">
        <is>
          <t>Pourcentage</t>
        </is>
      </c>
      <c r="J7" t="inlineStr">
        <is>
          <t>Pourcentag)</t>
        </is>
      </c>
    </row>
    <row r="8">
      <c r="A8" t="inlineStr"/>
      <c r="B8" t="inlineStr"/>
      <c r="C8" t="inlineStr"/>
      <c r="D8" t="inlineStr">
        <is>
          <t>centage</t>
        </is>
      </c>
      <c r="E8" t="inlineStr"/>
      <c r="F8" t="inlineStr">
        <is>
          <t>centage</t>
        </is>
      </c>
      <c r="G8" t="inlineStr"/>
      <c r="H8" t="inlineStr">
        <is>
          <t>de membres</t>
        </is>
      </c>
      <c r="I8" t="inlineStr">
        <is>
          <t>de membres</t>
        </is>
      </c>
      <c r="J8" t="inlineStr">
        <is>
          <t>de membre</t>
        </is>
      </c>
    </row>
    <row r="9">
      <c r="A9" t="inlineStr"/>
      <c r="B9" t="inlineStr"/>
      <c r="C9" t="inlineStr"/>
      <c r="D9" t="inlineStr">
        <is>
          <t>du total</t>
        </is>
      </c>
      <c r="E9" t="inlineStr"/>
      <c r="F9" t="inlineStr"/>
      <c r="G9" t="inlineStr"/>
      <c r="H9" t="inlineStr">
        <is>
          <t>féminins</t>
        </is>
      </c>
      <c r="I9" t="inlineStr">
        <is>
          <t>féminins</t>
        </is>
      </c>
      <c r="J9" t="inlineStr">
        <is>
          <t>féminins</t>
        </is>
      </c>
    </row>
    <row r="10">
      <c r="A10" t="inlineStr"/>
      <c r="B10" t="inlineStr"/>
      <c r="C10" t="inlineStr"/>
      <c r="D10" t="inlineStr">
        <is>
          <t>des</t>
        </is>
      </c>
      <c r="E10" t="inlineStr"/>
      <c r="F10" t="inlineStr"/>
      <c r="G10" t="inlineStr"/>
      <c r="H10" t="inlineStr">
        <is>
          <t>dans</t>
        </is>
      </c>
      <c r="I10" t="inlineStr">
        <is>
          <t>dans</t>
        </is>
      </c>
      <c r="J10" t="inlineStr">
        <is>
          <t>dans</t>
        </is>
      </c>
    </row>
    <row r="11">
      <c r="A11" t="inlineStr"/>
      <c r="B11" t="inlineStr"/>
      <c r="C11" t="inlineStr"/>
      <c r="D11" t="inlineStr">
        <is>
          <t>locaux</t>
        </is>
      </c>
      <c r="E11" t="inlineStr"/>
      <c r="F11" t="inlineStr"/>
      <c r="G11" t="inlineStr"/>
      <c r="H11" t="inlineStr">
        <is>
          <t>Peffectif</t>
        </is>
      </c>
      <c r="I11" t="inlineStr">
        <is>
          <t>leffectif</t>
        </is>
      </c>
      <c r="J11" t="inlineStr">
        <is>
          <t>Peffectif</t>
        </is>
      </c>
    </row>
  </sheetData>
  <pageMargins left="0.75" right="0.75" top="1" bottom="1" header="0.5" footer="0.5"/>
</worksheet>
</file>

<file path=xl/worksheets/sheet468.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s="1" t="inlineStr">
        <is>
          <t>Agriculture</t>
        </is>
      </c>
      <c r="B1" s="1" t="inlineStr">
        <is>
          <t>Unnamed: 0</t>
        </is>
      </c>
      <c r="C1" s="1" t="inlineStr">
        <is>
          <t>125,000</t>
        </is>
      </c>
      <c r="D1" s="1" t="inlineStr">
        <is>
          <t>509</t>
        </is>
      </c>
      <c r="E1" s="1" t="inlineStr">
        <is>
          <t>0.4</t>
        </is>
      </c>
      <c r="F1" s="1" t="inlineStr">
        <is>
          <t>323</t>
        </is>
      </c>
      <c r="G1" s="1" t="inlineStr">
        <is>
          <t>0.2</t>
        </is>
      </c>
      <c r="H1" s="1" t="inlineStr">
        <is>
          <t>186</t>
        </is>
      </c>
      <c r="I1" s="1" t="inlineStr">
        <is>
          <t>0.2.1</t>
        </is>
      </c>
    </row>
    <row r="2">
      <c r="A2" t="inlineStr">
        <is>
          <t>Forestry — Exploitation forestiére</t>
        </is>
      </c>
      <c r="B2" t="inlineStr"/>
      <c r="C2" t="inlineStr">
        <is>
          <t>69,000</t>
        </is>
      </c>
      <c r="D2" t="inlineStr">
        <is>
          <t>26,700</t>
        </is>
      </c>
      <c r="E2" t="inlineStr">
        <is>
          <t>38.6</t>
        </is>
      </c>
      <c r="F2" t="inlineStr">
        <is>
          <t>26,400</t>
        </is>
      </c>
      <c r="G2" t="inlineStr">
        <is>
          <t>38.2</t>
        </is>
      </c>
      <c r="H2" t="inlineStr">
        <is>
          <t>300</t>
        </is>
      </c>
      <c r="I2" t="inlineStr">
        <is>
          <t>0.4</t>
        </is>
      </c>
    </row>
    <row r="3">
      <c r="A3" t="inlineStr">
        <is>
          <t>Fishing and trapping — Péche et piégeage</t>
        </is>
      </c>
      <c r="B3" t="inlineStr"/>
      <c r="C3" t="inlineStr">
        <is>
          <t>8,000</t>
        </is>
      </c>
      <c r="D3" t="inlineStr">
        <is>
          <t>4,424</t>
        </is>
      </c>
      <c r="E3" t="inlineStr">
        <is>
          <t>55.3</t>
        </is>
      </c>
      <c r="F3" t="inlineStr">
        <is>
          <t>4,262</t>
        </is>
      </c>
      <c r="G3" t="inlineStr">
        <is>
          <t>Seep!</t>
        </is>
      </c>
      <c r="H3" t="inlineStr">
        <is>
          <t>162</t>
        </is>
      </c>
      <c r="I3" t="inlineStr">
        <is>
          <t>2.0</t>
        </is>
      </c>
    </row>
    <row r="4">
      <c r="A4" t="inlineStr">
        <is>
          <t>Mines, quarries and oil wells — Mines, carriéres et puits de</t>
        </is>
      </c>
      <c r="B4" t="inlineStr"/>
      <c r="C4" t="inlineStr"/>
      <c r="D4" t="inlineStr"/>
      <c r="E4" t="inlineStr"/>
      <c r="F4" t="inlineStr"/>
      <c r="G4" t="inlineStr"/>
      <c r="H4" t="inlineStr"/>
      <c r="I4" t="inlineStr"/>
    </row>
    <row r="5">
      <c r="A5" t="inlineStr">
        <is>
          <t>pétrole</t>
        </is>
      </c>
      <c r="B5" t="inlineStr"/>
      <c r="C5" t="inlineStr">
        <is>
          <t>193,000</t>
        </is>
      </c>
      <c r="D5" t="inlineStr">
        <is>
          <t>62,779</t>
        </is>
      </c>
      <c r="E5" t="inlineStr">
        <is>
          <t>325</t>
        </is>
      </c>
      <c r="F5" t="inlineStr">
        <is>
          <t>61,000</t>
        </is>
      </c>
      <c r="G5" t="inlineStr">
        <is>
          <t>31.5</t>
        </is>
      </c>
      <c r="H5" t="inlineStr">
        <is>
          <t>1,779</t>
        </is>
      </c>
      <c r="I5" t="inlineStr">
        <is>
          <t>1.0</t>
        </is>
      </c>
    </row>
    <row r="6">
      <c r="A6" t="inlineStr">
        <is>
          <t>Manufacturing — Fabrication</t>
        </is>
      </c>
      <c r="B6" t="inlineStr"/>
      <c r="C6" t="inlineStr">
        <is>
          <t>2,053,000</t>
        </is>
      </c>
      <c r="D6" t="inlineStr">
        <is>
          <t>887,115</t>
        </is>
      </c>
      <c r="E6" t="inlineStr">
        <is>
          <t>43.2</t>
        </is>
      </c>
      <c r="F6" t="inlineStr">
        <is>
          <t>719,028</t>
        </is>
      </c>
      <c r="G6" t="inlineStr">
        <is>
          <t>35.0</t>
        </is>
      </c>
      <c r="H6" t="inlineStr">
        <is>
          <t>168,087</t>
        </is>
      </c>
      <c r="I6" t="inlineStr">
        <is>
          <t>8.2</t>
        </is>
      </c>
    </row>
    <row r="7">
      <c r="A7" t="inlineStr">
        <is>
          <t>Construction</t>
        </is>
      </c>
      <c r="B7" t="inlineStr"/>
      <c r="C7" t="inlineStr">
        <is>
          <t>476,000</t>
        </is>
      </c>
      <c r="D7" t="inlineStr">
        <is>
          <t>274,731</t>
        </is>
      </c>
      <c r="E7" t="inlineStr">
        <is>
          <t>57.6</t>
        </is>
      </c>
      <c r="F7" t="inlineStr">
        <is>
          <t>272,973</t>
        </is>
      </c>
      <c r="G7" t="inlineStr">
        <is>
          <t>S75</t>
        </is>
      </c>
      <c r="H7" t="inlineStr">
        <is>
          <t>1,758</t>
        </is>
      </c>
      <c r="I7" t="inlineStr">
        <is>
          <t>3</t>
        </is>
      </c>
    </row>
    <row r="8">
      <c r="A8" t="inlineStr">
        <is>
          <t>Transportation, communication and other</t>
        </is>
      </c>
      <c r="B8" t="inlineStr">
        <is>
          <t>utilities —</t>
        </is>
      </c>
      <c r="C8" t="inlineStr"/>
      <c r="D8" t="inlineStr"/>
      <c r="E8" t="inlineStr"/>
      <c r="F8" t="inlineStr"/>
      <c r="G8" t="inlineStr"/>
      <c r="H8" t="inlineStr"/>
      <c r="I8" t="inlineStr"/>
    </row>
    <row r="9">
      <c r="A9" t="inlineStr">
        <is>
          <t>Transports, communications et autres services @utilité</t>
        </is>
      </c>
      <c r="B9" t="inlineStr"/>
      <c r="C9" t="inlineStr"/>
      <c r="D9" t="inlineStr"/>
      <c r="E9" t="inlineStr"/>
      <c r="F9" t="inlineStr"/>
      <c r="G9" t="inlineStr"/>
      <c r="H9" t="inlineStr"/>
      <c r="I9" t="inlineStr"/>
    </row>
    <row r="10">
      <c r="A10" t="inlineStr">
        <is>
          <t>publique</t>
        </is>
      </c>
      <c r="B10" t="inlineStr"/>
      <c r="C10" t="inlineStr">
        <is>
          <t>829,000</t>
        </is>
      </c>
      <c r="D10" t="inlineStr">
        <is>
          <t>441,191</t>
        </is>
      </c>
      <c r="E10" t="inlineStr">
        <is>
          <t>53:2</t>
        </is>
      </c>
      <c r="F10" t="inlineStr">
        <is>
          <t>353,314</t>
        </is>
      </c>
      <c r="G10" t="inlineStr">
        <is>
          <t>42.6</t>
        </is>
      </c>
      <c r="H10" t="inlineStr">
        <is>
          <t>87,877</t>
        </is>
      </c>
      <c r="I10" t="inlineStr">
        <is>
          <t>10.6</t>
        </is>
      </c>
    </row>
    <row r="11">
      <c r="A11" t="inlineStr">
        <is>
          <t>Trade — Commerce</t>
        </is>
      </c>
      <c r="B11" t="inlineStr"/>
      <c r="C11" t="inlineStr">
        <is>
          <t>1,683,000</t>
        </is>
      </c>
      <c r="D11" t="inlineStr">
        <is>
          <t>150,159</t>
        </is>
      </c>
      <c r="E11" t="inlineStr">
        <is>
          <t>8.9</t>
        </is>
      </c>
      <c r="F11" t="inlineStr">
        <is>
          <t>96,748</t>
        </is>
      </c>
      <c r="G11" t="inlineStr">
        <is>
          <t>5.8</t>
        </is>
      </c>
      <c r="H11" t="inlineStr">
        <is>
          <t>53,411</t>
        </is>
      </c>
      <c r="I11" t="inlineStr">
        <is>
          <t>a</t>
        </is>
      </c>
    </row>
    <row r="12">
      <c r="A12" t="inlineStr">
        <is>
          <t>Finance — Finances</t>
        </is>
      </c>
      <c r="B12" t="inlineStr"/>
      <c r="C12" t="inlineStr">
        <is>
          <t>581,000</t>
        </is>
      </c>
      <c r="D12" t="inlineStr">
        <is>
          <t>14,760</t>
        </is>
      </c>
      <c r="E12" t="inlineStr">
        <is>
          <t>2.5</t>
        </is>
      </c>
      <c r="F12" t="inlineStr">
        <is>
          <t>5,348</t>
        </is>
      </c>
      <c r="G12" t="inlineStr">
        <is>
          <t>0.9</t>
        </is>
      </c>
      <c r="H12" t="inlineStr">
        <is>
          <t>9,412</t>
        </is>
      </c>
      <c r="I12" t="inlineStr">
        <is>
          <t>1.6</t>
        </is>
      </c>
    </row>
    <row r="13">
      <c r="A13" t="inlineStr">
        <is>
          <t>Service industries — Industries du service</t>
        </is>
      </c>
      <c r="B13" t="inlineStr"/>
      <c r="C13" t="inlineStr">
        <is>
          <t>2,839,000</t>
        </is>
      </c>
      <c r="D13" t="inlineStr">
        <is>
          <t>688,467</t>
        </is>
      </c>
      <c r="E13" t="inlineStr">
        <is>
          <t>24.2</t>
        </is>
      </c>
      <c r="F13" t="inlineStr">
        <is>
          <t>250,945</t>
        </is>
      </c>
      <c r="G13" t="inlineStr">
        <is>
          <t>8.8</t>
        </is>
      </c>
      <c r="H13" t="inlineStr">
        <is>
          <t>437,522</t>
        </is>
      </c>
      <c r="I13" t="inlineStr">
        <is>
          <t>15.4</t>
        </is>
      </c>
    </row>
    <row r="14">
      <c r="A14" t="inlineStr">
        <is>
          <t>Public administration — Fonction publique</t>
        </is>
      </c>
      <c r="B14" t="inlineStr"/>
      <c r="C14" t="inlineStr">
        <is>
          <t>743,000</t>
        </is>
      </c>
      <c r="D14" t="inlineStr">
        <is>
          <t>503,940</t>
        </is>
      </c>
      <c r="E14" t="inlineStr">
        <is>
          <t>67.8</t>
        </is>
      </c>
      <c r="F14" t="inlineStr">
        <is>
          <t>333,884</t>
        </is>
      </c>
      <c r="G14" t="inlineStr">
        <is>
          <t>45.0</t>
        </is>
      </c>
      <c r="H14" t="inlineStr">
        <is>
          <t>170,056</t>
        </is>
      </c>
      <c r="I14" t="inlineStr">
        <is>
          <t>22.8</t>
        </is>
      </c>
    </row>
    <row r="15">
      <c r="A15" t="inlineStr">
        <is>
          <t>Other? — Total — Autres2</t>
        </is>
      </c>
      <c r="B15" t="inlineStr"/>
      <c r="C15" t="inlineStr">
        <is>
          <t>~</t>
        </is>
      </c>
      <c r="D15" t="inlineStr">
        <is>
          <t>38,077</t>
        </is>
      </c>
      <c r="E15" t="inlineStr">
        <is>
          <t>—</t>
        </is>
      </c>
      <c r="F15" t="inlineStr">
        <is>
          <t>35,744</t>
        </is>
      </c>
      <c r="G15" t="inlineStr">
        <is>
          <t>-</t>
        </is>
      </c>
      <c r="H15" t="inlineStr">
        <is>
          <t>2,333</t>
        </is>
      </c>
      <c r="I15" t="inlineStr">
        <is>
          <t>-</t>
        </is>
      </c>
    </row>
  </sheetData>
  <pageMargins left="0.75" right="0.75" top="1" bottom="1" header="0.5" footer="0.5"/>
</worksheet>
</file>

<file path=xl/worksheets/sheet469.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s="1" t="inlineStr">
        <is>
          <t>Forestry — Exploitation forestiére</t>
        </is>
      </c>
      <c r="B1" s="1" t="inlineStr">
        <is>
          <t>Unnamed: 0</t>
        </is>
      </c>
      <c r="C1" s="1" t="inlineStr">
        <is>
          <t>69,000</t>
        </is>
      </c>
      <c r="D1" s="1" t="inlineStr">
        <is>
          <t>20,384</t>
        </is>
      </c>
      <c r="E1" s="1" t="inlineStr">
        <is>
          <t>29.5</t>
        </is>
      </c>
      <c r="F1" s="1" t="inlineStr">
        <is>
          <t>20,123</t>
        </is>
      </c>
      <c r="G1" s="1" t="inlineStr">
        <is>
          <t>29.1</t>
        </is>
      </c>
      <c r="H1" s="1" t="inlineStr">
        <is>
          <t>261</t>
        </is>
      </c>
      <c r="I1" s="1" t="inlineStr">
        <is>
          <t>0.4</t>
        </is>
      </c>
    </row>
    <row r="2">
      <c r="A2" t="inlineStr">
        <is>
          <t>Fishing and trapping — Péche et piégeage</t>
        </is>
      </c>
      <c r="B2" t="inlineStr"/>
      <c r="C2" t="inlineStr">
        <is>
          <t>8,000</t>
        </is>
      </c>
      <c r="D2" t="inlineStr">
        <is>
          <t>695</t>
        </is>
      </c>
      <c r="E2" t="inlineStr">
        <is>
          <t>8.7</t>
        </is>
      </c>
      <c r="F2" t="inlineStr">
        <is>
          <t>695</t>
        </is>
      </c>
      <c r="G2" t="inlineStr">
        <is>
          <t>8.7</t>
        </is>
      </c>
      <c r="H2" t="inlineStr">
        <is>
          <t>=</t>
        </is>
      </c>
      <c r="I2" t="inlineStr">
        <is>
          <t>=</t>
        </is>
      </c>
    </row>
    <row r="3">
      <c r="A3" t="inlineStr">
        <is>
          <t>ee oasis and oil wells — Mines, carriéres et puits de</t>
        </is>
      </c>
      <c r="B3" t="inlineStr"/>
      <c r="C3" t="inlineStr">
        <is>
          <t>193,000</t>
        </is>
      </c>
      <c r="D3" t="inlineStr">
        <is>
          <t>50,140</t>
        </is>
      </c>
      <c r="E3" t="inlineStr">
        <is>
          <t>26.0</t>
        </is>
      </c>
      <c r="F3" t="inlineStr">
        <is>
          <t>48,683</t>
        </is>
      </c>
      <c r="G3" t="inlineStr">
        <is>
          <t>25.2</t>
        </is>
      </c>
      <c r="H3" t="inlineStr">
        <is>
          <t>1.457</t>
        </is>
      </c>
      <c r="I3" t="inlineStr">
        <is>
          <t>0.8</t>
        </is>
      </c>
    </row>
    <row r="4">
      <c r="A4" t="inlineStr">
        <is>
          <t>Manufacturing — Fabrication</t>
        </is>
      </c>
      <c r="B4" t="inlineStr"/>
      <c r="C4" t="inlineStr">
        <is>
          <t>2,053,000</t>
        </is>
      </c>
      <c r="D4" t="inlineStr">
        <is>
          <t>667,301</t>
        </is>
      </c>
      <c r="E4" t="inlineStr">
        <is>
          <t>a5</t>
        </is>
      </c>
      <c r="F4" t="inlineStr">
        <is>
          <t>531,803</t>
        </is>
      </c>
      <c r="G4" t="inlineStr">
        <is>
          <t>25.9</t>
        </is>
      </c>
      <c r="H4" t="inlineStr">
        <is>
          <t>135,498</t>
        </is>
      </c>
      <c r="I4" t="inlineStr">
        <is>
          <t>6.6</t>
        </is>
      </c>
    </row>
    <row r="5">
      <c r="A5" t="inlineStr">
        <is>
          <t>Construction</t>
        </is>
      </c>
      <c r="B5" t="inlineStr"/>
      <c r="C5" t="inlineStr">
        <is>
          <t>476,000</t>
        </is>
      </c>
      <c r="D5" t="inlineStr">
        <is>
          <t>250,566</t>
        </is>
      </c>
      <c r="E5" t="inlineStr">
        <is>
          <t>52.6</t>
        </is>
      </c>
      <c r="F5" t="inlineStr">
        <is>
          <t>248,972</t>
        </is>
      </c>
      <c r="G5" t="inlineStr">
        <is>
          <t>$2.3</t>
        </is>
      </c>
      <c r="H5" t="inlineStr">
        <is>
          <t>1,594</t>
        </is>
      </c>
      <c r="I5" t="inlineStr">
        <is>
          <t>0.3</t>
        </is>
      </c>
    </row>
    <row r="6">
      <c r="A6" t="inlineStr">
        <is>
          <t>Transportation, communication and other ee =</t>
        </is>
      </c>
      <c r="B6" t="inlineStr"/>
      <c r="C6" t="inlineStr"/>
      <c r="D6" t="inlineStr"/>
      <c r="E6" t="inlineStr"/>
      <c r="F6" t="inlineStr"/>
      <c r="G6" t="inlineStr"/>
      <c r="H6" t="inlineStr"/>
      <c r="I6" t="inlineStr"/>
    </row>
    <row r="7">
      <c r="A7" t="inlineStr">
        <is>
          <t>oe communications et autres services</t>
        </is>
      </c>
      <c r="B7" t="inlineStr">
        <is>
          <t>d’utilite</t>
        </is>
      </c>
      <c r="C7" t="inlineStr">
        <is>
          <t>829,000</t>
        </is>
      </c>
      <c r="D7" t="inlineStr">
        <is>
          <t>209.118</t>
        </is>
      </c>
      <c r="E7" t="inlineStr">
        <is>
          <t>255</t>
        </is>
      </c>
      <c r="F7" t="inlineStr">
        <is>
          <t>195,269</t>
        </is>
      </c>
      <c r="G7" t="inlineStr">
        <is>
          <t>Ae</t>
        </is>
      </c>
      <c r="H7" t="inlineStr">
        <is>
          <t>13.849</t>
        </is>
      </c>
      <c r="I7" t="inlineStr">
        <is>
          <t>ae</t>
        </is>
      </c>
    </row>
    <row r="8">
      <c r="A8" t="inlineStr">
        <is>
          <t>Trade — Commerce</t>
        </is>
      </c>
      <c r="B8" t="inlineStr"/>
      <c r="C8" t="inlineStr">
        <is>
          <t>1,683,000</t>
        </is>
      </c>
      <c r="D8" t="inlineStr">
        <is>
          <t>124,206</t>
        </is>
      </c>
      <c r="E8" t="inlineStr">
        <is>
          <t>7.4</t>
        </is>
      </c>
      <c r="F8" t="inlineStr">
        <is>
          <t>76,811</t>
        </is>
      </c>
      <c r="G8" t="inlineStr">
        <is>
          <t>4.6</t>
        </is>
      </c>
      <c r="H8" t="inlineStr">
        <is>
          <t>47,395</t>
        </is>
      </c>
      <c r="I8" t="inlineStr">
        <is>
          <t>2.8</t>
        </is>
      </c>
    </row>
    <row r="9">
      <c r="A9" t="inlineStr">
        <is>
          <t>Finance — Finances</t>
        </is>
      </c>
      <c r="B9" t="inlineStr"/>
      <c r="C9" t="inlineStr">
        <is>
          <t>$81,000</t>
        </is>
      </c>
      <c r="D9" t="inlineStr">
        <is>
          <t>9,257</t>
        </is>
      </c>
      <c r="E9" t="inlineStr">
        <is>
          <t>1.6</t>
        </is>
      </c>
      <c r="F9" t="inlineStr">
        <is>
          <t>3557</t>
        </is>
      </c>
      <c r="G9" t="inlineStr">
        <is>
          <t>0.6</t>
        </is>
      </c>
      <c r="H9" t="inlineStr">
        <is>
          <t>5,700</t>
        </is>
      </c>
      <c r="I9" t="inlineStr">
        <is>
          <t>1.0</t>
        </is>
      </c>
    </row>
    <row r="10">
      <c r="A10" t="inlineStr">
        <is>
          <t>Service industries — Industries du service</t>
        </is>
      </c>
      <c r="B10" t="inlineStr"/>
      <c r="C10" t="inlineStr">
        <is>
          <t>2,839,000</t>
        </is>
      </c>
      <c r="D10" t="inlineStr">
        <is>
          <t>161,534</t>
        </is>
      </c>
      <c r="E10" t="inlineStr">
        <is>
          <t>5.7</t>
        </is>
      </c>
      <c r="F10" t="inlineStr">
        <is>
          <t>82,205</t>
        </is>
      </c>
      <c r="G10" t="inlineStr">
        <is>
          <t>2.9</t>
        </is>
      </c>
      <c r="H10" t="inlineStr">
        <is>
          <t>—</t>
        </is>
      </c>
      <c r="I10" t="inlineStr">
        <is>
          <t>2.8</t>
        </is>
      </c>
    </row>
    <row r="11">
      <c r="A11" t="inlineStr">
        <is>
          <t>Public administration — Fonction publique</t>
        </is>
      </c>
      <c r="B11" t="inlineStr"/>
      <c r="C11" t="inlineStr">
        <is>
          <t>743,000</t>
        </is>
      </c>
      <c r="D11" t="inlineStr">
        <is>
          <t>23,576</t>
        </is>
      </c>
      <c r="E11" t="inlineStr">
        <is>
          <t>3.2</t>
        </is>
      </c>
      <c r="F11" t="inlineStr">
        <is>
          <t>23,267</t>
        </is>
      </c>
      <c r="G11" t="inlineStr">
        <is>
          <t>3.2</t>
        </is>
      </c>
      <c r="H11" t="inlineStr">
        <is>
          <t>a</t>
        </is>
      </c>
      <c r="I11" t="inlineStr">
        <is>
          <t>.</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M15"/>
  <sheetViews>
    <sheetView workbookViewId="0">
      <selection activeCell="A1" sqref="A1"/>
    </sheetView>
  </sheetViews>
  <sheetFormatPr baseColWidth="8" defaultRowHeight="15"/>
  <sheetData>
    <row r="1">
      <c r="A1" s="1" t="inlineStr">
        <is>
          <t>Newfoundland — Terre-Neuve ......-....</t>
        </is>
      </c>
      <c r="B1" s="1" t="inlineStr">
        <is>
          <t>Unnamed: 0</t>
        </is>
      </c>
      <c r="C1" s="1" t="inlineStr">
        <is>
          <t>83</t>
        </is>
      </c>
      <c r="D1" s="1" t="inlineStr">
        <is>
          <t>Peal</t>
        </is>
      </c>
      <c r="E1" s="1" t="inlineStr">
        <is>
          <t>Unnamed: 1</t>
        </is>
      </c>
      <c r="F1" s="1" t="inlineStr">
        <is>
          <t>1</t>
        </is>
      </c>
      <c r="G1" s="1" t="inlineStr">
        <is>
          <t>1.3</t>
        </is>
      </c>
      <c r="H1" s="1" t="inlineStr">
        <is>
          <t>-</t>
        </is>
      </c>
      <c r="I1" s="1" t="inlineStr">
        <is>
          <t>-.1</t>
        </is>
      </c>
      <c r="J1" s="1" t="inlineStr">
        <is>
          <t>1.1</t>
        </is>
      </c>
      <c r="K1" s="1" t="inlineStr">
        <is>
          <t>0.8</t>
        </is>
      </c>
      <c r="L1" s="1" t="inlineStr">
        <is>
          <t>85</t>
        </is>
      </c>
      <c r="M1" s="1" t="inlineStr">
        <is>
          <t>2.0</t>
        </is>
      </c>
    </row>
    <row r="2">
      <c r="A2" t="inlineStr">
        <is>
          <t>Prince Edward Island — fle-du-Prince-Edouard</t>
        </is>
      </c>
      <c r="B2" t="inlineStr"/>
      <c r="C2" t="inlineStr">
        <is>
          <t>14</t>
        </is>
      </c>
      <c r="D2" t="n">
        <v>0.4</v>
      </c>
      <c r="E2" t="inlineStr">
        <is>
          <t>=</t>
        </is>
      </c>
      <c r="F2" t="inlineStr"/>
      <c r="G2" t="inlineStr">
        <is>
          <t>=</t>
        </is>
      </c>
      <c r="H2" t="inlineStr">
        <is>
          <t>=</t>
        </is>
      </c>
      <c r="I2" t="inlineStr">
        <is>
          <t>=</t>
        </is>
      </c>
      <c r="J2" t="inlineStr">
        <is>
          <t>1</t>
        </is>
      </c>
      <c r="K2" t="inlineStr">
        <is>
          <t>0.8</t>
        </is>
      </c>
      <c r="L2" t="inlineStr">
        <is>
          <t>15</t>
        </is>
      </c>
      <c r="M2" t="inlineStr">
        <is>
          <t>0.3</t>
        </is>
      </c>
    </row>
    <row r="3">
      <c r="A3" t="inlineStr">
        <is>
          <t>Nova Scotia — Nouvelle-Ecosse .......--</t>
        </is>
      </c>
      <c r="B3" t="inlineStr"/>
      <c r="C3" t="inlineStr">
        <is>
          <t>140</t>
        </is>
      </c>
      <c r="D3" t="n">
        <v>3.6</v>
      </c>
      <c r="E3" t="inlineStr"/>
      <c r="F3" t="n">
        <v>1</v>
      </c>
      <c r="G3" t="inlineStr">
        <is>
          <t>1.3</t>
        </is>
      </c>
      <c r="H3" t="inlineStr">
        <is>
          <t>11</t>
        </is>
      </c>
      <c r="I3" t="inlineStr">
        <is>
          <t>5.7</t>
        </is>
      </c>
      <c r="J3" t="inlineStr">
        <is>
          <t>7</t>
        </is>
      </c>
      <c r="K3" t="inlineStr">
        <is>
          <t>5.4</t>
        </is>
      </c>
      <c r="L3" t="inlineStr">
        <is>
          <t>159</t>
        </is>
      </c>
      <c r="M3" t="inlineStr">
        <is>
          <t>3.7</t>
        </is>
      </c>
    </row>
    <row r="4">
      <c r="A4" t="inlineStr"/>
      <c r="B4" t="inlineStr"/>
      <c r="C4" t="inlineStr"/>
      <c r="D4" t="inlineStr"/>
      <c r="E4" t="inlineStr"/>
      <c r="F4" t="inlineStr"/>
      <c r="G4" t="inlineStr"/>
      <c r="H4" t="inlineStr"/>
      <c r="I4" t="inlineStr"/>
      <c r="J4" t="inlineStr"/>
      <c r="K4" t="inlineStr"/>
      <c r="L4" t="inlineStr"/>
      <c r="M4" t="inlineStr">
        <is>
          <t>4.3</t>
        </is>
      </c>
    </row>
    <row r="5">
      <c r="A5" t="inlineStr">
        <is>
          <t>New Brunswick — Nouveau-Brunswick .....</t>
        </is>
      </c>
      <c r="B5" t="inlineStr"/>
      <c r="C5" t="inlineStr">
        <is>
          <t>178</t>
        </is>
      </c>
      <c r="D5" t="n">
        <v>4.5</v>
      </c>
      <c r="E5" t="inlineStr">
        <is>
          <t>2)</t>
        </is>
      </c>
      <c r="F5" t="inlineStr"/>
      <c r="G5" t="inlineStr">
        <is>
          <t>DS</t>
        </is>
      </c>
      <c r="H5" t="inlineStr">
        <is>
          <t>3</t>
        </is>
      </c>
      <c r="I5" t="inlineStr">
        <is>
          <t>1.6</t>
        </is>
      </c>
      <c r="J5" t="inlineStr">
        <is>
          <t>7</t>
        </is>
      </c>
      <c r="K5" t="inlineStr">
        <is>
          <t>5.4</t>
        </is>
      </c>
      <c r="L5" t="inlineStr">
        <is>
          <t>185</t>
        </is>
      </c>
      <c r="M5" t="inlineStr"/>
    </row>
    <row r="6">
      <c r="A6" t="inlineStr">
        <is>
          <t>Qucbee ths. Ste ne ad eer</t>
        </is>
      </c>
      <c r="B6" t="inlineStr"/>
      <c r="C6" t="inlineStr">
        <is>
          <t>795</t>
        </is>
      </c>
      <c r="D6" t="n">
        <v>20.6</v>
      </c>
      <c r="E6" t="inlineStr">
        <is>
          <t>le)</t>
        </is>
      </c>
      <c r="F6" t="inlineStr"/>
      <c r="G6" t="inlineStr">
        <is>
          <t>15.0</t>
        </is>
      </c>
      <c r="H6" t="inlineStr">
        <is>
          <t>24</t>
        </is>
      </c>
      <c r="I6" t="inlineStr">
        <is>
          <t>VS)</t>
        </is>
      </c>
      <c r="J6" t="inlineStr">
        <is>
          <t>20</t>
        </is>
      </c>
      <c r="K6" t="inlineStr">
        <is>
          <t>15.4</t>
        </is>
      </c>
      <c r="L6" t="inlineStr">
        <is>
          <t>851</t>
        </is>
      </c>
      <c r="M6" t="inlineStr">
        <is>
          <t>19:9</t>
        </is>
      </c>
    </row>
    <row r="7">
      <c r="A7" t="inlineStr">
        <is>
          <t>Ontario: cadet cto Ue oe Seats</t>
        </is>
      </c>
      <c r="B7" t="inlineStr"/>
      <c r="C7" t="inlineStr">
        <is>
          <t>1,724</t>
        </is>
      </c>
      <c r="D7" t="n">
        <v>44.6</v>
      </c>
      <c r="E7" t="inlineStr">
        <is>
          <t>50</t>
        </is>
      </c>
      <c r="F7" t="inlineStr"/>
      <c r="G7" t="inlineStr">
        <is>
          <t>62.4</t>
        </is>
      </c>
      <c r="H7" t="inlineStr">
        <is>
          <t>130</t>
        </is>
      </c>
      <c r="I7" t="inlineStr">
        <is>
          <t>67.7</t>
        </is>
      </c>
      <c r="J7" t="inlineStr">
        <is>
          <t>50</t>
        </is>
      </c>
      <c r="K7" t="inlineStr">
        <is>
          <t>38.4</t>
        </is>
      </c>
      <c r="L7" t="inlineStr">
        <is>
          <t>1,954</t>
        </is>
      </c>
      <c r="M7" t="inlineStr">
        <is>
          <t>45.8</t>
        </is>
      </c>
    </row>
    <row r="8">
      <c r="A8" t="inlineStr">
        <is>
          <t>Manitoba a eee oe Oe eas</t>
        </is>
      </c>
      <c r="B8" t="inlineStr"/>
      <c r="C8" t="inlineStr">
        <is>
          <t>207</t>
        </is>
      </c>
      <c r="D8" t="n">
        <v>5.4</v>
      </c>
      <c r="E8" t="inlineStr">
        <is>
          <t>2)</t>
        </is>
      </c>
      <c r="F8" t="inlineStr"/>
      <c r="G8" t="inlineStr">
        <is>
          <t>WS</t>
        </is>
      </c>
      <c r="H8" t="inlineStr">
        <is>
          <t>1</t>
        </is>
      </c>
      <c r="I8" t="inlineStr">
        <is>
          <t>0.5</t>
        </is>
      </c>
      <c r="J8" t="inlineStr">
        <is>
          <t>7</t>
        </is>
      </c>
      <c r="K8" t="inlineStr">
        <is>
          <t>5.4</t>
        </is>
      </c>
      <c r="L8" t="inlineStr">
        <is>
          <t>217</t>
        </is>
      </c>
      <c r="M8" t="inlineStr">
        <is>
          <t>ey</t>
        </is>
      </c>
    </row>
    <row r="9">
      <c r="A9" t="inlineStr">
        <is>
          <t>3.9 Saskatchewan te cass woe ccucus Seen ce</t>
        </is>
      </c>
      <c r="B9" t="inlineStr"/>
      <c r="C9" t="inlineStr">
        <is>
          <t>150</t>
        </is>
      </c>
      <c r="D9" t="n">
        <v>319</v>
      </c>
      <c r="E9" t="inlineStr"/>
      <c r="F9" t="n">
        <v>1</v>
      </c>
      <c r="G9" t="inlineStr">
        <is>
          <t>ie)</t>
        </is>
      </c>
      <c r="H9" t="inlineStr">
        <is>
          <t>2</t>
        </is>
      </c>
      <c r="I9" t="inlineStr">
        <is>
          <t>1.0</t>
        </is>
      </c>
      <c r="J9" t="inlineStr">
        <is>
          <t>12</t>
        </is>
      </c>
      <c r="K9" t="inlineStr">
        <is>
          <t>9.2</t>
        </is>
      </c>
      <c r="L9" t="inlineStr">
        <is>
          <t>165</t>
        </is>
      </c>
      <c r="M9" t="inlineStr"/>
    </row>
    <row r="10">
      <c r="A10" t="inlineStr">
        <is>
          <t>Abeta”, x2 2 x eines. cltiye Semen mm Ie ras</t>
        </is>
      </c>
      <c r="B10" t="inlineStr"/>
      <c r="C10" t="inlineStr">
        <is>
          <t>229)</t>
        </is>
      </c>
      <c r="D10" t="n">
        <v>5.9</v>
      </c>
      <c r="E10" t="inlineStr">
        <is>
          <t>8</t>
        </is>
      </c>
      <c r="F10" t="inlineStr"/>
      <c r="G10" t="inlineStr">
        <is>
          <t>10.0</t>
        </is>
      </c>
      <c r="H10" t="inlineStr">
        <is>
          <t>8</t>
        </is>
      </c>
      <c r="I10" t="inlineStr">
        <is>
          <t>4.2</t>
        </is>
      </c>
      <c r="J10" t="inlineStr">
        <is>
          <t>10</t>
        </is>
      </c>
      <c r="K10" t="inlineStr">
        <is>
          <t>fed</t>
        </is>
      </c>
      <c r="L10" t="inlineStr">
        <is>
          <t>255</t>
        </is>
      </c>
      <c r="M10" t="inlineStr">
        <is>
          <t>6.0</t>
        </is>
      </c>
    </row>
    <row r="11">
      <c r="A11" t="inlineStr">
        <is>
          <t>British Columbia — Colombie-Britannique</t>
        </is>
      </c>
      <c r="B11" t="inlineStr"/>
      <c r="C11" t="inlineStr">
        <is>
          <t>330</t>
        </is>
      </c>
      <c r="D11" t="n">
        <v>8.5</v>
      </c>
      <c r="E11" t="inlineStr">
        <is>
          <t>3</t>
        </is>
      </c>
      <c r="F11" t="inlineStr"/>
      <c r="G11" t="inlineStr">
        <is>
          <t>357)</t>
        </is>
      </c>
      <c r="H11" t="inlineStr">
        <is>
          <t>13</t>
        </is>
      </c>
      <c r="I11" t="inlineStr">
        <is>
          <t>6.8</t>
        </is>
      </c>
      <c r="J11" t="inlineStr">
        <is>
          <t>15</t>
        </is>
      </c>
      <c r="K11" t="inlineStr">
        <is>
          <t>es</t>
        </is>
      </c>
      <c r="L11" t="inlineStr">
        <is>
          <t>361</t>
        </is>
      </c>
      <c r="M11" t="inlineStr">
        <is>
          <t>8.5</t>
        </is>
      </c>
    </row>
    <row r="12">
      <c r="A12" t="inlineStr">
        <is>
          <t>Vukon ese boca = ee aoe</t>
        </is>
      </c>
      <c r="B12" t="inlineStr"/>
      <c r="C12" t="inlineStr">
        <is>
          <t>11</t>
        </is>
      </c>
      <c r="D12" t="n">
        <v>0.3</v>
      </c>
      <c r="E12" t="inlineStr">
        <is>
          <t>—</t>
        </is>
      </c>
      <c r="F12" t="inlineStr"/>
      <c r="G12" t="inlineStr">
        <is>
          <t>_</t>
        </is>
      </c>
      <c r="H12" t="inlineStr">
        <is>
          <t>=</t>
        </is>
      </c>
      <c r="I12" t="inlineStr">
        <is>
          <t>=</t>
        </is>
      </c>
      <c r="J12" t="inlineStr">
        <is>
          <t>=</t>
        </is>
      </c>
      <c r="K12" t="inlineStr">
        <is>
          <t>—</t>
        </is>
      </c>
      <c r="L12" t="inlineStr">
        <is>
          <t>11</t>
        </is>
      </c>
      <c r="M12" t="inlineStr">
        <is>
          <t>0.3</t>
        </is>
      </c>
    </row>
    <row r="13">
      <c r="A13" t="inlineStr">
        <is>
          <t>Northwest Territories — Territoires du Nord-</t>
        </is>
      </c>
      <c r="B13" t="inlineStr"/>
      <c r="C13" t="inlineStr"/>
      <c r="D13" t="inlineStr"/>
      <c r="E13" t="inlineStr"/>
      <c r="F13" t="inlineStr"/>
      <c r="G13" t="inlineStr"/>
      <c r="H13" t="inlineStr"/>
      <c r="I13" t="inlineStr"/>
      <c r="J13" t="inlineStr"/>
      <c r="K13" t="inlineStr"/>
      <c r="L13" t="inlineStr"/>
      <c r="M13" t="inlineStr"/>
    </row>
    <row r="14">
      <c r="A14" t="inlineStr">
        <is>
          <t>Ollest/ tan co ican tig ee ee</t>
        </is>
      </c>
      <c r="B14" t="inlineStr"/>
      <c r="C14" t="inlineStr">
        <is>
          <t>7</t>
        </is>
      </c>
      <c r="D14" t="n">
        <v>0.2</v>
      </c>
      <c r="E14" t="inlineStr">
        <is>
          <t>_</t>
        </is>
      </c>
      <c r="F14" t="inlineStr"/>
      <c r="G14" t="inlineStr">
        <is>
          <t>=</t>
        </is>
      </c>
      <c r="H14" t="inlineStr">
        <is>
          <t>=</t>
        </is>
      </c>
      <c r="I14" t="inlineStr">
        <is>
          <t>=</t>
        </is>
      </c>
      <c r="J14" t="inlineStr">
        <is>
          <t>=</t>
        </is>
      </c>
      <c r="K14" t="inlineStr">
        <is>
          <t>=</t>
        </is>
      </c>
      <c r="L14" t="inlineStr">
        <is>
          <t>7</t>
        </is>
      </c>
      <c r="M14" t="inlineStr">
        <is>
          <t>0.2</t>
        </is>
      </c>
    </row>
    <row r="15">
      <c r="A15" t="inlineStr">
        <is>
          <t>@Canadal Sire SEP Pe eee oe</t>
        </is>
      </c>
      <c r="B15" t="inlineStr"/>
      <c r="C15" t="inlineStr">
        <is>
          <t>3,863</t>
        </is>
      </c>
      <c r="D15" t="n">
        <v>100</v>
      </c>
      <c r="E15" t="inlineStr">
        <is>
          <t>80</t>
        </is>
      </c>
      <c r="F15" t="inlineStr"/>
      <c r="G15" t="inlineStr">
        <is>
          <t>100.0 |</t>
        </is>
      </c>
      <c r="H15" t="inlineStr">
        <is>
          <t>Dae 100.0</t>
        </is>
      </c>
      <c r="I15" t="inlineStr"/>
      <c r="J15" t="inlineStr">
        <is>
          <t>130 Il 100.0]</t>
        </is>
      </c>
      <c r="K15" t="inlineStr"/>
      <c r="L15" t="inlineStr">
        <is>
          <t>4,265</t>
        </is>
      </c>
      <c r="M15" t="inlineStr">
        <is>
          <t>100.0</t>
        </is>
      </c>
    </row>
  </sheetData>
  <pageMargins left="0.75" right="0.75" top="1" bottom="1" header="0.5" footer="0.5"/>
</worksheet>
</file>

<file path=xl/worksheets/sheet470.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inlineStr">
        <is>
          <t>expenditure for the fiscal period, including</t>
        </is>
      </c>
      <c r="B1" s="1" t="inlineStr">
        <is>
          <t>Unnamed: 0</t>
        </is>
      </c>
      <c r="C1" s="1" t="inlineStr">
        <is>
          <t>receipts</t>
        </is>
      </c>
      <c r="D1" s="1" t="inlineStr">
        <is>
          <t>Unnamed: 1</t>
        </is>
      </c>
      <c r="E1" s="1" t="inlineStr">
        <is>
          <t>période financiére y compris les contributions versées par les</t>
        </is>
      </c>
    </row>
    <row r="2">
      <c r="A2" t="inlineStr">
        <is>
          <t>from members resident in</t>
        </is>
      </c>
      <c r="B2" t="inlineStr">
        <is>
          <t>Canada, and</t>
        </is>
      </c>
      <c r="C2" t="inlineStr">
        <is>
          <t>specified</t>
        </is>
      </c>
      <c r="D2" t="inlineStr"/>
      <c r="E2" t="inlineStr">
        <is>
          <t>membres résidant au Canada et les paiements versés a des</t>
        </is>
      </c>
    </row>
    <row r="3">
      <c r="A3" t="inlineStr">
        <is>
          <t>payments to residents in Canada</t>
        </is>
      </c>
      <c r="B3" t="inlineStr">
        <is>
          <t>for salaries</t>
        </is>
      </c>
      <c r="C3" t="inlineStr">
        <is>
          <t>and</t>
        </is>
      </c>
      <c r="D3" t="inlineStr"/>
      <c r="E3" t="inlineStr">
        <is>
          <t>résidants canadiens pour traitements et salaires, indemnités</t>
        </is>
      </c>
    </row>
    <row r="4">
      <c r="A4" t="inlineStr">
        <is>
          <t>wages, strike benefits and</t>
        </is>
      </c>
      <c r="B4" t="inlineStr">
        <is>
          <t>welfare payments.</t>
        </is>
      </c>
      <c r="C4" t="inlineStr">
        <is>
          <t>In</t>
        </is>
      </c>
      <c r="D4" t="inlineStr"/>
      <c r="E4" t="inlineStr">
        <is>
          <t>de gréve et prestations de bien-tre. De plus, les syndicats</t>
        </is>
      </c>
    </row>
    <row r="5">
      <c r="A5" t="inlineStr">
        <is>
          <t>addition, reporting organizations</t>
        </is>
      </c>
      <c r="B5" t="inlineStr">
        <is>
          <t>having their head-</t>
        </is>
      </c>
      <c r="C5" t="inlineStr"/>
      <c r="D5" t="inlineStr"/>
      <c r="E5" t="inlineStr">
        <is>
          <t>déclarants ayant leur siége social hors du Canada doivent</t>
        </is>
      </c>
    </row>
    <row r="6">
      <c r="A6" t="inlineStr">
        <is>
          <t>quarters outside Canada must</t>
        </is>
      </c>
      <c r="B6" t="inlineStr">
        <is>
          <t>provide a</t>
        </is>
      </c>
      <c r="C6" t="inlineStr">
        <is>
          <t>detailed</t>
        </is>
      </c>
      <c r="D6" t="inlineStr"/>
      <c r="E6" t="inlineStr">
        <is>
          <t>présenter un rapport détaillé des redevances et cotisations,</t>
        </is>
      </c>
    </row>
    <row r="7">
      <c r="A7" t="inlineStr">
        <is>
          <t>statement of dues, initiation</t>
        </is>
      </c>
      <c r="B7" t="inlineStr">
        <is>
          <t>fees, per capita</t>
        </is>
      </c>
      <c r="C7" t="inlineStr">
        <is>
          <t>taxes</t>
        </is>
      </c>
      <c r="D7" t="inlineStr"/>
      <c r="E7" t="inlineStr">
        <is>
          <t>des droits d’admission, des redevances individuelles et des</t>
        </is>
      </c>
    </row>
    <row r="8">
      <c r="A8" t="inlineStr">
        <is>
          <t>and assessments paid by members in Canada.</t>
        </is>
      </c>
      <c r="B8" t="inlineStr"/>
      <c r="C8" t="inlineStr"/>
      <c r="D8" t="inlineStr"/>
      <c r="E8" t="inlineStr">
        <is>
          <t>cotisations payés par les membres résidant au Canada.</t>
        </is>
      </c>
    </row>
  </sheetData>
  <pageMargins left="0.75" right="0.75" top="1" bottom="1" header="0.5" footer="0.5"/>
</worksheet>
</file>

<file path=xl/worksheets/sheet471.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sheetData>
    <row r="1">
      <c r="A1" s="1" t="inlineStr">
        <is>
          <t>1980; namely, international unions,</t>
        </is>
      </c>
      <c r="B1" s="1" t="inlineStr">
        <is>
          <t>national</t>
        </is>
      </c>
      <c r="C1" s="1" t="inlineStr">
        <is>
          <t>unions</t>
        </is>
      </c>
      <c r="D1" s="1" t="inlineStr">
        <is>
          <t>Unnamed: 0</t>
        </is>
      </c>
      <c r="E1" s="1" t="inlineStr">
        <is>
          <t>Unnamed: 1</t>
        </is>
      </c>
      <c r="F1" s="1" t="inlineStr">
        <is>
          <t>financiéres terminées en</t>
        </is>
      </c>
      <c r="G1" s="1" t="inlineStr">
        <is>
          <t>1980;</t>
        </is>
      </c>
      <c r="H1" s="1" t="inlineStr">
        <is>
          <t>c’est-a-dire, les</t>
        </is>
      </c>
      <c r="I1" s="1" t="inlineStr">
        <is>
          <t>syndicats</t>
        </is>
      </c>
    </row>
    <row r="2">
      <c r="A2" t="inlineStr">
        <is>
          <t>and organizations comprised</t>
        </is>
      </c>
      <c r="B2" t="inlineStr">
        <is>
          <t>of government</t>
        </is>
      </c>
      <c r="C2" t="inlineStr">
        <is>
          <t>em-</t>
        </is>
      </c>
      <c r="D2" t="inlineStr"/>
      <c r="E2" t="inlineStr"/>
      <c r="F2" t="inlineStr">
        <is>
          <t>internationaux, les syndicats nationaux</t>
        </is>
      </c>
      <c r="G2" t="inlineStr"/>
      <c r="H2" t="inlineStr">
        <is>
          <t>et les groupements</t>
        </is>
      </c>
      <c r="I2" t="inlineStr"/>
    </row>
    <row r="3">
      <c r="A3" t="inlineStr">
        <is>
          <t>ployees at the federal and provincial</t>
        </is>
      </c>
      <c r="B3" t="inlineStr">
        <is>
          <t>levels. For that</t>
        </is>
      </c>
      <c r="C3" t="inlineStr"/>
      <c r="D3" t="inlineStr"/>
      <c r="E3" t="inlineStr"/>
      <c r="F3" t="inlineStr">
        <is>
          <t>de fonctionnaires publics,</t>
        </is>
      </c>
      <c r="G3" t="inlineStr">
        <is>
          <t>fédéraux</t>
        </is>
      </c>
      <c r="H3" t="inlineStr">
        <is>
          <t>et provinciaux.</t>
        </is>
      </c>
      <c r="I3" t="inlineStr">
        <is>
          <t>Pour</t>
        </is>
      </c>
    </row>
    <row r="4">
      <c r="A4" t="inlineStr">
        <is>
          <t>year, assets of all reporting organizations amounted</t>
        </is>
      </c>
      <c r="B4" t="inlineStr"/>
      <c r="C4" t="inlineStr"/>
      <c r="D4" t="inlineStr"/>
      <c r="E4" t="inlineStr"/>
      <c r="F4" t="inlineStr">
        <is>
          <t>cette année-la l’actif de tous</t>
        </is>
      </c>
      <c r="G4" t="inlineStr">
        <is>
          <t>les syndicats déclarants s’élevait</t>
        </is>
      </c>
      <c r="H4" t="inlineStr"/>
      <c r="I4" t="inlineStr"/>
    </row>
    <row r="5">
      <c r="A5" t="inlineStr">
        <is>
          <t>to $2,436,893,000 distributed</t>
        </is>
      </c>
      <c r="B5" t="inlineStr">
        <is>
          <t>as follows:</t>
        </is>
      </c>
      <c r="C5" t="inlineStr">
        <is>
          <t>inter-</t>
        </is>
      </c>
      <c r="D5" t="inlineStr"/>
      <c r="E5" t="inlineStr"/>
      <c r="F5" t="inlineStr">
        <is>
          <t>a $2,436,893,000 répartis</t>
        </is>
      </c>
      <c r="G5" t="inlineStr"/>
      <c r="H5" t="inlineStr">
        <is>
          <t>comme — suit:</t>
        </is>
      </c>
      <c r="I5" t="inlineStr">
        <is>
          <t>syndicats</t>
        </is>
      </c>
    </row>
    <row r="6">
      <c r="A6" t="inlineStr">
        <is>
          <t>national unions, $2,276,843,000;</t>
        </is>
      </c>
      <c r="B6" t="inlineStr">
        <is>
          <t>national</t>
        </is>
      </c>
      <c r="C6" t="inlineStr">
        <is>
          <t>unions,</t>
        </is>
      </c>
      <c r="D6" t="inlineStr"/>
      <c r="E6" t="inlineStr"/>
      <c r="F6" t="inlineStr">
        <is>
          <t>internationaux, $2,276,843,000;</t>
        </is>
      </c>
      <c r="G6" t="inlineStr"/>
      <c r="H6" t="inlineStr">
        <is>
          <t>syndicats nationaux,</t>
        </is>
      </c>
      <c r="I6" t="inlineStr"/>
    </row>
    <row r="7">
      <c r="A7" t="inlineStr">
        <is>
          <t>$76,790,000; and government</t>
        </is>
      </c>
      <c r="B7" t="inlineStr">
        <is>
          <t>employees</t>
        </is>
      </c>
      <c r="C7" t="inlineStr">
        <is>
          <t>organi-</t>
        </is>
      </c>
      <c r="D7" t="inlineStr"/>
      <c r="E7" t="inlineStr"/>
      <c r="F7" t="inlineStr">
        <is>
          <t>$76,790,000; et groupements</t>
        </is>
      </c>
      <c r="G7" t="inlineStr">
        <is>
          <t>de</t>
        </is>
      </c>
      <c r="H7" t="inlineStr">
        <is>
          <t>fonctionnaires</t>
        </is>
      </c>
      <c r="I7" t="inlineStr">
        <is>
          <t>publics,</t>
        </is>
      </c>
    </row>
    <row r="8">
      <c r="A8" t="inlineStr">
        <is>
          <t>zations, $83,260,000. Total</t>
        </is>
      </c>
      <c r="B8" t="inlineStr">
        <is>
          <t>liabilities stood</t>
        </is>
      </c>
      <c r="C8" t="inlineStr">
        <is>
          <t>at</t>
        </is>
      </c>
      <c r="D8" t="inlineStr"/>
      <c r="E8" t="inlineStr"/>
      <c r="F8" t="inlineStr">
        <is>
          <t>$83,260,000. Le passif total</t>
        </is>
      </c>
      <c r="G8" t="inlineStr">
        <is>
          <t>était de $472,762,000 répartis</t>
        </is>
      </c>
      <c r="H8" t="inlineStr"/>
      <c r="I8" t="inlineStr"/>
    </row>
    <row r="9">
      <c r="A9" t="inlineStr">
        <is>
          <t>$472,762,000 distributed as</t>
        </is>
      </c>
      <c r="B9" t="inlineStr">
        <is>
          <t>follows: international</t>
        </is>
      </c>
      <c r="C9" t="inlineStr"/>
      <c r="D9" t="inlineStr"/>
      <c r="E9" t="inlineStr"/>
      <c r="F9" t="inlineStr">
        <is>
          <t>comme suit: syndicats internationaux,</t>
        </is>
      </c>
      <c r="G9" t="inlineStr"/>
      <c r="H9" t="inlineStr">
        <is>
          <t>$423,114,000;</t>
        </is>
      </c>
      <c r="I9" t="inlineStr">
        <is>
          <t>syn-</t>
        </is>
      </c>
    </row>
    <row r="10">
      <c r="A10" t="inlineStr">
        <is>
          <t>unions, $423,114,000; national unions, $26,993,000;</t>
        </is>
      </c>
      <c r="B10" t="inlineStr"/>
      <c r="C10" t="inlineStr"/>
      <c r="D10" t="inlineStr"/>
      <c r="E10" t="inlineStr"/>
      <c r="F10" t="inlineStr">
        <is>
          <t>dicats nationaux, $26,993,000;</t>
        </is>
      </c>
      <c r="G10" t="inlineStr"/>
      <c r="H10" t="inlineStr">
        <is>
          <t>et groupements</t>
        </is>
      </c>
      <c r="I10" t="inlineStr">
        <is>
          <t>de fonc-</t>
        </is>
      </c>
    </row>
    <row r="11">
      <c r="A11" t="inlineStr">
        <is>
          <t>and government employees’</t>
        </is>
      </c>
      <c r="B11" t="inlineStr">
        <is>
          <t>organizations,</t>
        </is>
      </c>
      <c r="C11" t="inlineStr"/>
      <c r="D11" t="inlineStr"/>
      <c r="E11" t="inlineStr"/>
      <c r="F11" t="inlineStr">
        <is>
          <t>tionnaires publics, $22,655,000.</t>
        </is>
      </c>
      <c r="G11" t="inlineStr"/>
      <c r="H11" t="inlineStr">
        <is>
          <t>L’avoir net des</t>
        </is>
      </c>
      <c r="I11" t="inlineStr">
        <is>
          <t>syndicats</t>
        </is>
      </c>
    </row>
    <row r="12">
      <c r="A12" t="inlineStr">
        <is>
          <t>$22,655,000. The overall net</t>
        </is>
      </c>
      <c r="B12" t="inlineStr">
        <is>
          <t>worth of reporting</t>
        </is>
      </c>
      <c r="C12" t="inlineStr"/>
      <c r="D12" t="inlineStr"/>
      <c r="E12" t="inlineStr"/>
      <c r="F12" t="inlineStr">
        <is>
          <t>déclarants a la fin de l’année</t>
        </is>
      </c>
      <c r="G12" t="inlineStr">
        <is>
          <t>financiére</t>
        </is>
      </c>
      <c r="H12" t="inlineStr">
        <is>
          <t>1980</t>
        </is>
      </c>
      <c r="I12" t="inlineStr">
        <is>
          <t>s’élevait a</t>
        </is>
      </c>
    </row>
    <row r="13">
      <c r="A13" t="inlineStr">
        <is>
          <t>labour organizations at the end</t>
        </is>
      </c>
      <c r="B13" t="inlineStr">
        <is>
          <t>of fiscal</t>
        </is>
      </c>
      <c r="C13" t="inlineStr">
        <is>
          <t>1980 a-</t>
        </is>
      </c>
      <c r="D13" t="inlineStr"/>
      <c r="E13" t="inlineStr"/>
      <c r="F13" t="inlineStr">
        <is>
          <t>$1,964,131,000 comme</t>
        </is>
      </c>
      <c r="G13" t="inlineStr">
        <is>
          <t>suit:</t>
        </is>
      </c>
      <c r="H13" t="inlineStr">
        <is>
          <t>syndicats internationaux,</t>
        </is>
      </c>
      <c r="I13" t="inlineStr"/>
    </row>
    <row r="14">
      <c r="A14" t="inlineStr">
        <is>
          <t>mounted to $1,964,131,000</t>
        </is>
      </c>
      <c r="B14" t="inlineStr">
        <is>
          <t>as follows:</t>
        </is>
      </c>
      <c r="C14" t="inlineStr">
        <is>
          <t>interna-</t>
        </is>
      </c>
      <c r="D14" t="inlineStr"/>
      <c r="E14" t="inlineStr"/>
      <c r="F14" t="inlineStr">
        <is>
          <t>$1,853,729,000; syndicats</t>
        </is>
      </c>
      <c r="G14" t="inlineStr">
        <is>
          <t>nationaux,</t>
        </is>
      </c>
      <c r="H14" t="inlineStr">
        <is>
          <t>$49,797,000;</t>
        </is>
      </c>
      <c r="I14" t="inlineStr">
        <is>
          <t>et</t>
        </is>
      </c>
    </row>
    <row r="15">
      <c r="A15" t="inlineStr">
        <is>
          <t>tional unions, $1,853,729,000;</t>
        </is>
      </c>
      <c r="B15" t="inlineStr">
        <is>
          <t>national</t>
        </is>
      </c>
      <c r="C15" t="inlineStr">
        <is>
          <t>unions,</t>
        </is>
      </c>
      <c r="D15" t="inlineStr"/>
      <c r="E15" t="inlineStr"/>
      <c r="F15" t="inlineStr">
        <is>
          <t>groupements de fonctionnaires publics, $60,605,000.</t>
        </is>
      </c>
      <c r="G15" t="inlineStr"/>
      <c r="H15" t="inlineStr"/>
      <c r="I15" t="inlineStr"/>
    </row>
    <row r="16">
      <c r="A16" t="inlineStr">
        <is>
          <t>$49,797,000; and government</t>
        </is>
      </c>
      <c r="B16" t="inlineStr">
        <is>
          <t>employees’</t>
        </is>
      </c>
      <c r="C16" t="inlineStr">
        <is>
          <t>organi-</t>
        </is>
      </c>
      <c r="D16" t="inlineStr"/>
      <c r="E16" t="inlineStr"/>
      <c r="F16" t="inlineStr"/>
      <c r="G16" t="inlineStr"/>
      <c r="H16" t="inlineStr"/>
      <c r="I16" t="inlineStr"/>
    </row>
    <row r="17">
      <c r="A17" t="inlineStr">
        <is>
          <t>zations, $60,605,000.</t>
        </is>
      </c>
      <c r="B17" t="inlineStr"/>
      <c r="C17" t="inlineStr"/>
      <c r="D17" t="inlineStr"/>
      <c r="E17" t="inlineStr"/>
      <c r="F17" t="inlineStr"/>
      <c r="G17" t="inlineStr"/>
      <c r="H17" t="inlineStr"/>
      <c r="I17" t="inlineStr"/>
    </row>
    <row r="18">
      <c r="A18" t="inlineStr">
        <is>
          <t>Investments in Canada</t>
        </is>
      </c>
      <c r="B18" t="inlineStr"/>
      <c r="C18" t="inlineStr"/>
      <c r="D18" t="inlineStr"/>
      <c r="E18" t="inlineStr"/>
      <c r="F18" t="inlineStr">
        <is>
          <t>Placements au Canada</t>
        </is>
      </c>
      <c r="G18" t="inlineStr"/>
      <c r="H18" t="inlineStr"/>
      <c r="I18" t="inlineStr"/>
    </row>
    <row r="19">
      <c r="A19" t="inlineStr">
        <is>
          <t>In 1980, investments</t>
        </is>
      </c>
      <c r="B19" t="inlineStr">
        <is>
          <t>amounting</t>
        </is>
      </c>
      <c r="C19" t="inlineStr">
        <is>
          <t>to</t>
        </is>
      </c>
      <c r="D19" t="inlineStr"/>
      <c r="E19" t="inlineStr"/>
      <c r="F19" t="inlineStr">
        <is>
          <t>En 1980, les placements</t>
        </is>
      </c>
      <c r="G19" t="inlineStr">
        <is>
          <t>s’élevant</t>
        </is>
      </c>
      <c r="H19" t="inlineStr">
        <is>
          <t>a $1,824,310,000</t>
        </is>
      </c>
      <c r="I19" t="inlineStr"/>
    </row>
    <row r="20">
      <c r="A20" t="inlineStr">
        <is>
          <t>$1,824,310,000 accounted for</t>
        </is>
      </c>
      <c r="B20" t="inlineStr">
        <is>
          <t>80.1% of the</t>
        </is>
      </c>
      <c r="C20" t="inlineStr">
        <is>
          <t>total</t>
        </is>
      </c>
      <c r="D20" t="inlineStr"/>
      <c r="E20" t="inlineStr"/>
      <c r="F20" t="inlineStr">
        <is>
          <t>constituaient 80.1% de l’actif</t>
        </is>
      </c>
      <c r="G20" t="inlineStr">
        <is>
          <t>total</t>
        </is>
      </c>
      <c r="H20" t="inlineStr">
        <is>
          <t>des syndicats</t>
        </is>
      </c>
      <c r="I20" t="inlineStr">
        <is>
          <t>interna-</t>
        </is>
      </c>
    </row>
    <row r="21">
      <c r="A21" t="inlineStr">
        <is>
          <t>assets held by international</t>
        </is>
      </c>
      <c r="B21" t="inlineStr">
        <is>
          <t>unions, of</t>
        </is>
      </c>
      <c r="C21" t="inlineStr">
        <is>
          <t>which</t>
        </is>
      </c>
      <c r="D21" t="inlineStr"/>
      <c r="E21" t="inlineStr"/>
      <c r="F21" t="inlineStr">
        <is>
          <t>tionaux, dont $122,252,000</t>
        </is>
      </c>
      <c r="G21" t="inlineStr">
        <is>
          <t>ou</t>
        </is>
      </c>
      <c r="H21" t="inlineStr">
        <is>
          <t>5.4% du total</t>
        </is>
      </c>
      <c r="I21" t="inlineStr">
        <is>
          <t>se com-</t>
        </is>
      </c>
    </row>
    <row r="22">
      <c r="A22" t="inlineStr">
        <is>
          <t>$122,252,000 or 5.4% of all assets, was composed of</t>
        </is>
      </c>
      <c r="B22" t="inlineStr"/>
      <c r="C22" t="inlineStr"/>
      <c r="D22" t="inlineStr"/>
      <c r="E22" t="inlineStr"/>
      <c r="F22" t="inlineStr">
        <is>
          <t>posaient de placements effectués</t>
        </is>
      </c>
      <c r="G22" t="inlineStr"/>
      <c r="H22" t="inlineStr">
        <is>
          <t>au Canada comme</t>
        </is>
      </c>
      <c r="I22" t="inlineStr">
        <is>
          <t>suit:</t>
        </is>
      </c>
    </row>
    <row r="23">
      <c r="A23" t="inlineStr">
        <is>
          <t>investments in Canada as follows:</t>
        </is>
      </c>
      <c r="B23" t="inlineStr">
        <is>
          <t>government</t>
        </is>
      </c>
      <c r="C23" t="inlineStr">
        <is>
          <t>of</t>
        </is>
      </c>
      <c r="D23" t="inlineStr"/>
      <c r="E23" t="inlineStr"/>
      <c r="F23" t="inlineStr">
        <is>
          <t>obligations du Gouvernement</t>
        </is>
      </c>
      <c r="G23" t="inlineStr">
        <is>
          <t>du Canada, $70,421,000</t>
        </is>
      </c>
      <c r="H23" t="inlineStr"/>
      <c r="I23" t="inlineStr">
        <is>
          <t>ou</t>
        </is>
      </c>
    </row>
    <row r="24">
      <c r="A24" t="inlineStr">
        <is>
          <t>Canada securities, $70,421,000</t>
        </is>
      </c>
      <c r="B24" t="inlineStr">
        <is>
          <t>or 57.6%</t>
        </is>
      </c>
      <c r="C24" t="inlineStr">
        <is>
          <t>of all</t>
        </is>
      </c>
      <c r="D24" t="inlineStr"/>
      <c r="E24" t="inlineStr"/>
      <c r="F24" t="inlineStr">
        <is>
          <t>57.6 % de tous les placements</t>
        </is>
      </c>
      <c r="G24" t="inlineStr">
        <is>
          <t>effectués</t>
        </is>
      </c>
      <c r="H24" t="inlineStr">
        <is>
          <t>au Canada; obliga-</t>
        </is>
      </c>
      <c r="I24" t="inlineStr"/>
    </row>
    <row r="25">
      <c r="A25" t="inlineStr">
        <is>
          <t>Canadian investments; Canadian provincial and muni-</t>
        </is>
      </c>
      <c r="B25" t="inlineStr"/>
      <c r="C25" t="inlineStr"/>
      <c r="D25" t="inlineStr"/>
      <c r="E25" t="inlineStr"/>
      <c r="F25" t="inlineStr">
        <is>
          <t>tions des provinces et</t>
        </is>
      </c>
      <c r="G25" t="inlineStr">
        <is>
          <t>des municipalités</t>
        </is>
      </c>
      <c r="H25" t="inlineStr">
        <is>
          <t>canadiennes,</t>
        </is>
      </c>
      <c r="I25" t="inlineStr"/>
    </row>
    <row r="26">
      <c r="A26" t="inlineStr">
        <is>
          <t>cipal securities, $33,975,000</t>
        </is>
      </c>
      <c r="B26" t="inlineStr">
        <is>
          <t>or 27.8% of Canadian</t>
        </is>
      </c>
      <c r="C26" t="inlineStr"/>
      <c r="D26" t="inlineStr"/>
      <c r="E26" t="inlineStr"/>
      <c r="F26" t="inlineStr">
        <is>
          <t>$33,975,000 ou 27.8 % des placements effectués au Canada;</t>
        </is>
      </c>
      <c r="G26" t="inlineStr"/>
      <c r="H26" t="inlineStr"/>
      <c r="I26" t="inlineStr"/>
    </row>
    <row r="27">
      <c r="A27" t="inlineStr">
        <is>
          <t>investments; and bonds and stocks of resident corpo-</t>
        </is>
      </c>
      <c r="B27" t="inlineStr"/>
      <c r="C27" t="inlineStr"/>
      <c r="D27" t="inlineStr"/>
      <c r="E27" t="inlineStr"/>
      <c r="F27" t="inlineStr">
        <is>
          <t>et actions et obligations de corporations</t>
        </is>
      </c>
      <c r="G27" t="inlineStr"/>
      <c r="H27" t="inlineStr">
        <is>
          <t>établies au Canada,</t>
        </is>
      </c>
      <c r="I27" t="inlineStr"/>
    </row>
    <row r="28">
      <c r="A28" t="inlineStr">
        <is>
          <t>rations, $17,856,000 or 14.6%</t>
        </is>
      </c>
      <c r="B28" t="inlineStr">
        <is>
          <t>of the total</t>
        </is>
      </c>
      <c r="C28" t="inlineStr">
        <is>
          <t>invest-</t>
        </is>
      </c>
      <c r="D28" t="inlineStr"/>
      <c r="E28" t="inlineStr"/>
      <c r="F28" t="inlineStr">
        <is>
          <t>$17,856,000 ou 14.6 % de tous</t>
        </is>
      </c>
      <c r="G28" t="inlineStr">
        <is>
          <t>les placements effectués</t>
        </is>
      </c>
      <c r="H28" t="inlineStr"/>
      <c r="I28" t="inlineStr">
        <is>
          <t>au</t>
        </is>
      </c>
    </row>
    <row r="29">
      <c r="A29" t="inlineStr">
        <is>
          <t>ments by international unions in Canada. Cash assets</t>
        </is>
      </c>
      <c r="B29" t="inlineStr"/>
      <c r="C29" t="inlineStr"/>
      <c r="D29" t="inlineStr"/>
      <c r="E29" t="inlineStr"/>
      <c r="F29" t="inlineStr">
        <is>
          <t>Canada par les syndicats</t>
        </is>
      </c>
      <c r="G29" t="inlineStr">
        <is>
          <t>internationaux.</t>
        </is>
      </c>
      <c r="H29" t="inlineStr">
        <is>
          <t>L’encaisse</t>
        </is>
      </c>
      <c r="I29" t="inlineStr">
        <is>
          <t>en</t>
        </is>
      </c>
    </row>
    <row r="30">
      <c r="A30" t="inlineStr">
        <is>
          <t>in Canadian currency maintained</t>
        </is>
      </c>
      <c r="B30" t="inlineStr">
        <is>
          <t>by international</t>
        </is>
      </c>
      <c r="C30" t="inlineStr"/>
      <c r="D30" t="inlineStr"/>
      <c r="E30" t="inlineStr"/>
      <c r="F30" t="inlineStr">
        <is>
          <t>monnaie canadienne maintenue</t>
        </is>
      </c>
      <c r="G30" t="inlineStr"/>
      <c r="H30" t="inlineStr">
        <is>
          <t>par les syndicats</t>
        </is>
      </c>
      <c r="I30" t="inlineStr">
        <is>
          <t>interna-</t>
        </is>
      </c>
    </row>
    <row r="31">
      <c r="A31" t="inlineStr">
        <is>
          <t>unions in 1980 amounted to $30,052,000</t>
        </is>
      </c>
      <c r="B31" t="inlineStr">
        <is>
          <t>or 19.7%</t>
        </is>
      </c>
      <c r="C31" t="inlineStr"/>
      <c r="D31" t="inlineStr"/>
      <c r="E31" t="inlineStr"/>
      <c r="F31" t="inlineStr">
        <is>
          <t>tionaux en 1980 s’élevait 4 $30,052,000 ou</t>
        </is>
      </c>
      <c r="G31" t="inlineStr"/>
      <c r="H31" t="inlineStr">
        <is>
          <t>19.7 % de tout</t>
        </is>
      </c>
      <c r="I31" t="inlineStr"/>
    </row>
    <row r="32">
      <c r="A32" t="inlineStr">
        <is>
          <t>of all identifiable Canadian assets.</t>
        </is>
      </c>
      <c r="B32" t="inlineStr">
        <is>
          <t>In 1980, invest-</t>
        </is>
      </c>
      <c r="C32" t="inlineStr"/>
      <c r="D32" t="inlineStr"/>
      <c r="E32" t="inlineStr"/>
      <c r="F32" t="inlineStr">
        <is>
          <t>actif canadien identifiable. En 1980, les placements consti-</t>
        </is>
      </c>
      <c r="G32" t="inlineStr"/>
      <c r="H32" t="inlineStr"/>
      <c r="I32" t="inlineStr"/>
    </row>
    <row r="33">
      <c r="A33" t="inlineStr">
        <is>
          <t>ments also represented the major proportion</t>
        </is>
      </c>
      <c r="B33" t="inlineStr"/>
      <c r="C33" t="inlineStr">
        <is>
          <t>of the</t>
        </is>
      </c>
      <c r="D33" t="inlineStr"/>
      <c r="E33" t="inlineStr"/>
      <c r="F33" t="inlineStr">
        <is>
          <t>tuaient la majeure partie</t>
        </is>
      </c>
      <c r="G33" t="inlineStr">
        <is>
          <t>de l’actif</t>
        </is>
      </c>
      <c r="H33" t="inlineStr">
        <is>
          <t>global des</t>
        </is>
      </c>
      <c r="I33" t="inlineStr">
        <is>
          <t>syndicats</t>
        </is>
      </c>
    </row>
    <row r="34">
      <c r="A34" t="inlineStr">
        <is>
          <t>total assets of national unions,</t>
        </is>
      </c>
      <c r="B34" t="inlineStr">
        <is>
          <t>$33,692,000</t>
        </is>
      </c>
      <c r="C34" t="inlineStr">
        <is>
          <t>or</t>
        </is>
      </c>
      <c r="D34" t="inlineStr"/>
      <c r="E34" t="inlineStr"/>
      <c r="F34" t="inlineStr">
        <is>
          <t>nationaux, $33,692,000</t>
        </is>
      </c>
      <c r="G34" t="inlineStr">
        <is>
          <t>ou 43.9%</t>
        </is>
      </c>
      <c r="H34" t="inlineStr">
        <is>
          <t>et des associations</t>
        </is>
      </c>
      <c r="I34" t="inlineStr">
        <is>
          <t>de</t>
        </is>
      </c>
    </row>
    <row r="35">
      <c r="A35" t="inlineStr">
        <is>
          <t>43.9% and government employees’</t>
        </is>
      </c>
      <c r="B35" t="inlineStr">
        <is>
          <t>organizations,</t>
        </is>
      </c>
      <c r="C35" t="inlineStr"/>
      <c r="D35" t="inlineStr"/>
      <c r="E35" t="inlineStr"/>
      <c r="F35" t="inlineStr">
        <is>
          <t>fonctionnaires publics, $52,696,000 ou 63.3 %.</t>
        </is>
      </c>
      <c r="G35" t="inlineStr"/>
      <c r="H35" t="inlineStr"/>
      <c r="I35" t="inlineStr"/>
    </row>
    <row r="36">
      <c r="A36" t="inlineStr">
        <is>
          <t>$52,696,000 or 63.3%.</t>
        </is>
      </c>
      <c r="B36" t="inlineStr"/>
      <c r="C36" t="inlineStr"/>
      <c r="D36" t="inlineStr"/>
      <c r="E36" t="inlineStr"/>
      <c r="F36" t="inlineStr"/>
      <c r="G36" t="inlineStr"/>
      <c r="H36" t="inlineStr"/>
      <c r="I36" t="inlineStr"/>
    </row>
    <row r="37">
      <c r="A37" t="inlineStr">
        <is>
          <t>Amounts reported in the</t>
        </is>
      </c>
      <c r="B37" t="inlineStr">
        <is>
          <t>cash assets category</t>
        </is>
      </c>
      <c r="C37" t="inlineStr"/>
      <c r="D37" t="inlineStr"/>
      <c r="E37" t="inlineStr"/>
      <c r="F37" t="inlineStr">
        <is>
          <t>Les montants déclarés</t>
        </is>
      </c>
      <c r="G37" t="inlineStr">
        <is>
          <t>comme</t>
        </is>
      </c>
      <c r="H37" t="inlineStr">
        <is>
          <t>encaisse constituaient</t>
        </is>
      </c>
      <c r="I37" t="inlineStr"/>
    </row>
    <row r="38">
      <c r="A38" t="inlineStr">
        <is>
          <t>constituted 21.7% of the total</t>
        </is>
      </c>
      <c r="B38" t="inlineStr">
        <is>
          <t>assets of national</t>
        </is>
      </c>
      <c r="C38" t="inlineStr"/>
      <c r="D38" t="inlineStr"/>
      <c r="E38" t="inlineStr"/>
      <c r="F38" t="inlineStr">
        <is>
          <t>21.7 % de l’actif global des syndicats nationaux</t>
        </is>
      </c>
      <c r="G38" t="inlineStr"/>
      <c r="H38" t="inlineStr">
        <is>
          <t>et 3.9 % de</t>
        </is>
      </c>
      <c r="I38" t="inlineStr"/>
    </row>
    <row r="39">
      <c r="A39" t="inlineStr">
        <is>
          <t>unions and 3.9% of the total</t>
        </is>
      </c>
      <c r="B39" t="inlineStr">
        <is>
          <t>assets of government</t>
        </is>
      </c>
      <c r="C39" t="inlineStr"/>
      <c r="D39" t="inlineStr"/>
      <c r="E39" t="inlineStr"/>
      <c r="F39" t="inlineStr">
        <is>
          <t>Pactif global des associations</t>
        </is>
      </c>
      <c r="G39" t="inlineStr">
        <is>
          <t>de</t>
        </is>
      </c>
      <c r="H39" t="inlineStr">
        <is>
          <t>fonctionnaires</t>
        </is>
      </c>
      <c r="I39" t="inlineStr">
        <is>
          <t>publics,</t>
        </is>
      </c>
    </row>
    <row r="40">
      <c r="A40" t="inlineStr">
        <is>
          <t>employees’ organizations, while the amounts reported</t>
        </is>
      </c>
      <c r="B40" t="inlineStr"/>
      <c r="C40" t="inlineStr"/>
      <c r="D40" t="inlineStr"/>
      <c r="E40" t="inlineStr"/>
      <c r="F40" t="inlineStr">
        <is>
          <t>tandis que l’addition des montants</t>
        </is>
      </c>
      <c r="G40" t="inlineStr"/>
      <c r="H40" t="inlineStr">
        <is>
          <t>inscrits au titre de l’en-</t>
        </is>
      </c>
      <c r="I40" t="inlineStr"/>
    </row>
    <row r="41">
      <c r="A41" t="inlineStr">
        <is>
          <t>for cash and investments taken</t>
        </is>
      </c>
      <c r="B41" t="inlineStr">
        <is>
          <t>together, accounted</t>
        </is>
      </c>
      <c r="C41" t="inlineStr"/>
      <c r="D41" t="inlineStr"/>
      <c r="E41" t="inlineStr"/>
      <c r="F41" t="inlineStr">
        <is>
          <t>caisse et des placements</t>
        </is>
      </c>
      <c r="G41" t="inlineStr">
        <is>
          <t>constituait 65.6%  de lactif total</t>
        </is>
      </c>
      <c r="H41" t="inlineStr"/>
      <c r="I41" t="inlineStr"/>
    </row>
  </sheetData>
  <pageMargins left="0.75" right="0.75" top="1" bottom="1" header="0.5" footer="0.5"/>
</worksheet>
</file>

<file path=xl/worksheets/sheet472.xml><?xml version="1.0" encoding="utf-8"?>
<worksheet xmlns="http://schemas.openxmlformats.org/spreadsheetml/2006/main">
  <sheetPr>
    <outlinePr summaryBelow="1" summaryRight="1"/>
    <pageSetUpPr/>
  </sheetPr>
  <dimension ref="A1:M14"/>
  <sheetViews>
    <sheetView workbookViewId="0">
      <selection activeCell="A1" sqref="A1"/>
    </sheetView>
  </sheetViews>
  <sheetFormatPr baseColWidth="8" defaultRowHeight="15"/>
  <sheetData>
    <row r="1">
      <c r="A1" s="1" t="inlineStr">
        <is>
          <t>ments et avances</t>
        </is>
      </c>
      <c r="B1" s="1" t="inlineStr">
        <is>
          <t>Unnamed: 0</t>
        </is>
      </c>
      <c r="C1" s="1" t="inlineStr">
        <is>
          <t>Unnamed: 1</t>
        </is>
      </c>
      <c r="D1" s="1" t="inlineStr">
        <is>
          <t>Unnamed: 2</t>
        </is>
      </c>
      <c r="E1" s="1" t="inlineStr">
        <is>
          <t>Unnamed: 3</t>
        </is>
      </c>
      <c r="F1" s="1" t="inlineStr">
        <is>
          <t>258,765</t>
        </is>
      </c>
      <c r="G1" s="1" t="inlineStr">
        <is>
          <t>11.4</t>
        </is>
      </c>
      <c r="H1" s="1" t="inlineStr">
        <is>
          <t>28,706</t>
        </is>
      </c>
      <c r="I1" s="1" t="inlineStr">
        <is>
          <t>37.4</t>
        </is>
      </c>
      <c r="J1" s="1" t="inlineStr">
        <is>
          <t>S15531</t>
        </is>
      </c>
      <c r="K1" s="1" t="inlineStr">
        <is>
          <t>61.9</t>
        </is>
      </c>
      <c r="L1" s="1" t="inlineStr">
        <is>
          <t>339,002</t>
        </is>
      </c>
      <c r="M1" s="1" t="inlineStr">
        <is>
          <t>13.9</t>
        </is>
      </c>
    </row>
    <row r="2">
      <c r="A2" t="inlineStr">
        <is>
          <t>4. Land, buildings and equipment</t>
        </is>
      </c>
      <c r="B2" t="inlineStr">
        <is>
          <t>(net of depreciation)</t>
        </is>
      </c>
      <c r="C2" t="inlineStr">
        <is>
          <t>—</t>
        </is>
      </c>
      <c r="D2" t="inlineStr">
        <is>
          <t>Ter-</t>
        </is>
      </c>
      <c r="E2" t="inlineStr"/>
      <c r="F2" t="inlineStr"/>
      <c r="G2" t="inlineStr"/>
      <c r="H2" t="inlineStr"/>
      <c r="I2" t="inlineStr"/>
      <c r="J2" t="inlineStr"/>
      <c r="K2" t="inlineStr"/>
      <c r="L2" t="inlineStr"/>
      <c r="M2" t="inlineStr"/>
    </row>
    <row r="3">
      <c r="A3" t="inlineStr">
        <is>
          <t>rains, batiments et matériel (moins dépréciation)</t>
        </is>
      </c>
      <c r="B3" t="inlineStr"/>
      <c r="C3" t="inlineStr"/>
      <c r="D3" t="inlineStr"/>
      <c r="E3" t="inlineStr"/>
      <c r="F3" t="inlineStr">
        <is>
          <t>pola poy lp)</t>
        </is>
      </c>
      <c r="G3" t="inlineStr">
        <is>
          <t>10.0</t>
        </is>
      </c>
      <c r="H3" t="inlineStr">
        <is>
          <t>9,069</t>
        </is>
      </c>
      <c r="I3" t="inlineStr">
        <is>
          <t>11.8</t>
        </is>
      </c>
      <c r="J3" t="inlineStr">
        <is>
          <t>16,712</t>
        </is>
      </c>
      <c r="K3" t="inlineStr">
        <is>
          <t>20.0</t>
        </is>
      </c>
      <c r="L3" t="inlineStr">
        <is>
          <t>253,003</t>
        </is>
      </c>
      <c r="M3" t="n">
        <v>10.4</v>
      </c>
    </row>
    <row r="4">
      <c r="A4" t="inlineStr">
        <is>
          <t>5. Other assets — Autres éléments d’actif</t>
        </is>
      </c>
      <c r="B4" t="inlineStr"/>
      <c r="C4" t="inlineStr"/>
      <c r="D4" t="inlineStr"/>
      <c r="E4" t="inlineStr"/>
      <c r="F4" t="inlineStr">
        <is>
          <t>24,980</t>
        </is>
      </c>
      <c r="G4" t="inlineStr">
        <is>
          <t>iil</t>
        </is>
      </c>
      <c r="H4" t="inlineStr">
        <is>
          <t>1,776</t>
        </is>
      </c>
      <c r="I4" t="inlineStr">
        <is>
          <t>2:3</t>
        </is>
      </c>
      <c r="J4" t="inlineStr">
        <is>
          <t>835</t>
        </is>
      </c>
      <c r="K4" t="inlineStr">
        <is>
          <t>1.0</t>
        </is>
      </c>
      <c r="L4" t="inlineStr">
        <is>
          <t>27,591</t>
        </is>
      </c>
      <c r="M4" t="n">
        <v>1</v>
      </c>
    </row>
    <row r="5">
      <c r="A5" t="inlineStr">
        <is>
          <t>6. Total assets (items 1 to 5) — Actif total (postes 1 a5)</t>
        </is>
      </c>
      <c r="B5" t="inlineStr"/>
      <c r="C5" t="inlineStr"/>
      <c r="D5" t="inlineStr"/>
      <c r="E5" t="inlineStr"/>
      <c r="F5" t="inlineStr">
        <is>
          <t>2,276,843</t>
        </is>
      </c>
      <c r="G5" t="inlineStr">
        <is>
          <t>100.0</t>
        </is>
      </c>
      <c r="H5" t="inlineStr">
        <is>
          <t>76,790</t>
        </is>
      </c>
      <c r="I5" t="inlineStr">
        <is>
          <t>100.0</t>
        </is>
      </c>
      <c r="J5" t="inlineStr">
        <is>
          <t>83,260</t>
        </is>
      </c>
      <c r="K5" t="inlineStr">
        <is>
          <t>100.0</t>
        </is>
      </c>
      <c r="L5" t="inlineStr">
        <is>
          <t>2,436,893</t>
        </is>
      </c>
      <c r="M5" t="n">
        <v>100</v>
      </c>
    </row>
    <row r="6">
      <c r="A6" t="inlineStr">
        <is>
          <t>Liabilities and net worth — Passif et avoir net:</t>
        </is>
      </c>
      <c r="B6" t="inlineStr"/>
      <c r="C6" t="inlineStr"/>
      <c r="D6" t="inlineStr"/>
      <c r="E6" t="inlineStr"/>
      <c r="F6" t="inlineStr"/>
      <c r="G6" t="inlineStr"/>
      <c r="H6" t="inlineStr"/>
      <c r="I6" t="inlineStr"/>
      <c r="J6" t="inlineStr"/>
      <c r="K6" t="inlineStr"/>
      <c r="L6" t="inlineStr"/>
      <c r="M6" t="inlineStr"/>
    </row>
    <row r="7">
      <c r="A7" t="inlineStr">
        <is>
          <t>7. Accounts payable — Comptes a payer</t>
        </is>
      </c>
      <c r="B7" t="inlineStr"/>
      <c r="C7" t="inlineStr"/>
      <c r="D7" t="inlineStr"/>
      <c r="E7" t="inlineStr"/>
      <c r="F7" t="inlineStr">
        <is>
          <t>15,587</t>
        </is>
      </c>
      <c r="G7" t="inlineStr">
        <is>
          <t>0.7</t>
        </is>
      </c>
      <c r="H7" t="inlineStr">
        <is>
          <t>9,533</t>
        </is>
      </c>
      <c r="I7" t="inlineStr">
        <is>
          <t>12.4</t>
        </is>
      </c>
      <c r="J7" t="inlineStr">
        <is>
          <t>5,636</t>
        </is>
      </c>
      <c r="K7" t="inlineStr">
        <is>
          <t>6.7</t>
        </is>
      </c>
      <c r="L7" t="inlineStr">
        <is>
          <t>30,756</t>
        </is>
      </c>
      <c r="M7" t="n">
        <v>1.3</v>
      </c>
    </row>
    <row r="8">
      <c r="A8" t="inlineStr">
        <is>
          <t>8. Loans payable — Emprunts a payer</t>
        </is>
      </c>
      <c r="B8" t="inlineStr"/>
      <c r="C8" t="inlineStr"/>
      <c r="D8" t="inlineStr"/>
      <c r="E8" t="inlineStr"/>
      <c r="F8" t="inlineStr">
        <is>
          <t>12,984</t>
        </is>
      </c>
      <c r="G8" t="inlineStr">
        <is>
          <t>0.6</t>
        </is>
      </c>
      <c r="H8" t="inlineStr">
        <is>
          <t>7,350</t>
        </is>
      </c>
      <c r="I8" t="inlineStr">
        <is>
          <t>9.6</t>
        </is>
      </c>
      <c r="J8" t="inlineStr">
        <is>
          <t>2,810</t>
        </is>
      </c>
      <c r="K8" t="inlineStr">
        <is>
          <t>3.4</t>
        </is>
      </c>
      <c r="L8" t="inlineStr">
        <is>
          <t>23,145</t>
        </is>
      </c>
      <c r="M8" t="n">
        <v>1</v>
      </c>
    </row>
    <row r="9">
      <c r="A9" t="inlineStr">
        <is>
          <t>9. Mortgages payable — Hypothéques a payer</t>
        </is>
      </c>
      <c r="B9" t="inlineStr"/>
      <c r="C9" t="inlineStr"/>
      <c r="D9" t="inlineStr"/>
      <c r="E9" t="inlineStr"/>
      <c r="F9" t="inlineStr">
        <is>
          <t>10,878</t>
        </is>
      </c>
      <c r="G9" t="inlineStr">
        <is>
          <t>0.5</t>
        </is>
      </c>
      <c r="H9" t="inlineStr">
        <is>
          <t>4,997</t>
        </is>
      </c>
      <c r="I9" t="inlineStr">
        <is>
          <t>6.5</t>
        </is>
      </c>
      <c r="J9" t="inlineStr">
        <is>
          <t>4,741</t>
        </is>
      </c>
      <c r="K9" t="inlineStr">
        <is>
          <t>So7</t>
        </is>
      </c>
      <c r="L9" t="inlineStr">
        <is>
          <t>20,616</t>
        </is>
      </c>
      <c r="M9" t="n">
        <v>0.8</v>
      </c>
    </row>
    <row r="10">
      <c r="A10" t="inlineStr">
        <is>
          <t>10. Other liabilities — Autres éléments de passif</t>
        </is>
      </c>
      <c r="B10" t="inlineStr"/>
      <c r="C10" t="inlineStr"/>
      <c r="D10" t="inlineStr"/>
      <c r="E10" t="inlineStr"/>
      <c r="F10" t="inlineStr">
        <is>
          <t>383,665</t>
        </is>
      </c>
      <c r="G10" t="inlineStr">
        <is>
          <t>16.8</t>
        </is>
      </c>
      <c r="H10" t="inlineStr">
        <is>
          <t>5,112</t>
        </is>
      </c>
      <c r="I10" t="inlineStr">
        <is>
          <t>6.7</t>
        </is>
      </c>
      <c r="J10" t="inlineStr">
        <is>
          <t>9,468</t>
        </is>
      </c>
      <c r="K10" t="inlineStr">
        <is>
          <t>11.4</t>
        </is>
      </c>
      <c r="L10" t="inlineStr">
        <is>
          <t>398,245</t>
        </is>
      </c>
      <c r="M10" t="n">
        <v>16.3</v>
      </c>
    </row>
    <row r="11">
      <c r="A11" t="inlineStr">
        <is>
          <t>11. Total liabilities (items 7 to 10) —</t>
        </is>
      </c>
      <c r="B11" t="inlineStr">
        <is>
          <t>Passif total (postes 7 a 10)</t>
        </is>
      </c>
      <c r="C11" t="inlineStr"/>
      <c r="D11" t="inlineStr"/>
      <c r="E11" t="inlineStr"/>
      <c r="F11" t="inlineStr">
        <is>
          <t>423,114</t>
        </is>
      </c>
      <c r="G11" t="inlineStr">
        <is>
          <t>18.6</t>
        </is>
      </c>
      <c r="H11" t="inlineStr">
        <is>
          <t>26,993</t>
        </is>
      </c>
      <c r="I11" t="inlineStr">
        <is>
          <t>B50</t>
        </is>
      </c>
      <c r="J11" t="inlineStr">
        <is>
          <t>22,655</t>
        </is>
      </c>
      <c r="K11" t="inlineStr">
        <is>
          <t>Dee</t>
        </is>
      </c>
      <c r="L11" t="inlineStr">
        <is>
          <t>472,762</t>
        </is>
      </c>
      <c r="M11" t="n">
        <v>19.4</v>
      </c>
    </row>
    <row r="12">
      <c r="A12" t="inlineStr">
        <is>
          <t>12. Net worth (item 6 minus 11) — Avoir net (poste 6 moins 11)</t>
        </is>
      </c>
      <c r="B12" t="inlineStr"/>
      <c r="C12" t="inlineStr"/>
      <c r="D12" t="inlineStr"/>
      <c r="E12" t="inlineStr"/>
      <c r="F12" t="inlineStr">
        <is>
          <t>1,853,729</t>
        </is>
      </c>
      <c r="G12" t="inlineStr">
        <is>
          <t>81.4</t>
        </is>
      </c>
      <c r="H12" t="inlineStr">
        <is>
          <t>49,797</t>
        </is>
      </c>
      <c r="I12" t="inlineStr">
        <is>
          <t>64.8</t>
        </is>
      </c>
      <c r="J12" t="inlineStr">
        <is>
          <t>60,605</t>
        </is>
      </c>
      <c r="K12" t="inlineStr">
        <is>
          <t>72.8</t>
        </is>
      </c>
      <c r="L12" t="inlineStr">
        <is>
          <t>1,964,131</t>
        </is>
      </c>
      <c r="M12" t="n">
        <v>80.59999999999999</v>
      </c>
    </row>
    <row r="13">
      <c r="A13" t="inlineStr">
        <is>
          <t>13. Total liabilities and net worth (items 11 and 12) —</t>
        </is>
      </c>
      <c r="B13" t="inlineStr">
        <is>
          <t>Passif total</t>
        </is>
      </c>
      <c r="C13" t="inlineStr"/>
      <c r="D13" t="inlineStr"/>
      <c r="E13" t="inlineStr"/>
      <c r="F13" t="inlineStr"/>
      <c r="G13" t="inlineStr"/>
      <c r="H13" t="inlineStr"/>
      <c r="I13" t="inlineStr"/>
      <c r="J13" t="inlineStr"/>
      <c r="K13" t="inlineStr"/>
      <c r="L13" t="inlineStr"/>
      <c r="M13" t="inlineStr"/>
    </row>
    <row r="14">
      <c r="A14" t="inlineStr">
        <is>
          <t>et avoir net (postes 11 et 12)</t>
        </is>
      </c>
      <c r="B14" t="inlineStr"/>
      <c r="C14" t="inlineStr"/>
      <c r="D14" t="inlineStr"/>
      <c r="E14" t="inlineStr"/>
      <c r="F14" t="inlineStr">
        <is>
          <t>2,276,843</t>
        </is>
      </c>
      <c r="G14" t="inlineStr">
        <is>
          <t>100.0</t>
        </is>
      </c>
      <c r="H14" t="inlineStr">
        <is>
          <t>76,790</t>
        </is>
      </c>
      <c r="I14" t="inlineStr">
        <is>
          <t>100.0</t>
        </is>
      </c>
      <c r="J14" t="inlineStr">
        <is>
          <t>83,260</t>
        </is>
      </c>
      <c r="K14" t="inlineStr">
        <is>
          <t>100.0</t>
        </is>
      </c>
      <c r="L14" t="inlineStr">
        <is>
          <t>2,436,893</t>
        </is>
      </c>
      <c r="M14" t="n">
        <v>100</v>
      </c>
    </row>
  </sheetData>
  <pageMargins left="0.75" right="0.75" top="1" bottom="1" header="0.5" footer="0.5"/>
</worksheet>
</file>

<file path=xl/worksheets/sheet473.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Unnamed: 0</t>
        </is>
      </c>
      <c r="B1" s="1" t="inlineStr">
        <is>
          <t>(a) In Canadian currency — En dollars canadiens</t>
        </is>
      </c>
      <c r="C1" s="1" t="inlineStr">
        <is>
          <t>Unnamed: 1</t>
        </is>
      </c>
      <c r="D1" s="1" t="inlineStr">
        <is>
          <t>10,557</t>
        </is>
      </c>
      <c r="E1" s="1" t="inlineStr">
        <is>
          <t>46,896 43,653</t>
        </is>
      </c>
      <c r="F1" s="1" t="inlineStr">
        <is>
          <t>47,285</t>
        </is>
      </c>
      <c r="G1" s="1" t="inlineStr">
        <is>
          <t>54,643</t>
        </is>
      </c>
      <c r="H1" s="1" t="inlineStr">
        <is>
          <t>63,181</t>
        </is>
      </c>
      <c r="I1" s="1" t="inlineStr">
        <is>
          <t>67,261</t>
        </is>
      </c>
      <c r="J1" s="1" t="inlineStr">
        <is>
          <t>49,979</t>
        </is>
      </c>
    </row>
    <row r="2">
      <c r="A2" t="inlineStr"/>
      <c r="B2" t="inlineStr">
        <is>
          <t>(b) In other currencies — En d’autres devises</t>
        </is>
      </c>
      <c r="C2" t="inlineStr"/>
      <c r="D2" t="inlineStr">
        <is>
          <t>130,871</t>
        </is>
      </c>
      <c r="E2" t="inlineStr">
        <is>
          <t>182,191 116,304</t>
        </is>
      </c>
      <c r="F2" t="inlineStr">
        <is>
          <t>93,881</t>
        </is>
      </c>
      <c r="G2" t="inlineStr">
        <is>
          <t>109,871</t>
        </is>
      </c>
      <c r="H2" t="inlineStr">
        <is>
          <t>LIS TIS</t>
        </is>
      </c>
      <c r="I2" t="inlineStr">
        <is>
          <t>121,811</t>
        </is>
      </c>
      <c r="J2" t="inlineStr">
        <is>
          <t>130,772</t>
        </is>
      </c>
    </row>
    <row r="3">
      <c r="A3" t="inlineStr"/>
      <c r="B3" t="inlineStr">
        <is>
          <t>2. Accounts receivable — Comptes a recevoir</t>
        </is>
      </c>
      <c r="C3" t="inlineStr"/>
      <c r="D3" t="inlineStr">
        <is>
          <t>7,379</t>
        </is>
      </c>
      <c r="E3" t="inlineStr">
        <is>
          <t>31,566 27,052</t>
        </is>
      </c>
      <c r="F3" t="inlineStr">
        <is>
          <t>353571</t>
        </is>
      </c>
      <c r="G3" t="inlineStr">
        <is>
          <t>36,464</t>
        </is>
      </c>
      <c r="H3" t="inlineStr">
        <is>
          <t>43,691</t>
        </is>
      </c>
      <c r="I3" t="inlineStr">
        <is>
          <t>50,264</t>
        </is>
      </c>
      <c r="J3" t="inlineStr">
        <is>
          <t>64,850</t>
        </is>
      </c>
    </row>
    <row r="4">
      <c r="A4" t="inlineStr"/>
      <c r="B4" t="inlineStr">
        <is>
          <t>3. Investments and advances — Placements et avances:</t>
        </is>
      </c>
      <c r="C4" t="inlineStr"/>
      <c r="D4" t="inlineStr"/>
      <c r="E4" t="inlineStr"/>
      <c r="F4" t="inlineStr"/>
      <c r="G4" t="inlineStr"/>
      <c r="H4" t="inlineStr"/>
      <c r="I4" t="inlineStr"/>
      <c r="J4" t="inlineStr"/>
    </row>
    <row r="5">
      <c r="A5" t="inlineStr"/>
      <c r="B5" t="inlineStr">
        <is>
          <t>(a) Government of Canada — Gouvernement du Canada</t>
        </is>
      </c>
      <c r="C5" t="inlineStr"/>
      <c r="D5" t="inlineStr">
        <is>
          <t>18,735</t>
        </is>
      </c>
      <c r="E5" t="inlineStr">
        <is>
          <t>31,046 34,603</t>
        </is>
      </c>
      <c r="F5" t="inlineStr">
        <is>
          <t>30,648</t>
        </is>
      </c>
      <c r="G5" t="inlineStr">
        <is>
          <t>37,985</t>
        </is>
      </c>
      <c r="H5" t="inlineStr">
        <is>
          <t>46,559</t>
        </is>
      </c>
      <c r="I5" t="inlineStr">
        <is>
          <t>60,978</t>
        </is>
      </c>
      <c r="J5" t="inlineStr">
        <is>
          <t>71,154</t>
        </is>
      </c>
    </row>
    <row r="6">
      <c r="A6" t="inlineStr"/>
      <c r="B6" t="inlineStr">
        <is>
          <t>b i i d icipalities —</t>
        </is>
      </c>
      <c r="C6" t="inlineStr">
        <is>
          <t>Provinces et muni-</t>
        </is>
      </c>
      <c r="D6" t="inlineStr"/>
      <c r="E6" t="inlineStr"/>
      <c r="F6" t="inlineStr"/>
      <c r="G6" t="inlineStr"/>
      <c r="H6" t="inlineStr"/>
      <c r="I6" t="inlineStr"/>
      <c r="J6" t="inlineStr"/>
    </row>
    <row r="7">
      <c r="A7" t="inlineStr"/>
      <c r="B7" t="inlineStr">
        <is>
          <t>4 os chaele eto vert Leaf i</t>
        </is>
      </c>
      <c r="C7" t="inlineStr"/>
      <c r="D7" t="inlineStr">
        <is>
          <t>15,084</t>
        </is>
      </c>
      <c r="E7" t="inlineStr">
        <is>
          <t>23,626 20,250</t>
        </is>
      </c>
      <c r="F7" t="inlineStr">
        <is>
          <t>26,648</t>
        </is>
      </c>
      <c r="G7" t="inlineStr">
        <is>
          <t>36,700</t>
        </is>
      </c>
      <c r="H7" t="inlineStr">
        <is>
          <t>39,482</t>
        </is>
      </c>
      <c r="I7" t="inlineStr">
        <is>
          <t>40,205</t>
        </is>
      </c>
      <c r="J7" t="inlineStr">
        <is>
          <t>36,439</t>
        </is>
      </c>
    </row>
    <row r="8">
      <c r="A8" t="inlineStr"/>
      <c r="B8" t="inlineStr">
        <is>
          <t>(c) Corporations in Canada — Corporations au Canada:</t>
        </is>
      </c>
      <c r="C8" t="inlineStr"/>
      <c r="D8" t="inlineStr"/>
      <c r="E8" t="inlineStr"/>
      <c r="F8" t="inlineStr"/>
      <c r="G8" t="inlineStr"/>
      <c r="H8" t="inlineStr"/>
      <c r="I8" t="inlineStr"/>
      <c r="J8" t="inlineStr"/>
    </row>
    <row r="9">
      <c r="A9" t="inlineStr"/>
      <c r="B9" t="inlineStr">
        <is>
          <t>ai )Bp as do e — ObliObgliagtati ons et t dédbéebennttuurre s</t>
        </is>
      </c>
      <c r="C9" t="inlineStr"/>
      <c r="D9" t="inlineStr">
        <is>
          <t>2,842258</t>
        </is>
      </c>
      <c r="E9" t="inlineStr">
        <is>
          <t>20,671 16,718 4.244 23,061 3/910</t>
        </is>
      </c>
      <c r="F9" t="inlineStr">
        <is>
          <t>23,878 3,552</t>
        </is>
      </c>
      <c r="G9" t="inlineStr">
        <is>
          <t>14,408 3,534</t>
        </is>
      </c>
      <c r="H9" t="inlineStr">
        <is>
          <t>17,134 4.131</t>
        </is>
      </c>
      <c r="I9" t="inlineStr">
        <is>
          <t>16,461 4.069</t>
        </is>
      </c>
      <c r="J9" t="inlineStr">
        <is>
          <t>3,901</t>
        </is>
      </c>
    </row>
    <row r="10">
      <c r="A10" t="inlineStr"/>
      <c r="B10" t="inlineStr">
        <is>
          <t>d t tsid = Pl ts hors du</t>
        </is>
      </c>
      <c r="C10" t="inlineStr">
        <is>
          <t>Canada</t>
        </is>
      </c>
      <c r="D10" t="inlineStr">
        <is>
          <t>335,161</t>
        </is>
      </c>
      <c r="E10" t="inlineStr">
        <is>
          <t>780,678 888,599</t>
        </is>
      </c>
      <c r="F10" t="inlineStr">
        <is>
          <t>958,487</t>
        </is>
      </c>
      <c r="G10" t="inlineStr">
        <is>
          <t>998,971</t>
        </is>
      </c>
      <c r="H10" t="inlineStr">
        <is>
          <t>1,099,562</t>
        </is>
      </c>
      <c r="I10" t="inlineStr">
        <is>
          <t>1,220,884</t>
        </is>
      </c>
      <c r="J10" t="inlineStr">
        <is>
          <t>1,267,232</t>
        </is>
      </c>
    </row>
    <row r="11">
      <c r="A11" t="inlineStr"/>
      <c r="B11" t="inlineStr">
        <is>
          <t>i “pee aybotheanse’ ah, ae</t>
        </is>
      </c>
      <c r="C11" t="inlineStr"/>
      <c r="D11" t="inlineStr">
        <is>
          <t>123,373</t>
        </is>
      </c>
      <c r="E11" t="inlineStr">
        <is>
          <t>171,920 186,567</t>
        </is>
      </c>
      <c r="F11" t="inlineStr">
        <is>
          <t>193,868</t>
        </is>
      </c>
      <c r="G11" t="inlineStr">
        <is>
          <t>187,558</t>
        </is>
      </c>
      <c r="H11" t="inlineStr">
        <is>
          <t>183,916</t>
        </is>
      </c>
      <c r="I11" t="inlineStr">
        <is>
          <t>171,743</t>
        </is>
      </c>
      <c r="J11" t="inlineStr">
        <is>
          <t>176,252</t>
        </is>
      </c>
    </row>
    <row r="12">
      <c r="A12" t="inlineStr"/>
      <c r="B12" t="inlineStr">
        <is>
          <t>ll i d ad — Tous</t>
        </is>
      </c>
      <c r="C12" t="inlineStr">
        <is>
          <t>autres place-</t>
        </is>
      </c>
      <c r="D12" t="inlineStr"/>
      <c r="E12" t="inlineStr"/>
      <c r="F12" t="inlineStr"/>
      <c r="G12" t="inlineStr"/>
      <c r="H12" t="inlineStr"/>
      <c r="I12" t="inlineStr"/>
      <c r="J12" t="inlineStr"/>
    </row>
    <row r="13">
      <c r="A13" t="inlineStr"/>
      <c r="B13" t="inlineStr">
        <is>
          <t>4 “enh ae go eens ce</t>
        </is>
      </c>
      <c r="C13" t="inlineStr">
        <is>
          <t>ve</t>
        </is>
      </c>
      <c r="D13" t="inlineStr">
        <is>
          <t>78,176</t>
        </is>
      </c>
      <c r="E13" t="inlineStr">
        <is>
          <t>118,487 160,522</t>
        </is>
      </c>
      <c r="F13" t="inlineStr">
        <is>
          <t>169,753</t>
        </is>
      </c>
      <c r="G13" t="inlineStr">
        <is>
          <t>196,970</t>
        </is>
      </c>
      <c r="H13" t="inlineStr">
        <is>
          <t>240,147</t>
        </is>
      </c>
      <c r="I13" t="inlineStr">
        <is>
          <t>291,627</t>
        </is>
      </c>
      <c r="J13" t="inlineStr">
        <is>
          <t>339,002</t>
        </is>
      </c>
    </row>
    <row r="14">
      <c r="A14" t="inlineStr"/>
      <c r="B14" t="inlineStr">
        <is>
          <t>4. Land, buildi d i t t of depreciation)</t>
        </is>
      </c>
      <c r="C14" t="inlineStr">
        <is>
          <t>— Ter-</t>
        </is>
      </c>
      <c r="D14" t="inlineStr"/>
      <c r="E14" t="inlineStr"/>
      <c r="F14" t="inlineStr"/>
      <c r="G14" t="inlineStr"/>
      <c r="H14" t="inlineStr"/>
      <c r="I14" t="inlineStr"/>
      <c r="J14" t="inlineStr"/>
    </row>
    <row r="15">
      <c r="A15" t="inlineStr"/>
      <c r="B15" t="inlineStr">
        <is>
          <t>ins, amie Poi bg eee ae</t>
        </is>
      </c>
      <c r="C15" t="inlineStr">
        <is>
          <t>:</t>
        </is>
      </c>
      <c r="D15" t="inlineStr">
        <is>
          <t>83,217</t>
        </is>
      </c>
      <c r="E15" t="inlineStr">
        <is>
          <t>191,281 198,181</t>
        </is>
      </c>
      <c r="F15" t="inlineStr">
        <is>
          <t>215,689</t>
        </is>
      </c>
      <c r="G15" t="inlineStr">
        <is>
          <t>217,829</t>
        </is>
      </c>
      <c r="H15" t="inlineStr">
        <is>
          <t>228,135</t>
        </is>
      </c>
      <c r="I15" t="inlineStr">
        <is>
          <t>232,900</t>
        </is>
      </c>
      <c r="J15" t="inlineStr">
        <is>
          <t>253,003</t>
        </is>
      </c>
    </row>
    <row r="16">
      <c r="A16" t="inlineStr"/>
      <c r="B16" t="inlineStr">
        <is>
          <t>5. Other assets — Autres éléments d’actif</t>
        </is>
      </c>
      <c r="C16" t="inlineStr"/>
      <c r="D16" t="inlineStr">
        <is>
          <t>16,840</t>
        </is>
      </c>
      <c r="E16" t="inlineStr">
        <is>
          <t>13,824 15,515.</t>
        </is>
      </c>
      <c r="F16" t="inlineStr">
        <is>
          <t>19,745</t>
        </is>
      </c>
      <c r="G16" t="inlineStr">
        <is>
          <t>22,818</t>
        </is>
      </c>
      <c r="H16" t="inlineStr">
        <is>
          <t>21,758</t>
        </is>
      </c>
      <c r="I16" t="inlineStr">
        <is>
          <t>22,467</t>
        </is>
      </c>
      <c r="J16" t="inlineStr">
        <is>
          <t>27,591</t>
        </is>
      </c>
    </row>
    <row r="17">
      <c r="A17" t="inlineStr"/>
      <c r="B17" t="inlineStr">
        <is>
          <t>6. Total assets (items 1 to 5) — Actif total (postes 1 a 5)</t>
        </is>
      </c>
      <c r="C17" t="inlineStr"/>
      <c r="D17" t="inlineStr">
        <is>
          <t>oe</t>
        </is>
      </c>
      <c r="E17" t="inlineStr">
        <is>
          <t>1,616,430 1,718,217</t>
        </is>
      </c>
      <c r="F17" t="inlineStr">
        <is>
          <t>1,819,005</t>
        </is>
      </c>
      <c r="G17" t="inlineStr">
        <is>
          <t>1,917,751</t>
        </is>
      </c>
      <c r="H17" t="inlineStr">
        <is>
          <t>2,102,871</t>
        </is>
      </c>
      <c r="I17" t="inlineStr">
        <is>
          <t>2,300,640</t>
        </is>
      </c>
      <c r="J17" t="inlineStr">
        <is>
          <t>2,436,893</t>
        </is>
      </c>
    </row>
    <row r="18">
      <c r="A18" t="inlineStr"/>
      <c r="B18" t="inlineStr">
        <is>
          <t>Liabilities and net worth — Passif et avoir net:</t>
        </is>
      </c>
      <c r="C18" t="inlineStr"/>
      <c r="D18" t="inlineStr"/>
      <c r="E18" t="inlineStr"/>
      <c r="F18" t="inlineStr"/>
      <c r="G18" t="inlineStr"/>
      <c r="H18" t="inlineStr"/>
      <c r="I18" t="inlineStr"/>
      <c r="J18" t="inlineStr"/>
    </row>
    <row r="19">
      <c r="A19" t="inlineStr">
        <is>
          <t>|</t>
        </is>
      </c>
      <c r="B19" t="inlineStr">
        <is>
          <t>7. Accounts payable — Comptes a payer</t>
        </is>
      </c>
      <c r="C19" t="inlineStr"/>
      <c r="D19" t="inlineStr">
        <is>
          <t>6,437</t>
        </is>
      </c>
      <c r="E19" t="inlineStr">
        <is>
          <t>18,199 19,685</t>
        </is>
      </c>
      <c r="F19" t="inlineStr">
        <is>
          <t>18,302</t>
        </is>
      </c>
      <c r="G19" t="inlineStr">
        <is>
          <t>20,068</t>
        </is>
      </c>
      <c r="H19" t="inlineStr">
        <is>
          <t>22,404</t>
        </is>
      </c>
      <c r="I19" t="inlineStr">
        <is>
          <t>28,500</t>
        </is>
      </c>
      <c r="J19" t="inlineStr">
        <is>
          <t>30,756</t>
        </is>
      </c>
    </row>
    <row r="20">
      <c r="A20" t="inlineStr"/>
      <c r="B20" t="inlineStr">
        <is>
          <t>8. Loans payable = Emprunts a payer</t>
        </is>
      </c>
      <c r="C20" t="inlineStr"/>
      <c r="D20" t="inlineStr">
        <is>
          <t>17,431</t>
        </is>
      </c>
      <c r="E20" t="inlineStr">
        <is>
          <t>12,491 1 1,953</t>
        </is>
      </c>
      <c r="F20" t="inlineStr">
        <is>
          <t>13,066</t>
        </is>
      </c>
      <c r="G20" t="inlineStr">
        <is>
          <t>13,228</t>
        </is>
      </c>
      <c r="H20" t="inlineStr">
        <is>
          <t>12,694</t>
        </is>
      </c>
      <c r="I20" t="inlineStr">
        <is>
          <t>20,632</t>
        </is>
      </c>
      <c r="J20" t="inlineStr">
        <is>
          <t>23, 145</t>
        </is>
      </c>
    </row>
    <row r="21">
      <c r="A21" t="inlineStr"/>
      <c r="B21" t="inlineStr">
        <is>
          <t>9. Mortgages payable — Hypothéques a payer</t>
        </is>
      </c>
      <c r="C21" t="inlineStr"/>
      <c r="D21" t="inlineStr">
        <is>
          <t>4,419</t>
        </is>
      </c>
      <c r="E21" t="inlineStr">
        <is>
          <t>16,745 17,632</t>
        </is>
      </c>
      <c r="F21" t="inlineStr">
        <is>
          <t>18,457</t>
        </is>
      </c>
      <c r="G21" t="inlineStr">
        <is>
          <t>14,909</t>
        </is>
      </c>
      <c r="H21" t="inlineStr">
        <is>
          <t>15,738</t>
        </is>
      </c>
      <c r="I21" t="inlineStr">
        <is>
          <t>16,069</t>
        </is>
      </c>
      <c r="J21" t="inlineStr">
        <is>
          <t>20,616</t>
        </is>
      </c>
    </row>
    <row r="22">
      <c r="A22" t="inlineStr"/>
      <c r="B22" t="inlineStr">
        <is>
          <t>10. Other liabilities — Autres éléments de passif</t>
        </is>
      </c>
      <c r="C22" t="inlineStr"/>
      <c r="D22" t="inlineStr">
        <is>
          <t>118,753</t>
        </is>
      </c>
      <c r="E22" t="inlineStr">
        <is>
          <t>298,176 312,944</t>
        </is>
      </c>
      <c r="F22" t="inlineStr">
        <is>
          <t>329,507</t>
        </is>
      </c>
      <c r="G22" t="inlineStr">
        <is>
          <t>354,082</t>
        </is>
      </c>
      <c r="H22" t="inlineStr">
        <is>
          <t>370,707</t>
        </is>
      </c>
      <c r="I22" t="inlineStr">
        <is>
          <t>380,204</t>
        </is>
      </c>
      <c r="J22" t="inlineStr">
        <is>
          <t>398,245</t>
        </is>
      </c>
    </row>
    <row r="23">
      <c r="A23" t="inlineStr"/>
      <c r="B23" t="inlineStr">
        <is>
          <t>11. Total liabilities (items 7 to 10) — Passif total (postes 7 4 10)</t>
        </is>
      </c>
      <c r="C23" t="inlineStr"/>
      <c r="D23" t="inlineStr">
        <is>
          <t>147,040</t>
        </is>
      </c>
      <c r="E23" t="inlineStr">
        <is>
          <t>345,611 362,214</t>
        </is>
      </c>
      <c r="F23" t="inlineStr">
        <is>
          <t>379,332</t>
        </is>
      </c>
      <c r="G23" t="inlineStr">
        <is>
          <t>402,287</t>
        </is>
      </c>
      <c r="H23" t="inlineStr">
        <is>
          <t>421,543</t>
        </is>
      </c>
      <c r="I23" t="inlineStr">
        <is>
          <t>445,405</t>
        </is>
      </c>
      <c r="J23" t="inlineStr">
        <is>
          <t>472,762</t>
        </is>
      </c>
    </row>
    <row r="24">
      <c r="A24" t="inlineStr"/>
      <c r="B24" t="inlineStr">
        <is>
          <t>12. Net worth (item 6 minus 11) — Avoir net (poste 6 moins 11)</t>
        </is>
      </c>
      <c r="C24" t="inlineStr"/>
      <c r="D24" t="inlineStr">
        <is>
          <t>675,606</t>
        </is>
      </c>
      <c r="E24" t="inlineStr">
        <is>
          <t>1,270,819 1,356,003</t>
        </is>
      </c>
      <c r="F24" t="inlineStr">
        <is>
          <t>1,439,673</t>
        </is>
      </c>
      <c r="G24" t="inlineStr">
        <is>
          <t>1,515,464</t>
        </is>
      </c>
      <c r="H24" t="inlineStr">
        <is>
          <t>1,681,328</t>
        </is>
      </c>
      <c r="I24" t="inlineStr">
        <is>
          <t>1,855,235</t>
        </is>
      </c>
      <c r="J24" t="inlineStr">
        <is>
          <t>1,964,131</t>
        </is>
      </c>
    </row>
  </sheetData>
  <pageMargins left="0.75" right="0.75" top="1" bottom="1" header="0.5" footer="0.5"/>
</worksheet>
</file>

<file path=xl/worksheets/sheet474.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8,141</t>
        </is>
      </c>
      <c r="D1" s="1" t="inlineStr">
        <is>
          <t>27,302</t>
        </is>
      </c>
      <c r="E1" s="1" t="inlineStr">
        <is>
          <t>29,347</t>
        </is>
      </c>
      <c r="F1" s="1" t="inlineStr">
        <is>
          <t>34,152</t>
        </is>
      </c>
      <c r="G1" s="1" t="inlineStr">
        <is>
          <t>37,434</t>
        </is>
      </c>
      <c r="H1" s="1" t="inlineStr">
        <is>
          <t>50,453</t>
        </is>
      </c>
      <c r="I1" s="1" t="inlineStr">
        <is>
          <t>51,195 30,052</t>
        </is>
      </c>
      <c r="J1" s="1" t="inlineStr">
        <is>
          <t>Unnamed: 1</t>
        </is>
      </c>
    </row>
    <row r="2">
      <c r="A2" t="inlineStr">
        <is>
          <t>(b) In other currencies — En d’autres devises</t>
        </is>
      </c>
      <c r="B2" t="inlineStr"/>
      <c r="C2" t="inlineStr">
        <is>
          <t>130,871</t>
        </is>
      </c>
      <c r="D2" t="inlineStr">
        <is>
          <t>182,191</t>
        </is>
      </c>
      <c r="E2" t="inlineStr">
        <is>
          <t>116,304</t>
        </is>
      </c>
      <c r="F2" t="inlineStr">
        <is>
          <t>93,881</t>
        </is>
      </c>
      <c r="G2" t="inlineStr">
        <is>
          <t>109,871</t>
        </is>
      </c>
      <c r="H2" t="inlineStr">
        <is>
          <t>115,175</t>
        </is>
      </c>
      <c r="I2" t="inlineStr">
        <is>
          <t>121,811 130,772</t>
        </is>
      </c>
      <c r="J2" t="inlineStr"/>
    </row>
    <row r="3">
      <c r="A3" t="inlineStr">
        <is>
          <t>2. Accounts receivable — Comptes a recevoir</t>
        </is>
      </c>
      <c r="B3" t="inlineStr"/>
      <c r="C3" t="inlineStr">
        <is>
          <t>6,781</t>
        </is>
      </c>
      <c r="D3" t="inlineStr">
        <is>
          <t>22,956</t>
        </is>
      </c>
      <c r="E3" t="inlineStr">
        <is>
          <t>16,366</t>
        </is>
      </c>
      <c r="F3" t="inlineStr">
        <is>
          <t>23,077</t>
        </is>
      </c>
      <c r="G3" t="inlineStr">
        <is>
          <t>22,902</t>
        </is>
      </c>
      <c r="H3" t="inlineStr">
        <is>
          <t>26,364</t>
        </is>
      </c>
      <c r="I3" t="inlineStr">
        <is>
          <t>27,943 39,507</t>
        </is>
      </c>
      <c r="J3" t="inlineStr"/>
    </row>
    <row r="4">
      <c r="A4" t="inlineStr">
        <is>
          <t>3. 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t>
        </is>
      </c>
      <c r="B5" t="inlineStr"/>
      <c r="C5" t="inlineStr">
        <is>
          <t>17,346</t>
        </is>
      </c>
      <c r="D5" t="inlineStr">
        <is>
          <t>30,041</t>
        </is>
      </c>
      <c r="E5" t="inlineStr">
        <is>
          <t>33,785</t>
        </is>
      </c>
      <c r="F5" t="inlineStr">
        <is>
          <t>29,824</t>
        </is>
      </c>
      <c r="G5" t="inlineStr">
        <is>
          <t>37,170</t>
        </is>
      </c>
      <c r="H5" t="inlineStr">
        <is>
          <t>45,882</t>
        </is>
      </c>
      <c r="I5" t="inlineStr">
        <is>
          <t>59,400 70,421</t>
        </is>
      </c>
      <c r="J5" t="inlineStr"/>
    </row>
    <row r="6">
      <c r="A6" t="inlineStr">
        <is>
          <t>(b) Canadian provinces and municipalities — Provinces et muni-</t>
        </is>
      </c>
      <c r="B6" t="inlineStr"/>
      <c r="C6" t="inlineStr"/>
      <c r="D6" t="inlineStr"/>
      <c r="E6" t="inlineStr"/>
      <c r="F6" t="inlineStr"/>
      <c r="G6" t="inlineStr"/>
      <c r="H6" t="inlineStr"/>
      <c r="I6" t="inlineStr"/>
      <c r="J6" t="inlineStr"/>
    </row>
    <row r="7">
      <c r="A7" t="inlineStr">
        <is>
          <t>cipalités canadiennes</t>
        </is>
      </c>
      <c r="B7" t="inlineStr"/>
      <c r="C7" t="inlineStr">
        <is>
          <t>14,574</t>
        </is>
      </c>
      <c r="D7" t="inlineStr">
        <is>
          <t>22,149</t>
        </is>
      </c>
      <c r="E7" t="inlineStr">
        <is>
          <t>18,712</t>
        </is>
      </c>
      <c r="F7" t="inlineStr">
        <is>
          <t>25,090</t>
        </is>
      </c>
      <c r="G7" t="inlineStr">
        <is>
          <t>34,955</t>
        </is>
      </c>
      <c r="H7" t="inlineStr">
        <is>
          <t>36,629</t>
        </is>
      </c>
      <c r="I7" t="inlineStr">
        <is>
          <t>37,657 33,975</t>
        </is>
      </c>
      <c r="J7" t="inlineStr"/>
    </row>
    <row r="8">
      <c r="A8" t="inlineStr">
        <is>
          <t>(c) Corporations in Canada — Corporations au Canada:</t>
        </is>
      </c>
      <c r="B8" t="inlineStr"/>
      <c r="C8" t="inlineStr"/>
      <c r="D8" t="inlineStr"/>
      <c r="E8" t="inlineStr"/>
      <c r="F8" t="inlineStr"/>
      <c r="G8" t="inlineStr"/>
      <c r="H8" t="inlineStr"/>
      <c r="I8" t="inlineStr"/>
      <c r="J8" t="inlineStr"/>
    </row>
    <row r="9">
      <c r="A9" t="inlineStr">
        <is>
          <t>(i) Bonds and debentures — Obligations et débentures</t>
        </is>
      </c>
      <c r="B9" t="inlineStr"/>
      <c r="C9" t="inlineStr">
        <is>
          <t>2,319</t>
        </is>
      </c>
      <c r="D9" t="inlineStr">
        <is>
          <t>18,904</t>
        </is>
      </c>
      <c r="E9" t="inlineStr">
        <is>
          <t>20,894</t>
        </is>
      </c>
      <c r="F9" t="inlineStr">
        <is>
          <t>21,976</t>
        </is>
      </c>
      <c r="G9" t="inlineStr">
        <is>
          <t>12,028</t>
        </is>
      </c>
      <c r="H9" t="inlineStr">
        <is>
          <t>13,380</t>
        </is>
      </c>
      <c r="I9" t="inlineStr">
        <is>
          <t>14,410 14,808</t>
        </is>
      </c>
      <c r="J9" t="inlineStr"/>
    </row>
    <row r="10">
      <c r="A10" t="inlineStr">
        <is>
          <t>(ii) Stocks — Actions</t>
        </is>
      </c>
      <c r="B10" t="inlineStr"/>
      <c r="C10" t="inlineStr">
        <is>
          <t>683</t>
        </is>
      </c>
      <c r="D10" t="inlineStr">
        <is>
          <t>3,097</t>
        </is>
      </c>
      <c r="E10" t="inlineStr">
        <is>
          <t>2,728</t>
        </is>
      </c>
      <c r="F10" t="inlineStr">
        <is>
          <t>2,587</t>
        </is>
      </c>
      <c r="G10" t="inlineStr">
        <is>
          <t>2,682</t>
        </is>
      </c>
      <c r="H10" t="inlineStr">
        <is>
          <t>3,153</t>
        </is>
      </c>
      <c r="I10" t="inlineStr">
        <is>
          <t>3,172 3,048</t>
        </is>
      </c>
      <c r="J10" t="inlineStr"/>
    </row>
    <row r="11">
      <c r="A11" t="inlineStr">
        <is>
          <t>(d) Investments outside Canada — Placements hors du Canada</t>
        </is>
      </c>
      <c r="B11" t="inlineStr"/>
      <c r="C11" t="inlineStr">
        <is>
          <t>335,161</t>
        </is>
      </c>
      <c r="D11" t="inlineStr">
        <is>
          <t>780,677</t>
        </is>
      </c>
      <c r="E11" t="inlineStr">
        <is>
          <t>888,565</t>
        </is>
      </c>
      <c r="F11" t="inlineStr">
        <is>
          <t>958,486</t>
        </is>
      </c>
      <c r="G11" t="inlineStr">
        <is>
          <t>998,920</t>
        </is>
      </c>
      <c r="H11" t="inlineStr">
        <is>
          <t>1,099,562</t>
        </is>
      </c>
      <c r="I11" t="inlineStr">
        <is>
          <t>1,220,884 + ~—«:1,267,197</t>
        </is>
      </c>
      <c r="J11" t="inlineStr"/>
    </row>
    <row r="12">
      <c r="A12" t="inlineStr">
        <is>
          <t>(e) Mortgages — Hypothéques</t>
        </is>
      </c>
      <c r="B12" t="inlineStr"/>
      <c r="C12" t="inlineStr">
        <is>
          <t>123,254</t>
        </is>
      </c>
      <c r="D12" t="inlineStr">
        <is>
          <t>171,610</t>
        </is>
      </c>
      <c r="E12" t="inlineStr">
        <is>
          <t>185,986</t>
        </is>
      </c>
      <c r="F12" t="inlineStr">
        <is>
          <t>193,349</t>
        </is>
      </c>
      <c r="G12" t="inlineStr">
        <is>
          <t>187,194</t>
        </is>
      </c>
      <c r="H12" t="inlineStr">
        <is>
          <t>183,766</t>
        </is>
      </c>
      <c r="I12" t="inlineStr">
        <is>
          <t>171,565 176,096</t>
        </is>
      </c>
      <c r="J12" t="inlineStr"/>
    </row>
    <row r="13">
      <c r="A13" t="inlineStr">
        <is>
          <t>(f) All other investments and advances — Tous</t>
        </is>
      </c>
      <c r="B13" t="inlineStr">
        <is>
          <t>autres place-</t>
        </is>
      </c>
      <c r="C13" t="inlineStr"/>
      <c r="D13" t="inlineStr"/>
      <c r="E13" t="inlineStr"/>
      <c r="F13" t="inlineStr"/>
      <c r="G13" t="inlineStr"/>
      <c r="H13" t="inlineStr"/>
      <c r="I13" t="inlineStr"/>
      <c r="J13" t="inlineStr"/>
    </row>
    <row r="14">
      <c r="A14" t="inlineStr">
        <is>
          <t>ments et avances</t>
        </is>
      </c>
      <c r="B14" t="inlineStr"/>
      <c r="C14" t="inlineStr">
        <is>
          <t>77,412</t>
        </is>
      </c>
      <c r="D14" t="inlineStr">
        <is>
          <t>108,790</t>
        </is>
      </c>
      <c r="E14" t="inlineStr">
        <is>
          <t>140,931</t>
        </is>
      </c>
      <c r="F14" t="inlineStr">
        <is>
          <t>140,266</t>
        </is>
      </c>
      <c r="G14" t="inlineStr">
        <is>
          <t>153,614</t>
        </is>
      </c>
      <c r="H14" t="inlineStr">
        <is>
          <t>174,828</t>
        </is>
      </c>
      <c r="I14" t="inlineStr">
        <is>
          <t>217,581 258,765</t>
        </is>
      </c>
      <c r="J14" t="inlineStr"/>
    </row>
    <row r="15">
      <c r="A15" t="inlineStr">
        <is>
          <t>4. Land, buildings and equipment (net of depreciation)</t>
        </is>
      </c>
      <c r="B15" t="inlineStr">
        <is>
          <t>— Ter-</t>
        </is>
      </c>
      <c r="C15" t="inlineStr"/>
      <c r="D15" t="inlineStr"/>
      <c r="E15" t="inlineStr"/>
      <c r="F15" t="inlineStr"/>
      <c r="G15" t="inlineStr"/>
      <c r="H15" t="inlineStr"/>
      <c r="I15" t="inlineStr"/>
      <c r="J15" t="inlineStr"/>
    </row>
    <row r="16">
      <c r="A16" t="inlineStr">
        <is>
          <t>rains, batiments et matériel (moins dépréciation)</t>
        </is>
      </c>
      <c r="B16" t="inlineStr"/>
      <c r="C16" t="inlineStr">
        <is>
          <t>80,911</t>
        </is>
      </c>
      <c r="D16" t="inlineStr">
        <is>
          <t>180,621</t>
        </is>
      </c>
      <c r="E16" t="inlineStr">
        <is>
          <t>183,293</t>
        </is>
      </c>
      <c r="F16" t="inlineStr">
        <is>
          <t>197,488</t>
        </is>
      </c>
      <c r="G16" t="inlineStr">
        <is>
          <t>198,649</t>
        </is>
      </c>
      <c r="H16" t="inlineStr">
        <is>
          <t>207,802</t>
        </is>
      </c>
      <c r="I16" t="inlineStr">
        <is>
          <t>209,783 227,2220</t>
        </is>
      </c>
      <c r="J16" t="inlineStr"/>
    </row>
    <row r="17">
      <c r="A17" t="inlineStr">
        <is>
          <t>5. Other assets — Autres éléments d’actif</t>
        </is>
      </c>
      <c r="B17" t="inlineStr"/>
      <c r="C17" t="inlineStr">
        <is>
          <t>16,557</t>
        </is>
      </c>
      <c r="D17" t="inlineStr">
        <is>
          <t>12,927</t>
        </is>
      </c>
      <c r="E17" t="inlineStr">
        <is>
          <t>14,572</t>
        </is>
      </c>
      <c r="F17" t="inlineStr">
        <is>
          <t>18,572</t>
        </is>
      </c>
      <c r="G17" t="inlineStr">
        <is>
          <t>20,447</t>
        </is>
      </c>
      <c r="H17" t="inlineStr">
        <is>
          <t>19,168</t>
        </is>
      </c>
      <c r="I17" t="inlineStr">
        <is>
          <t>20,735 24,980</t>
        </is>
      </c>
      <c r="J17" t="inlineStr">
        <is>
          <t>|</t>
        </is>
      </c>
    </row>
    <row r="18">
      <c r="A18" t="inlineStr">
        <is>
          <t>6. Total assets (items 1 to 5) — Actif total (postes 1 a 5)</t>
        </is>
      </c>
      <c r="B18" t="inlineStr"/>
      <c r="C18" t="inlineStr">
        <is>
          <t>814,010</t>
        </is>
      </c>
      <c r="D18" t="inlineStr">
        <is>
          <t>1,561,265</t>
        </is>
      </c>
      <c r="E18" t="inlineStr">
        <is>
          <t>1,651,483</t>
        </is>
      </c>
      <c r="F18" t="inlineStr">
        <is>
          <t>1,738,748</t>
        </is>
      </c>
      <c r="G18" t="inlineStr">
        <is>
          <t>1,815,866</t>
        </is>
      </c>
      <c r="H18" t="inlineStr">
        <is>
          <t>1,976,162</t>
        </is>
      </c>
      <c r="I18" t="inlineStr">
        <is>
          <t>—-2,156,136 —-2,276,843</t>
        </is>
      </c>
      <c r="J18" t="inlineStr"/>
    </row>
  </sheetData>
  <pageMargins left="0.75" right="0.75" top="1" bottom="1" header="0.5" footer="0.5"/>
</worksheet>
</file>

<file path=xl/worksheets/sheet475.xml><?xml version="1.0" encoding="utf-8"?>
<worksheet xmlns="http://schemas.openxmlformats.org/spreadsheetml/2006/main">
  <sheetPr>
    <outlinePr summaryBelow="1" summaryRight="1"/>
    <pageSetUpPr/>
  </sheetPr>
  <dimension ref="A1:K8"/>
  <sheetViews>
    <sheetView workbookViewId="0">
      <selection activeCell="A1" sqref="A1"/>
    </sheetView>
  </sheetViews>
  <sheetFormatPr baseColWidth="8" defaultRowHeight="15"/>
  <sheetData>
    <row r="1">
      <c r="A1" s="1" t="inlineStr">
        <is>
          <t>7. Accounts payable — Comptes a payer</t>
        </is>
      </c>
      <c r="B1" s="1" t="inlineStr">
        <is>
          <t>Unnamed: 0</t>
        </is>
      </c>
      <c r="C1" s="1" t="inlineStr">
        <is>
          <t>5,766</t>
        </is>
      </c>
      <c r="D1" s="1" t="inlineStr">
        <is>
          <t>12,176</t>
        </is>
      </c>
      <c r="E1" s="1" t="inlineStr">
        <is>
          <t>11,434</t>
        </is>
      </c>
      <c r="F1" s="1" t="inlineStr">
        <is>
          <t>11,193</t>
        </is>
      </c>
      <c r="G1" s="1" t="inlineStr">
        <is>
          <t>12,640</t>
        </is>
      </c>
      <c r="H1" s="1" t="inlineStr">
        <is>
          <t>12,969</t>
        </is>
      </c>
      <c r="I1" s="1" t="inlineStr">
        <is>
          <t>17,179</t>
        </is>
      </c>
      <c r="J1" s="1" t="inlineStr">
        <is>
          <t>15,587</t>
        </is>
      </c>
      <c r="K1" s="1" t="inlineStr">
        <is>
          <t>Unnamed: 1</t>
        </is>
      </c>
    </row>
    <row r="2">
      <c r="A2" t="inlineStr">
        <is>
          <t>8. Loans payable — Emprunts a payer</t>
        </is>
      </c>
      <c r="B2" t="inlineStr"/>
      <c r="C2" t="inlineStr">
        <is>
          <t>16,976</t>
        </is>
      </c>
      <c r="D2" t="inlineStr">
        <is>
          <t>9,184</t>
        </is>
      </c>
      <c r="E2" t="inlineStr">
        <is>
          <t>6,817</t>
        </is>
      </c>
      <c r="F2" t="inlineStr">
        <is>
          <t>6,542</t>
        </is>
      </c>
      <c r="G2" t="inlineStr">
        <is>
          <t>7,284</t>
        </is>
      </c>
      <c r="H2" t="inlineStr">
        <is>
          <t>8,256</t>
        </is>
      </c>
      <c r="I2" t="inlineStr">
        <is>
          <t>12,446</t>
        </is>
      </c>
      <c r="J2" t="inlineStr">
        <is>
          <t>12,984</t>
        </is>
      </c>
      <c r="K2" t="inlineStr">
        <is>
          <t>|</t>
        </is>
      </c>
    </row>
    <row r="3">
      <c r="A3" t="inlineStr">
        <is>
          <t>9. Mortgages payable — Hypothéques a payer</t>
        </is>
      </c>
      <c r="B3" t="inlineStr"/>
      <c r="C3" t="inlineStr">
        <is>
          <t>4,313</t>
        </is>
      </c>
      <c r="D3" t="inlineStr">
        <is>
          <t>13,369</t>
        </is>
      </c>
      <c r="E3" t="inlineStr">
        <is>
          <t>13,032</t>
        </is>
      </c>
      <c r="F3" t="inlineStr">
        <is>
          <t>13,720</t>
        </is>
      </c>
      <c r="G3" t="inlineStr">
        <is>
          <t>9,682</t>
        </is>
      </c>
      <c r="H3" t="inlineStr">
        <is>
          <t>10,768</t>
        </is>
      </c>
      <c r="I3" t="inlineStr">
        <is>
          <t>9,544</t>
        </is>
      </c>
      <c r="J3" t="inlineStr">
        <is>
          <t>10,878</t>
        </is>
      </c>
      <c r="K3" t="inlineStr"/>
    </row>
    <row r="4">
      <c r="A4" t="inlineStr">
        <is>
          <t>10. Other liabilities — Autres éléments de passif</t>
        </is>
      </c>
      <c r="B4" t="inlineStr"/>
      <c r="C4" t="inlineStr">
        <is>
          <t>118,235</t>
        </is>
      </c>
      <c r="D4" t="inlineStr">
        <is>
          <t>294,193</t>
        </is>
      </c>
      <c r="E4" t="inlineStr">
        <is>
          <t>309,413</t>
        </is>
      </c>
      <c r="F4" t="inlineStr">
        <is>
          <t>323,987</t>
        </is>
      </c>
      <c r="G4" t="inlineStr">
        <is>
          <t>343,980</t>
        </is>
      </c>
      <c r="H4" t="inlineStr">
        <is>
          <t>360,029</t>
        </is>
      </c>
      <c r="I4" t="inlineStr">
        <is>
          <t>365,643</t>
        </is>
      </c>
      <c r="J4" t="inlineStr">
        <is>
          <t>383,665</t>
        </is>
      </c>
      <c r="K4" t="inlineStr"/>
    </row>
    <row r="5">
      <c r="A5" t="inlineStr">
        <is>
          <t>11. Total liabilities (items 7 to 10) — Passif total (postes 7 4 10)</t>
        </is>
      </c>
      <c r="B5" t="inlineStr"/>
      <c r="C5" t="inlineStr">
        <is>
          <t>145,290</t>
        </is>
      </c>
      <c r="D5" t="inlineStr">
        <is>
          <t>328,922</t>
        </is>
      </c>
      <c r="E5" t="inlineStr">
        <is>
          <t>340,696</t>
        </is>
      </c>
      <c r="F5" t="inlineStr">
        <is>
          <t>355,442</t>
        </is>
      </c>
      <c r="G5" t="inlineStr">
        <is>
          <t>373,586</t>
        </is>
      </c>
      <c r="H5" t="inlineStr">
        <is>
          <t>392,022</t>
        </is>
      </c>
      <c r="I5" t="inlineStr">
        <is>
          <t>404,812</t>
        </is>
      </c>
      <c r="J5" t="inlineStr">
        <is>
          <t>423,114</t>
        </is>
      </c>
      <c r="K5" t="inlineStr"/>
    </row>
    <row r="6">
      <c r="A6" t="inlineStr">
        <is>
          <t>12, Net worth (item 6 minus 11) — Avoir net (poste 6 moins</t>
        </is>
      </c>
      <c r="B6" t="inlineStr">
        <is>
          <t>11)</t>
        </is>
      </c>
      <c r="C6" t="inlineStr">
        <is>
          <t>668,720</t>
        </is>
      </c>
      <c r="D6" t="inlineStr">
        <is>
          <t>1,232,343</t>
        </is>
      </c>
      <c r="E6" t="inlineStr">
        <is>
          <t>1,310,787</t>
        </is>
      </c>
      <c r="F6" t="inlineStr">
        <is>
          <t>1,383,306</t>
        </is>
      </c>
      <c r="G6" t="inlineStr">
        <is>
          <t>1,442,280</t>
        </is>
      </c>
      <c r="H6" t="inlineStr">
        <is>
          <t>1,584,140</t>
        </is>
      </c>
      <c r="I6" t="inlineStr">
        <is>
          <t>~—«:1,751,324</t>
        </is>
      </c>
      <c r="J6" t="inlineStr">
        <is>
          <t>—«1,853,729</t>
        </is>
      </c>
      <c r="K6" t="inlineStr"/>
    </row>
    <row r="7">
      <c r="A7" t="inlineStr">
        <is>
          <t>13. Total liabilities and net worth (items 11 and 12) — Passif total</t>
        </is>
      </c>
      <c r="B7" t="inlineStr"/>
      <c r="C7" t="inlineStr"/>
      <c r="D7" t="inlineStr"/>
      <c r="E7" t="inlineStr"/>
      <c r="F7" t="inlineStr"/>
      <c r="G7" t="inlineStr"/>
      <c r="H7" t="inlineStr"/>
      <c r="I7" t="inlineStr"/>
      <c r="J7" t="inlineStr"/>
      <c r="K7" t="inlineStr"/>
    </row>
    <row r="8">
      <c r="A8" t="inlineStr">
        <is>
          <t>et avoir net (postes 11 et 12)</t>
        </is>
      </c>
      <c r="B8" t="inlineStr"/>
      <c r="C8" t="inlineStr">
        <is>
          <t>814,010</t>
        </is>
      </c>
      <c r="D8" t="inlineStr">
        <is>
          <t>1,561,265</t>
        </is>
      </c>
      <c r="E8" t="inlineStr">
        <is>
          <t>1,651,483</t>
        </is>
      </c>
      <c r="F8" t="inlineStr">
        <is>
          <t>1,738,748</t>
        </is>
      </c>
      <c r="G8" t="inlineStr">
        <is>
          <t>1,815,866</t>
        </is>
      </c>
      <c r="H8" t="inlineStr">
        <is>
          <t>1,976,162</t>
        </is>
      </c>
      <c r="I8" t="inlineStr">
        <is>
          <t>2,156,136</t>
        </is>
      </c>
      <c r="J8" t="inlineStr">
        <is>
          <t>—-2,276,843</t>
        </is>
      </c>
      <c r="K8" t="inlineStr"/>
    </row>
  </sheetData>
  <pageMargins left="0.75" right="0.75" top="1" bottom="1" header="0.5" footer="0.5"/>
</worksheet>
</file>

<file path=xl/worksheets/sheet476.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2. Accounts receivable — Comptes a recevoir</t>
        </is>
      </c>
      <c r="B1" s="1" t="inlineStr">
        <is>
          <t>379</t>
        </is>
      </c>
      <c r="C1" s="1" t="inlineStr">
        <is>
          <t>Sry</t>
        </is>
      </c>
      <c r="D1" s="1" t="inlineStr">
        <is>
          <t>6,567</t>
        </is>
      </c>
      <c r="E1" s="1" t="inlineStr">
        <is>
          <t>8,468</t>
        </is>
      </c>
      <c r="F1" s="1" t="inlineStr">
        <is>
          <t>9,046</t>
        </is>
      </c>
      <c r="G1" s="1" t="inlineStr">
        <is>
          <t>Unnamed: 0</t>
        </is>
      </c>
      <c r="H1" s="1" t="inlineStr">
        <is>
          <t>10,358</t>
        </is>
      </c>
      <c r="I1" s="1" t="inlineStr">
        <is>
          <t>12,727</t>
        </is>
      </c>
      <c r="J1" s="1" t="inlineStr">
        <is>
          <t>15,541</t>
        </is>
      </c>
    </row>
    <row r="2">
      <c r="A2" t="inlineStr">
        <is>
          <t>3. Investments and advances — Placements et avances:</t>
        </is>
      </c>
      <c r="B2" t="inlineStr"/>
      <c r="C2" t="inlineStr"/>
      <c r="D2" t="inlineStr"/>
      <c r="E2" t="inlineStr"/>
      <c r="F2" t="inlineStr"/>
      <c r="G2" t="inlineStr"/>
      <c r="H2" t="inlineStr"/>
      <c r="I2" t="inlineStr"/>
      <c r="J2" t="inlineStr"/>
    </row>
    <row r="3">
      <c r="A3" t="inlineStr">
        <is>
          <t>(a) Government of Canada — Gouvernement du Canada</t>
        </is>
      </c>
      <c r="B3" t="inlineStr">
        <is>
          <t>1,261</t>
        </is>
      </c>
      <c r="C3" t="inlineStr">
        <is>
          <t>740</t>
        </is>
      </c>
      <c r="D3" t="inlineStr">
        <is>
          <t>615</t>
        </is>
      </c>
      <c r="E3" t="inlineStr">
        <is>
          <t>616</t>
        </is>
      </c>
      <c r="F3" t="inlineStr">
        <is>
          <t>632</t>
        </is>
      </c>
      <c r="G3" t="inlineStr"/>
      <c r="H3" t="inlineStr">
        <is>
          <t>451</t>
        </is>
      </c>
      <c r="I3" t="inlineStr">
        <is>
          <t>1,421</t>
        </is>
      </c>
      <c r="J3" t="inlineStr">
        <is>
          <t>611</t>
        </is>
      </c>
    </row>
    <row r="4">
      <c r="A4" t="inlineStr">
        <is>
          <t>(b) Canadian provinces and municipalities — Provinces et muni-</t>
        </is>
      </c>
      <c r="B4" t="inlineStr"/>
      <c r="C4" t="inlineStr"/>
      <c r="D4" t="inlineStr"/>
      <c r="E4" t="inlineStr"/>
      <c r="F4" t="inlineStr"/>
      <c r="G4" t="inlineStr"/>
      <c r="H4" t="inlineStr"/>
      <c r="I4" t="inlineStr"/>
      <c r="J4" t="inlineStr"/>
    </row>
    <row r="5">
      <c r="A5" t="inlineStr">
        <is>
          <t>cipalités canadiennes</t>
        </is>
      </c>
      <c r="B5" t="inlineStr">
        <is>
          <t>255</t>
        </is>
      </c>
      <c r="C5" t="inlineStr">
        <is>
          <t>S79)</t>
        </is>
      </c>
      <c r="D5" t="inlineStr">
        <is>
          <t>1,413</t>
        </is>
      </c>
      <c r="E5" t="inlineStr">
        <is>
          <t>1,440</t>
        </is>
      </c>
      <c r="F5" t="inlineStr">
        <is>
          <t>1,657</t>
        </is>
      </c>
      <c r="G5" t="inlineStr"/>
      <c r="H5" t="inlineStr">
        <is>
          <t>2,693</t>
        </is>
      </c>
      <c r="I5" t="inlineStr">
        <is>
          <t>2,411</t>
        </is>
      </c>
      <c r="J5" t="inlineStr">
        <is>
          <t>2,328</t>
        </is>
      </c>
    </row>
    <row r="6">
      <c r="A6" t="inlineStr">
        <is>
          <t>(c) Corporations in Canada — Corporations au Canada:</t>
        </is>
      </c>
      <c r="B6" t="inlineStr"/>
      <c r="C6" t="inlineStr"/>
      <c r="D6" t="inlineStr"/>
      <c r="E6" t="inlineStr"/>
      <c r="F6" t="inlineStr"/>
      <c r="G6" t="inlineStr"/>
      <c r="H6" t="inlineStr"/>
      <c r="I6" t="inlineStr"/>
      <c r="J6" t="inlineStr"/>
    </row>
    <row r="7">
      <c r="A7" t="inlineStr">
        <is>
          <t>(i) Bonds and debentures 1,496 (ii) Stocks 1,293 — Actions — Obligations et débentures</t>
        </is>
      </c>
      <c r="B7" t="inlineStr">
        <is>
          <t>80 134</t>
        </is>
      </c>
      <c r="C7" t="inlineStr">
        <is>
          <t>1,261 1,145</t>
        </is>
      </c>
      <c r="D7" t="inlineStr">
        <is>
          <t>yl 1,181</t>
        </is>
      </c>
      <c r="E7" t="inlineStr">
        <is>
          <t>940</t>
        </is>
      </c>
      <c r="F7" t="inlineStr">
        <is>
          <t>827</t>
        </is>
      </c>
      <c r="G7" t="inlineStr"/>
      <c r="H7" t="inlineStr">
        <is>
          <t>2,739 876</t>
        </is>
      </c>
      <c r="I7" t="inlineStr">
        <is>
          <t>1,041 817</t>
        </is>
      </c>
      <c r="J7" t="inlineStr">
        <is>
          <t>1,137 852</t>
        </is>
      </c>
    </row>
  </sheetData>
  <pageMargins left="0.75" right="0.75" top="1" bottom="1" header="0.5" footer="0.5"/>
</worksheet>
</file>

<file path=xl/worksheets/sheet477.xml><?xml version="1.0" encoding="utf-8"?>
<worksheet xmlns="http://schemas.openxmlformats.org/spreadsheetml/2006/main">
  <sheetPr>
    <outlinePr summaryBelow="1" summaryRight="1"/>
    <pageSetUpPr/>
  </sheetPr>
  <dimension ref="A1:K18"/>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Unnamed: 1</t>
        </is>
      </c>
      <c r="D1" s="1" t="inlineStr">
        <is>
          <t>429</t>
        </is>
      </c>
      <c r="E1" s="1" t="inlineStr">
        <is>
          <t>14,282</t>
        </is>
      </c>
      <c r="F1" s="1" t="inlineStr">
        <is>
          <t>6,321</t>
        </is>
      </c>
      <c r="G1" s="1" t="inlineStr">
        <is>
          <t>5,186</t>
        </is>
      </c>
      <c r="H1" s="1" t="inlineStr">
        <is>
          <t>6,760</t>
        </is>
      </c>
      <c r="I1" s="1" t="inlineStr">
        <is>
          <t>Deaf</t>
        </is>
      </c>
      <c r="J1" s="1" t="inlineStr">
        <is>
          <t>3,329</t>
        </is>
      </c>
      <c r="K1" s="1" t="inlineStr">
        <is>
          <t>3,215</t>
        </is>
      </c>
    </row>
    <row r="2">
      <c r="A2" t="inlineStr">
        <is>
          <t>(b) In other currencies — En d’autres devises</t>
        </is>
      </c>
      <c r="B2" t="inlineStr"/>
      <c r="C2" t="inlineStr"/>
      <c r="D2" t="inlineStr">
        <is>
          <t>he</t>
        </is>
      </c>
      <c r="E2" t="inlineStr">
        <is>
          <t>=</t>
        </is>
      </c>
      <c r="F2" t="inlineStr">
        <is>
          <t>S</t>
        </is>
      </c>
      <c r="G2" t="inlineStr">
        <is>
          <t>=</t>
        </is>
      </c>
      <c r="H2" t="inlineStr">
        <is>
          <t>e.</t>
        </is>
      </c>
      <c r="I2" t="inlineStr">
        <is>
          <t>&amp;</t>
        </is>
      </c>
      <c r="J2" t="inlineStr">
        <is>
          <t>e</t>
        </is>
      </c>
      <c r="K2" t="inlineStr">
        <is>
          <t>2</t>
        </is>
      </c>
    </row>
    <row r="3">
      <c r="A3" t="inlineStr">
        <is>
          <t>2. Accounts receivable — Comptes a recevoir</t>
        </is>
      </c>
      <c r="B3" t="inlineStr"/>
      <c r="C3" t="inlineStr"/>
      <c r="D3" t="inlineStr">
        <is>
          <t>219</t>
        </is>
      </c>
      <c r="E3" t="inlineStr">
        <is>
          <t>35239</t>
        </is>
      </c>
      <c r="F3" t="inlineStr">
        <is>
          <t>4,119</t>
        </is>
      </c>
      <c r="G3" t="inlineStr">
        <is>
          <t>4,026</t>
        </is>
      </c>
      <c r="H3" t="inlineStr">
        <is>
          <t>4,516</t>
        </is>
      </c>
      <c r="I3" t="inlineStr">
        <is>
          <t>6,969</t>
        </is>
      </c>
      <c r="J3" t="inlineStr">
        <is>
          <t>9,594</t>
        </is>
      </c>
      <c r="K3" t="inlineStr">
        <is>
          <t>9,802</t>
        </is>
      </c>
    </row>
    <row r="4">
      <c r="A4" t="inlineStr">
        <is>
          <t>3. Investments and advances — Placements et avances:</t>
        </is>
      </c>
      <c r="B4" t="inlineStr"/>
      <c r="C4" t="inlineStr"/>
      <c r="D4" t="inlineStr"/>
      <c r="E4" t="inlineStr"/>
      <c r="F4" t="inlineStr"/>
      <c r="G4" t="inlineStr"/>
      <c r="H4" t="inlineStr"/>
      <c r="I4" t="inlineStr"/>
      <c r="J4" t="inlineStr"/>
      <c r="K4" t="inlineStr"/>
    </row>
    <row r="5">
      <c r="A5" t="inlineStr">
        <is>
          <t>(a) Government of Canada — Gouvernement du Canada</t>
        </is>
      </c>
      <c r="B5" t="inlineStr"/>
      <c r="C5" t="inlineStr"/>
      <c r="D5" t="inlineStr">
        <is>
          <t>128</t>
        </is>
      </c>
      <c r="E5" t="inlineStr">
        <is>
          <t>265</t>
        </is>
      </c>
      <c r="F5" t="inlineStr">
        <is>
          <t>203</t>
        </is>
      </c>
      <c r="G5" t="inlineStr">
        <is>
          <t>208</t>
        </is>
      </c>
      <c r="H5" t="inlineStr">
        <is>
          <t>183</t>
        </is>
      </c>
      <c r="I5" t="inlineStr">
        <is>
          <t>226</t>
        </is>
      </c>
      <c r="J5" t="inlineStr">
        <is>
          <t>157</t>
        </is>
      </c>
      <c r="K5" t="inlineStr">
        <is>
          <t>122</t>
        </is>
      </c>
    </row>
    <row r="6">
      <c r="A6" t="inlineStr">
        <is>
          <t>(b) Canadian provinces and municipalities —</t>
        </is>
      </c>
      <c r="B6" t="inlineStr">
        <is>
          <t>Provinces et muni-</t>
        </is>
      </c>
      <c r="C6" t="inlineStr"/>
      <c r="D6" t="inlineStr"/>
      <c r="E6" t="inlineStr"/>
      <c r="F6" t="inlineStr"/>
      <c r="G6" t="inlineStr"/>
      <c r="H6" t="inlineStr"/>
      <c r="I6" t="inlineStr"/>
      <c r="J6" t="inlineStr"/>
      <c r="K6" t="inlineStr"/>
    </row>
    <row r="7">
      <c r="A7" t="inlineStr">
        <is>
          <t>cipalités canadiennes</t>
        </is>
      </c>
      <c r="B7" t="inlineStr"/>
      <c r="C7" t="inlineStr"/>
      <c r="D7" t="inlineStr">
        <is>
          <t>255</t>
        </is>
      </c>
      <c r="E7" t="inlineStr">
        <is>
          <t>100</t>
        </is>
      </c>
      <c r="F7" t="inlineStr">
        <is>
          <t>125</t>
        </is>
      </c>
      <c r="G7" t="inlineStr">
        <is>
          <t>118</t>
        </is>
      </c>
      <c r="H7" t="inlineStr">
        <is>
          <t>88</t>
        </is>
      </c>
      <c r="I7" t="inlineStr">
        <is>
          <t>160</t>
        </is>
      </c>
      <c r="J7" t="inlineStr">
        <is>
          <t>137</t>
        </is>
      </c>
      <c r="K7" t="inlineStr">
        <is>
          <t>142</t>
        </is>
      </c>
    </row>
    <row r="8">
      <c r="A8" t="inlineStr">
        <is>
          <t>(c) Corporations in Canada — Corporations au Canada:</t>
        </is>
      </c>
      <c r="B8" t="inlineStr"/>
      <c r="C8" t="inlineStr"/>
      <c r="D8" t="inlineStr"/>
      <c r="E8" t="inlineStr"/>
      <c r="F8" t="inlineStr"/>
      <c r="G8" t="inlineStr"/>
      <c r="H8" t="inlineStr"/>
      <c r="I8" t="inlineStr"/>
      <c r="J8" t="inlineStr"/>
      <c r="K8" t="inlineStr"/>
    </row>
    <row r="9">
      <c r="A9" t="inlineStr">
        <is>
          <t>(i) Bonds and debentures — Obligations et débentures</t>
        </is>
      </c>
      <c r="B9" t="inlineStr"/>
      <c r="C9" t="inlineStr"/>
      <c r="D9" t="inlineStr">
        <is>
          <t>25</t>
        </is>
      </c>
      <c r="E9" t="inlineStr">
        <is>
          <t>506</t>
        </is>
      </c>
      <c r="F9" t="inlineStr">
        <is>
          <t>410</t>
        </is>
      </c>
      <c r="G9" t="inlineStr">
        <is>
          <t>406</t>
        </is>
      </c>
      <c r="H9" t="inlineStr">
        <is>
          <t>1,087</t>
        </is>
      </c>
      <c r="I9" t="inlineStr">
        <is>
          <t>1,015</t>
        </is>
      </c>
      <c r="J9" t="inlineStr">
        <is>
          <t>1,010</t>
        </is>
      </c>
      <c r="K9" t="inlineStr">
        <is>
          <t>773</t>
        </is>
      </c>
    </row>
    <row r="10">
      <c r="A10" t="inlineStr">
        <is>
          <t>(ii) Stocks — Actions</t>
        </is>
      </c>
      <c r="B10" t="inlineStr"/>
      <c r="C10" t="inlineStr"/>
      <c r="D10" t="inlineStr">
        <is>
          <t>12</t>
        </is>
      </c>
      <c r="E10" t="inlineStr">
        <is>
          <t>2</t>
        </is>
      </c>
      <c r="F10" t="inlineStr">
        <is>
          <t>1</t>
        </is>
      </c>
      <c r="G10" t="inlineStr">
        <is>
          <t>25</t>
        </is>
      </c>
      <c r="H10" t="inlineStr">
        <is>
          <t>25</t>
        </is>
      </c>
      <c r="I10" t="inlineStr">
        <is>
          <t>102</t>
        </is>
      </c>
      <c r="J10" t="inlineStr">
        <is>
          <t>80</t>
        </is>
      </c>
      <c r="K10" t="inlineStr">
        <is>
          <t>1</t>
        </is>
      </c>
    </row>
    <row r="11">
      <c r="A11" t="inlineStr">
        <is>
          <t>(d) Investments outside Canada — Placements hors du Canada</t>
        </is>
      </c>
      <c r="B11" t="inlineStr"/>
      <c r="C11" t="inlineStr"/>
      <c r="D11" t="inlineStr">
        <is>
          <t>-</t>
        </is>
      </c>
      <c r="E11" t="inlineStr">
        <is>
          <t>-</t>
        </is>
      </c>
      <c r="F11" t="inlineStr">
        <is>
          <t>—</t>
        </is>
      </c>
      <c r="G11" t="inlineStr">
        <is>
          <t>=</t>
        </is>
      </c>
      <c r="H11" t="inlineStr">
        <is>
          <t>=</t>
        </is>
      </c>
      <c r="I11" t="inlineStr">
        <is>
          <t>=</t>
        </is>
      </c>
      <c r="J11">
        <f>,</f>
        <v/>
      </c>
      <c r="K11" t="inlineStr">
        <is>
          <t>35</t>
        </is>
      </c>
    </row>
    <row r="12">
      <c r="A12" t="inlineStr">
        <is>
          <t>(e) Mortgages — Hypothéques</t>
        </is>
      </c>
      <c r="B12" t="inlineStr"/>
      <c r="C12" t="inlineStr"/>
      <c r="D12" t="inlineStr">
        <is>
          <t>1</t>
        </is>
      </c>
      <c r="E12" t="inlineStr">
        <is>
          <t>63</t>
        </is>
      </c>
      <c r="F12" t="inlineStr">
        <is>
          <t>161</t>
        </is>
      </c>
      <c r="G12" t="inlineStr">
        <is>
          <t>158</t>
        </is>
      </c>
      <c r="H12" t="inlineStr">
        <is>
          <t>153</t>
        </is>
      </c>
      <c r="I12" t="inlineStr">
        <is>
          <t>96</t>
        </is>
      </c>
      <c r="J12" t="inlineStr">
        <is>
          <t>94</t>
        </is>
      </c>
      <c r="K12" t="inlineStr">
        <is>
          <t>92</t>
        </is>
      </c>
    </row>
    <row r="13">
      <c r="A13" t="inlineStr">
        <is>
          <t>(f) All other investments and advances — Tous</t>
        </is>
      </c>
      <c r="B13" t="inlineStr"/>
      <c r="C13" t="inlineStr">
        <is>
          <t>autres place-</t>
        </is>
      </c>
      <c r="D13" t="inlineStr"/>
      <c r="E13" t="inlineStr"/>
      <c r="F13" t="inlineStr"/>
      <c r="G13" t="inlineStr"/>
      <c r="H13" t="inlineStr"/>
      <c r="I13" t="inlineStr"/>
      <c r="J13" t="inlineStr"/>
      <c r="K13" t="inlineStr"/>
    </row>
    <row r="14">
      <c r="A14" t="inlineStr">
        <is>
          <t>ments et avances</t>
        </is>
      </c>
      <c r="B14" t="inlineStr"/>
      <c r="C14" t="inlineStr"/>
      <c r="D14" t="inlineStr">
        <is>
          <t>188</t>
        </is>
      </c>
      <c r="E14" t="inlineStr">
        <is>
          <t>4,071</t>
        </is>
      </c>
      <c r="F14" t="inlineStr">
        <is>
          <t>12,467</t>
        </is>
      </c>
      <c r="G14" t="inlineStr">
        <is>
          <t>20,124</t>
        </is>
      </c>
      <c r="H14" t="inlineStr">
        <is>
          <t>29,018</t>
        </is>
      </c>
      <c r="I14" t="inlineStr">
        <is>
          <t>41,730</t>
        </is>
      </c>
      <c r="J14" t="inlineStr">
        <is>
          <t>46,791</t>
        </is>
      </c>
      <c r="K14" t="inlineStr">
        <is>
          <t>51,531</t>
        </is>
      </c>
    </row>
    <row r="15">
      <c r="A15" t="inlineStr">
        <is>
          <t>4. Land, buildings and equipment (net of depreciation)</t>
        </is>
      </c>
      <c r="B15" t="inlineStr"/>
      <c r="C15" t="inlineStr">
        <is>
          <t>— Ter-</t>
        </is>
      </c>
      <c r="D15" t="inlineStr"/>
      <c r="E15" t="inlineStr"/>
      <c r="F15" t="inlineStr"/>
      <c r="G15" t="inlineStr"/>
      <c r="H15" t="inlineStr"/>
      <c r="I15" t="inlineStr"/>
      <c r="J15" t="inlineStr"/>
      <c r="K15" t="inlineStr"/>
    </row>
    <row r="16">
      <c r="A16" t="inlineStr">
        <is>
          <t>rains, batiments et matériel (moins dépréciation)</t>
        </is>
      </c>
      <c r="B16" t="inlineStr"/>
      <c r="C16" t="inlineStr"/>
      <c r="D16" t="inlineStr">
        <is>
          <t>356</t>
        </is>
      </c>
      <c r="E16" t="inlineStr">
        <is>
          <t>Usa</t>
        </is>
      </c>
      <c r="F16" t="inlineStr">
        <is>
          <t>11,488</t>
        </is>
      </c>
      <c r="G16" t="inlineStr">
        <is>
          <t>13,093</t>
        </is>
      </c>
      <c r="H16" t="inlineStr">
        <is>
          <t>13,350</t>
        </is>
      </c>
      <c r="I16" t="inlineStr">
        <is>
          <t>13,635</t>
        </is>
      </c>
      <c r="J16" t="inlineStr">
        <is>
          <t>15,571</t>
        </is>
      </c>
      <c r="K16" t="inlineStr">
        <is>
          <t>16,712</t>
        </is>
      </c>
    </row>
    <row r="17">
      <c r="A17" t="inlineStr">
        <is>
          <t>5. Other assets — Autres éléments d’actif</t>
        </is>
      </c>
      <c r="B17" t="inlineStr"/>
      <c r="C17" t="inlineStr"/>
      <c r="D17" t="inlineStr">
        <is>
          <t>97</t>
        </is>
      </c>
      <c r="E17" t="inlineStr">
        <is>
          <t>455</t>
        </is>
      </c>
      <c r="F17" t="inlineStr">
        <is>
          <t>359</t>
        </is>
      </c>
      <c r="G17" t="inlineStr">
        <is>
          <t>536</t>
        </is>
      </c>
      <c r="H17" t="inlineStr">
        <is>
          <t>753</t>
        </is>
      </c>
      <c r="I17" t="inlineStr">
        <is>
          <t>658</t>
        </is>
      </c>
      <c r="J17" t="inlineStr">
        <is>
          <t>541</t>
        </is>
      </c>
      <c r="K17" t="inlineStr">
        <is>
          <t>835</t>
        </is>
      </c>
    </row>
    <row r="18">
      <c r="A18" t="inlineStr">
        <is>
          <t>6. Total assets (items 1 to 5) — Actif total (postes 1 a 5)</t>
        </is>
      </c>
      <c r="B18" t="inlineStr"/>
      <c r="C18" t="inlineStr"/>
      <c r="D18" t="inlineStr">
        <is>
          <t>1,710</t>
        </is>
      </c>
      <c r="E18" t="inlineStr">
        <is>
          <t>30,488</t>
        </is>
      </c>
      <c r="F18" t="inlineStr">
        <is>
          <t>35,654</t>
        </is>
      </c>
      <c r="G18" t="inlineStr">
        <is>
          <t>43,880</t>
        </is>
      </c>
      <c r="H18" t="inlineStr">
        <is>
          <t>55,933</t>
        </is>
      </c>
      <c r="I18" t="inlineStr">
        <is>
          <t>67,362</t>
        </is>
      </c>
      <c r="J18" t="inlineStr">
        <is>
          <t>77,304</t>
        </is>
      </c>
      <c r="K18" t="inlineStr">
        <is>
          <t>83,260</t>
        </is>
      </c>
    </row>
  </sheetData>
  <pageMargins left="0.75" right="0.75" top="1" bottom="1" header="0.5" footer="0.5"/>
</worksheet>
</file>

<file path=xl/worksheets/sheet478.xml><?xml version="1.0" encoding="utf-8"?>
<worksheet xmlns="http://schemas.openxmlformats.org/spreadsheetml/2006/main">
  <sheetPr>
    <outlinePr summaryBelow="1" summaryRight="1"/>
    <pageSetUpPr/>
  </sheetPr>
  <dimension ref="A1:J8"/>
  <sheetViews>
    <sheetView workbookViewId="0">
      <selection activeCell="A1" sqref="A1"/>
    </sheetView>
  </sheetViews>
  <sheetFormatPr baseColWidth="8" defaultRowHeight="15"/>
  <sheetData>
    <row r="1">
      <c r="A1" s="1" t="inlineStr">
        <is>
          <t>7. Accounts payable — Comptes a payer</t>
        </is>
      </c>
      <c r="B1" s="1" t="inlineStr">
        <is>
          <t>Unnamed: 0</t>
        </is>
      </c>
      <c r="C1" s="1" t="inlineStr">
        <is>
          <t>110</t>
        </is>
      </c>
      <c r="D1" s="1" t="inlineStr">
        <is>
          <t>3,128</t>
        </is>
      </c>
      <c r="E1" s="1" t="inlineStr">
        <is>
          <t>4,196</t>
        </is>
      </c>
      <c r="F1" s="1" t="inlineStr">
        <is>
          <t>2,975</t>
        </is>
      </c>
      <c r="G1" s="1" t="inlineStr">
        <is>
          <t>2,879</t>
        </is>
      </c>
      <c r="H1" s="1" t="inlineStr">
        <is>
          <t>3,560</t>
        </is>
      </c>
      <c r="I1" s="1" t="inlineStr">
        <is>
          <t>4,672</t>
        </is>
      </c>
      <c r="J1" s="1" t="inlineStr">
        <is>
          <t>5,636</t>
        </is>
      </c>
    </row>
    <row r="2">
      <c r="A2" t="inlineStr">
        <is>
          <t>8. Loans payable — Emprunts a payer</t>
        </is>
      </c>
      <c r="B2" t="inlineStr"/>
      <c r="C2" t="inlineStr">
        <is>
          <t>5</t>
        </is>
      </c>
      <c r="D2" t="inlineStr">
        <is>
          <t>559</t>
        </is>
      </c>
      <c r="E2" t="inlineStr">
        <is>
          <t>1,421</t>
        </is>
      </c>
      <c r="F2" t="inlineStr">
        <is>
          <t>1,776</t>
        </is>
      </c>
      <c r="G2" t="inlineStr">
        <is>
          <t>1,162</t>
        </is>
      </c>
      <c r="H2" t="inlineStr">
        <is>
          <t>1,484</t>
        </is>
      </c>
      <c r="I2" t="inlineStr">
        <is>
          <t>3,514</t>
        </is>
      </c>
      <c r="J2" t="inlineStr">
        <is>
          <t>2,810</t>
        </is>
      </c>
    </row>
    <row r="3">
      <c r="A3" t="inlineStr">
        <is>
          <t>9. Mortgages payable — Hypothéques a payer</t>
        </is>
      </c>
      <c r="B3" t="inlineStr"/>
      <c r="C3" t="inlineStr">
        <is>
          <t>19</t>
        </is>
      </c>
      <c r="D3" t="inlineStr">
        <is>
          <t>3,002</t>
        </is>
      </c>
      <c r="E3" t="inlineStr">
        <is>
          <t>4,244</t>
        </is>
      </c>
      <c r="F3" t="inlineStr">
        <is>
          <t>4,407</t>
        </is>
      </c>
      <c r="G3" t="inlineStr">
        <is>
          <t>4,223</t>
        </is>
      </c>
      <c r="H3" t="inlineStr">
        <is>
          <t>3,923</t>
        </is>
      </c>
      <c r="I3" t="inlineStr">
        <is>
          <t>4,721</t>
        </is>
      </c>
      <c r="J3" t="inlineStr">
        <is>
          <t>4,741</t>
        </is>
      </c>
    </row>
    <row r="4">
      <c r="A4" t="inlineStr">
        <is>
          <t>10. Other liabilities - Autres éléments de passif</t>
        </is>
      </c>
      <c r="B4" t="inlineStr"/>
      <c r="C4" t="inlineStr">
        <is>
          <t>275</t>
        </is>
      </c>
      <c r="D4" t="inlineStr">
        <is>
          <t>2,464</t>
        </is>
      </c>
      <c r="E4" t="inlineStr">
        <is>
          <t>1,940</t>
        </is>
      </c>
      <c r="F4" t="inlineStr">
        <is>
          <t>3,584</t>
        </is>
      </c>
      <c r="G4" t="inlineStr">
        <is>
          <t>6,484</t>
        </is>
      </c>
      <c r="H4" t="inlineStr">
        <is>
          <t>5,516</t>
        </is>
      </c>
      <c r="I4" t="inlineStr">
        <is>
          <t>10,596</t>
        </is>
      </c>
      <c r="J4" t="inlineStr">
        <is>
          <t>9,468</t>
        </is>
      </c>
    </row>
    <row r="5">
      <c r="A5" t="inlineStr">
        <is>
          <t>11. Total liabilities (items 7 to 10) — Passif total (postes 7 a 10)</t>
        </is>
      </c>
      <c r="B5" t="inlineStr"/>
      <c r="C5" t="inlineStr">
        <is>
          <t>409</t>
        </is>
      </c>
      <c r="D5" t="inlineStr">
        <is>
          <t>9,153</t>
        </is>
      </c>
      <c r="E5" t="inlineStr">
        <is>
          <t>11,801</t>
        </is>
      </c>
      <c r="F5" t="inlineStr">
        <is>
          <t>12,742</t>
        </is>
      </c>
      <c r="G5" t="inlineStr">
        <is>
          <t>14,748</t>
        </is>
      </c>
      <c r="H5" t="inlineStr">
        <is>
          <t>14,483</t>
        </is>
      </c>
      <c r="I5" t="inlineStr">
        <is>
          <t>23,503</t>
        </is>
      </c>
      <c r="J5" t="inlineStr">
        <is>
          <t>22,655</t>
        </is>
      </c>
    </row>
    <row r="6">
      <c r="A6" t="inlineStr">
        <is>
          <t>12. Net worth (item 6 minus 11) — Avoir net (poste 6 moins 11)</t>
        </is>
      </c>
      <c r="B6" t="inlineStr"/>
      <c r="C6" t="inlineStr">
        <is>
          <t>1,301</t>
        </is>
      </c>
      <c r="D6" t="inlineStr">
        <is>
          <t>2335</t>
        </is>
      </c>
      <c r="E6" t="inlineStr">
        <is>
          <t>23,853</t>
        </is>
      </c>
      <c r="F6" t="inlineStr">
        <is>
          <t>31,138</t>
        </is>
      </c>
      <c r="G6" t="inlineStr">
        <is>
          <t>41,185</t>
        </is>
      </c>
      <c r="H6" t="inlineStr">
        <is>
          <t>52,879</t>
        </is>
      </c>
      <c r="I6" t="inlineStr">
        <is>
          <t>53,801</t>
        </is>
      </c>
      <c r="J6" t="inlineStr">
        <is>
          <t>60,605</t>
        </is>
      </c>
    </row>
    <row r="7">
      <c r="A7" t="inlineStr">
        <is>
          <t>13. Total liabilities and net worth (items 11 and 12) —</t>
        </is>
      </c>
      <c r="B7" t="inlineStr">
        <is>
          <t>Passif to-</t>
        </is>
      </c>
      <c r="C7" t="inlineStr"/>
      <c r="D7" t="inlineStr"/>
      <c r="E7" t="inlineStr"/>
      <c r="F7" t="inlineStr"/>
      <c r="G7" t="inlineStr"/>
      <c r="H7" t="inlineStr"/>
      <c r="I7" t="inlineStr"/>
      <c r="J7" t="inlineStr"/>
    </row>
    <row r="8">
      <c r="A8" t="inlineStr">
        <is>
          <t>tal et avoir net (postes 11 et 12)</t>
        </is>
      </c>
      <c r="B8" t="inlineStr"/>
      <c r="C8" t="inlineStr">
        <is>
          <t>1,710</t>
        </is>
      </c>
      <c r="D8" t="inlineStr">
        <is>
          <t>30,488</t>
        </is>
      </c>
      <c r="E8" t="inlineStr">
        <is>
          <t>35,654</t>
        </is>
      </c>
      <c r="F8" t="inlineStr">
        <is>
          <t>43,880</t>
        </is>
      </c>
      <c r="G8" t="inlineStr">
        <is>
          <t>55,933</t>
        </is>
      </c>
      <c r="H8" t="inlineStr">
        <is>
          <t>67,362</t>
        </is>
      </c>
      <c r="I8" t="inlineStr">
        <is>
          <t>77,304</t>
        </is>
      </c>
      <c r="J8" t="inlineStr">
        <is>
          <t>83,260</t>
        </is>
      </c>
    </row>
  </sheetData>
  <pageMargins left="0.75" right="0.75" top="1" bottom="1" header="0.5" footer="0.5"/>
</worksheet>
</file>

<file path=xl/worksheets/sheet479.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(a) From Canadian members — De membres canadiens</t>
        </is>
      </c>
      <c r="B1" s="1" t="inlineStr">
        <is>
          <t>Unnamed: 0</t>
        </is>
      </c>
      <c r="C1" s="1" t="inlineStr">
        <is>
          <t>99,987</t>
        </is>
      </c>
      <c r="D1" s="1" t="inlineStr">
        <is>
          <t>7.8</t>
        </is>
      </c>
      <c r="E1" s="1" t="inlineStr">
        <is>
          <t>114,150</t>
        </is>
      </c>
      <c r="F1" s="1" t="inlineStr">
        <is>
          <t>91.0</t>
        </is>
      </c>
      <c r="G1" s="1" t="inlineStr">
        <is>
          <t>72,455</t>
        </is>
      </c>
      <c r="H1" s="1" t="inlineStr">
        <is>
          <t>89.7</t>
        </is>
      </c>
      <c r="I1" s="1" t="inlineStr">
        <is>
          <t>286,592</t>
        </is>
      </c>
      <c r="J1" s="1" t="inlineStr">
        <is>
          <t>19:2</t>
        </is>
      </c>
    </row>
    <row r="2">
      <c r="A2" t="inlineStr">
        <is>
          <t>(b) From other members — De tous autres membres</t>
        </is>
      </c>
      <c r="B2" t="inlineStr"/>
      <c r="C2" t="inlineStr">
        <is>
          <t>951,228</t>
        </is>
      </c>
      <c r="D2" t="inlineStr">
        <is>
          <t>74.2</t>
        </is>
      </c>
      <c r="E2" t="inlineStr">
        <is>
          <t>-</t>
        </is>
      </c>
      <c r="F2" t="inlineStr">
        <is>
          <t>-</t>
        </is>
      </c>
      <c r="G2" t="inlineStr">
        <is>
          <t>19</t>
        </is>
      </c>
      <c r="H2" t="inlineStr">
        <is>
          <t>--</t>
        </is>
      </c>
      <c r="I2" t="inlineStr">
        <is>
          <t>951,247</t>
        </is>
      </c>
      <c r="J2" t="inlineStr">
        <is>
          <t>63.9</t>
        </is>
      </c>
    </row>
    <row r="3">
      <c r="A3" t="inlineStr">
        <is>
          <t>2. Interest — Intéréts</t>
        </is>
      </c>
      <c r="B3" t="inlineStr"/>
      <c r="C3" t="inlineStr">
        <is>
          <t>163,760</t>
        </is>
      </c>
      <c r="D3" t="inlineStr">
        <is>
          <t>12.8</t>
        </is>
      </c>
      <c r="E3" t="inlineStr">
        <is>
          <t>4,408</t>
        </is>
      </c>
      <c r="F3" t="inlineStr">
        <is>
          <t>3.5</t>
        </is>
      </c>
      <c r="G3" t="inlineStr">
        <is>
          <t>6,487</t>
        </is>
      </c>
      <c r="H3" t="inlineStr">
        <is>
          <t>8.0</t>
        </is>
      </c>
      <c r="I3" t="inlineStr">
        <is>
          <t>174,655</t>
        </is>
      </c>
      <c r="J3" t="inlineStr">
        <is>
          <t>Pas.</t>
        </is>
      </c>
    </row>
    <row r="4">
      <c r="A4" t="inlineStr">
        <is>
          <t>3. Dividends — Dividendes</t>
        </is>
      </c>
      <c r="B4" t="inlineStr"/>
      <c r="C4" t="inlineStr">
        <is>
          <t>14,247</t>
        </is>
      </c>
      <c r="D4" t="inlineStr">
        <is>
          <t>ed</t>
        </is>
      </c>
      <c r="E4" t="inlineStr">
        <is>
          <t>OT,</t>
        </is>
      </c>
      <c r="F4" t="inlineStr">
        <is>
          <t>0.2</t>
        </is>
      </c>
      <c r="G4" t="inlineStr">
        <is>
          <t>=</t>
        </is>
      </c>
      <c r="H4" t="inlineStr">
        <is>
          <t>=</t>
        </is>
      </c>
      <c r="I4" t="inlineStr">
        <is>
          <t>14,444</t>
        </is>
      </c>
      <c r="J4" t="inlineStr">
        <is>
          <t>1.0</t>
        </is>
      </c>
    </row>
    <row r="5">
      <c r="A5" t="inlineStr">
        <is>
          <t>4. Rents — Loyers</t>
        </is>
      </c>
      <c r="B5" t="inlineStr"/>
      <c r="C5" t="inlineStr">
        <is>
          <t>14,678</t>
        </is>
      </c>
      <c r="D5" t="inlineStr">
        <is>
          <t>1.1</t>
        </is>
      </c>
      <c r="E5" t="inlineStr">
        <is>
          <t>242</t>
        </is>
      </c>
      <c r="F5" t="inlineStr">
        <is>
          <t>0.2</t>
        </is>
      </c>
      <c r="G5" t="inlineStr">
        <is>
          <t>960</t>
        </is>
      </c>
      <c r="H5" t="inlineStr">
        <is>
          <t>12</t>
        </is>
      </c>
      <c r="I5" t="inlineStr">
        <is>
          <t>15,880</t>
        </is>
      </c>
      <c r="J5" t="inlineStr">
        <is>
          <t>ipa t</t>
        </is>
      </c>
    </row>
    <row r="6">
      <c r="A6" t="inlineStr">
        <is>
          <t>5. Other income ~— Autres revenus</t>
        </is>
      </c>
      <c r="B6" t="inlineStr"/>
      <c r="C6" t="inlineStr">
        <is>
          <t>38,662</t>
        </is>
      </c>
      <c r="D6" t="inlineStr">
        <is>
          <t>3.0</t>
        </is>
      </c>
      <c r="E6" t="inlineStr">
        <is>
          <t>6,414</t>
        </is>
      </c>
      <c r="F6" t="inlineStr">
        <is>
          <t>Byel|</t>
        </is>
      </c>
      <c r="G6" t="inlineStr">
        <is>
          <t>854</t>
        </is>
      </c>
      <c r="H6" t="inlineStr">
        <is>
          <t>ila</t>
        </is>
      </c>
      <c r="I6" t="inlineStr">
        <is>
          <t>45,930</t>
        </is>
      </c>
      <c r="J6" t="inlineStr">
        <is>
          <t>Bat</t>
        </is>
      </c>
    </row>
    <row r="7">
      <c r="A7" t="inlineStr">
        <is>
          <t>6. Total income (items 1 to 5) — Revenu total (postes 1 a</t>
        </is>
      </c>
      <c r="B7" t="inlineStr"/>
      <c r="C7" t="inlineStr"/>
      <c r="D7" t="inlineStr"/>
      <c r="E7" t="inlineStr"/>
      <c r="F7" t="inlineStr"/>
      <c r="G7" t="inlineStr"/>
      <c r="H7" t="inlineStr"/>
      <c r="I7" t="inlineStr"/>
      <c r="J7" t="inlineStr"/>
    </row>
    <row r="8">
      <c r="A8" t="inlineStr">
        <is>
          <t>5)</t>
        </is>
      </c>
      <c r="B8" t="inlineStr"/>
      <c r="C8" t="inlineStr">
        <is>
          <t>1,282,562</t>
        </is>
      </c>
      <c r="D8" t="inlineStr">
        <is>
          <t>100.0</t>
        </is>
      </c>
      <c r="E8" t="inlineStr">
        <is>
          <t>125,411</t>
        </is>
      </c>
      <c r="F8" t="inlineStr">
        <is>
          <t>100.0</t>
        </is>
      </c>
      <c r="G8" t="inlineStr">
        <is>
          <t>80,775</t>
        </is>
      </c>
      <c r="H8" t="inlineStr">
        <is>
          <t>100.0</t>
        </is>
      </c>
      <c r="I8" t="inlineStr">
        <is>
          <t>1,488,748</t>
        </is>
      </c>
      <c r="J8" t="inlineStr">
        <is>
          <t>100.0</t>
        </is>
      </c>
    </row>
    <row r="9">
      <c r="A9" t="inlineStr">
        <is>
          <t>Expenditure — Dépenses:</t>
        </is>
      </c>
      <c r="B9" t="inlineStr"/>
      <c r="C9" t="inlineStr"/>
      <c r="D9" t="inlineStr"/>
      <c r="E9" t="inlineStr"/>
      <c r="F9" t="inlineStr"/>
      <c r="G9" t="inlineStr"/>
      <c r="H9" t="inlineStr"/>
      <c r="I9" t="inlineStr"/>
      <c r="J9" t="inlineStr"/>
    </row>
    <row r="10">
      <c r="A10" t="inlineStr">
        <is>
          <t>7. Gross salaries, wages and other remuneration — Traite-</t>
        </is>
      </c>
      <c r="B10" t="inlineStr"/>
      <c r="C10" t="inlineStr"/>
      <c r="D10" t="inlineStr"/>
      <c r="E10" t="inlineStr"/>
      <c r="F10" t="inlineStr"/>
      <c r="G10" t="inlineStr"/>
      <c r="H10" t="inlineStr"/>
      <c r="I10" t="inlineStr"/>
      <c r="J10" t="inlineStr"/>
    </row>
    <row r="11">
      <c r="A11" t="inlineStr">
        <is>
          <t>ments, salaires et autres éléments de rémunération</t>
        </is>
      </c>
      <c r="B11" t="inlineStr"/>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 in Canada — Des</t>
        </is>
      </c>
      <c r="B13" t="inlineStr"/>
      <c r="C13" t="inlineStr"/>
      <c r="D13" t="inlineStr"/>
      <c r="E13" t="inlineStr"/>
      <c r="F13" t="inlineStr"/>
      <c r="G13" t="inlineStr"/>
      <c r="H13" t="inlineStr"/>
      <c r="I13" t="inlineStr"/>
      <c r="J13" t="inlineStr"/>
    </row>
    <row r="14">
      <c r="A14" t="inlineStr">
        <is>
          <t>dirigeants et employés au Canada</t>
        </is>
      </c>
      <c r="B14" t="inlineStr"/>
      <c r="C14" t="inlineStr">
        <is>
          <t>26,452</t>
        </is>
      </c>
      <c r="D14" t="inlineStr">
        <is>
          <t>2.3</t>
        </is>
      </c>
      <c r="E14" t="inlineStr">
        <is>
          <t>43,009</t>
        </is>
      </c>
      <c r="F14" t="inlineStr">
        <is>
          <t>33) 92</t>
        </is>
      </c>
      <c r="G14" t="inlineStr">
        <is>
          <t>25,675</t>
        </is>
      </c>
      <c r="H14" t="inlineStr">
        <is>
          <t>34.8</t>
        </is>
      </c>
      <c r="I14" t="inlineStr">
        <is>
          <t>95,136</t>
        </is>
      </c>
      <c r="J14" t="inlineStr">
        <is>
          <t>7.0</t>
        </is>
      </c>
    </row>
    <row r="15">
      <c r="A15" t="inlineStr">
        <is>
          <t>(b) Of other officers and employees — Des autres diri-</t>
        </is>
      </c>
      <c r="B15" t="inlineStr"/>
      <c r="C15" t="inlineStr"/>
      <c r="D15" t="inlineStr"/>
      <c r="E15" t="inlineStr"/>
      <c r="F15" t="inlineStr"/>
      <c r="G15" t="inlineStr"/>
      <c r="H15" t="inlineStr"/>
      <c r="I15" t="inlineStr"/>
      <c r="J15" t="inlineStr"/>
    </row>
    <row r="16">
      <c r="A16" t="inlineStr">
        <is>
          <t>geants et employés</t>
        </is>
      </c>
      <c r="B16" t="inlineStr"/>
      <c r="C16" t="inlineStr">
        <is>
          <t>302,11]</t>
        </is>
      </c>
      <c r="D16" t="inlineStr">
        <is>
          <t>26.0</t>
        </is>
      </c>
      <c r="E16" t="inlineStr">
        <is>
          <t>-</t>
        </is>
      </c>
      <c r="F16" t="inlineStr">
        <is>
          <t>~</t>
        </is>
      </c>
      <c r="G16" t="inlineStr">
        <is>
          <t>-</t>
        </is>
      </c>
      <c r="H16" t="inlineStr">
        <is>
          <t>=</t>
        </is>
      </c>
      <c r="I16" t="inlineStr">
        <is>
          <t>302,111</t>
        </is>
      </c>
      <c r="J16" t="inlineStr">
        <is>
          <t>D204</t>
        </is>
      </c>
    </row>
    <row r="17">
      <c r="A17" t="inlineStr">
        <is>
          <t>8. Office and administrative expenditure — Dépenses de</t>
        </is>
      </c>
      <c r="B17" t="inlineStr"/>
      <c r="C17" t="inlineStr"/>
      <c r="D17" t="inlineStr"/>
      <c r="E17" t="inlineStr"/>
      <c r="F17" t="inlineStr"/>
      <c r="G17" t="inlineStr"/>
      <c r="H17" t="inlineStr"/>
      <c r="I17" t="inlineStr"/>
      <c r="J17" t="inlineStr"/>
    </row>
    <row r="18">
      <c r="A18" t="inlineStr">
        <is>
          <t>bureau et d’administration</t>
        </is>
      </c>
      <c r="B18" t="inlineStr"/>
      <c r="C18" t="inlineStr">
        <is>
          <t>161,711</t>
        </is>
      </c>
      <c r="D18" t="inlineStr">
        <is>
          <t>13.9</t>
        </is>
      </c>
      <c r="E18" t="inlineStr">
        <is>
          <t>26,320</t>
        </is>
      </c>
      <c r="F18" t="inlineStr">
        <is>
          <t>20.3</t>
        </is>
      </c>
      <c r="G18" t="inlineStr">
        <is>
          <t>16,060</t>
        </is>
      </c>
      <c r="H18" t="inlineStr">
        <is>
          <t>21.8</t>
        </is>
      </c>
      <c r="I18" t="inlineStr">
        <is>
          <t>204,091</t>
        </is>
      </c>
      <c r="J18" t="inlineStr">
        <is>
          <t>14.9</t>
        </is>
      </c>
    </row>
    <row r="19">
      <c r="A19" t="inlineStr">
        <is>
          <t>9. Professional fees and expenses — Honoraires et frais</t>
        </is>
      </c>
      <c r="B19" t="inlineStr"/>
      <c r="C19" t="inlineStr"/>
      <c r="D19" t="inlineStr"/>
      <c r="E19" t="inlineStr"/>
      <c r="F19" t="inlineStr"/>
      <c r="G19" t="inlineStr"/>
      <c r="H19" t="inlineStr"/>
      <c r="I19" t="inlineStr"/>
      <c r="J19" t="inlineStr"/>
    </row>
    <row r="20">
      <c r="A20" t="inlineStr">
        <is>
          <t>pour services professionnels</t>
        </is>
      </c>
      <c r="B20" t="inlineStr"/>
      <c r="C20" t="inlineStr">
        <is>
          <t>30,898</t>
        </is>
      </c>
      <c r="D20" t="inlineStr">
        <is>
          <t>Bell</t>
        </is>
      </c>
      <c r="E20" t="inlineStr">
        <is>
          <t>2,616</t>
        </is>
      </c>
      <c r="F20" t="inlineStr">
        <is>
          <t>2.0</t>
        </is>
      </c>
      <c r="G20" t="inlineStr">
        <is>
          <t>1,451</t>
        </is>
      </c>
      <c r="H20" t="inlineStr">
        <is>
          <t>2.0</t>
        </is>
      </c>
      <c r="I20" t="inlineStr">
        <is>
          <t>34,965</t>
        </is>
      </c>
      <c r="J20" t="inlineStr">
        <is>
          <t>2.6</t>
        </is>
      </c>
    </row>
    <row r="21">
      <c r="A21" t="inlineStr">
        <is>
          <t>10. Strike benefit expenditure — Dépenses pour indemni-</t>
        </is>
      </c>
      <c r="B21" t="inlineStr"/>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18,423</t>
        </is>
      </c>
      <c r="D24" t="inlineStr">
        <is>
          <t>1.6</t>
        </is>
      </c>
      <c r="E24" t="inlineStr">
        <is>
          <t>21,566</t>
        </is>
      </c>
      <c r="F24" t="inlineStr">
        <is>
          <t>16.6</t>
        </is>
      </c>
      <c r="G24" t="inlineStr">
        <is>
          <t>6,269</t>
        </is>
      </c>
      <c r="H24" t="inlineStr">
        <is>
          <t>8.5</t>
        </is>
      </c>
      <c r="I24" t="inlineStr">
        <is>
          <t>46,258</t>
        </is>
      </c>
      <c r="J24" t="inlineStr">
        <is>
          <t>3.4</t>
        </is>
      </c>
    </row>
    <row r="25">
      <c r="A25" t="inlineStr">
        <is>
          <t>(b) To others — A d’autres</t>
        </is>
      </c>
      <c r="B25" t="inlineStr"/>
      <c r="C25" t="inlineStr">
        <is>
          <t>186,160</t>
        </is>
      </c>
      <c r="D25" t="inlineStr">
        <is>
          <t>16.0</t>
        </is>
      </c>
      <c r="E25" t="inlineStr">
        <is>
          <t>=</t>
        </is>
      </c>
      <c r="F25" t="inlineStr">
        <is>
          <t>=</t>
        </is>
      </c>
      <c r="G25" t="inlineStr">
        <is>
          <t>=</t>
        </is>
      </c>
      <c r="H25" t="inlineStr">
        <is>
          <t>-</t>
        </is>
      </c>
      <c r="I25" t="inlineStr">
        <is>
          <t>186,160</t>
        </is>
      </c>
      <c r="J25" t="inlineStr">
        <is>
          <t>13.6</t>
        </is>
      </c>
    </row>
    <row r="26">
      <c r="A26" t="inlineStr">
        <is>
          <t>11. Pension and welfare benefits paid by unions — Presta-</t>
        </is>
      </c>
      <c r="B26" t="inlineStr"/>
      <c r="C26" t="inlineStr"/>
      <c r="D26" t="inlineStr"/>
      <c r="E26" t="inlineStr"/>
      <c r="F26" t="inlineStr"/>
      <c r="G26" t="inlineStr"/>
      <c r="H26" t="inlineStr"/>
      <c r="I26" t="inlineStr"/>
      <c r="J26" t="inlineStr"/>
    </row>
    <row r="27">
      <c r="A27" t="inlineStr">
        <is>
          <t>tions de pension et de bien-étre payées par le syn-</t>
        </is>
      </c>
      <c r="B27" t="inlineStr"/>
      <c r="C27" t="inlineStr"/>
      <c r="D27" t="inlineStr"/>
      <c r="E27" t="inlineStr"/>
      <c r="F27" t="inlineStr"/>
      <c r="G27" t="inlineStr"/>
      <c r="H27" t="inlineStr"/>
      <c r="I27" t="inlineStr"/>
      <c r="J27" t="inlineStr"/>
    </row>
    <row r="28">
      <c r="A28" t="inlineStr">
        <is>
          <t>dicat:</t>
        </is>
      </c>
      <c r="B28" t="inlineStr"/>
      <c r="C28" t="inlineStr"/>
      <c r="D28" t="inlineStr"/>
      <c r="E28" t="inlineStr"/>
      <c r="F28" t="inlineStr"/>
      <c r="G28" t="inlineStr"/>
      <c r="H28" t="inlineStr"/>
      <c r="I28" t="inlineStr"/>
      <c r="J28" t="inlineStr"/>
    </row>
    <row r="29">
      <c r="A29" t="inlineStr">
        <is>
          <t>(a) To beneficiaries in Canada — A des bénéficiaires</t>
        </is>
      </c>
      <c r="B29" t="inlineStr"/>
      <c r="C29" t="inlineStr"/>
      <c r="D29" t="inlineStr"/>
      <c r="E29" t="inlineStr"/>
      <c r="F29" t="inlineStr"/>
      <c r="G29" t="inlineStr"/>
      <c r="H29" t="inlineStr"/>
      <c r="I29" t="inlineStr"/>
      <c r="J29" t="inlineStr"/>
    </row>
    <row r="30">
      <c r="A30" t="inlineStr">
        <is>
          <t>résidant au Canada</t>
        </is>
      </c>
      <c r="B30" t="inlineStr"/>
      <c r="C30" t="inlineStr">
        <is>
          <t>4,156</t>
        </is>
      </c>
      <c r="D30" t="inlineStr">
        <is>
          <t>0.3</t>
        </is>
      </c>
      <c r="E30" t="inlineStr">
        <is>
          <t>1,081</t>
        </is>
      </c>
      <c r="F30" t="inlineStr">
        <is>
          <t>0.8</t>
        </is>
      </c>
      <c r="G30" t="inlineStr">
        <is>
          <t>6</t>
        </is>
      </c>
      <c r="H30" t="inlineStr">
        <is>
          <t>ee</t>
        </is>
      </c>
      <c r="I30" t="inlineStr">
        <is>
          <t>3,243</t>
        </is>
      </c>
      <c r="J30" t="inlineStr">
        <is>
          <t>0.4</t>
        </is>
      </c>
    </row>
    <row r="31">
      <c r="A31" t="inlineStr">
        <is>
          <t>(b) To other beneficiaries — A tout autre bénéficiaire</t>
        </is>
      </c>
      <c r="B31" t="inlineStr"/>
      <c r="C31" t="inlineStr">
        <is>
          <t>108,808</t>
        </is>
      </c>
      <c r="D31" t="inlineStr">
        <is>
          <t>9.4</t>
        </is>
      </c>
      <c r="E31" t="inlineStr">
        <is>
          <t>-</t>
        </is>
      </c>
      <c r="F31" t="inlineStr">
        <is>
          <t>~</t>
        </is>
      </c>
      <c r="G31" t="inlineStr">
        <is>
          <t>~</t>
        </is>
      </c>
      <c r="H31" t="inlineStr">
        <is>
          <t>-</t>
        </is>
      </c>
      <c r="I31" t="inlineStr">
        <is>
          <t>108,808</t>
        </is>
      </c>
      <c r="J31" t="inlineStr">
        <is>
          <t>8.0</t>
        </is>
      </c>
    </row>
    <row r="32">
      <c r="A32" t="inlineStr">
        <is>
          <t>12. Union contributions to pension and welfare plans ad-</t>
        </is>
      </c>
      <c r="B32" t="inlineStr"/>
      <c r="C32" t="inlineStr"/>
      <c r="D32" t="inlineStr"/>
      <c r="E32" t="inlineStr"/>
      <c r="F32" t="inlineStr"/>
      <c r="G32" t="inlineStr"/>
      <c r="H32" t="inlineStr"/>
      <c r="I32" t="inlineStr"/>
      <c r="J32" t="inlineStr"/>
    </row>
    <row r="33">
      <c r="A33" t="inlineStr">
        <is>
          <t>ministered by entities separate from unions — Con-</t>
        </is>
      </c>
      <c r="B33" t="inlineStr"/>
      <c r="C33" t="inlineStr"/>
      <c r="D33" t="inlineStr"/>
      <c r="E33" t="inlineStr"/>
      <c r="F33" t="inlineStr"/>
      <c r="G33" t="inlineStr"/>
      <c r="H33" t="inlineStr"/>
      <c r="I33" t="inlineStr"/>
      <c r="J33" t="inlineStr"/>
    </row>
    <row r="34">
      <c r="A34" t="inlineStr">
        <is>
          <t>tributions du syndicat a des plans de pension pre sees Aver tités distinct</t>
        </is>
      </c>
      <c r="B34" t="inlineStr"/>
      <c r="C34" t="inlineStr"/>
      <c r="D34" t="inlineStr"/>
      <c r="E34" t="inlineStr"/>
      <c r="F34" t="inlineStr"/>
      <c r="G34" t="inlineStr"/>
      <c r="H34" t="inlineStr"/>
      <c r="I34" t="inlineStr"/>
      <c r="J34" t="inlineStr"/>
    </row>
    <row r="35">
      <c r="A35" t="inlineStr">
        <is>
          <t>Laoeiee administrés par des entités distinctes des</t>
        </is>
      </c>
      <c r="B35" t="inlineStr"/>
      <c r="C35" t="inlineStr">
        <is>
          <t>90,658</t>
        </is>
      </c>
      <c r="D35" t="inlineStr">
        <is>
          <t>718</t>
        </is>
      </c>
      <c r="E35" t="inlineStr">
        <is>
          <t>6,307</t>
        </is>
      </c>
      <c r="F35" t="inlineStr">
        <is>
          <t>re</t>
        </is>
      </c>
      <c r="G35" t="inlineStr">
        <is>
          <t>3372</t>
        </is>
      </c>
      <c r="H35" t="inlineStr">
        <is>
          <t>46</t>
        </is>
      </c>
      <c r="I35" t="inlineStr">
        <is>
          <t>100,337</t>
        </is>
      </c>
      <c r="J35" t="inlineStr">
        <is>
          <t>13</t>
        </is>
      </c>
    </row>
    <row r="36">
      <c r="A36" t="inlineStr">
        <is>
          <t>13. Depreciation on fixed assets — Dépréciation des im-</t>
        </is>
      </c>
      <c r="B36" t="inlineStr"/>
      <c r="C36" t="inlineStr"/>
      <c r="D36" t="inlineStr"/>
      <c r="E36" t="inlineStr"/>
      <c r="F36" t="inlineStr"/>
      <c r="G36" t="inlineStr"/>
      <c r="H36" t="inlineStr"/>
      <c r="I36" t="inlineStr"/>
      <c r="J36" t="inlineStr"/>
    </row>
    <row r="37">
      <c r="A37" t="inlineStr">
        <is>
          <t>mobilisations</t>
        </is>
      </c>
      <c r="B37" t="inlineStr"/>
      <c r="C37" t="inlineStr">
        <is>
          <t>9,453</t>
        </is>
      </c>
      <c r="D37" t="inlineStr">
        <is>
          <t>0.8</t>
        </is>
      </c>
      <c r="E37" t="inlineStr">
        <is>
          <t>724</t>
        </is>
      </c>
      <c r="F37" t="inlineStr">
        <is>
          <t>0.6</t>
        </is>
      </c>
      <c r="G37" t="inlineStr">
        <is>
          <t>705</t>
        </is>
      </c>
      <c r="H37" t="inlineStr">
        <is>
          <t>0.9</t>
        </is>
      </c>
      <c r="I37" t="inlineStr">
        <is>
          <t>10,882</t>
        </is>
      </c>
      <c r="J37" t="inlineStr">
        <is>
          <t>0.8</t>
        </is>
      </c>
    </row>
    <row r="38">
      <c r="A38" t="inlineStr">
        <is>
          <t>14. Other expenditure — Autres dépenses</t>
        </is>
      </c>
      <c r="B38" t="inlineStr"/>
      <c r="C38" t="inlineStr">
        <is>
          <t>222,945</t>
        </is>
      </c>
      <c r="D38" t="inlineStr">
        <is>
          <t>1922</t>
        </is>
      </c>
      <c r="E38" t="inlineStr">
        <is>
          <t>28,058</t>
        </is>
      </c>
      <c r="F38" t="inlineStr">
        <is>
          <t>21.6</t>
        </is>
      </c>
      <c r="G38" t="inlineStr">
        <is>
          <t>20,212</t>
        </is>
      </c>
      <c r="H38" t="inlineStr">
        <is>
          <t>27.4</t>
        </is>
      </c>
      <c r="I38" t="inlineStr">
        <is>
          <t>QT 2AS:</t>
        </is>
      </c>
      <c r="J38" t="inlineStr">
        <is>
          <t>19:9</t>
        </is>
      </c>
    </row>
    <row r="39">
      <c r="A39" t="inlineStr">
        <is>
          <t>15. Total expenditures (items 7 to 14) — Dépenses totales</t>
        </is>
      </c>
      <c r="B39" t="inlineStr"/>
      <c r="C39" t="inlineStr"/>
      <c r="D39" t="inlineStr"/>
      <c r="E39" t="inlineStr"/>
      <c r="F39" t="inlineStr"/>
      <c r="G39" t="inlineStr"/>
      <c r="H39" t="inlineStr"/>
      <c r="I39" t="inlineStr"/>
      <c r="J39" t="inlineStr"/>
    </row>
    <row r="40">
      <c r="A40" t="inlineStr">
        <is>
          <t>(postes 7 4 14)</t>
        </is>
      </c>
      <c r="B40" t="inlineStr"/>
      <c r="C40" t="inlineStr">
        <is>
          <t>1,161,775</t>
        </is>
      </c>
      <c r="D40" t="inlineStr">
        <is>
          <t>100.0</t>
        </is>
      </c>
      <c r="E40" t="inlineStr">
        <is>
          <t>129,681</t>
        </is>
      </c>
      <c r="F40" t="inlineStr">
        <is>
          <t>100.0</t>
        </is>
      </c>
      <c r="G40" t="inlineStr">
        <is>
          <t>73,750</t>
        </is>
      </c>
      <c r="H40" t="inlineStr">
        <is>
          <t>100.0</t>
        </is>
      </c>
      <c r="I40" t="inlineStr">
        <is>
          <t>1,365,206</t>
        </is>
      </c>
      <c r="J40" t="inlineStr">
        <is>
          <t>100.0</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O12"/>
  <sheetViews>
    <sheetView workbookViewId="0">
      <selection activeCell="A1" sqref="A1"/>
    </sheetView>
  </sheetViews>
  <sheetFormatPr baseColWidth="8" defaultRowHeight="15"/>
  <sheetData>
    <row r="1">
      <c r="A1" s="1" t="inlineStr">
        <is>
          <t>Newfoundland — Terre-Neuve ..........</t>
        </is>
      </c>
      <c r="B1" s="1" t="inlineStr">
        <is>
          <t>Unnamed: 0</t>
        </is>
      </c>
      <c r="C1" s="1" t="inlineStr">
        <is>
          <t>Unnamed: 1</t>
        </is>
      </c>
      <c r="D1" s="1" t="inlineStr">
        <is>
          <t>229 tes)</t>
        </is>
      </c>
      <c r="E1" s="1" t="inlineStr">
        <is>
          <t>Unnamed: 2</t>
        </is>
      </c>
      <c r="F1" s="1" t="inlineStr">
        <is>
          <t>Unnamed: 3</t>
        </is>
      </c>
      <c r="G1" s="1" t="inlineStr">
        <is>
          <t>Unnamed: 4</t>
        </is>
      </c>
      <c r="H1" s="1" t="inlineStr">
        <is>
          <t>Unnamed: 5</t>
        </is>
      </c>
      <c r="I1" s="1" t="inlineStr">
        <is>
          <t>Unnamed: 6</t>
        </is>
      </c>
      <c r="J1" s="1" t="inlineStr">
        <is>
          <t>48</t>
        </is>
      </c>
      <c r="K1" s="1" t="inlineStr">
        <is>
          <t>35</t>
        </is>
      </c>
      <c r="L1" s="1" t="inlineStr">
        <is>
          <t>16</t>
        </is>
      </c>
      <c r="M1" s="1" t="inlineStr">
        <is>
          <t>0.7</t>
        </is>
      </c>
      <c r="N1" s="1" t="inlineStr">
        <is>
          <t>293</t>
        </is>
      </c>
      <c r="O1" s="1" t="inlineStr">
        <is>
          <t>Se</t>
        </is>
      </c>
    </row>
    <row r="2">
      <c r="A2" t="inlineStr">
        <is>
          <t>Prince Edward Island — fle-du-Prince-Edouard</t>
        </is>
      </c>
      <c r="B2" t="inlineStr"/>
      <c r="C2" t="inlineStr"/>
      <c r="D2" t="inlineStr">
        <is>
          <t>51 Wed</t>
        </is>
      </c>
      <c r="E2" t="inlineStr"/>
      <c r="F2" t="inlineStr"/>
      <c r="G2" t="inlineStr"/>
      <c r="H2" t="inlineStr"/>
      <c r="I2" t="inlineStr"/>
      <c r="J2" t="inlineStr">
        <is>
          <t>19</t>
        </is>
      </c>
      <c r="K2" t="inlineStr">
        <is>
          <t>1.4</t>
        </is>
      </c>
      <c r="L2" t="inlineStr">
        <is>
          <t>3</t>
        </is>
      </c>
      <c r="M2" t="inlineStr">
        <is>
          <t>0.1</t>
        </is>
      </c>
      <c r="N2" t="inlineStr">
        <is>
          <t>73</t>
        </is>
      </c>
      <c r="O2" t="n">
        <v>0.9</v>
      </c>
    </row>
    <row r="3">
      <c r="A3" t="inlineStr">
        <is>
          <t>Nova Scotia — Nouvelle-Ecosse .........</t>
        </is>
      </c>
      <c r="B3" t="inlineStr"/>
      <c r="C3" t="inlineStr"/>
      <c r="D3" t="inlineStr">
        <is>
          <t>192 6.3</t>
        </is>
      </c>
      <c r="E3" t="inlineStr"/>
      <c r="F3" t="inlineStr"/>
      <c r="G3" t="inlineStr"/>
      <c r="H3" t="inlineStr"/>
      <c r="I3" t="inlineStr"/>
      <c r="J3" t="inlineStr">
        <is>
          <t>102</t>
        </is>
      </c>
      <c r="K3" t="inlineStr">
        <is>
          <t>WS</t>
        </is>
      </c>
      <c r="L3" t="inlineStr">
        <is>
          <t>53</t>
        </is>
      </c>
      <c r="M3" t="inlineStr">
        <is>
          <t>2.4</t>
        </is>
      </c>
      <c r="N3" t="inlineStr">
        <is>
          <t>347</t>
        </is>
      </c>
      <c r="O3" t="n">
        <v>4.4</v>
      </c>
    </row>
    <row r="4">
      <c r="A4" t="inlineStr">
        <is>
          <t>New Brunswick — Nouveau-Brunswick .....</t>
        </is>
      </c>
      <c r="B4" t="inlineStr"/>
      <c r="C4" t="inlineStr"/>
      <c r="D4" t="inlineStr">
        <is>
          <t>213 6.9</t>
        </is>
      </c>
      <c r="E4" t="inlineStr"/>
      <c r="F4" t="inlineStr">
        <is>
          <t>- =</t>
        </is>
      </c>
      <c r="G4" t="inlineStr"/>
      <c r="H4" t="inlineStr">
        <is>
          <t>2</t>
        </is>
      </c>
      <c r="I4" t="inlineStr">
        <is>
          <t>0.2</t>
        </is>
      </c>
      <c r="J4" t="inlineStr">
        <is>
          <t>Ws</t>
        </is>
      </c>
      <c r="K4" t="inlineStr">
        <is>
          <t>5.4</t>
        </is>
      </c>
      <c r="L4" t="inlineStr">
        <is>
          <t>27</t>
        </is>
      </c>
      <c r="M4" t="inlineStr">
        <is>
          <t>2</t>
        </is>
      </c>
      <c r="N4" t="inlineStr">
        <is>
          <t>Bi5</t>
        </is>
      </c>
      <c r="O4" t="n">
        <v>4</v>
      </c>
    </row>
    <row r="5">
      <c r="A5" t="inlineStr">
        <is>
          <t>Qucbes 7a Bee sn tt Gia 2 eee es</t>
        </is>
      </c>
      <c r="B5" t="inlineStr"/>
      <c r="C5" t="inlineStr"/>
      <c r="D5" t="inlineStr">
        <is>
          <t>502 16.4</t>
        </is>
      </c>
      <c r="E5" t="inlineStr"/>
      <c r="F5" t="inlineStr">
        <is>
          <t>149 | 100.0</t>
        </is>
      </c>
      <c r="G5" t="inlineStr"/>
      <c r="H5" t="inlineStr">
        <is>
          <t>1,165</t>
        </is>
      </c>
      <c r="I5" t="inlineStr">
        <is>
          <t>99.6</t>
        </is>
      </c>
      <c r="J5" t="inlineStr">
        <is>
          <t>258</t>
        </is>
      </c>
      <c r="K5" t="inlineStr">
        <is>
          <t>19.0</t>
        </is>
      </c>
      <c r="L5" t="inlineStr">
        <is>
          <t>648</t>
        </is>
      </c>
      <c r="M5" t="inlineStr">
        <is>
          <t>30.0</t>
        </is>
      </c>
      <c r="N5" t="inlineStr">
        <is>
          <t>222</t>
        </is>
      </c>
      <c r="O5" t="n">
        <v>34.4</v>
      </c>
    </row>
    <row r="6">
      <c r="A6" t="inlineStr">
        <is>
          <t>soa NO co en Ee, Corns ck eee</t>
        </is>
      </c>
      <c r="B6" t="inlineStr"/>
      <c r="C6" t="inlineStr"/>
      <c r="D6" t="inlineStr">
        <is>
          <t>913 29.8</t>
        </is>
      </c>
      <c r="E6" t="inlineStr"/>
      <c r="F6" t="inlineStr">
        <is>
          <t>- —</t>
        </is>
      </c>
      <c r="G6" t="inlineStr"/>
      <c r="H6" t="inlineStr">
        <is>
          <t>3</t>
        </is>
      </c>
      <c r="I6" t="inlineStr">
        <is>
          <t>0.2</t>
        </is>
      </c>
      <c r="J6" t="inlineStr">
        <is>
          <t>389</t>
        </is>
      </c>
      <c r="K6" t="inlineStr">
        <is>
          <t>28.6</t>
        </is>
      </c>
      <c r="L6" t="inlineStr">
        <is>
          <t>806</t>
        </is>
      </c>
      <c r="M6" t="inlineStr">
        <is>
          <t>Sie)</t>
        </is>
      </c>
      <c r="N6" t="inlineStr">
        <is>
          <t>2,111</t>
        </is>
      </c>
      <c r="O6" t="n">
        <v>26.7</v>
      </c>
    </row>
    <row r="7">
      <c r="A7" t="inlineStr">
        <is>
          <t>Manitoba: a aries (os &lt;ic.cod 2). oe ee eee</t>
        </is>
      </c>
      <c r="B7" t="inlineStr"/>
      <c r="C7" t="inlineStr"/>
      <c r="D7" t="inlineStr">
        <is>
          <t>200 6.5</t>
        </is>
      </c>
      <c r="E7" t="inlineStr"/>
      <c r="F7" t="inlineStr"/>
      <c r="G7" t="inlineStr"/>
      <c r="H7" t="inlineStr"/>
      <c r="I7" t="inlineStr"/>
      <c r="J7" t="inlineStr">
        <is>
          <t>76</t>
        </is>
      </c>
      <c r="K7" t="inlineStr">
        <is>
          <t>5.6</t>
        </is>
      </c>
      <c r="L7" t="inlineStr">
        <is>
          <t>101</t>
        </is>
      </c>
      <c r="M7" t="inlineStr">
        <is>
          <t>4.7</t>
        </is>
      </c>
      <c r="N7" t="inlineStr">
        <is>
          <t>SH</t>
        </is>
      </c>
      <c r="O7" t="n">
        <v>4.8</v>
      </c>
    </row>
    <row r="8">
      <c r="A8" t="inlineStr">
        <is>
          <t>Saskatchweat e tcg.....¥ hob, a eee ae ae</t>
        </is>
      </c>
      <c r="B8" t="inlineStr"/>
      <c r="C8" t="inlineStr"/>
      <c r="D8" t="inlineStr">
        <is>
          <t>231 aS</t>
        </is>
      </c>
      <c r="E8" t="inlineStr"/>
      <c r="F8" t="inlineStr"/>
      <c r="G8" t="inlineStr"/>
      <c r="H8" t="inlineStr"/>
      <c r="I8" t="inlineStr"/>
      <c r="J8" t="inlineStr">
        <is>
          <t>719</t>
        </is>
      </c>
      <c r="K8" t="inlineStr">
        <is>
          <t>5.8</t>
        </is>
      </c>
      <c r="L8" t="inlineStr">
        <is>
          <t>22,</t>
        </is>
      </c>
      <c r="M8" t="inlineStr">
        <is>
          <t>1.0</t>
        </is>
      </c>
      <c r="N8" t="inlineStr">
        <is>
          <t>332.</t>
        </is>
      </c>
      <c r="O8" t="n">
        <v>4.2</v>
      </c>
    </row>
    <row r="9">
      <c r="A9" t="inlineStr">
        <is>
          <t>Aa Na s e &amp; ' 2 3 ‘3 S 1 ot eee:</t>
        </is>
      </c>
      <c r="B9" t="inlineStr"/>
      <c r="C9" t="inlineStr"/>
      <c r="D9" t="inlineStr">
        <is>
          <t>A oe</t>
        </is>
      </c>
      <c r="E9" t="inlineStr"/>
      <c r="F9" t="inlineStr"/>
      <c r="G9" t="inlineStr"/>
      <c r="H9" t="inlineStr"/>
      <c r="I9" t="inlineStr"/>
      <c r="J9" t="inlineStr">
        <is>
          <t>97</t>
        </is>
      </c>
      <c r="K9" t="inlineStr">
        <is>
          <t>2</t>
        </is>
      </c>
      <c r="L9" t="inlineStr">
        <is>
          <t>138</t>
        </is>
      </c>
      <c r="M9" t="inlineStr">
        <is>
          <t>6.4</t>
        </is>
      </c>
      <c r="N9" t="inlineStr">
        <is>
          <t>407</t>
        </is>
      </c>
      <c r="O9" t="n">
        <v>52</v>
      </c>
    </row>
    <row r="10">
      <c r="A10" t="inlineStr">
        <is>
          <t>ia — Colombie-Britannique . . .</t>
        </is>
      </c>
      <c r="B10" t="inlineStr"/>
      <c r="C10" t="inlineStr"/>
      <c r="D10" t="inlineStr">
        <is>
          <t>:</t>
        </is>
      </c>
      <c r="E10" t="inlineStr"/>
      <c r="F10" t="inlineStr"/>
      <c r="G10" t="inlineStr"/>
      <c r="H10" t="inlineStr"/>
      <c r="I10" t="inlineStr"/>
      <c r="J10" t="inlineStr">
        <is>
          <t>‘lia</t>
        </is>
      </c>
      <c r="K10" t="inlineStr">
        <is>
          <t>13.0</t>
        </is>
      </c>
      <c r="L10" t="inlineStr">
        <is>
          <t>343</t>
        </is>
      </c>
      <c r="M10" t="inlineStr"/>
      <c r="N10" t="inlineStr"/>
      <c r="O10" t="inlineStr"/>
    </row>
    <row r="11">
      <c r="A11" t="inlineStr"/>
      <c r="B11" t="inlineStr"/>
      <c r="C11" t="inlineStr"/>
      <c r="D11" t="inlineStr"/>
      <c r="E11" t="inlineStr"/>
      <c r="F11" t="inlineStr"/>
      <c r="G11" t="inlineStr"/>
      <c r="H11" t="inlineStr"/>
      <c r="I11" t="inlineStr"/>
      <c r="J11" t="inlineStr"/>
      <c r="K11" t="inlineStr">
        <is>
          <t>:</t>
        </is>
      </c>
      <c r="L11" t="inlineStr"/>
      <c r="M11" t="inlineStr">
        <is>
          <t>15.9</t>
        </is>
      </c>
      <c r="N11" t="inlineStr">
        <is>
          <t>872</t>
        </is>
      </c>
      <c r="O11" t="n">
        <v>11</v>
      </c>
    </row>
    <row r="12">
      <c r="A12" t="inlineStr">
        <is>
          <t>NOuVOk on sta oe, SO MMMeee  Se ees nn</t>
        </is>
      </c>
      <c r="B12" t="inlineStr"/>
      <c r="C12" t="inlineStr"/>
      <c r="D12" t="inlineStr">
        <is>
          <t>3] 01</t>
        </is>
      </c>
      <c r="E12" t="inlineStr"/>
      <c r="F12" t="inlineStr">
        <is>
          <t>- =</t>
        </is>
      </c>
      <c r="G12" t="inlineStr"/>
      <c r="H12" t="inlineStr">
        <is>
          <t>=</t>
        </is>
      </c>
      <c r="I12" t="inlineStr">
        <is>
          <t>-</t>
        </is>
      </c>
      <c r="J12" t="inlineStr">
        <is>
          <t>lio,</t>
        </is>
      </c>
      <c r="K12" t="inlineStr">
        <is>
          <t>9:8</t>
        </is>
      </c>
      <c r="L12" t="inlineStr">
        <is>
          <t>1</t>
        </is>
      </c>
      <c r="M12" t="inlineStr">
        <is>
          <t>0.1</t>
        </is>
      </c>
      <c r="N12" t="inlineStr">
        <is>
          <t>15</t>
        </is>
      </c>
      <c r="O12" t="n">
        <v>0.2</v>
      </c>
    </row>
  </sheetData>
  <pageMargins left="0.75" right="0.75" top="1" bottom="1" header="0.5" footer="0.5"/>
</worksheet>
</file>

<file path=xl/worksheets/sheet480.xml><?xml version="1.0" encoding="utf-8"?>
<worksheet xmlns="http://schemas.openxmlformats.org/spreadsheetml/2006/main">
  <sheetPr>
    <outlinePr summaryBelow="1" summaryRight="1"/>
    <pageSetUpPr/>
  </sheetPr>
  <dimension ref="A1:K43"/>
  <sheetViews>
    <sheetView workbookViewId="0">
      <selection activeCell="A1" sqref="A1"/>
    </sheetView>
  </sheetViews>
  <sheetFormatPr baseColWidth="8" defaultRowHeight="15"/>
  <sheetData>
    <row r="1">
      <c r="A1" s="1" t="inlineStr">
        <is>
          <t>(a) From Canadian members —</t>
        </is>
      </c>
      <c r="B1" s="1" t="inlineStr">
        <is>
          <t>De membres canadiens</t>
        </is>
      </c>
      <c r="C1" s="1" t="inlineStr">
        <is>
          <t>Unnamed: 0</t>
        </is>
      </c>
      <c r="D1" s="1" t="inlineStr">
        <is>
          <t>31,010</t>
        </is>
      </c>
      <c r="E1" s="1" t="inlineStr">
        <is>
          <t>125,499</t>
        </is>
      </c>
      <c r="F1" s="1" t="inlineStr">
        <is>
          <t>146,511</t>
        </is>
      </c>
      <c r="G1" s="1" t="inlineStr">
        <is>
          <t>178,280</t>
        </is>
      </c>
      <c r="H1" s="1" t="inlineStr">
        <is>
          <t>198,376</t>
        </is>
      </c>
      <c r="I1" s="1" t="inlineStr">
        <is>
          <t>221,626</t>
        </is>
      </c>
      <c r="J1" s="1" t="inlineStr">
        <is>
          <t>248,277</t>
        </is>
      </c>
      <c r="K1" s="1" t="inlineStr">
        <is>
          <t>286,592</t>
        </is>
      </c>
    </row>
    <row r="2">
      <c r="A2" t="inlineStr">
        <is>
          <t>(b) From other members — De tous autres membres</t>
        </is>
      </c>
      <c r="B2" t="inlineStr"/>
      <c r="C2" t="inlineStr"/>
      <c r="D2" t="inlineStr">
        <is>
          <t>324,156</t>
        </is>
      </c>
      <c r="E2" t="inlineStr">
        <is>
          <t>679,812</t>
        </is>
      </c>
      <c r="F2" t="inlineStr">
        <is>
          <t>685,735</t>
        </is>
      </c>
      <c r="G2" t="inlineStr">
        <is>
          <t>713,832</t>
        </is>
      </c>
      <c r="H2" t="inlineStr">
        <is>
          <t>756,603</t>
        </is>
      </c>
      <c r="I2" t="inlineStr">
        <is>
          <t>834,686</t>
        </is>
      </c>
      <c r="J2" t="inlineStr">
        <is>
          <t>903,014</t>
        </is>
      </c>
      <c r="K2" t="inlineStr">
        <is>
          <t>951,247</t>
        </is>
      </c>
    </row>
    <row r="3">
      <c r="A3" t="inlineStr">
        <is>
          <t>2. Interest — Intéréts</t>
        </is>
      </c>
      <c r="B3" t="inlineStr"/>
      <c r="C3" t="inlineStr"/>
      <c r="D3" t="inlineStr">
        <is>
          <t>19,946</t>
        </is>
      </c>
      <c r="E3" t="inlineStr">
        <is>
          <t>19295</t>
        </is>
      </c>
      <c r="F3" t="inlineStr">
        <is>
          <t>90,930</t>
        </is>
      </c>
      <c r="G3" t="inlineStr">
        <is>
          <t>95,064</t>
        </is>
      </c>
      <c r="H3" t="inlineStr">
        <is>
          <t>94,054</t>
        </is>
      </c>
      <c r="I3" t="inlineStr">
        <is>
          <t>105,217</t>
        </is>
      </c>
      <c r="J3" t="inlineStr">
        <is>
          <t>137,744</t>
        </is>
      </c>
      <c r="K3" t="inlineStr">
        <is>
          <t>174,655</t>
        </is>
      </c>
    </row>
    <row r="4">
      <c r="A4" t="inlineStr">
        <is>
          <t>3. Dividends — Dividendes</t>
        </is>
      </c>
      <c r="B4" t="inlineStr"/>
      <c r="C4" t="inlineStr"/>
      <c r="D4" t="inlineStr">
        <is>
          <t>2,893</t>
        </is>
      </c>
      <c r="E4" t="inlineStr">
        <is>
          <t>8,030</t>
        </is>
      </c>
      <c r="F4" t="inlineStr">
        <is>
          <t>9,683</t>
        </is>
      </c>
      <c r="G4" t="inlineStr">
        <is>
          <t>9,027</t>
        </is>
      </c>
      <c r="H4" t="inlineStr">
        <is>
          <t>10,712</t>
        </is>
      </c>
      <c r="I4" t="inlineStr">
        <is>
          <t>13,499</t>
        </is>
      </c>
      <c r="J4" t="inlineStr">
        <is>
          <t>14,774</t>
        </is>
      </c>
      <c r="K4" t="inlineStr">
        <is>
          <t>14,444</t>
        </is>
      </c>
    </row>
    <row r="5">
      <c r="A5" t="inlineStr">
        <is>
          <t>4. Rents — Loyers</t>
        </is>
      </c>
      <c r="B5" t="inlineStr"/>
      <c r="C5" t="inlineStr"/>
      <c r="D5" t="inlineStr">
        <is>
          <t>3,570</t>
        </is>
      </c>
      <c r="E5" t="inlineStr">
        <is>
          <t>10,581</t>
        </is>
      </c>
      <c r="F5" t="inlineStr">
        <is>
          <t>11,410</t>
        </is>
      </c>
      <c r="G5" t="inlineStr">
        <is>
          <t>12,657</t>
        </is>
      </c>
      <c r="H5" t="inlineStr">
        <is>
          <t>12,989</t>
        </is>
      </c>
      <c r="I5" t="inlineStr">
        <is>
          <t>13,746</t>
        </is>
      </c>
      <c r="J5" t="inlineStr">
        <is>
          <t>14,281</t>
        </is>
      </c>
      <c r="K5" t="inlineStr">
        <is>
          <t>15,880</t>
        </is>
      </c>
    </row>
    <row r="6">
      <c r="A6" t="inlineStr">
        <is>
          <t>5. Other income — Autres revenus</t>
        </is>
      </c>
      <c r="B6" t="inlineStr"/>
      <c r="C6" t="inlineStr"/>
      <c r="D6" t="inlineStr">
        <is>
          <t>24,378</t>
        </is>
      </c>
      <c r="E6" t="inlineStr">
        <is>
          <t>27,615</t>
        </is>
      </c>
      <c r="F6" t="inlineStr">
        <is>
          <t>28,220</t>
        </is>
      </c>
      <c r="G6" t="inlineStr">
        <is>
          <t>37,209</t>
        </is>
      </c>
      <c r="H6" t="inlineStr">
        <is>
          <t>30,433</t>
        </is>
      </c>
      <c r="I6" t="inlineStr">
        <is>
          <t>45,369</t>
        </is>
      </c>
      <c r="J6" t="inlineStr">
        <is>
          <t>38,742</t>
        </is>
      </c>
      <c r="K6" t="inlineStr">
        <is>
          <t>45,930</t>
        </is>
      </c>
    </row>
    <row r="7">
      <c r="A7" t="inlineStr">
        <is>
          <t>6. Total income (items 1 to 5) — Revenu total (postes 1</t>
        </is>
      </c>
      <c r="B7" t="inlineStr"/>
      <c r="C7" t="inlineStr"/>
      <c r="D7" t="inlineStr"/>
      <c r="E7" t="inlineStr"/>
      <c r="F7" t="inlineStr"/>
      <c r="G7" t="inlineStr"/>
      <c r="H7" t="inlineStr"/>
      <c r="I7" t="inlineStr"/>
      <c r="J7" t="inlineStr"/>
      <c r="K7" t="inlineStr"/>
    </row>
    <row r="8">
      <c r="A8" t="inlineStr">
        <is>
          <t>a5)</t>
        </is>
      </c>
      <c r="B8" t="inlineStr"/>
      <c r="C8" t="inlineStr"/>
      <c r="D8" t="inlineStr">
        <is>
          <t>405,953</t>
        </is>
      </c>
      <c r="E8" t="inlineStr">
        <is>
          <t>930,832</t>
        </is>
      </c>
      <c r="F8" t="inlineStr">
        <is>
          <t>972,489</t>
        </is>
      </c>
      <c r="G8" t="inlineStr">
        <is>
          <t>1,046,069</t>
        </is>
      </c>
      <c r="H8" t="inlineStr">
        <is>
          <t>1,103,167</t>
        </is>
      </c>
      <c r="I8" t="inlineStr">
        <is>
          <t>1,234,143</t>
        </is>
      </c>
      <c r="J8" t="inlineStr">
        <is>
          <t>1,356,832</t>
        </is>
      </c>
      <c r="K8" t="inlineStr">
        <is>
          <t>1,488,748</t>
        </is>
      </c>
    </row>
    <row r="9">
      <c r="A9" t="inlineStr">
        <is>
          <t>Expenditure — Dépenses:</t>
        </is>
      </c>
      <c r="B9" t="inlineStr"/>
      <c r="C9" t="inlineStr"/>
      <c r="D9" t="inlineStr"/>
      <c r="E9" t="inlineStr"/>
      <c r="F9" t="inlineStr"/>
      <c r="G9" t="inlineStr"/>
      <c r="H9" t="inlineStr"/>
      <c r="I9" t="inlineStr"/>
      <c r="J9" t="inlineStr"/>
      <c r="K9" t="inlineStr"/>
    </row>
    <row r="10">
      <c r="A10" t="inlineStr">
        <is>
          <t>7. Gross salaries, wages and other remuneration</t>
        </is>
      </c>
      <c r="B10" t="inlineStr">
        <is>
          <t>— Traite-</t>
        </is>
      </c>
      <c r="C10" t="inlineStr"/>
      <c r="D10" t="inlineStr"/>
      <c r="E10" t="inlineStr"/>
      <c r="F10" t="inlineStr"/>
      <c r="G10" t="inlineStr"/>
      <c r="H10" t="inlineStr"/>
      <c r="I10" t="inlineStr"/>
      <c r="J10" t="inlineStr"/>
      <c r="K10" t="inlineStr"/>
    </row>
    <row r="11">
      <c r="A11" t="inlineStr">
        <is>
          <t>ments, salaires et autres éléments</t>
        </is>
      </c>
      <c r="B11" t="inlineStr">
        <is>
          <t>de rémunération</t>
        </is>
      </c>
      <c r="C11" t="inlineStr"/>
      <c r="D11" t="inlineStr"/>
      <c r="E11" t="inlineStr"/>
      <c r="F11" t="inlineStr"/>
      <c r="G11" t="inlineStr"/>
      <c r="H11" t="inlineStr"/>
      <c r="I11" t="inlineStr"/>
      <c r="J11" t="inlineStr"/>
      <c r="K11" t="inlineStr"/>
    </row>
    <row r="12">
      <c r="A12" t="inlineStr">
        <is>
          <t>bruts:</t>
        </is>
      </c>
      <c r="B12" t="inlineStr"/>
      <c r="C12" t="inlineStr"/>
      <c r="D12" t="inlineStr"/>
      <c r="E12" t="inlineStr"/>
      <c r="F12" t="inlineStr"/>
      <c r="G12" t="inlineStr"/>
      <c r="H12" t="inlineStr"/>
      <c r="I12" t="inlineStr"/>
      <c r="J12" t="inlineStr"/>
      <c r="K12" t="inlineStr"/>
    </row>
    <row r="13">
      <c r="A13" t="inlineStr">
        <is>
          <t>(a) Of officers and employees</t>
        </is>
      </c>
      <c r="B13" t="inlineStr">
        <is>
          <t>in Canada — Des diri-</t>
        </is>
      </c>
      <c r="C13" t="inlineStr"/>
      <c r="D13" t="inlineStr"/>
      <c r="E13" t="inlineStr"/>
      <c r="F13" t="inlineStr"/>
      <c r="G13" t="inlineStr"/>
      <c r="H13" t="inlineStr"/>
      <c r="I13" t="inlineStr"/>
      <c r="J13" t="inlineStr"/>
      <c r="K13" t="inlineStr"/>
    </row>
    <row r="14">
      <c r="A14" t="inlineStr">
        <is>
          <t>geants et employes au Canada</t>
        </is>
      </c>
      <c r="B14" t="inlineStr"/>
      <c r="C14" t="inlineStr"/>
      <c r="D14" t="inlineStr">
        <is>
          <t>11,250</t>
        </is>
      </c>
      <c r="E14" t="inlineStr">
        <is>
          <t>40,058</t>
        </is>
      </c>
      <c r="F14" t="inlineStr">
        <is>
          <t>48,326</t>
        </is>
      </c>
      <c r="G14" t="inlineStr">
        <is>
          <t>SSS</t>
        </is>
      </c>
      <c r="H14" t="inlineStr">
        <is>
          <t>65,159</t>
        </is>
      </c>
      <c r="I14" t="inlineStr">
        <is>
          <t>73,404</t>
        </is>
      </c>
      <c r="J14" t="inlineStr">
        <is>
          <t>82,417</t>
        </is>
      </c>
      <c r="K14" t="inlineStr">
        <is>
          <t>95,136</t>
        </is>
      </c>
    </row>
    <row r="15">
      <c r="A15" t="inlineStr">
        <is>
          <t>(b) Of other officers and employees</t>
        </is>
      </c>
      <c r="B15" t="inlineStr">
        <is>
          <t>— Des autres diri-</t>
        </is>
      </c>
      <c r="C15" t="inlineStr"/>
      <c r="D15" t="inlineStr"/>
      <c r="E15" t="inlineStr"/>
      <c r="F15" t="inlineStr"/>
      <c r="G15" t="inlineStr"/>
      <c r="H15" t="inlineStr"/>
      <c r="I15" t="inlineStr"/>
      <c r="J15" t="inlineStr"/>
      <c r="K15" t="inlineStr"/>
    </row>
    <row r="16">
      <c r="A16" t="inlineStr">
        <is>
          <t>geants et employés</t>
        </is>
      </c>
      <c r="B16" t="inlineStr"/>
      <c r="C16" t="inlineStr"/>
      <c r="D16" t="inlineStr">
        <is>
          <t>112,403</t>
        </is>
      </c>
      <c r="E16" t="inlineStr">
        <is>
          <t>190,080</t>
        </is>
      </c>
      <c r="F16" t="inlineStr">
        <is>
          <t>PW YS)</t>
        </is>
      </c>
      <c r="G16" t="inlineStr">
        <is>
          <t>220,344</t>
        </is>
      </c>
      <c r="H16" t="inlineStr">
        <is>
          <t>235,981</t>
        </is>
      </c>
      <c r="I16" t="inlineStr">
        <is>
          <t>252,597</t>
        </is>
      </c>
      <c r="J16" t="inlineStr">
        <is>
          <t>282,894</t>
        </is>
      </c>
      <c r="K16" t="inlineStr">
        <is>
          <t>3025100</t>
        </is>
      </c>
    </row>
    <row r="17">
      <c r="A17" t="inlineStr">
        <is>
          <t>8. Office and administrative expenditure</t>
        </is>
      </c>
      <c r="B17" t="inlineStr">
        <is>
          <t>— Dépenses de</t>
        </is>
      </c>
      <c r="C17" t="inlineStr"/>
      <c r="D17" t="inlineStr"/>
      <c r="E17" t="inlineStr"/>
      <c r="F17" t="inlineStr"/>
      <c r="G17" t="inlineStr"/>
      <c r="H17" t="inlineStr"/>
      <c r="I17" t="inlineStr"/>
      <c r="J17" t="inlineStr"/>
      <c r="K17" t="inlineStr"/>
    </row>
    <row r="18">
      <c r="A18" t="inlineStr">
        <is>
          <t>bureau et d’administration</t>
        </is>
      </c>
      <c r="B18" t="inlineStr"/>
      <c r="C18" t="inlineStr"/>
      <c r="D18" t="inlineStr">
        <is>
          <t>46,777</t>
        </is>
      </c>
      <c r="E18" t="inlineStr">
        <is>
          <t>112,817</t>
        </is>
      </c>
      <c r="F18" t="inlineStr">
        <is>
          <t>122,203</t>
        </is>
      </c>
      <c r="G18" t="inlineStr">
        <is>
          <t>138,048</t>
        </is>
      </c>
      <c r="H18" t="inlineStr">
        <is>
          <t>146,771</t>
        </is>
      </c>
      <c r="I18" t="inlineStr">
        <is>
          <t>160,437</t>
        </is>
      </c>
      <c r="J18" t="inlineStr">
        <is>
          <t>IG PAe53 15)</t>
        </is>
      </c>
      <c r="K18" t="inlineStr">
        <is>
          <t>204,091</t>
        </is>
      </c>
    </row>
    <row r="19">
      <c r="A19" t="inlineStr">
        <is>
          <t>9. Professional fees and expenses</t>
        </is>
      </c>
      <c r="B19" t="inlineStr">
        <is>
          <t>— Honoraires et frais</t>
        </is>
      </c>
      <c r="C19" t="inlineStr"/>
      <c r="D19" t="inlineStr"/>
      <c r="E19" t="inlineStr"/>
      <c r="F19" t="inlineStr"/>
      <c r="G19" t="inlineStr"/>
      <c r="H19" t="inlineStr"/>
      <c r="I19" t="inlineStr"/>
      <c r="J19" t="inlineStr"/>
      <c r="K19" t="inlineStr"/>
    </row>
    <row r="20">
      <c r="A20" t="inlineStr">
        <is>
          <t>pour services professionnels</t>
        </is>
      </c>
      <c r="B20" t="inlineStr"/>
      <c r="C20" t="inlineStr"/>
      <c r="D20" t="inlineStr">
        <is>
          <t>7,588</t>
        </is>
      </c>
      <c r="E20" t="inlineStr">
        <is>
          <t>19,946</t>
        </is>
      </c>
      <c r="F20" t="inlineStr">
        <is>
          <t>24,863</t>
        </is>
      </c>
      <c r="G20" t="inlineStr">
        <is>
          <t>20,709</t>
        </is>
      </c>
      <c r="H20" t="inlineStr">
        <is>
          <t>21,579</t>
        </is>
      </c>
      <c r="I20" t="inlineStr">
        <is>
          <t>29,032</t>
        </is>
      </c>
      <c r="J20" t="inlineStr">
        <is>
          <t>28,930</t>
        </is>
      </c>
      <c r="K20" t="inlineStr">
        <is>
          <t>34,965</t>
        </is>
      </c>
    </row>
    <row r="21">
      <c r="A21" t="inlineStr">
        <is>
          <t>10. Strike benefit expenditure — Dépenses pour indemni-</t>
        </is>
      </c>
      <c r="B21" t="inlineStr"/>
      <c r="C21" t="inlineStr"/>
      <c r="D21" t="inlineStr"/>
      <c r="E21" t="inlineStr"/>
      <c r="F21" t="inlineStr"/>
      <c r="G21" t="inlineStr"/>
      <c r="H21" t="inlineStr"/>
      <c r="I21" t="inlineStr"/>
      <c r="J21" t="inlineStr"/>
      <c r="K21" t="inlineStr"/>
    </row>
    <row r="22">
      <c r="A22" t="inlineStr">
        <is>
          <t>tés de gréve:</t>
        </is>
      </c>
      <c r="B22" t="inlineStr"/>
      <c r="C22" t="inlineStr"/>
      <c r="D22" t="inlineStr"/>
      <c r="E22" t="inlineStr"/>
      <c r="F22" t="inlineStr"/>
      <c r="G22" t="inlineStr"/>
      <c r="H22" t="inlineStr"/>
      <c r="I22" t="inlineStr"/>
      <c r="J22" t="inlineStr"/>
      <c r="K22" t="inlineStr"/>
    </row>
    <row r="23">
      <c r="A23" t="inlineStr">
        <is>
          <t>(a) To members and locals in Canada</t>
        </is>
      </c>
      <c r="B23" t="inlineStr">
        <is>
          <t>— A des mem-</t>
        </is>
      </c>
      <c r="C23" t="inlineStr"/>
      <c r="D23" t="inlineStr"/>
      <c r="E23" t="inlineStr"/>
      <c r="F23" t="inlineStr"/>
      <c r="G23" t="inlineStr"/>
      <c r="H23" t="inlineStr"/>
      <c r="I23" t="inlineStr"/>
      <c r="J23" t="inlineStr"/>
      <c r="K23" t="inlineStr"/>
    </row>
    <row r="24">
      <c r="A24" t="inlineStr">
        <is>
          <t>bres et a des syndicats locaux au Canada</t>
        </is>
      </c>
      <c r="B24" t="inlineStr"/>
      <c r="C24" t="inlineStr"/>
      <c r="D24" t="inlineStr">
        <is>
          <t>2,880</t>
        </is>
      </c>
      <c r="E24" t="inlineStr">
        <is>
          <t>18,297</t>
        </is>
      </c>
      <c r="F24" t="inlineStr">
        <is>
          <t>PTA</t>
        </is>
      </c>
      <c r="G24" t="inlineStr">
        <is>
          <t>20,757</t>
        </is>
      </c>
      <c r="H24" t="inlineStr">
        <is>
          <t>15,646</t>
        </is>
      </c>
      <c r="I24" t="inlineStr">
        <is>
          <t>30,232</t>
        </is>
      </c>
      <c r="J24" t="inlineStr">
        <is>
          <t>41,793</t>
        </is>
      </c>
      <c r="K24" t="inlineStr">
        <is>
          <t>46,258</t>
        </is>
      </c>
    </row>
    <row r="25">
      <c r="A25" t="inlineStr">
        <is>
          <t>(b) To others — A d’autres</t>
        </is>
      </c>
      <c r="B25" t="inlineStr"/>
      <c r="C25" t="inlineStr"/>
      <c r="D25" t="inlineStr">
        <is>
          <t>26,792</t>
        </is>
      </c>
      <c r="E25" t="inlineStr">
        <is>
          <t>101,317</t>
        </is>
      </c>
      <c r="F25" t="inlineStr">
        <is>
          <t>75,149</t>
        </is>
      </c>
      <c r="G25" t="inlineStr">
        <is>
          <t>125,042</t>
        </is>
      </c>
      <c r="H25" t="inlineStr">
        <is>
          <t>123,924</t>
        </is>
      </c>
      <c r="I25" t="inlineStr">
        <is>
          <t>119,803</t>
        </is>
      </c>
      <c r="J25" t="inlineStr">
        <is>
          <t>138,605</t>
        </is>
      </c>
      <c r="K25" t="inlineStr">
        <is>
          <t>186,160</t>
        </is>
      </c>
    </row>
    <row r="26">
      <c r="A26" t="inlineStr">
        <is>
          <t>11. Pension and welfare benefits paid by unions —</t>
        </is>
      </c>
      <c r="B26" t="inlineStr">
        <is>
          <t>Presta-</t>
        </is>
      </c>
      <c r="C26" t="inlineStr"/>
      <c r="D26" t="inlineStr"/>
      <c r="E26" t="inlineStr"/>
      <c r="F26" t="inlineStr"/>
      <c r="G26" t="inlineStr"/>
      <c r="H26" t="inlineStr"/>
      <c r="I26" t="inlineStr"/>
      <c r="J26" t="inlineStr"/>
      <c r="K26" t="inlineStr"/>
    </row>
    <row r="27">
      <c r="A27" t="inlineStr">
        <is>
          <t>tions de pension et de bien-€tre payées par le syn-</t>
        </is>
      </c>
      <c r="B27" t="inlineStr"/>
      <c r="C27" t="inlineStr"/>
      <c r="D27" t="inlineStr"/>
      <c r="E27" t="inlineStr"/>
      <c r="F27" t="inlineStr"/>
      <c r="G27" t="inlineStr"/>
      <c r="H27" t="inlineStr"/>
      <c r="I27" t="inlineStr"/>
      <c r="J27" t="inlineStr"/>
      <c r="K27" t="inlineStr"/>
    </row>
    <row r="28">
      <c r="A28" t="inlineStr">
        <is>
          <t>dicat:</t>
        </is>
      </c>
      <c r="B28" t="inlineStr"/>
      <c r="C28" t="inlineStr"/>
      <c r="D28" t="inlineStr"/>
      <c r="E28" t="inlineStr"/>
      <c r="F28" t="inlineStr"/>
      <c r="G28" t="inlineStr"/>
      <c r="H28" t="inlineStr"/>
      <c r="I28" t="inlineStr"/>
      <c r="J28" t="inlineStr"/>
      <c r="K28" t="inlineStr"/>
    </row>
    <row r="29">
      <c r="A29" t="inlineStr">
        <is>
          <t>(a) To beneficiairies in Canada</t>
        </is>
      </c>
      <c r="B29" t="inlineStr">
        <is>
          <t>— A des bénéficiaires</t>
        </is>
      </c>
      <c r="C29" t="inlineStr"/>
      <c r="D29" t="inlineStr"/>
      <c r="E29" t="inlineStr"/>
      <c r="F29" t="inlineStr"/>
      <c r="G29" t="inlineStr"/>
      <c r="H29" t="inlineStr"/>
      <c r="I29" t="inlineStr"/>
      <c r="J29" t="inlineStr"/>
      <c r="K29" t="inlineStr"/>
    </row>
    <row r="30">
      <c r="A30" t="inlineStr">
        <is>
          <t>residant au Canada</t>
        </is>
      </c>
      <c r="B30" t="inlineStr"/>
      <c r="C30" t="inlineStr"/>
      <c r="D30" t="inlineStr">
        <is>
          <t>2,404</t>
        </is>
      </c>
      <c r="E30" t="inlineStr">
        <is>
          <t>4,695</t>
        </is>
      </c>
      <c r="F30" t="inlineStr">
        <is>
          <t>4,968</t>
        </is>
      </c>
      <c r="G30" t="inlineStr">
        <is>
          <t>5,220</t>
        </is>
      </c>
      <c r="H30" t="inlineStr">
        <is>
          <t>4,215</t>
        </is>
      </c>
      <c r="I30" t="inlineStr">
        <is>
          <t>4,343</t>
        </is>
      </c>
      <c r="J30" t="inlineStr">
        <is>
          <t>4,375</t>
        </is>
      </c>
      <c r="K30" t="inlineStr">
        <is>
          <t>5,243</t>
        </is>
      </c>
    </row>
    <row r="31">
      <c r="A31" t="inlineStr">
        <is>
          <t>(b) To other beneficiairies — A tout autre bénéficiaire</t>
        </is>
      </c>
      <c r="B31" t="inlineStr"/>
      <c r="C31" t="inlineStr"/>
      <c r="D31" t="inlineStr">
        <is>
          <t>51,004</t>
        </is>
      </c>
      <c r="E31" t="inlineStr">
        <is>
          <t>124,350</t>
        </is>
      </c>
      <c r="F31" t="inlineStr">
        <is>
          <t>126,356</t>
        </is>
      </c>
      <c r="G31" t="inlineStr">
        <is>
          <t>119,971</t>
        </is>
      </c>
      <c r="H31" t="inlineStr">
        <is>
          <t>104,772</t>
        </is>
      </c>
      <c r="I31" t="inlineStr">
        <is>
          <t>108,335</t>
        </is>
      </c>
      <c r="J31" t="inlineStr">
        <is>
          <t>105,453</t>
        </is>
      </c>
      <c r="K31" t="inlineStr">
        <is>
          <t>108,808</t>
        </is>
      </c>
    </row>
    <row r="32">
      <c r="A32" t="inlineStr">
        <is>
          <t>12. Union contributions to pension and welfare plans ad-</t>
        </is>
      </c>
      <c r="B32" t="inlineStr"/>
      <c r="C32" t="inlineStr"/>
      <c r="D32" t="inlineStr"/>
      <c r="E32" t="inlineStr"/>
      <c r="F32" t="inlineStr"/>
      <c r="G32" t="inlineStr"/>
      <c r="H32" t="inlineStr"/>
      <c r="I32" t="inlineStr"/>
      <c r="J32" t="inlineStr"/>
      <c r="K32" t="inlineStr"/>
    </row>
    <row r="33">
      <c r="A33" t="inlineStr">
        <is>
          <t>ministered by entities separate from unions</t>
        </is>
      </c>
      <c r="B33" t="inlineStr">
        <is>
          <t>— Con-</t>
        </is>
      </c>
      <c r="C33" t="inlineStr"/>
      <c r="D33" t="inlineStr"/>
      <c r="E33" t="inlineStr"/>
      <c r="F33" t="inlineStr"/>
      <c r="G33" t="inlineStr"/>
      <c r="H33" t="inlineStr"/>
      <c r="I33" t="inlineStr"/>
      <c r="J33" t="inlineStr"/>
      <c r="K33" t="inlineStr"/>
    </row>
    <row r="34">
      <c r="A34" t="inlineStr">
        <is>
          <t>tributions du syndicat a des plans de pension</t>
        </is>
      </c>
      <c r="B34" t="inlineStr">
        <is>
          <t>et de</t>
        </is>
      </c>
      <c r="C34" t="inlineStr"/>
      <c r="D34" t="inlineStr"/>
      <c r="E34" t="inlineStr"/>
      <c r="F34" t="inlineStr"/>
      <c r="G34" t="inlineStr"/>
      <c r="H34" t="inlineStr"/>
      <c r="I34" t="inlineStr"/>
      <c r="J34" t="inlineStr"/>
      <c r="K34" t="inlineStr"/>
    </row>
    <row r="35">
      <c r="A35" t="inlineStr">
        <is>
          <t>bien€tre administrés par des entités</t>
        </is>
      </c>
      <c r="B35" t="inlineStr">
        <is>
          <t>distinctes des</t>
        </is>
      </c>
      <c r="C35" t="inlineStr"/>
      <c r="D35" t="inlineStr"/>
      <c r="E35" t="inlineStr"/>
      <c r="F35" t="inlineStr"/>
      <c r="G35" t="inlineStr"/>
      <c r="H35" t="inlineStr"/>
      <c r="I35" t="inlineStr"/>
      <c r="J35" t="inlineStr"/>
      <c r="K35" t="inlineStr"/>
    </row>
    <row r="36">
      <c r="A36" t="inlineStr">
        <is>
          <t>syndicats</t>
        </is>
      </c>
      <c r="B36" t="inlineStr"/>
      <c r="C36" t="inlineStr"/>
      <c r="D36" t="inlineStr">
        <is>
          <t>16,378</t>
        </is>
      </c>
      <c r="E36" t="inlineStr">
        <is>
          <t>60,322</t>
        </is>
      </c>
      <c r="F36" t="inlineStr">
        <is>
          <t>74,599</t>
        </is>
      </c>
      <c r="G36" t="inlineStr">
        <is>
          <t>75,627</t>
        </is>
      </c>
      <c r="H36" t="inlineStr">
        <is>
          <t>77,945</t>
        </is>
      </c>
      <c r="I36" t="inlineStr">
        <is>
          <t>86,993</t>
        </is>
      </c>
      <c r="J36" t="inlineStr">
        <is>
          <t>92,851</t>
        </is>
      </c>
      <c r="K36" t="inlineStr">
        <is>
          <t>100,337</t>
        </is>
      </c>
    </row>
    <row r="37">
      <c r="A37" t="inlineStr">
        <is>
          <t>13. Depreciation on fixed assets</t>
        </is>
      </c>
      <c r="B37" t="inlineStr">
        <is>
          <t>— Dépréciation des im-</t>
        </is>
      </c>
      <c r="C37" t="inlineStr"/>
      <c r="D37" t="inlineStr"/>
      <c r="E37" t="inlineStr"/>
      <c r="F37" t="inlineStr"/>
      <c r="G37" t="inlineStr"/>
      <c r="H37" t="inlineStr"/>
      <c r="I37" t="inlineStr"/>
      <c r="J37" t="inlineStr"/>
      <c r="K37" t="inlineStr"/>
    </row>
    <row r="38">
      <c r="A38" t="inlineStr">
        <is>
          <t>eee</t>
        </is>
      </c>
      <c r="B38" t="inlineStr"/>
      <c r="C38" t="inlineStr"/>
      <c r="D38" t="inlineStr">
        <is>
          <t>2,242</t>
        </is>
      </c>
      <c r="E38" t="inlineStr">
        <is>
          <t>6,170</t>
        </is>
      </c>
      <c r="F38" t="inlineStr">
        <is>
          <t>6,840</t>
        </is>
      </c>
      <c r="G38" t="inlineStr">
        <is>
          <t>7,949</t>
        </is>
      </c>
      <c r="H38" t="inlineStr">
        <is>
          <t>9,192</t>
        </is>
      </c>
      <c r="I38" t="inlineStr">
        <is>
          <t>8,889</t>
        </is>
      </c>
      <c r="J38" t="inlineStr">
        <is>
          <t>10,016</t>
        </is>
      </c>
      <c r="K38" t="inlineStr">
        <is>
          <t>10,882</t>
        </is>
      </c>
    </row>
    <row r="39">
      <c r="A39" t="inlineStr">
        <is>
          <t>14. OtOhteh r expenditi ure —  Autres déé penses</t>
        </is>
      </c>
      <c r="B39" t="inlineStr"/>
      <c r="C39" t="inlineStr"/>
      <c r="D39" t="inlineStr">
        <is>
          <t>94,563</t>
        </is>
      </c>
      <c r="E39" t="inlineStr">
        <is>
          <t>150,639</t>
        </is>
      </c>
      <c r="F39" t="inlineStr">
        <is>
          <t>153,580</t>
        </is>
      </c>
      <c r="G39" t="inlineStr">
        <is>
          <t>173,101</t>
        </is>
      </c>
      <c r="H39" t="inlineStr">
        <is>
          <t>185,119</t>
        </is>
      </c>
      <c r="I39" t="inlineStr">
        <is>
          <t>194,018</t>
        </is>
      </c>
      <c r="J39" t="inlineStr">
        <is>
          <t>219,622</t>
        </is>
      </c>
      <c r="K39" t="inlineStr">
        <is>
          <t>271,215</t>
        </is>
      </c>
    </row>
    <row r="40">
      <c r="A40" t="inlineStr">
        <is>
          <t>15. Total expenditures (items 7 to 14) — Dépenses totales</t>
        </is>
      </c>
      <c r="B40" t="inlineStr"/>
      <c r="C40" t="inlineStr"/>
      <c r="D40" t="inlineStr"/>
      <c r="E40" t="inlineStr"/>
      <c r="F40" t="inlineStr"/>
      <c r="G40" t="inlineStr"/>
      <c r="H40" t="inlineStr"/>
      <c r="I40" t="inlineStr"/>
      <c r="J40" t="inlineStr"/>
      <c r="K40" t="inlineStr"/>
    </row>
    <row r="41">
      <c r="A41" t="inlineStr">
        <is>
          <t>(postes 7 a 14)</t>
        </is>
      </c>
      <c r="B41" t="inlineStr"/>
      <c r="C41" t="inlineStr"/>
      <c r="D41" t="inlineStr">
        <is>
          <t>374,281</t>
        </is>
      </c>
      <c r="E41" t="inlineStr">
        <is>
          <t>828,691</t>
        </is>
      </c>
      <c r="F41" t="inlineStr">
        <is>
          <t>870,434</t>
        </is>
      </c>
      <c r="G41" t="inlineStr">
        <is>
          <t>964,343</t>
        </is>
      </c>
      <c r="H41" t="inlineStr">
        <is>
          <t>990,303</t>
        </is>
      </c>
      <c r="I41" t="inlineStr">
        <is>
          <t>1,068,083</t>
        </is>
      </c>
      <c r="J41" t="inlineStr">
        <is>
          <t>1,179,471</t>
        </is>
      </c>
      <c r="K41" t="inlineStr">
        <is>
          <t>1,365,206</t>
        </is>
      </c>
    </row>
    <row r="42">
      <c r="A42" t="inlineStr">
        <is>
          <t>16. Net ie (item 6 minus 15) — Revenu net (poste 6</t>
        </is>
      </c>
      <c r="B42" t="inlineStr"/>
      <c r="C42" t="inlineStr"/>
      <c r="D42" t="inlineStr"/>
      <c r="E42" t="inlineStr"/>
      <c r="F42" t="inlineStr"/>
      <c r="G42" t="inlineStr"/>
      <c r="H42" t="inlineStr"/>
      <c r="I42" t="inlineStr"/>
      <c r="J42" t="inlineStr"/>
      <c r="K42" t="inlineStr"/>
    </row>
    <row r="43">
      <c r="A43" t="inlineStr">
        <is>
          <t>moins 15 )</t>
        </is>
      </c>
      <c r="B43" t="inlineStr"/>
      <c r="C43" t="inlineStr"/>
      <c r="D43" t="inlineStr">
        <is>
          <t>31,672</t>
        </is>
      </c>
      <c r="E43" t="inlineStr">
        <is>
          <t>102,141</t>
        </is>
      </c>
      <c r="F43" t="inlineStr">
        <is>
          <t>102,055</t>
        </is>
      </c>
      <c r="G43" t="inlineStr">
        <is>
          <t>81,726</t>
        </is>
      </c>
      <c r="H43" t="inlineStr">
        <is>
          <t>112,864</t>
        </is>
      </c>
      <c r="I43" t="inlineStr">
        <is>
          <t>166,060</t>
        </is>
      </c>
      <c r="J43" t="inlineStr">
        <is>
          <t>177,361</t>
        </is>
      </c>
      <c r="K43" t="inlineStr">
        <is>
          <t>123,542</t>
        </is>
      </c>
    </row>
  </sheetData>
  <pageMargins left="0.75" right="0.75" top="1" bottom="1" header="0.5" footer="0.5"/>
</worksheet>
</file>

<file path=xl/worksheets/sheet48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(a) From Canadian members — De membres canadiens</t>
        </is>
      </c>
      <c r="B1" s="1" t="inlineStr">
        <is>
          <t>Unnamed: 0</t>
        </is>
      </c>
      <c r="C1" s="1" t="inlineStr">
        <is>
          <t>22,123</t>
        </is>
      </c>
      <c r="D1" s="1" t="inlineStr">
        <is>
          <t>63,286</t>
        </is>
      </c>
      <c r="E1" s="1" t="inlineStr">
        <is>
          <t>65,276</t>
        </is>
      </c>
      <c r="F1" s="1" t="inlineStr">
        <is>
          <t>72,452</t>
        </is>
      </c>
      <c r="G1" s="1" t="inlineStr">
        <is>
          <t>75,296</t>
        </is>
      </c>
      <c r="H1" s="1" t="inlineStr">
        <is>
          <t>82,475</t>
        </is>
      </c>
      <c r="I1" s="1" t="inlineStr">
        <is>
          <t>90,223</t>
        </is>
      </c>
      <c r="J1" s="1" t="inlineStr">
        <is>
          <t>99,987</t>
        </is>
      </c>
    </row>
    <row r="2">
      <c r="A2" t="inlineStr">
        <is>
          <t>(b) From other members — De tous autres membres</t>
        </is>
      </c>
      <c r="B2" t="inlineStr"/>
      <c r="C2" t="inlineStr">
        <is>
          <t>324,156</t>
        </is>
      </c>
      <c r="D2" t="inlineStr">
        <is>
          <t>679,799</t>
        </is>
      </c>
      <c r="E2" t="inlineStr">
        <is>
          <t>685,721</t>
        </is>
      </c>
      <c r="F2" t="inlineStr">
        <is>
          <t>PLS B15.</t>
        </is>
      </c>
      <c r="G2" t="inlineStr">
        <is>
          <t>756,587</t>
        </is>
      </c>
      <c r="H2" t="inlineStr">
        <is>
          <t>834,675</t>
        </is>
      </c>
      <c r="I2" t="inlineStr">
        <is>
          <t>902,993</t>
        </is>
      </c>
      <c r="J2" t="inlineStr">
        <is>
          <t>951,228</t>
        </is>
      </c>
    </row>
    <row r="3">
      <c r="A3" t="inlineStr">
        <is>
          <t>2. Interest — Intéréts</t>
        </is>
      </c>
      <c r="B3" t="inlineStr"/>
      <c r="C3" t="inlineStr">
        <is>
          <t>19,831</t>
        </is>
      </c>
      <c r="D3" t="inlineStr">
        <is>
          <t>A722</t>
        </is>
      </c>
      <c r="E3" t="inlineStr">
        <is>
          <t>88,250</t>
        </is>
      </c>
      <c r="F3" t="inlineStr">
        <is>
          <t>91,901</t>
        </is>
      </c>
      <c r="G3" t="inlineStr">
        <is>
          <t>89,768</t>
        </is>
      </c>
      <c r="H3" t="inlineStr">
        <is>
          <t>99,448</t>
        </is>
      </c>
      <c r="I3" t="inlineStr">
        <is>
          <t>130,228</t>
        </is>
      </c>
      <c r="J3" t="inlineStr">
        <is>
          <t>163,760</t>
        </is>
      </c>
    </row>
    <row r="4">
      <c r="A4" t="inlineStr">
        <is>
          <t>3. Dividends — Dividendes</t>
        </is>
      </c>
      <c r="B4" t="inlineStr"/>
      <c r="C4" t="inlineStr">
        <is>
          <t>2,886</t>
        </is>
      </c>
      <c r="D4" t="inlineStr">
        <is>
          <t>7,981</t>
        </is>
      </c>
      <c r="E4" t="inlineStr">
        <is>
          <t>9,642</t>
        </is>
      </c>
      <c r="F4" t="inlineStr">
        <is>
          <t>8,969</t>
        </is>
      </c>
      <c r="G4" t="inlineStr">
        <is>
          <t>10,660</t>
        </is>
      </c>
      <c r="H4" t="inlineStr">
        <is>
          <t>13,444</t>
        </is>
      </c>
      <c r="I4" t="inlineStr">
        <is>
          <t>14,515</t>
        </is>
      </c>
      <c r="J4" t="inlineStr">
        <is>
          <t>14,247</t>
        </is>
      </c>
    </row>
    <row r="5">
      <c r="A5" t="inlineStr">
        <is>
          <t>4. Rents — Loyers</t>
        </is>
      </c>
      <c r="B5" t="inlineStr"/>
      <c r="C5" t="inlineStr">
        <is>
          <t>3,496</t>
        </is>
      </c>
      <c r="D5" t="inlineStr">
        <is>
          <t>10,025</t>
        </is>
      </c>
      <c r="E5" t="inlineStr">
        <is>
          <t>10,728</t>
        </is>
      </c>
      <c r="F5" t="inlineStr">
        <is>
          <t>11,982</t>
        </is>
      </c>
      <c r="G5" t="inlineStr">
        <is>
          <t>11,869</t>
        </is>
      </c>
      <c r="H5" t="inlineStr">
        <is>
          <t>12,470</t>
        </is>
      </c>
      <c r="I5" t="inlineStr">
        <is>
          <t>13,139</t>
        </is>
      </c>
      <c r="J5" t="inlineStr">
        <is>
          <t>14,678</t>
        </is>
      </c>
    </row>
    <row r="6">
      <c r="A6" t="inlineStr">
        <is>
          <t>5. Other income — Autres revenus</t>
        </is>
      </c>
      <c r="B6" t="inlineStr"/>
      <c r="C6" t="inlineStr">
        <is>
          <t>23,843</t>
        </is>
      </c>
      <c r="D6" t="inlineStr">
        <is>
          <t>25,781</t>
        </is>
      </c>
      <c r="E6" t="inlineStr">
        <is>
          <t>25,556</t>
        </is>
      </c>
      <c r="F6" t="inlineStr">
        <is>
          <t>33,960</t>
        </is>
      </c>
      <c r="G6" t="inlineStr">
        <is>
          <t>27,553</t>
        </is>
      </c>
      <c r="H6" t="inlineStr">
        <is>
          <t>41,360</t>
        </is>
      </c>
      <c r="I6" t="inlineStr">
        <is>
          <t>32,772</t>
        </is>
      </c>
      <c r="J6" t="inlineStr">
        <is>
          <t>38,662</t>
        </is>
      </c>
    </row>
    <row r="7">
      <c r="A7" t="inlineStr">
        <is>
          <t>6. Total income (items 1 to 5) — Revenu total (postes 1</t>
        </is>
      </c>
      <c r="B7" t="inlineStr"/>
      <c r="C7" t="inlineStr"/>
      <c r="D7" t="inlineStr"/>
      <c r="E7" t="inlineStr"/>
      <c r="F7" t="inlineStr"/>
      <c r="G7" t="inlineStr"/>
      <c r="H7" t="inlineStr"/>
      <c r="I7" t="inlineStr"/>
      <c r="J7" t="inlineStr"/>
    </row>
    <row r="8">
      <c r="A8" t="inlineStr">
        <is>
          <t>a5)</t>
        </is>
      </c>
      <c r="B8" t="inlineStr"/>
      <c r="C8" t="inlineStr">
        <is>
          <t>396,335</t>
        </is>
      </c>
      <c r="D8" t="inlineStr">
        <is>
          <t>863,994</t>
        </is>
      </c>
      <c r="E8" t="inlineStr">
        <is>
          <t>885,173</t>
        </is>
      </c>
      <c r="F8" t="inlineStr">
        <is>
          <t>933,079</t>
        </is>
      </c>
      <c r="G8" t="inlineStr">
        <is>
          <t>971,733</t>
        </is>
      </c>
      <c r="H8" t="inlineStr">
        <is>
          <t>1,083,872</t>
        </is>
      </c>
      <c r="I8" t="inlineStr">
        <is>
          <t>1,183,870</t>
        </is>
      </c>
      <c r="J8" t="inlineStr">
        <is>
          <t>1,282,562</t>
        </is>
      </c>
    </row>
    <row r="9">
      <c r="A9" t="inlineStr">
        <is>
          <t>Expenditure — Dépenses:</t>
        </is>
      </c>
      <c r="B9" t="inlineStr"/>
      <c r="C9" t="inlineStr"/>
      <c r="D9" t="inlineStr"/>
      <c r="E9" t="inlineStr"/>
      <c r="F9" t="inlineStr"/>
      <c r="G9" t="inlineStr"/>
      <c r="H9" t="inlineStr"/>
      <c r="I9" t="inlineStr"/>
      <c r="J9" t="inlineStr"/>
    </row>
    <row r="10">
      <c r="A10" t="inlineStr">
        <is>
          <t>7. Gross salaries, wages and other remuneration — Traite-</t>
        </is>
      </c>
      <c r="B10" t="inlineStr"/>
      <c r="C10" t="inlineStr"/>
      <c r="D10" t="inlineStr"/>
      <c r="E10" t="inlineStr"/>
      <c r="F10" t="inlineStr"/>
      <c r="G10" t="inlineStr"/>
      <c r="H10" t="inlineStr"/>
      <c r="I10" t="inlineStr"/>
      <c r="J10" t="inlineStr"/>
    </row>
    <row r="11">
      <c r="A11" t="inlineStr">
        <is>
          <t>ments, salaires et autres éléments de rémunération</t>
        </is>
      </c>
      <c r="B11" t="inlineStr"/>
      <c r="C11" t="inlineStr"/>
      <c r="D11" t="inlineStr"/>
      <c r="E11" t="inlineStr"/>
      <c r="F11" t="inlineStr"/>
      <c r="G11" t="inlineStr"/>
      <c r="H11" t="inlineStr"/>
      <c r="I11" t="inlineStr"/>
      <c r="J11" t="inlineStr"/>
    </row>
    <row r="12">
      <c r="A12" t="inlineStr">
        <is>
          <t>bruts:</t>
        </is>
      </c>
      <c r="B12" t="inlineStr"/>
      <c r="C12" t="inlineStr"/>
      <c r="D12" t="inlineStr"/>
      <c r="E12" t="inlineStr"/>
      <c r="F12" t="inlineStr"/>
      <c r="G12" t="inlineStr"/>
      <c r="H12" t="inlineStr"/>
      <c r="I12" t="inlineStr"/>
      <c r="J12" t="inlineStr"/>
    </row>
    <row r="13">
      <c r="A13" t="inlineStr">
        <is>
          <t>(a) Of officers and employees in Canada — Des diri-</t>
        </is>
      </c>
      <c r="B13" t="inlineStr"/>
      <c r="C13" t="inlineStr"/>
      <c r="D13" t="inlineStr"/>
      <c r="E13" t="inlineStr"/>
      <c r="F13" t="inlineStr"/>
      <c r="G13" t="inlineStr"/>
      <c r="H13" t="inlineStr"/>
      <c r="I13" t="inlineStr"/>
      <c r="J13" t="inlineStr"/>
    </row>
    <row r="14">
      <c r="A14" t="inlineStr">
        <is>
          <t>geants et employés au Canada</t>
        </is>
      </c>
      <c r="B14" t="inlineStr"/>
      <c r="C14" t="inlineStr">
        <is>
          <t>W677</t>
        </is>
      </c>
      <c r="D14" t="inlineStr">
        <is>
          <t>155523</t>
        </is>
      </c>
      <c r="E14" t="inlineStr">
        <is>
          <t>16,751</t>
        </is>
      </c>
      <c r="F14" t="inlineStr">
        <is>
          <t>18,512</t>
        </is>
      </c>
      <c r="G14" t="inlineStr">
        <is>
          <t>19,222</t>
        </is>
      </c>
      <c r="H14" t="inlineStr">
        <is>
          <t>215197,</t>
        </is>
      </c>
      <c r="I14" t="inlineStr">
        <is>
          <t>23,493</t>
        </is>
      </c>
      <c r="J14" t="inlineStr">
        <is>
          <t>26,452</t>
        </is>
      </c>
    </row>
    <row r="15">
      <c r="A15" t="inlineStr">
        <is>
          <t>(b) Of others officers and employees — Des autres diri-</t>
        </is>
      </c>
      <c r="B15" t="inlineStr"/>
      <c r="C15" t="inlineStr"/>
      <c r="D15" t="inlineStr"/>
      <c r="E15" t="inlineStr"/>
      <c r="F15" t="inlineStr"/>
      <c r="G15" t="inlineStr"/>
      <c r="H15" t="inlineStr"/>
      <c r="I15" t="inlineStr"/>
      <c r="J15" t="inlineStr"/>
    </row>
    <row r="16">
      <c r="A16" t="inlineStr">
        <is>
          <t>geants et employés</t>
        </is>
      </c>
      <c r="B16" t="inlineStr"/>
      <c r="C16" t="inlineStr">
        <is>
          <t>112,403</t>
        </is>
      </c>
      <c r="D16" t="inlineStr">
        <is>
          <t>190,065</t>
        </is>
      </c>
      <c r="E16" t="inlineStr">
        <is>
          <t>211,669</t>
        </is>
      </c>
      <c r="F16" t="inlineStr">
        <is>
          <t>220,247</t>
        </is>
      </c>
      <c r="G16" t="inlineStr">
        <is>
          <t>235,937</t>
        </is>
      </c>
      <c r="H16" t="inlineStr">
        <is>
          <t>2525590</t>
        </is>
      </c>
      <c r="I16" t="inlineStr">
        <is>
          <t>282,793</t>
        </is>
      </c>
      <c r="J16" t="inlineStr">
        <is>
          <t>302,111</t>
        </is>
      </c>
    </row>
    <row r="17">
      <c r="A17" t="inlineStr">
        <is>
          <t>8. Office and administrative expenditure — Dépenses de</t>
        </is>
      </c>
      <c r="B17" t="inlineStr"/>
      <c r="C17" t="inlineStr"/>
      <c r="D17" t="inlineStr"/>
      <c r="E17" t="inlineStr"/>
      <c r="F17" t="inlineStr"/>
      <c r="G17" t="inlineStr"/>
      <c r="H17" t="inlineStr"/>
      <c r="I17" t="inlineStr"/>
      <c r="J17" t="inlineStr"/>
    </row>
    <row r="18">
      <c r="A18" t="inlineStr">
        <is>
          <t>bureau et d’administration</t>
        </is>
      </c>
      <c r="B18" t="inlineStr"/>
      <c r="C18" t="inlineStr">
        <is>
          <t>44,162</t>
        </is>
      </c>
      <c r="D18" t="inlineStr">
        <is>
          <t>97,965</t>
        </is>
      </c>
      <c r="E18" t="inlineStr">
        <is>
          <t>104,290</t>
        </is>
      </c>
      <c r="F18" t="inlineStr">
        <is>
          <t>115,299</t>
        </is>
      </c>
      <c r="G18" t="inlineStr">
        <is>
          <t>121,734</t>
        </is>
      </c>
      <c r="H18" t="inlineStr">
        <is>
          <t>130,237</t>
        </is>
      </c>
      <c r="I18" t="inlineStr">
        <is>
          <t>136,227</t>
        </is>
      </c>
      <c r="J18" t="inlineStr">
        <is>
          <t>161,711</t>
        </is>
      </c>
    </row>
    <row r="19">
      <c r="A19" t="inlineStr">
        <is>
          <t>9. Professional fees and expenses — Honoraires et frais</t>
        </is>
      </c>
      <c r="B19" t="inlineStr"/>
      <c r="C19" t="inlineStr"/>
      <c r="D19" t="inlineStr"/>
      <c r="E19" t="inlineStr"/>
      <c r="F19" t="inlineStr"/>
      <c r="G19" t="inlineStr"/>
      <c r="H19" t="inlineStr"/>
      <c r="I19" t="inlineStr"/>
      <c r="J19" t="inlineStr"/>
    </row>
    <row r="20">
      <c r="A20" t="inlineStr">
        <is>
          <t>pour services professionnels</t>
        </is>
      </c>
      <c r="B20" t="inlineStr"/>
      <c r="C20" t="inlineStr">
        <is>
          <t>7,297</t>
        </is>
      </c>
      <c r="D20" t="inlineStr">
        <is>
          <t>18,743</t>
        </is>
      </c>
      <c r="E20" t="inlineStr">
        <is>
          <t>23,298</t>
        </is>
      </c>
      <c r="F20" t="inlineStr">
        <is>
          <t>18,360</t>
        </is>
      </c>
      <c r="G20" t="inlineStr">
        <is>
          <t>18,776</t>
        </is>
      </c>
      <c r="H20" t="inlineStr">
        <is>
          <t>25,906</t>
        </is>
      </c>
      <c r="I20" t="inlineStr">
        <is>
          <t>Dod.</t>
        </is>
      </c>
      <c r="J20" t="inlineStr">
        <is>
          <t>30,898</t>
        </is>
      </c>
    </row>
    <row r="21">
      <c r="A21" t="inlineStr">
        <is>
          <t>10. Strike benefit expenditure — Dépenses pour indemni-</t>
        </is>
      </c>
      <c r="B21" t="inlineStr"/>
      <c r="C21" t="inlineStr"/>
      <c r="D21" t="inlineStr"/>
      <c r="E21" t="inlineStr"/>
      <c r="F21" t="inlineStr"/>
      <c r="G21" t="inlineStr"/>
      <c r="H21" t="inlineStr"/>
      <c r="I21" t="inlineStr"/>
      <c r="J21" t="inlineStr"/>
    </row>
    <row r="22">
      <c r="A22" t="inlineStr">
        <is>
          <t>tés de gréve:</t>
        </is>
      </c>
      <c r="B22" t="inlineStr"/>
      <c r="C22" t="inlineStr"/>
      <c r="D22" t="inlineStr"/>
      <c r="E22" t="inlineStr"/>
      <c r="F22" t="inlineStr"/>
      <c r="G22" t="inlineStr"/>
      <c r="H22" t="inlineStr"/>
      <c r="I22" t="inlineStr"/>
      <c r="J22" t="inlineStr"/>
    </row>
    <row r="23">
      <c r="A23" t="inlineStr">
        <is>
          <t>(a) To members and locals in Canada — A des mem-</t>
        </is>
      </c>
      <c r="B23" t="inlineStr"/>
      <c r="C23" t="inlineStr"/>
      <c r="D23" t="inlineStr"/>
      <c r="E23" t="inlineStr"/>
      <c r="F23" t="inlineStr"/>
      <c r="G23" t="inlineStr"/>
      <c r="H23" t="inlineStr"/>
      <c r="I23" t="inlineStr"/>
      <c r="J23" t="inlineStr"/>
    </row>
    <row r="24">
      <c r="A24" t="inlineStr">
        <is>
          <t>bres et a des syndicats locaux au Canada</t>
        </is>
      </c>
      <c r="B24" t="inlineStr"/>
      <c r="C24" t="inlineStr">
        <is>
          <t>2570</t>
        </is>
      </c>
      <c r="D24" t="inlineStr">
        <is>
          <t>14,176</t>
        </is>
      </c>
      <c r="E24" t="inlineStr">
        <is>
          <t>13,429</t>
        </is>
      </c>
      <c r="F24" t="inlineStr">
        <is>
          <t>W217</t>
        </is>
      </c>
      <c r="G24" t="inlineStr">
        <is>
          <t>7,130</t>
        </is>
      </c>
      <c r="H24" t="inlineStr">
        <is>
          <t>23,472</t>
        </is>
      </c>
      <c r="I24" t="inlineStr">
        <is>
          <t>20,920</t>
        </is>
      </c>
      <c r="J24" t="inlineStr">
        <is>
          <t>18,423</t>
        </is>
      </c>
    </row>
    <row r="25">
      <c r="A25" t="inlineStr">
        <is>
          <t>(b) To others — A d’autres</t>
        </is>
      </c>
      <c r="B25" t="inlineStr"/>
      <c r="C25" t="inlineStr">
        <is>
          <t>26,792</t>
        </is>
      </c>
      <c r="D25" t="inlineStr">
        <is>
          <t>101,317</t>
        </is>
      </c>
      <c r="E25" t="inlineStr">
        <is>
          <t>75,149</t>
        </is>
      </c>
      <c r="F25" t="inlineStr">
        <is>
          <t>125,042</t>
        </is>
      </c>
      <c r="G25" t="inlineStr">
        <is>
          <t>123,924</t>
        </is>
      </c>
      <c r="H25" t="inlineStr">
        <is>
          <t>119,803</t>
        </is>
      </c>
      <c r="I25" t="inlineStr">
        <is>
          <t>138,605</t>
        </is>
      </c>
      <c r="J25" t="inlineStr">
        <is>
          <t>186,160</t>
        </is>
      </c>
    </row>
    <row r="26">
      <c r="A26" t="inlineStr">
        <is>
          <t>11. Pension and welfare benefits paid by unions — Presta-</t>
        </is>
      </c>
      <c r="B26" t="inlineStr"/>
      <c r="C26" t="inlineStr"/>
      <c r="D26" t="inlineStr"/>
      <c r="E26" t="inlineStr"/>
      <c r="F26" t="inlineStr"/>
      <c r="G26" t="inlineStr"/>
      <c r="H26" t="inlineStr"/>
      <c r="I26" t="inlineStr"/>
      <c r="J26" t="inlineStr"/>
    </row>
    <row r="27">
      <c r="A27" t="inlineStr">
        <is>
          <t>tions de pension et de bien-étre payées par le syndi-</t>
        </is>
      </c>
      <c r="B27" t="inlineStr"/>
      <c r="C27" t="inlineStr"/>
      <c r="D27" t="inlineStr"/>
      <c r="E27" t="inlineStr"/>
      <c r="F27" t="inlineStr"/>
      <c r="G27" t="inlineStr"/>
      <c r="H27" t="inlineStr"/>
      <c r="I27" t="inlineStr"/>
      <c r="J27" t="inlineStr"/>
    </row>
    <row r="28">
      <c r="A28" t="inlineStr">
        <is>
          <t>cat:</t>
        </is>
      </c>
      <c r="B28" t="inlineStr"/>
      <c r="C28" t="inlineStr"/>
      <c r="D28" t="inlineStr"/>
      <c r="E28" t="inlineStr"/>
      <c r="F28" t="inlineStr"/>
      <c r="G28" t="inlineStr"/>
      <c r="H28" t="inlineStr"/>
      <c r="I28" t="inlineStr"/>
      <c r="J28" t="inlineStr"/>
    </row>
    <row r="29">
      <c r="A29" t="inlineStr">
        <is>
          <t>(a) To beneficiaries in Canada — A des bénéficiaires</t>
        </is>
      </c>
      <c r="B29" t="inlineStr"/>
      <c r="C29" t="inlineStr"/>
      <c r="D29" t="inlineStr"/>
      <c r="E29" t="inlineStr"/>
      <c r="F29" t="inlineStr"/>
      <c r="G29" t="inlineStr"/>
      <c r="H29" t="inlineStr"/>
      <c r="I29" t="inlineStr"/>
      <c r="J29" t="inlineStr"/>
    </row>
    <row r="30">
      <c r="A30" t="inlineStr">
        <is>
          <t>résidant au Canada</t>
        </is>
      </c>
      <c r="B30" t="inlineStr"/>
      <c r="C30" t="inlineStr">
        <is>
          <t>2,360</t>
        </is>
      </c>
      <c r="D30" t="inlineStr">
        <is>
          <t>4,355</t>
        </is>
      </c>
      <c r="E30" t="inlineStr">
        <is>
          <t>4,500</t>
        </is>
      </c>
      <c r="F30" t="inlineStr">
        <is>
          <t>4,275</t>
        </is>
      </c>
      <c r="G30" t="inlineStr">
        <is>
          <t>3,540</t>
        </is>
      </c>
      <c r="H30" t="inlineStr">
        <is>
          <t>3,651</t>
        </is>
      </c>
      <c r="I30" t="inlineStr">
        <is>
          <t>3,734</t>
        </is>
      </c>
      <c r="J30" t="inlineStr">
        <is>
          <t>4,156</t>
        </is>
      </c>
    </row>
    <row r="31">
      <c r="A31" t="inlineStr">
        <is>
          <t>(b) To other beneficiaries — A tout autre bénéficiaire</t>
        </is>
      </c>
      <c r="B31" t="inlineStr"/>
      <c r="C31" t="inlineStr">
        <is>
          <t>§1,004</t>
        </is>
      </c>
      <c r="D31" t="inlineStr">
        <is>
          <t>124,350</t>
        </is>
      </c>
      <c r="E31" t="inlineStr">
        <is>
          <t>126,356</t>
        </is>
      </c>
      <c r="F31" t="inlineStr">
        <is>
          <t>119,971</t>
        </is>
      </c>
      <c r="G31" t="inlineStr">
        <is>
          <t>104,772</t>
        </is>
      </c>
      <c r="H31" t="inlineStr">
        <is>
          <t>108,335</t>
        </is>
      </c>
      <c r="I31" t="inlineStr">
        <is>
          <t>105,453</t>
        </is>
      </c>
      <c r="J31" t="inlineStr">
        <is>
          <t>108,808</t>
        </is>
      </c>
    </row>
    <row r="32">
      <c r="A32" t="inlineStr">
        <is>
          <t>12. Union contributions to pension and welfare plans ad-</t>
        </is>
      </c>
      <c r="B32" t="inlineStr"/>
      <c r="C32" t="inlineStr"/>
      <c r="D32" t="inlineStr"/>
      <c r="E32" t="inlineStr"/>
      <c r="F32" t="inlineStr"/>
      <c r="G32" t="inlineStr"/>
      <c r="H32" t="inlineStr"/>
      <c r="I32" t="inlineStr"/>
      <c r="J32" t="inlineStr"/>
    </row>
    <row r="33">
      <c r="A33" t="inlineStr">
        <is>
          <t>ministered by entities separate from unions — Contri-</t>
        </is>
      </c>
      <c r="B33" t="inlineStr"/>
      <c r="C33" t="inlineStr"/>
      <c r="D33" t="inlineStr"/>
      <c r="E33" t="inlineStr"/>
      <c r="F33" t="inlineStr"/>
      <c r="G33" t="inlineStr"/>
      <c r="H33" t="inlineStr"/>
      <c r="I33" t="inlineStr"/>
      <c r="J33" t="inlineStr"/>
    </row>
    <row r="34">
      <c r="A34" t="inlineStr">
        <is>
          <t>butions du syndicat a des plans de Simone ae</t>
        </is>
      </c>
      <c r="B34" t="inlineStr"/>
      <c r="C34" t="inlineStr"/>
      <c r="D34" t="inlineStr"/>
      <c r="E34" t="inlineStr"/>
      <c r="F34" t="inlineStr"/>
      <c r="G34" t="inlineStr"/>
      <c r="H34" t="inlineStr"/>
      <c r="I34" t="inlineStr"/>
      <c r="J34" t="inlineStr"/>
    </row>
    <row r="35">
      <c r="A35" t="inlineStr">
        <is>
          <t>bien-€t des caietatL tebe. dministré des entités distinctes</t>
        </is>
      </c>
      <c r="B35" t="inlineStr"/>
      <c r="C35" t="inlineStr">
        <is>
          <t>15,980</t>
        </is>
      </c>
      <c r="D35" t="inlineStr">
        <is>
          <t>57,114</t>
        </is>
      </c>
      <c r="E35" t="inlineStr">
        <is>
          <t>70,945</t>
        </is>
      </c>
      <c r="F35" t="inlineStr">
        <is>
          <t>70,455</t>
        </is>
      </c>
      <c r="G35" t="inlineStr">
        <is>
          <t>72,268</t>
        </is>
      </c>
      <c r="H35" t="inlineStr">
        <is>
          <t>19,674</t>
        </is>
      </c>
      <c r="I35" t="inlineStr">
        <is>
          <t>84,836</t>
        </is>
      </c>
      <c r="J35" t="inlineStr">
        <is>
          <t>90,658</t>
        </is>
      </c>
    </row>
    <row r="36">
      <c r="A36" t="inlineStr">
        <is>
          <t>— Dépréce 7D im- c iati d ere ts Pepivets iation des</t>
        </is>
      </c>
      <c r="B36" t="inlineStr"/>
      <c r="C36" t="inlineStr">
        <is>
          <t>2,169</t>
        </is>
      </c>
      <c r="D36" t="inlineStr">
        <is>
          <t>5,661</t>
        </is>
      </c>
      <c r="E36" t="inlineStr">
        <is>
          <t>6,192</t>
        </is>
      </c>
      <c r="F36" t="inlineStr">
        <is>
          <t>6,554</t>
        </is>
      </c>
      <c r="G36" t="inlineStr">
        <is>
          <t>1,116</t>
        </is>
      </c>
      <c r="H36" t="inlineStr">
        <is>
          <t>7,582</t>
        </is>
      </c>
      <c r="I36" t="inlineStr">
        <is>
          <t>8,542</t>
        </is>
      </c>
      <c r="J36" t="inlineStr">
        <is>
          <t>9,453</t>
        </is>
      </c>
    </row>
    <row r="37">
      <c r="A37" t="inlineStr">
        <is>
          <t>14. Other expenditure — Autres dépenses</t>
        </is>
      </c>
      <c r="B37" t="inlineStr"/>
      <c r="C37" t="inlineStr">
        <is>
          <t>92,444</t>
        </is>
      </c>
      <c r="D37" t="inlineStr">
        <is>
          <t>137,189</t>
        </is>
      </c>
      <c r="E37" t="inlineStr">
        <is>
          <t>137,376</t>
        </is>
      </c>
      <c r="F37" t="inlineStr">
        <is>
          <t>151,528</t>
        </is>
      </c>
      <c r="G37" t="inlineStr">
        <is>
          <t>160,541</t>
        </is>
      </c>
      <c r="H37" t="inlineStr">
        <is>
          <t>168,214</t>
        </is>
      </c>
      <c r="I37" t="inlineStr">
        <is>
          <t>186,950</t>
        </is>
      </c>
      <c r="J37" t="inlineStr">
        <is>
          <t>222,945</t>
        </is>
      </c>
    </row>
    <row r="38">
      <c r="A38" t="inlineStr">
        <is>
          <t>15 : “serena sari e (i tems 7 to 14) — Deé penses ttoottaa les</t>
        </is>
      </c>
      <c r="B38" t="inlineStr"/>
      <c r="C38" t="inlineStr">
        <is>
          <t>364,863</t>
        </is>
      </c>
      <c r="D38" t="inlineStr">
        <is>
          <t>766,458</t>
        </is>
      </c>
      <c r="E38" t="inlineStr">
        <is>
          <t>789,955</t>
        </is>
      </c>
      <c r="F38" t="inlineStr">
        <is>
          <t>861,460</t>
        </is>
      </c>
      <c r="G38" t="inlineStr">
        <is>
          <t>875,620</t>
        </is>
      </c>
      <c r="H38" t="inlineStr">
        <is>
          <t>940,621</t>
        </is>
      </c>
      <c r="I38" t="inlineStr">
        <is>
          <t>1,016,920</t>
        </is>
      </c>
      <c r="J38" t="inlineStr">
        <is>
          <t>1,161,775</t>
        </is>
      </c>
    </row>
  </sheetData>
  <pageMargins left="0.75" right="0.75" top="1" bottom="1" header="0.5" footer="0.5"/>
</worksheet>
</file>

<file path=xl/worksheets/sheet482.xml><?xml version="1.0" encoding="utf-8"?>
<worksheet xmlns="http://schemas.openxmlformats.org/spreadsheetml/2006/main">
  <sheetPr>
    <outlinePr summaryBelow="1" summaryRight="1"/>
    <pageSetUpPr/>
  </sheetPr>
  <dimension ref="A1:K40"/>
  <sheetViews>
    <sheetView workbookViewId="0">
      <selection activeCell="A1" sqref="A1"/>
    </sheetView>
  </sheetViews>
  <sheetFormatPr baseColWidth="8" defaultRowHeight="15"/>
  <sheetData>
    <row r="1">
      <c r="A1" s="1" t="inlineStr">
        <is>
          <t>2. Interest —</t>
        </is>
      </c>
      <c r="B1" s="1" t="inlineStr">
        <is>
          <t>Intéréts</t>
        </is>
      </c>
      <c r="C1" s="1" t="inlineStr">
        <is>
          <t>Unnamed: 0</t>
        </is>
      </c>
      <c r="D1" s="1" t="inlineStr">
        <is>
          <t>90</t>
        </is>
      </c>
      <c r="E1" s="1" t="inlineStr">
        <is>
          <t>886</t>
        </is>
      </c>
      <c r="F1" s="1" t="inlineStr">
        <is>
          <t>1,183</t>
        </is>
      </c>
      <c r="G1" s="1" t="inlineStr">
        <is>
          <t>1,323</t>
        </is>
      </c>
      <c r="H1" s="1" t="inlineStr">
        <is>
          <t>1,607</t>
        </is>
      </c>
      <c r="I1" s="1" t="inlineStr">
        <is>
          <t>2,305</t>
        </is>
      </c>
      <c r="J1" s="1" t="inlineStr">
        <is>
          <t>2,942</t>
        </is>
      </c>
      <c r="K1" s="1" t="inlineStr">
        <is>
          <t>4,408</t>
        </is>
      </c>
    </row>
    <row r="2">
      <c r="A2" t="inlineStr">
        <is>
          <t>3. Dividends</t>
        </is>
      </c>
      <c r="B2" t="inlineStr">
        <is>
          <t>— Dividendes</t>
        </is>
      </c>
      <c r="C2" t="inlineStr"/>
      <c r="D2" t="inlineStr">
        <is>
          <t>6</t>
        </is>
      </c>
      <c r="E2" t="inlineStr">
        <is>
          <t>49</t>
        </is>
      </c>
      <c r="F2" t="inlineStr">
        <is>
          <t>41</t>
        </is>
      </c>
      <c r="G2" t="inlineStr">
        <is>
          <t>58</t>
        </is>
      </c>
      <c r="H2" t="inlineStr">
        <is>
          <t>52</t>
        </is>
      </c>
      <c r="I2" t="inlineStr">
        <is>
          <t>55</t>
        </is>
      </c>
      <c r="J2" t="inlineStr">
        <is>
          <t>259</t>
        </is>
      </c>
      <c r="K2" t="inlineStr">
        <is>
          <t>197</t>
        </is>
      </c>
    </row>
    <row r="3">
      <c r="A3" t="inlineStr">
        <is>
          <t>5. Other income</t>
        </is>
      </c>
      <c r="B3" t="inlineStr">
        <is>
          <t>— Autres revenus</t>
        </is>
      </c>
      <c r="C3" t="inlineStr"/>
      <c r="D3" t="inlineStr">
        <is>
          <t>502</t>
        </is>
      </c>
      <c r="E3" t="inlineStr">
        <is>
          <t>1,630</t>
        </is>
      </c>
      <c r="F3" t="inlineStr">
        <is>
          <t>2,501</t>
        </is>
      </c>
      <c r="G3" t="inlineStr">
        <is>
          <t>2,501</t>
        </is>
      </c>
      <c r="H3" t="inlineStr">
        <is>
          <t>2,703</t>
        </is>
      </c>
      <c r="I3" t="inlineStr">
        <is>
          <t>3,199</t>
        </is>
      </c>
      <c r="J3" t="inlineStr">
        <is>
          <t>5,619</t>
        </is>
      </c>
      <c r="K3" t="inlineStr">
        <is>
          <t>6,414</t>
        </is>
      </c>
    </row>
    <row r="4">
      <c r="A4" t="inlineStr">
        <is>
          <t>6. Total income (items</t>
        </is>
      </c>
      <c r="B4" t="inlineStr">
        <is>
          <t>1 to 5) — Revenu total (postes 1</t>
        </is>
      </c>
      <c r="C4" t="inlineStr"/>
      <c r="D4" t="inlineStr"/>
      <c r="E4" t="inlineStr"/>
      <c r="F4" t="inlineStr"/>
      <c r="G4" t="inlineStr"/>
      <c r="H4" t="inlineStr"/>
      <c r="I4" t="inlineStr"/>
      <c r="J4" t="inlineStr"/>
      <c r="K4" t="inlineStr"/>
    </row>
    <row r="5">
      <c r="A5" t="inlineStr">
        <is>
          <t>a5)</t>
        </is>
      </c>
      <c r="B5" t="inlineStr"/>
      <c r="C5" t="inlineStr"/>
      <c r="D5" t="inlineStr">
        <is>
          <t>7,707</t>
        </is>
      </c>
      <c r="E5" t="inlineStr">
        <is>
          <t>39,813</t>
        </is>
      </c>
      <c r="F5" t="inlineStr">
        <is>
          <t>56,284</t>
        </is>
      </c>
      <c r="G5" t="inlineStr">
        <is>
          <t>68,078</t>
        </is>
      </c>
      <c r="H5" t="inlineStr">
        <is>
          <t>78,467</t>
        </is>
      </c>
      <c r="I5" t="inlineStr">
        <is>
          <t>88,250</t>
        </is>
      </c>
      <c r="J5" t="inlineStr">
        <is>
          <t>103,916</t>
        </is>
      </c>
      <c r="K5" t="inlineStr">
        <is>
          <t>125,411</t>
        </is>
      </c>
    </row>
    <row r="6">
      <c r="A6" t="inlineStr">
        <is>
          <t>Expenditure</t>
        </is>
      </c>
      <c r="B6" t="inlineStr">
        <is>
          <t>— Dépenses:</t>
        </is>
      </c>
      <c r="C6" t="inlineStr"/>
      <c r="D6" t="inlineStr"/>
      <c r="E6" t="inlineStr"/>
      <c r="F6" t="inlineStr"/>
      <c r="G6" t="inlineStr"/>
      <c r="H6" t="inlineStr"/>
      <c r="I6" t="inlineStr"/>
      <c r="J6" t="inlineStr"/>
      <c r="K6" t="inlineStr"/>
    </row>
    <row r="7">
      <c r="A7" t="inlineStr">
        <is>
          <t>7. Gross salaries, wages and other remuneration</t>
        </is>
      </c>
      <c r="B7" t="inlineStr">
        <is>
          <t>— Traite-</t>
        </is>
      </c>
      <c r="C7" t="inlineStr"/>
      <c r="D7" t="inlineStr"/>
      <c r="E7" t="inlineStr"/>
      <c r="F7" t="inlineStr"/>
      <c r="G7" t="inlineStr"/>
      <c r="H7" t="inlineStr"/>
      <c r="I7" t="inlineStr"/>
      <c r="J7" t="inlineStr"/>
      <c r="K7" t="inlineStr"/>
    </row>
    <row r="8">
      <c r="A8" t="inlineStr">
        <is>
          <t>ments, salaires</t>
        </is>
      </c>
      <c r="B8" t="inlineStr">
        <is>
          <t>et autres éléments de rémunération</t>
        </is>
      </c>
      <c r="C8" t="inlineStr"/>
      <c r="D8" t="inlineStr"/>
      <c r="E8" t="inlineStr"/>
      <c r="F8" t="inlineStr"/>
      <c r="G8" t="inlineStr"/>
      <c r="H8" t="inlineStr"/>
      <c r="I8" t="inlineStr"/>
      <c r="J8" t="inlineStr"/>
      <c r="K8" t="inlineStr"/>
    </row>
    <row r="9">
      <c r="A9" t="inlineStr">
        <is>
          <t>bruts:</t>
        </is>
      </c>
      <c r="B9" t="inlineStr"/>
      <c r="C9" t="inlineStr"/>
      <c r="D9" t="inlineStr"/>
      <c r="E9" t="inlineStr"/>
      <c r="F9" t="inlineStr"/>
      <c r="G9" t="inlineStr"/>
      <c r="H9" t="inlineStr"/>
      <c r="I9" t="inlineStr"/>
      <c r="J9" t="inlineStr"/>
      <c r="K9" t="inlineStr"/>
    </row>
    <row r="10">
      <c r="A10" t="inlineStr">
        <is>
          <t>(a) Of officers</t>
        </is>
      </c>
      <c r="B10" t="inlineStr">
        <is>
          <t>and employees in Canada — Des diri-</t>
        </is>
      </c>
      <c r="C10" t="inlineStr"/>
      <c r="D10" t="inlineStr"/>
      <c r="E10" t="inlineStr"/>
      <c r="F10" t="inlineStr"/>
      <c r="G10" t="inlineStr"/>
      <c r="H10" t="inlineStr"/>
      <c r="I10" t="inlineStr"/>
      <c r="J10" t="inlineStr"/>
      <c r="K10" t="inlineStr"/>
    </row>
    <row r="11">
      <c r="A11" t="inlineStr">
        <is>
          <t>geants et employés au Canada</t>
        </is>
      </c>
      <c r="B11" t="inlineStr"/>
      <c r="C11" t="inlineStr"/>
      <c r="D11" t="inlineStr">
        <is>
          <t>2eSiS</t>
        </is>
      </c>
      <c r="E11" t="inlineStr">
        <is>
          <t>15,471</t>
        </is>
      </c>
      <c r="F11" t="inlineStr">
        <is>
          <t>20,259</t>
        </is>
      </c>
      <c r="G11" t="inlineStr">
        <is>
          <t>24,730</t>
        </is>
      </c>
      <c r="H11" t="inlineStr">
        <is>
          <t>28,871</t>
        </is>
      </c>
      <c r="I11" t="inlineStr">
        <is>
          <t>31,254</t>
        </is>
      </c>
      <c r="J11" t="inlineStr">
        <is>
          <t>36,144</t>
        </is>
      </c>
      <c r="K11" t="inlineStr">
        <is>
          <t>43,009</t>
        </is>
      </c>
    </row>
    <row r="12">
      <c r="A12" t="inlineStr">
        <is>
          <t>(b) Of other officers and employees</t>
        </is>
      </c>
      <c r="B12" t="inlineStr">
        <is>
          <t>— Des autres diri-</t>
        </is>
      </c>
      <c r="C12" t="inlineStr"/>
      <c r="D12" t="inlineStr"/>
      <c r="E12" t="inlineStr"/>
      <c r="F12" t="inlineStr"/>
      <c r="G12" t="inlineStr"/>
      <c r="H12" t="inlineStr"/>
      <c r="I12" t="inlineStr"/>
      <c r="J12" t="inlineStr"/>
      <c r="K12" t="inlineStr"/>
    </row>
    <row r="13">
      <c r="A13" t="inlineStr">
        <is>
          <t>geants et employés</t>
        </is>
      </c>
      <c r="B13" t="inlineStr"/>
      <c r="C13" t="inlineStr"/>
      <c r="D13" t="inlineStr">
        <is>
          <t>—</t>
        </is>
      </c>
      <c r="E13" t="inlineStr">
        <is>
          <t>15</t>
        </is>
      </c>
      <c r="F13" t="inlineStr">
        <is>
          <t>104</t>
        </is>
      </c>
      <c r="G13" t="inlineStr">
        <is>
          <t>97</t>
        </is>
      </c>
      <c r="H13" t="inlineStr">
        <is>
          <t>44</t>
        </is>
      </c>
      <c r="I13" t="inlineStr">
        <is>
          <t>47</t>
        </is>
      </c>
      <c r="J13" t="inlineStr">
        <is>
          <t>101</t>
        </is>
      </c>
      <c r="K13" t="inlineStr">
        <is>
          <t>-</t>
        </is>
      </c>
    </row>
    <row r="14">
      <c r="A14" t="inlineStr">
        <is>
          <t>8. Office and administrative expenditure</t>
        </is>
      </c>
      <c r="B14" t="inlineStr">
        <is>
          <t>— Dépenses de</t>
        </is>
      </c>
      <c r="C14" t="inlineStr"/>
      <c r="D14" t="inlineStr"/>
      <c r="E14" t="inlineStr"/>
      <c r="F14" t="inlineStr"/>
      <c r="G14" t="inlineStr"/>
      <c r="H14" t="inlineStr"/>
      <c r="I14" t="inlineStr"/>
      <c r="J14" t="inlineStr"/>
      <c r="K14" t="inlineStr"/>
    </row>
    <row r="15">
      <c r="A15" t="inlineStr">
        <is>
          <t>bureau et d’administration</t>
        </is>
      </c>
      <c r="B15" t="inlineStr"/>
      <c r="C15" t="inlineStr"/>
      <c r="D15" t="inlineStr">
        <is>
          <t>2,031</t>
        </is>
      </c>
      <c r="E15" t="inlineStr">
        <is>
          <t>8,138</t>
        </is>
      </c>
      <c r="F15" t="inlineStr">
        <is>
          <t>10,494</t>
        </is>
      </c>
      <c r="G15" t="inlineStr">
        <is>
          <t>11,508</t>
        </is>
      </c>
      <c r="H15" t="inlineStr">
        <is>
          <t>13,542</t>
        </is>
      </c>
      <c r="I15" t="inlineStr">
        <is>
          <t>M6 IS</t>
        </is>
      </c>
      <c r="J15" t="inlineStr">
        <is>
          <t>20,312</t>
        </is>
      </c>
      <c r="K15" t="inlineStr">
        <is>
          <t>26,320</t>
        </is>
      </c>
    </row>
    <row r="16">
      <c r="A16" t="inlineStr">
        <is>
          <t>9. Professional</t>
        </is>
      </c>
      <c r="B16" t="inlineStr">
        <is>
          <t>fees and expenses — Honoraires et frais</t>
        </is>
      </c>
      <c r="C16" t="inlineStr"/>
      <c r="D16" t="inlineStr"/>
      <c r="E16" t="inlineStr"/>
      <c r="F16" t="inlineStr"/>
      <c r="G16" t="inlineStr"/>
      <c r="H16" t="inlineStr"/>
      <c r="I16" t="inlineStr"/>
      <c r="J16" t="inlineStr"/>
      <c r="K16" t="inlineStr"/>
    </row>
    <row r="17">
      <c r="A17" t="inlineStr">
        <is>
          <t>pour services professionnels</t>
        </is>
      </c>
      <c r="B17" t="inlineStr"/>
      <c r="C17" t="inlineStr"/>
      <c r="D17" t="inlineStr">
        <is>
          <t>268</t>
        </is>
      </c>
      <c r="E17" t="inlineStr">
        <is>
          <t>724</t>
        </is>
      </c>
      <c r="F17" t="inlineStr">
        <is>
          <t>1,044</t>
        </is>
      </c>
      <c r="G17" t="inlineStr">
        <is>
          <t>1,730</t>
        </is>
      </c>
      <c r="H17" t="inlineStr">
        <is>
          <t>1,898</t>
        </is>
      </c>
      <c r="I17" t="inlineStr">
        <is>
          <t>2,048</t>
        </is>
      </c>
      <c r="J17" t="inlineStr">
        <is>
          <t>Desde</t>
        </is>
      </c>
      <c r="K17" t="inlineStr">
        <is>
          <t>2,616</t>
        </is>
      </c>
    </row>
    <row r="18">
      <c r="A18" t="inlineStr">
        <is>
          <t>10. Strike benefit expenditure</t>
        </is>
      </c>
      <c r="B18" t="inlineStr">
        <is>
          <t>— Dépenses pour indemni-</t>
        </is>
      </c>
      <c r="C18" t="inlineStr"/>
      <c r="D18" t="inlineStr"/>
      <c r="E18" t="inlineStr"/>
      <c r="F18" t="inlineStr"/>
      <c r="G18" t="inlineStr"/>
      <c r="H18" t="inlineStr"/>
      <c r="I18" t="inlineStr"/>
      <c r="J18" t="inlineStr"/>
      <c r="K18" t="inlineStr"/>
    </row>
    <row r="19">
      <c r="A19" t="inlineStr">
        <is>
          <t>tés de gréve:</t>
        </is>
      </c>
      <c r="B19" t="inlineStr"/>
      <c r="C19" t="inlineStr"/>
      <c r="D19" t="inlineStr"/>
      <c r="E19" t="inlineStr"/>
      <c r="F19" t="inlineStr"/>
      <c r="G19" t="inlineStr"/>
      <c r="H19" t="inlineStr"/>
      <c r="I19" t="inlineStr"/>
      <c r="J19" t="inlineStr"/>
      <c r="K19" t="inlineStr"/>
    </row>
    <row r="20">
      <c r="A20" t="inlineStr">
        <is>
          <t>(a) To members</t>
        </is>
      </c>
      <c r="B20" t="inlineStr">
        <is>
          <t>and locals in Canada — A des mem-</t>
        </is>
      </c>
      <c r="C20" t="inlineStr"/>
      <c r="D20" t="inlineStr"/>
      <c r="E20" t="inlineStr"/>
      <c r="F20" t="inlineStr"/>
      <c r="G20" t="inlineStr"/>
      <c r="H20" t="inlineStr"/>
      <c r="I20" t="inlineStr"/>
      <c r="J20" t="inlineStr"/>
      <c r="K20" t="inlineStr"/>
    </row>
    <row r="21">
      <c r="A21" t="inlineStr">
        <is>
          <t>bres et a des syndicats locaux au Canada</t>
        </is>
      </c>
      <c r="B21" t="inlineStr"/>
      <c r="C21" t="inlineStr"/>
      <c r="D21" t="inlineStr">
        <is>
          <t>305</t>
        </is>
      </c>
      <c r="E21" t="inlineStr">
        <is>
          <t>4,057</t>
        </is>
      </c>
      <c r="F21" t="inlineStr">
        <is>
          <t>7,665</t>
        </is>
      </c>
      <c r="G21" t="inlineStr">
        <is>
          <t>8,302</t>
        </is>
      </c>
      <c r="H21" t="inlineStr">
        <is>
          <t>8,227</t>
        </is>
      </c>
      <c r="I21" t="inlineStr">
        <is>
          <t>6,324</t>
        </is>
      </c>
      <c r="J21" t="inlineStr">
        <is>
          <t>9,538</t>
        </is>
      </c>
      <c r="K21" t="inlineStr">
        <is>
          <t>21,566</t>
        </is>
      </c>
    </row>
    <row r="22">
      <c r="A22" t="inlineStr">
        <is>
          <t>(b) To others</t>
        </is>
      </c>
      <c r="B22" t="inlineStr">
        <is>
          <t>— A d’autres</t>
        </is>
      </c>
      <c r="C22" t="inlineStr"/>
      <c r="D22" t="inlineStr">
        <is>
          <t>=</t>
        </is>
      </c>
      <c r="E22" t="inlineStr">
        <is>
          <t>=</t>
        </is>
      </c>
      <c r="F22" t="inlineStr">
        <is>
          <t>-</t>
        </is>
      </c>
      <c r="G22" t="inlineStr">
        <is>
          <t>=</t>
        </is>
      </c>
      <c r="H22" t="inlineStr">
        <is>
          <t>be</t>
        </is>
      </c>
      <c r="I22" t="inlineStr">
        <is>
          <t>=</t>
        </is>
      </c>
      <c r="J22" t="inlineStr">
        <is>
          <t>=</t>
        </is>
      </c>
      <c r="K22" t="inlineStr">
        <is>
          <t>a</t>
        </is>
      </c>
    </row>
    <row r="23">
      <c r="A23" t="inlineStr">
        <is>
          <t>11. Pension and welfare</t>
        </is>
      </c>
      <c r="B23" t="inlineStr">
        <is>
          <t>benefits paid by unions — Presta-</t>
        </is>
      </c>
      <c r="C23" t="inlineStr"/>
      <c r="D23" t="inlineStr"/>
      <c r="E23" t="inlineStr"/>
      <c r="F23" t="inlineStr"/>
      <c r="G23" t="inlineStr"/>
      <c r="H23" t="inlineStr"/>
      <c r="I23" t="inlineStr"/>
      <c r="J23" t="inlineStr"/>
      <c r="K23" t="inlineStr"/>
    </row>
    <row r="24">
      <c r="A24" t="inlineStr">
        <is>
          <t>tions de pension</t>
        </is>
      </c>
      <c r="B24" t="inlineStr">
        <is>
          <t>et de bien-€tre payées par le syn-</t>
        </is>
      </c>
      <c r="C24" t="inlineStr"/>
      <c r="D24" t="inlineStr"/>
      <c r="E24" t="inlineStr"/>
      <c r="F24" t="inlineStr"/>
      <c r="G24" t="inlineStr"/>
      <c r="H24" t="inlineStr"/>
      <c r="I24" t="inlineStr"/>
      <c r="J24" t="inlineStr"/>
      <c r="K24" t="inlineStr"/>
    </row>
    <row r="25">
      <c r="A25" t="inlineStr">
        <is>
          <t>dicat:</t>
        </is>
      </c>
      <c r="B25" t="inlineStr"/>
      <c r="C25" t="inlineStr"/>
      <c r="D25" t="inlineStr"/>
      <c r="E25" t="inlineStr"/>
      <c r="F25" t="inlineStr"/>
      <c r="G25" t="inlineStr"/>
      <c r="H25" t="inlineStr"/>
      <c r="I25" t="inlineStr"/>
      <c r="J25" t="inlineStr"/>
      <c r="K25" t="inlineStr"/>
    </row>
    <row r="26">
      <c r="A26" t="inlineStr">
        <is>
          <t>(a) To beneficiairies</t>
        </is>
      </c>
      <c r="B26" t="inlineStr">
        <is>
          <t>in Canada — A des bénéficiaires</t>
        </is>
      </c>
      <c r="C26" t="inlineStr"/>
      <c r="D26" t="inlineStr"/>
      <c r="E26" t="inlineStr"/>
      <c r="F26" t="inlineStr"/>
      <c r="G26" t="inlineStr"/>
      <c r="H26" t="inlineStr"/>
      <c r="I26" t="inlineStr"/>
      <c r="J26" t="inlineStr"/>
      <c r="K26" t="inlineStr"/>
    </row>
    <row r="27">
      <c r="A27" t="inlineStr">
        <is>
          <t>résidant au Ganada</t>
        </is>
      </c>
      <c r="B27" t="inlineStr"/>
      <c r="C27" t="inlineStr"/>
      <c r="D27" t="inlineStr">
        <is>
          <t>38</t>
        </is>
      </c>
      <c r="E27" t="inlineStr">
        <is>
          <t>337</t>
        </is>
      </c>
      <c r="F27" t="inlineStr">
        <is>
          <t>465</t>
        </is>
      </c>
      <c r="G27" t="inlineStr">
        <is>
          <t>938</t>
        </is>
      </c>
      <c r="H27" t="inlineStr">
        <is>
          <t>666</t>
        </is>
      </c>
      <c r="I27" t="inlineStr">
        <is>
          <t>641</t>
        </is>
      </c>
      <c r="J27" t="inlineStr">
        <is>
          <t>555</t>
        </is>
      </c>
      <c r="K27" t="inlineStr">
        <is>
          <t>1,081</t>
        </is>
      </c>
    </row>
    <row r="28">
      <c r="A28" t="inlineStr">
        <is>
          <t>(b) To other beneficiairies</t>
        </is>
      </c>
      <c r="B28" t="inlineStr">
        <is>
          <t>— A tout autre bénéficiaire</t>
        </is>
      </c>
      <c r="C28" t="inlineStr"/>
      <c r="D28" t="inlineStr">
        <is>
          <t>=</t>
        </is>
      </c>
      <c r="E28" t="inlineStr">
        <is>
          <t>-</t>
        </is>
      </c>
      <c r="F28" t="inlineStr">
        <is>
          <t>=</t>
        </is>
      </c>
      <c r="G28" t="inlineStr">
        <is>
          <t>=</t>
        </is>
      </c>
      <c r="H28" t="inlineStr">
        <is>
          <t>=</t>
        </is>
      </c>
      <c r="I28" t="inlineStr">
        <is>
          <t>=</t>
        </is>
      </c>
      <c r="J28" t="inlineStr">
        <is>
          <t>=</t>
        </is>
      </c>
      <c r="K28" t="inlineStr">
        <is>
          <t>=</t>
        </is>
      </c>
    </row>
    <row r="29">
      <c r="A29" t="inlineStr">
        <is>
          <t>12. Union contributions</t>
        </is>
      </c>
      <c r="B29" t="inlineStr">
        <is>
          <t>to pension and welfare plans ad-</t>
        </is>
      </c>
      <c r="C29" t="inlineStr"/>
      <c r="D29" t="inlineStr"/>
      <c r="E29" t="inlineStr"/>
      <c r="F29" t="inlineStr"/>
      <c r="G29" t="inlineStr"/>
      <c r="H29" t="inlineStr"/>
      <c r="I29" t="inlineStr"/>
      <c r="J29" t="inlineStr"/>
      <c r="K29" t="inlineStr"/>
    </row>
    <row r="30">
      <c r="A30" t="inlineStr">
        <is>
          <t>ministered</t>
        </is>
      </c>
      <c r="B30" t="inlineStr">
        <is>
          <t>by entities separate from unions — Con-</t>
        </is>
      </c>
      <c r="C30" t="inlineStr"/>
      <c r="D30" t="inlineStr"/>
      <c r="E30" t="inlineStr"/>
      <c r="F30" t="inlineStr"/>
      <c r="G30" t="inlineStr"/>
      <c r="H30" t="inlineStr"/>
      <c r="I30" t="inlineStr"/>
      <c r="J30" t="inlineStr"/>
      <c r="K30" t="inlineStr"/>
    </row>
    <row r="31">
      <c r="A31" t="inlineStr">
        <is>
          <t>tributions</t>
        </is>
      </c>
      <c r="B31" t="inlineStr">
        <is>
          <t>du syndicat a des plans de pension et de</t>
        </is>
      </c>
      <c r="C31" t="inlineStr"/>
      <c r="D31" t="inlineStr"/>
      <c r="E31" t="inlineStr"/>
      <c r="F31" t="inlineStr"/>
      <c r="G31" t="inlineStr"/>
      <c r="H31" t="inlineStr"/>
      <c r="I31" t="inlineStr"/>
      <c r="J31" t="inlineStr"/>
      <c r="K31" t="inlineStr"/>
    </row>
    <row r="32">
      <c r="A32" t="inlineStr">
        <is>
          <t>bien-€tre</t>
        </is>
      </c>
      <c r="B32" t="inlineStr">
        <is>
          <t>administrés par des entités distinctes des</t>
        </is>
      </c>
      <c r="C32" t="inlineStr"/>
      <c r="D32" t="inlineStr"/>
      <c r="E32" t="inlineStr"/>
      <c r="F32" t="inlineStr"/>
      <c r="G32" t="inlineStr"/>
      <c r="H32" t="inlineStr"/>
      <c r="I32" t="inlineStr"/>
      <c r="J32" t="inlineStr"/>
      <c r="K32" t="inlineStr"/>
    </row>
    <row r="33">
      <c r="A33" t="inlineStr">
        <is>
          <t>syndicats</t>
        </is>
      </c>
      <c r="B33" t="inlineStr"/>
      <c r="C33" t="inlineStr"/>
      <c r="D33" t="inlineStr">
        <is>
          <t>376</t>
        </is>
      </c>
      <c r="E33" t="inlineStr">
        <is>
          <t>1,657</t>
        </is>
      </c>
      <c r="F33" t="inlineStr">
        <is>
          <t>2,509</t>
        </is>
      </c>
      <c r="G33" t="inlineStr">
        <is>
          <t>S205</t>
        </is>
      </c>
      <c r="H33" t="inlineStr">
        <is>
          <t>33922</t>
        </is>
      </c>
      <c r="I33" t="inlineStr">
        <is>
          <t>4,644</t>
        </is>
      </c>
      <c r="J33" t="inlineStr">
        <is>
          <t>5,14)</t>
        </is>
      </c>
      <c r="K33" t="inlineStr">
        <is>
          <t>6,307</t>
        </is>
      </c>
    </row>
    <row r="34">
      <c r="A34" t="inlineStr">
        <is>
          <t>13. Depreciation</t>
        </is>
      </c>
      <c r="B34" t="inlineStr">
        <is>
          <t>on fixed assets — Dépréciation des im-</t>
        </is>
      </c>
      <c r="C34" t="inlineStr"/>
      <c r="D34" t="inlineStr"/>
      <c r="E34" t="inlineStr"/>
      <c r="F34" t="inlineStr"/>
      <c r="G34" t="inlineStr"/>
      <c r="H34" t="inlineStr"/>
      <c r="I34" t="inlineStr"/>
      <c r="J34" t="inlineStr"/>
      <c r="K34" t="inlineStr"/>
    </row>
    <row r="35">
      <c r="A35" t="inlineStr">
        <is>
          <t>mobilisations</t>
        </is>
      </c>
      <c r="B35" t="inlineStr"/>
      <c r="C35" t="inlineStr"/>
      <c r="D35" t="inlineStr">
        <is>
          <t>Sl</t>
        </is>
      </c>
      <c r="E35" t="inlineStr">
        <is>
          <t>239</t>
        </is>
      </c>
      <c r="F35" t="inlineStr">
        <is>
          <t>300</t>
        </is>
      </c>
      <c r="G35" t="inlineStr">
        <is>
          <t>448</t>
        </is>
      </c>
      <c r="H35" t="inlineStr">
        <is>
          <t>514</t>
        </is>
      </c>
      <c r="I35" t="inlineStr">
        <is>
          <t>619</t>
        </is>
      </c>
      <c r="J35" t="inlineStr">
        <is>
          <t>641</t>
        </is>
      </c>
      <c r="K35" t="inlineStr">
        <is>
          <t>724</t>
        </is>
      </c>
    </row>
    <row r="36">
      <c r="A36" t="inlineStr">
        <is>
          <t>14. Other expenditure</t>
        </is>
      </c>
      <c r="B36" t="inlineStr">
        <is>
          <t>— Autres dépenses</t>
        </is>
      </c>
      <c r="C36" t="inlineStr"/>
      <c r="D36" t="inlineStr">
        <is>
          <t>1,665</t>
        </is>
      </c>
      <c r="E36" t="inlineStr">
        <is>
          <t>8,845</t>
        </is>
      </c>
      <c r="F36" t="inlineStr">
        <is>
          <t>9,409</t>
        </is>
      </c>
      <c r="G36" t="inlineStr">
        <is>
          <t>13,429</t>
        </is>
      </c>
      <c r="H36" t="inlineStr">
        <is>
          <t>13,130</t>
        </is>
      </c>
      <c r="I36" t="inlineStr">
        <is>
          <t>15,081</t>
        </is>
      </c>
      <c r="J36" t="inlineStr">
        <is>
          <t>19,071</t>
        </is>
      </c>
      <c r="K36" t="inlineStr">
        <is>
          <t>28,058</t>
        </is>
      </c>
    </row>
    <row r="37">
      <c r="A37" t="inlineStr">
        <is>
          <t>15. Total expenditures (items 7 to 14) — Dépenses totales</t>
        </is>
      </c>
      <c r="B37" t="inlineStr"/>
      <c r="C37" t="inlineStr"/>
      <c r="D37" t="inlineStr"/>
      <c r="E37" t="inlineStr"/>
      <c r="F37" t="inlineStr"/>
      <c r="G37" t="inlineStr"/>
      <c r="H37" t="inlineStr"/>
      <c r="I37" t="inlineStr"/>
      <c r="J37" t="inlineStr"/>
      <c r="K37" t="inlineStr"/>
    </row>
    <row r="38">
      <c r="A38" t="inlineStr">
        <is>
          <t>(postes 7 a 14)</t>
        </is>
      </c>
      <c r="B38" t="inlineStr"/>
      <c r="C38" t="inlineStr"/>
      <c r="D38" t="inlineStr">
        <is>
          <t>7,607</t>
        </is>
      </c>
      <c r="E38" t="inlineStr">
        <is>
          <t>39,483</t>
        </is>
      </c>
      <c r="F38" t="inlineStr">
        <is>
          <t>$2,249</t>
        </is>
      </c>
      <c r="G38" t="inlineStr">
        <is>
          <t>64,397</t>
        </is>
      </c>
      <c r="H38" t="inlineStr">
        <is>
          <t>70,814</t>
        </is>
      </c>
      <c r="I38" t="inlineStr">
        <is>
          <t>77,433</t>
        </is>
      </c>
      <c r="J38" t="inlineStr">
        <is>
          <t>93,820</t>
        </is>
      </c>
      <c r="K38" t="inlineStr">
        <is>
          <t>129,681</t>
        </is>
      </c>
    </row>
    <row r="39">
      <c r="A39" t="inlineStr">
        <is>
          <t>16. Net income (item 6 minus</t>
        </is>
      </c>
      <c r="B39" t="inlineStr">
        <is>
          <t>15) — Revenu net (poste 6</t>
        </is>
      </c>
      <c r="C39" t="inlineStr"/>
      <c r="D39" t="inlineStr"/>
      <c r="E39" t="inlineStr"/>
      <c r="F39" t="inlineStr"/>
      <c r="G39" t="inlineStr"/>
      <c r="H39" t="inlineStr"/>
      <c r="I39" t="inlineStr"/>
      <c r="J39" t="inlineStr"/>
      <c r="K39" t="inlineStr"/>
    </row>
    <row r="40">
      <c r="A40" t="inlineStr">
        <is>
          <t>moins 15)</t>
        </is>
      </c>
      <c r="B40" t="inlineStr"/>
      <c r="C40" t="inlineStr"/>
      <c r="D40" t="inlineStr">
        <is>
          <t>100</t>
        </is>
      </c>
      <c r="E40" t="inlineStr">
        <is>
          <t>330</t>
        </is>
      </c>
      <c r="F40" t="inlineStr">
        <is>
          <t>4,035</t>
        </is>
      </c>
      <c r="G40" t="inlineStr">
        <is>
          <t>3,681</t>
        </is>
      </c>
      <c r="H40" t="inlineStr">
        <is>
          <t>7,653</t>
        </is>
      </c>
      <c r="I40" t="inlineStr">
        <is>
          <t>10,817</t>
        </is>
      </c>
      <c r="J40" t="inlineStr">
        <is>
          <t>10,096</t>
        </is>
      </c>
      <c r="K40" t="inlineStr">
        <is>
          <t>(4,270)</t>
        </is>
      </c>
    </row>
  </sheetData>
  <pageMargins left="0.75" right="0.75" top="1" bottom="1" header="0.5" footer="0.5"/>
</worksheet>
</file>

<file path=xl/worksheets/sheet483.xml><?xml version="1.0" encoding="utf-8"?>
<worksheet xmlns="http://schemas.openxmlformats.org/spreadsheetml/2006/main">
  <sheetPr>
    <outlinePr summaryBelow="1" summaryRight="1"/>
    <pageSetUpPr/>
  </sheetPr>
  <dimension ref="A1:N8"/>
  <sheetViews>
    <sheetView workbookViewId="0">
      <selection activeCell="A1" sqref="A1"/>
    </sheetView>
  </sheetViews>
  <sheetFormatPr baseColWidth="8" defaultRowHeight="15"/>
  <sheetData>
    <row r="1">
      <c r="A1" s="1" t="inlineStr">
        <is>
          <t>syndicats</t>
        </is>
      </c>
      <c r="B1" s="1" t="inlineStr">
        <is>
          <t>Unnamed: 0</t>
        </is>
      </c>
      <c r="C1" s="1" t="inlineStr">
        <is>
          <t>Unnamed: 1</t>
        </is>
      </c>
      <c r="D1" s="1" t="inlineStr">
        <is>
          <t>Unnamed: 2</t>
        </is>
      </c>
      <c r="E1" s="1" t="inlineStr">
        <is>
          <t>Unnamed: 3</t>
        </is>
      </c>
      <c r="F1" s="1" t="inlineStr">
        <is>
          <t>Unnamed: 4</t>
        </is>
      </c>
      <c r="G1" s="1" t="inlineStr">
        <is>
          <t>Unnamed: 5</t>
        </is>
      </c>
      <c r="H1" s="1" t="inlineStr">
        <is>
          <t>22</t>
        </is>
      </c>
      <c r="I1" s="1" t="inlineStr">
        <is>
          <t>1,551</t>
        </is>
      </c>
      <c r="J1" s="1" t="inlineStr">
        <is>
          <t>1,145</t>
        </is>
      </c>
      <c r="K1" s="1" t="inlineStr">
        <is>
          <t>1,957</t>
        </is>
      </c>
      <c r="L1" s="1" t="inlineStr">
        <is>
          <t>1,755</t>
        </is>
      </c>
      <c r="M1" s="1" t="inlineStr">
        <is>
          <t>2,675</t>
        </is>
      </c>
      <c r="N1" s="1" t="inlineStr">
        <is>
          <t>2,874</t>
        </is>
      </c>
    </row>
    <row r="2">
      <c r="A2" t="inlineStr">
        <is>
          <t>. Depreciation on</t>
        </is>
      </c>
      <c r="B2" t="inlineStr">
        <is>
          <t>fixed assets</t>
        </is>
      </c>
      <c r="C2" t="inlineStr">
        <is>
          <t>—</t>
        </is>
      </c>
      <c r="D2" t="inlineStr">
        <is>
          <t>Dépréciation</t>
        </is>
      </c>
      <c r="E2" t="inlineStr"/>
      <c r="F2" t="inlineStr">
        <is>
          <t>des im-</t>
        </is>
      </c>
      <c r="G2" t="inlineStr"/>
      <c r="H2" t="inlineStr"/>
      <c r="I2" t="inlineStr"/>
      <c r="J2" t="inlineStr"/>
      <c r="K2" t="inlineStr"/>
      <c r="L2" t="inlineStr"/>
      <c r="M2" t="inlineStr"/>
      <c r="N2" t="inlineStr"/>
    </row>
    <row r="3">
      <c r="A3" t="inlineStr">
        <is>
          <t>mobilisations</t>
        </is>
      </c>
      <c r="B3" t="inlineStr"/>
      <c r="C3" t="inlineStr"/>
      <c r="D3" t="inlineStr"/>
      <c r="E3" t="inlineStr"/>
      <c r="F3" t="inlineStr"/>
      <c r="G3" t="inlineStr"/>
      <c r="H3" t="inlineStr">
        <is>
          <t>22</t>
        </is>
      </c>
      <c r="I3" t="inlineStr">
        <is>
          <t>270</t>
        </is>
      </c>
      <c r="J3" t="inlineStr">
        <is>
          <t>348</t>
        </is>
      </c>
      <c r="K3" t="inlineStr">
        <is>
          <t>947</t>
        </is>
      </c>
      <c r="L3" t="inlineStr">
        <is>
          <t>902</t>
        </is>
      </c>
      <c r="M3" t="inlineStr">
        <is>
          <t>688</t>
        </is>
      </c>
      <c r="N3" t="inlineStr">
        <is>
          <t>833</t>
        </is>
      </c>
    </row>
    <row r="4">
      <c r="A4" t="inlineStr">
        <is>
          <t>. Other expenditure</t>
        </is>
      </c>
      <c r="B4" t="inlineStr">
        <is>
          <t>— Autres dépenses</t>
        </is>
      </c>
      <c r="C4" t="inlineStr"/>
      <c r="D4" t="inlineStr"/>
      <c r="E4" t="inlineStr"/>
      <c r="F4" t="inlineStr"/>
      <c r="G4" t="inlineStr"/>
      <c r="H4" t="inlineStr">
        <is>
          <t>454</t>
        </is>
      </c>
      <c r="I4" t="inlineStr">
        <is>
          <t>4,605</t>
        </is>
      </c>
      <c r="J4" t="inlineStr">
        <is>
          <t>6,795</t>
        </is>
      </c>
      <c r="K4" t="inlineStr">
        <is>
          <t>8,144</t>
        </is>
      </c>
      <c r="L4" t="inlineStr">
        <is>
          <t>11,448</t>
        </is>
      </c>
      <c r="M4" t="inlineStr">
        <is>
          <t>10,723</t>
        </is>
      </c>
      <c r="N4" t="inlineStr">
        <is>
          <t>13,601</t>
        </is>
      </c>
    </row>
    <row r="5">
      <c r="A5" t="inlineStr">
        <is>
          <t>. Total expenditures (items 7 to 14) — Dépenses totales</t>
        </is>
      </c>
      <c r="B5" t="inlineStr"/>
      <c r="C5" t="inlineStr"/>
      <c r="D5" t="inlineStr"/>
      <c r="E5" t="inlineStr"/>
      <c r="F5" t="inlineStr"/>
      <c r="G5" t="inlineStr"/>
      <c r="H5" t="inlineStr"/>
      <c r="I5" t="inlineStr"/>
      <c r="J5" t="inlineStr"/>
      <c r="K5" t="inlineStr"/>
      <c r="L5" t="inlineStr"/>
      <c r="M5" t="inlineStr"/>
      <c r="N5" t="inlineStr"/>
    </row>
    <row r="6">
      <c r="A6" t="inlineStr">
        <is>
          <t>(postes 7 a 14)</t>
        </is>
      </c>
      <c r="B6" t="inlineStr"/>
      <c r="C6" t="inlineStr"/>
      <c r="D6" t="inlineStr"/>
      <c r="E6" t="inlineStr"/>
      <c r="F6" t="inlineStr"/>
      <c r="G6" t="inlineStr"/>
      <c r="H6" t="inlineStr">
        <is>
          <t>1,811</t>
        </is>
      </c>
      <c r="I6" t="inlineStr">
        <is>
          <t>22,750</t>
        </is>
      </c>
      <c r="J6" t="inlineStr">
        <is>
          <t>28,230</t>
        </is>
      </c>
      <c r="K6" t="inlineStr">
        <is>
          <t>34,486</t>
        </is>
      </c>
      <c r="L6" t="inlineStr">
        <is>
          <t>43,869</t>
        </is>
      </c>
      <c r="M6" t="inlineStr">
        <is>
          <t>$0,029</t>
        </is>
      </c>
      <c r="N6" t="inlineStr">
        <is>
          <t>68,731</t>
        </is>
      </c>
    </row>
    <row r="7">
      <c r="A7" t="inlineStr">
        <is>
          <t>. Net income (item 6 minus</t>
        </is>
      </c>
      <c r="B7" t="inlineStr">
        <is>
          <t>15) — Revenu net (poste 6</t>
        </is>
      </c>
      <c r="C7" t="inlineStr"/>
      <c r="D7" t="inlineStr"/>
      <c r="E7" t="inlineStr"/>
      <c r="F7" t="inlineStr"/>
      <c r="G7" t="inlineStr"/>
      <c r="H7" t="inlineStr"/>
      <c r="I7" t="inlineStr"/>
      <c r="J7" t="inlineStr"/>
      <c r="K7" t="inlineStr"/>
      <c r="L7" t="inlineStr"/>
      <c r="M7" t="inlineStr"/>
      <c r="N7" t="inlineStr"/>
    </row>
    <row r="8">
      <c r="A8" t="inlineStr">
        <is>
          <t>moins 15)</t>
        </is>
      </c>
      <c r="B8" t="inlineStr"/>
      <c r="C8" t="inlineStr"/>
      <c r="D8" t="inlineStr"/>
      <c r="E8" t="inlineStr"/>
      <c r="F8" t="inlineStr"/>
      <c r="G8" t="inlineStr"/>
      <c r="H8" t="inlineStr">
        <is>
          <t>100</t>
        </is>
      </c>
      <c r="I8" t="inlineStr">
        <is>
          <t>4,275</t>
        </is>
      </c>
      <c r="J8" t="inlineStr">
        <is>
          <t>2,802</t>
        </is>
      </c>
      <c r="K8" t="inlineStr">
        <is>
          <t>6,426</t>
        </is>
      </c>
      <c r="L8" t="inlineStr">
        <is>
          <t>9,098</t>
        </is>
      </c>
      <c r="M8" t="inlineStr">
        <is>
          <t>pOH L</t>
        </is>
      </c>
      <c r="N8">
        <f>H ba</f>
        <v/>
      </c>
    </row>
  </sheetData>
  <pageMargins left="0.75" right="0.75" top="1" bottom="1" header="0.5" footer="0.5"/>
</worksheet>
</file>

<file path=xl/worksheets/sheet484.xml><?xml version="1.0" encoding="utf-8"?>
<worksheet xmlns="http://schemas.openxmlformats.org/spreadsheetml/2006/main">
  <sheetPr>
    <outlinePr summaryBelow="1" summaryRight="1"/>
    <pageSetUpPr/>
  </sheetPr>
  <dimension ref="A1:M53"/>
  <sheetViews>
    <sheetView workbookViewId="0">
      <selection activeCell="A1" sqref="A1"/>
    </sheetView>
  </sheetViews>
  <sheetFormatPr baseColWidth="8" defaultRowHeight="15"/>
  <sheetData>
    <row r="1">
      <c r="A1" s="1" t="inlineStr">
        <is>
          <t>all labour</t>
        </is>
      </c>
      <c r="B1" s="1" t="inlineStr">
        <is>
          <t>organizations filing</t>
        </is>
      </c>
      <c r="C1" s="1" t="inlineStr">
        <is>
          <t>return</t>
        </is>
      </c>
      <c r="D1" s="1" t="inlineStr">
        <is>
          <t>for 1980</t>
        </is>
      </c>
      <c r="E1" s="1" t="inlineStr">
        <is>
          <t>a-</t>
        </is>
      </c>
      <c r="F1" s="1" t="inlineStr">
        <is>
          <t>Unnamed: 0</t>
        </is>
      </c>
      <c r="G1" s="1" t="inlineStr">
        <is>
          <t>Unnamed: 1</t>
        </is>
      </c>
      <c r="H1" s="1" t="inlineStr">
        <is>
          <t>Unnamed: 2</t>
        </is>
      </c>
      <c r="I1" s="1" t="inlineStr">
        <is>
          <t>déclarés par</t>
        </is>
      </c>
      <c r="J1" s="1" t="inlineStr">
        <is>
          <t>tous</t>
        </is>
      </c>
      <c r="K1" s="1" t="inlineStr">
        <is>
          <t>les syndicats</t>
        </is>
      </c>
      <c r="L1" s="1" t="inlineStr">
        <is>
          <t>ouvriers</t>
        </is>
      </c>
      <c r="M1" s="1" t="inlineStr">
        <is>
          <t>qui ont rempli des</t>
        </is>
      </c>
    </row>
    <row r="2">
      <c r="A2" t="inlineStr">
        <is>
          <t>mounting</t>
        </is>
      </c>
      <c r="B2" t="inlineStr">
        <is>
          <t>to $1,488,748,000, distributed</t>
        </is>
      </c>
      <c r="C2" t="inlineStr"/>
      <c r="D2" t="inlineStr">
        <is>
          <t>as follows:</t>
        </is>
      </c>
      <c r="E2" t="inlineStr"/>
      <c r="F2" t="inlineStr"/>
      <c r="G2" t="inlineStr"/>
      <c r="H2" t="inlineStr"/>
      <c r="I2" t="inlineStr">
        <is>
          <t>déclarations pour 1980 s’élevaient a $1,488,748,000 répartis</t>
        </is>
      </c>
      <c r="J2" t="inlineStr"/>
      <c r="K2" t="inlineStr"/>
      <c r="L2" t="inlineStr"/>
      <c r="M2" t="inlineStr"/>
    </row>
    <row r="3">
      <c r="A3" t="inlineStr">
        <is>
          <t>international</t>
        </is>
      </c>
      <c r="B3" t="inlineStr">
        <is>
          <t>unions, $1,282,562,000;</t>
        </is>
      </c>
      <c r="C3" t="inlineStr"/>
      <c r="D3" t="inlineStr">
        <is>
          <t>national un-</t>
        </is>
      </c>
      <c r="E3" t="inlineStr"/>
      <c r="F3" t="inlineStr"/>
      <c r="G3" t="inlineStr"/>
      <c r="H3" t="inlineStr"/>
      <c r="I3" t="inlineStr">
        <is>
          <t>comme suit:</t>
        </is>
      </c>
      <c r="J3" t="inlineStr">
        <is>
          <t>syndicats</t>
        </is>
      </c>
      <c r="K3" t="inlineStr">
        <is>
          <t>internationaux,</t>
        </is>
      </c>
      <c r="L3" t="inlineStr"/>
      <c r="M3" t="inlineStr">
        <is>
          <t>$1,282,562,000;</t>
        </is>
      </c>
    </row>
    <row r="4">
      <c r="A4" t="inlineStr">
        <is>
          <t>ions, $125,411,000;</t>
        </is>
      </c>
      <c r="B4" t="inlineStr">
        <is>
          <t>and government</t>
        </is>
      </c>
      <c r="C4" t="inlineStr"/>
      <c r="D4" t="inlineStr">
        <is>
          <t>employees’</t>
        </is>
      </c>
      <c r="E4" t="inlineStr"/>
      <c r="F4" t="inlineStr"/>
      <c r="G4" t="inlineStr"/>
      <c r="H4" t="inlineStr"/>
      <c r="I4" t="inlineStr">
        <is>
          <t>syndicats nationaux,</t>
        </is>
      </c>
      <c r="J4" t="inlineStr"/>
      <c r="K4" t="inlineStr">
        <is>
          <t>$125,411,000;</t>
        </is>
      </c>
      <c r="L4" t="inlineStr">
        <is>
          <t>et</t>
        </is>
      </c>
      <c r="M4" t="inlineStr">
        <is>
          <t>groupements de</t>
        </is>
      </c>
    </row>
    <row r="5">
      <c r="A5" t="inlineStr">
        <is>
          <t>organizations, $80,775,000.</t>
        </is>
      </c>
      <c r="B5" t="inlineStr"/>
      <c r="C5" t="inlineStr"/>
      <c r="D5" t="inlineStr"/>
      <c r="E5" t="inlineStr"/>
      <c r="F5" t="inlineStr"/>
      <c r="G5" t="inlineStr"/>
      <c r="H5" t="inlineStr"/>
      <c r="I5" t="inlineStr">
        <is>
          <t>fonctionnaires publics, $80,775,000.</t>
        </is>
      </c>
      <c r="J5" t="inlineStr"/>
      <c r="K5" t="inlineStr"/>
      <c r="L5" t="inlineStr"/>
      <c r="M5" t="inlineStr"/>
    </row>
    <row r="6">
      <c r="A6" t="inlineStr">
        <is>
          <t>Total operations for 1980 resulted in a net income</t>
        </is>
      </c>
      <c r="B6" t="inlineStr"/>
      <c r="C6" t="inlineStr"/>
      <c r="D6" t="inlineStr"/>
      <c r="E6" t="inlineStr"/>
      <c r="F6" t="inlineStr"/>
      <c r="G6" t="inlineStr"/>
      <c r="H6" t="inlineStr"/>
      <c r="I6" t="inlineStr">
        <is>
          <t>Les transactions</t>
        </is>
      </c>
      <c r="J6" t="inlineStr"/>
      <c r="K6" t="inlineStr">
        <is>
          <t>financiéres</t>
        </is>
      </c>
      <c r="L6" t="inlineStr">
        <is>
          <t>pour 1980</t>
        </is>
      </c>
      <c r="M6" t="inlineStr">
        <is>
          <t>démontrent un</t>
        </is>
      </c>
    </row>
    <row r="7">
      <c r="A7" t="inlineStr">
        <is>
          <t>of $123,542,000.</t>
        </is>
      </c>
      <c r="B7" t="inlineStr">
        <is>
          <t>International</t>
        </is>
      </c>
      <c r="C7" t="inlineStr">
        <is>
          <t>unions</t>
        </is>
      </c>
      <c r="D7" t="inlineStr">
        <is>
          <t>reported</t>
        </is>
      </c>
      <c r="E7" t="inlineStr">
        <is>
          <t>a</t>
        </is>
      </c>
      <c r="F7" t="inlineStr"/>
      <c r="G7" t="inlineStr"/>
      <c r="H7" t="inlineStr"/>
      <c r="I7" t="inlineStr">
        <is>
          <t>revenu net s’élevant</t>
        </is>
      </c>
      <c r="J7" t="inlineStr"/>
      <c r="K7" t="inlineStr">
        <is>
          <t>a $123,542,000.</t>
        </is>
      </c>
      <c r="L7" t="inlineStr">
        <is>
          <t>Les syndicats interna-</t>
        </is>
      </c>
      <c r="M7" t="inlineStr"/>
    </row>
    <row r="8">
      <c r="A8" t="inlineStr">
        <is>
          <t>net income</t>
        </is>
      </c>
      <c r="B8" t="inlineStr">
        <is>
          <t>of $120,787,000, while</t>
        </is>
      </c>
      <c r="C8" t="inlineStr">
        <is>
          <t>national</t>
        </is>
      </c>
      <c r="D8" t="inlineStr">
        <is>
          <t>unions</t>
        </is>
      </c>
      <c r="E8" t="inlineStr"/>
      <c r="F8" t="inlineStr"/>
      <c r="G8" t="inlineStr"/>
      <c r="H8" t="inlineStr"/>
      <c r="I8" t="inlineStr">
        <is>
          <t>tionaux ont rapporté un revenu net s’élevant a $120,787,000</t>
        </is>
      </c>
      <c r="J8" t="inlineStr"/>
      <c r="K8" t="inlineStr"/>
      <c r="L8" t="inlineStr"/>
      <c r="M8" t="inlineStr"/>
    </row>
    <row r="9">
      <c r="A9" t="inlineStr">
        <is>
          <t>and government</t>
        </is>
      </c>
      <c r="B9" t="inlineStr">
        <is>
          <t>employees’ organizations</t>
        </is>
      </c>
      <c r="C9" t="inlineStr"/>
      <c r="D9" t="inlineStr">
        <is>
          <t>realized</t>
        </is>
      </c>
      <c r="E9" t="inlineStr">
        <is>
          <t>a</t>
        </is>
      </c>
      <c r="F9" t="inlineStr"/>
      <c r="G9" t="inlineStr"/>
      <c r="H9" t="inlineStr"/>
      <c r="I9" t="inlineStr">
        <is>
          <t>tandis que les</t>
        </is>
      </c>
      <c r="J9" t="inlineStr">
        <is>
          <t>syndicats</t>
        </is>
      </c>
      <c r="K9" t="inlineStr">
        <is>
          <t>nationaux</t>
        </is>
      </c>
      <c r="L9" t="inlineStr">
        <is>
          <t>et</t>
        </is>
      </c>
      <c r="M9" t="inlineStr">
        <is>
          <t>les groupements de</t>
        </is>
      </c>
    </row>
    <row r="10">
      <c r="A10" t="inlineStr">
        <is>
          <t>net loss of $4,270,000 and a net income of $7,025,000</t>
        </is>
      </c>
      <c r="B10" t="inlineStr"/>
      <c r="C10" t="inlineStr"/>
      <c r="D10" t="inlineStr"/>
      <c r="E10" t="inlineStr"/>
      <c r="F10" t="inlineStr"/>
      <c r="G10" t="inlineStr"/>
      <c r="H10" t="inlineStr"/>
      <c r="I10" t="inlineStr">
        <is>
          <t>fonctionnaires</t>
        </is>
      </c>
      <c r="J10" t="inlineStr">
        <is>
          <t>publics ont</t>
        </is>
      </c>
      <c r="K10" t="inlineStr">
        <is>
          <t>déclaré respectivement une perte</t>
        </is>
      </c>
      <c r="L10" t="inlineStr"/>
      <c r="M10" t="inlineStr"/>
    </row>
    <row r="11">
      <c r="A11" t="inlineStr">
        <is>
          <t>respectively. As shown in the footnote to Text Table</t>
        </is>
      </c>
      <c r="B11" t="inlineStr"/>
      <c r="C11" t="inlineStr"/>
      <c r="D11" t="inlineStr"/>
      <c r="E11" t="inlineStr"/>
      <c r="F11" t="inlineStr"/>
      <c r="G11" t="inlineStr"/>
      <c r="H11" t="inlineStr"/>
      <c r="I11" t="inlineStr">
        <is>
          <t>nette de $4,270,000 et un revenu net de $7,025,000. Comme</t>
        </is>
      </c>
      <c r="J11" t="inlineStr"/>
      <c r="K11" t="inlineStr"/>
      <c r="L11" t="inlineStr"/>
      <c r="M11" t="inlineStr"/>
    </row>
    <row r="12">
      <c r="A12" t="inlineStr">
        <is>
          <t>LHI, 20 international unions reported a total net loss</t>
        </is>
      </c>
      <c r="B12" t="inlineStr"/>
      <c r="C12" t="inlineStr"/>
      <c r="D12" t="inlineStr"/>
      <c r="E12" t="inlineStr"/>
      <c r="F12" t="inlineStr"/>
      <c r="G12" t="inlineStr"/>
      <c r="H12" t="inlineStr"/>
      <c r="I12" t="inlineStr">
        <is>
          <t>on peut le constater</t>
        </is>
      </c>
      <c r="J12" t="inlineStr"/>
      <c r="K12" t="inlineStr">
        <is>
          <t>en examinant</t>
        </is>
      </c>
      <c r="L12" t="inlineStr">
        <is>
          <t>la note</t>
        </is>
      </c>
      <c r="M12" t="inlineStr">
        <is>
          <t>au bas du tableau</t>
        </is>
      </c>
    </row>
    <row r="13">
      <c r="A13" t="inlineStr">
        <is>
          <t>of $24,836,981,</t>
        </is>
      </c>
      <c r="B13" t="inlineStr">
        <is>
          <t>and 38 national</t>
        </is>
      </c>
      <c r="C13" t="inlineStr">
        <is>
          <t>unions</t>
        </is>
      </c>
      <c r="D13" t="inlineStr">
        <is>
          <t>reported</t>
        </is>
      </c>
      <c r="E13" t="inlineStr">
        <is>
          <t>a</t>
        </is>
      </c>
      <c r="F13" t="inlineStr"/>
      <c r="G13" t="inlineStr"/>
      <c r="H13" t="inlineStr"/>
      <c r="I13" t="inlineStr">
        <is>
          <t>explicatif LII, 20 syndicats internationaux</t>
        </is>
      </c>
      <c r="J13" t="inlineStr"/>
      <c r="K13" t="inlineStr"/>
      <c r="L13" t="inlineStr"/>
      <c r="M13" t="inlineStr">
        <is>
          <t>ont déclaré une</t>
        </is>
      </c>
    </row>
    <row r="14">
      <c r="A14" t="inlineStr">
        <is>
          <t>total net loss of $14,485,201.</t>
        </is>
      </c>
      <c r="B14" t="inlineStr"/>
      <c r="C14" t="inlineStr"/>
      <c r="D14" t="inlineStr"/>
      <c r="E14" t="inlineStr"/>
      <c r="F14" t="inlineStr"/>
      <c r="G14" t="inlineStr"/>
      <c r="H14" t="inlineStr"/>
      <c r="I14" t="inlineStr">
        <is>
          <t>perte nette de $24,836,981,</t>
        </is>
      </c>
      <c r="J14" t="inlineStr"/>
      <c r="K14" t="inlineStr">
        <is>
          <t>et 38 syndicats nationaux ont</t>
        </is>
      </c>
      <c r="L14" t="inlineStr"/>
      <c r="M14" t="inlineStr"/>
    </row>
    <row r="15">
      <c r="A15" t="inlineStr"/>
      <c r="B15" t="inlineStr"/>
      <c r="C15" t="inlineStr"/>
      <c r="D15" t="inlineStr"/>
      <c r="E15" t="inlineStr"/>
      <c r="F15" t="inlineStr"/>
      <c r="G15" t="inlineStr"/>
      <c r="H15" t="inlineStr"/>
      <c r="I15" t="inlineStr">
        <is>
          <t>déclaré une perte nette de $14,485,201.</t>
        </is>
      </c>
      <c r="J15" t="inlineStr"/>
      <c r="K15" t="inlineStr"/>
      <c r="L15" t="inlineStr"/>
      <c r="M15" t="inlineStr"/>
    </row>
    <row r="16">
      <c r="A16" t="inlineStr">
        <is>
          <t>Sources of Income</t>
        </is>
      </c>
      <c r="B16" t="inlineStr"/>
      <c r="C16" t="inlineStr"/>
      <c r="D16" t="inlineStr"/>
      <c r="E16" t="inlineStr"/>
      <c r="F16" t="inlineStr"/>
      <c r="G16" t="inlineStr"/>
      <c r="H16" t="inlineStr"/>
      <c r="I16" t="inlineStr">
        <is>
          <t>Sources de revenus</t>
        </is>
      </c>
      <c r="J16" t="inlineStr"/>
      <c r="K16" t="inlineStr"/>
      <c r="L16" t="inlineStr"/>
      <c r="M16" t="inlineStr"/>
    </row>
    <row r="17">
      <c r="A17" t="inlineStr">
        <is>
          <t>An examination</t>
        </is>
      </c>
      <c r="B17" t="inlineStr">
        <is>
          <t>of the sources</t>
        </is>
      </c>
      <c r="C17" t="inlineStr">
        <is>
          <t>of income</t>
        </is>
      </c>
      <c r="D17" t="inlineStr">
        <is>
          <t>shows</t>
        </is>
      </c>
      <c r="E17" t="inlineStr"/>
      <c r="F17" t="inlineStr"/>
      <c r="G17" t="inlineStr"/>
      <c r="H17" t="inlineStr"/>
      <c r="I17" t="inlineStr">
        <is>
          <t>L’examen</t>
        </is>
      </c>
      <c r="J17" t="inlineStr">
        <is>
          <t>des sources</t>
        </is>
      </c>
      <c r="K17" t="inlineStr">
        <is>
          <t>de revenu indique que les redevan-</t>
        </is>
      </c>
      <c r="L17" t="inlineStr"/>
      <c r="M17" t="inlineStr"/>
    </row>
    <row r="18">
      <c r="A18" t="inlineStr">
        <is>
          <t>that net dues and assessments, amounting in 1980 to</t>
        </is>
      </c>
      <c r="B18" t="inlineStr"/>
      <c r="C18" t="inlineStr"/>
      <c r="D18" t="inlineStr"/>
      <c r="E18" t="inlineStr"/>
      <c r="F18" t="inlineStr"/>
      <c r="G18" t="inlineStr"/>
      <c r="H18" t="inlineStr"/>
      <c r="I18" t="inlineStr">
        <is>
          <t>ces et cotisations</t>
        </is>
      </c>
      <c r="J18" t="inlineStr"/>
      <c r="K18" t="inlineStr">
        <is>
          <t>nettes s’élevant</t>
        </is>
      </c>
      <c r="L18" t="inlineStr">
        <is>
          <t>en 1980 a $1,237,839 ,000</t>
        </is>
      </c>
      <c r="M18" t="inlineStr"/>
    </row>
    <row r="19">
      <c r="A19" t="inlineStr">
        <is>
          <t>$1,237,839,000</t>
        </is>
      </c>
      <c r="B19" t="inlineStr">
        <is>
          <t>or 83.1% of the total income of all</t>
        </is>
      </c>
      <c r="C19" t="inlineStr"/>
      <c r="D19" t="inlineStr"/>
      <c r="E19" t="inlineStr"/>
      <c r="F19" t="inlineStr"/>
      <c r="G19" t="inlineStr"/>
      <c r="H19" t="inlineStr"/>
      <c r="I19" t="inlineStr">
        <is>
          <t>ou 83.1 % du revenu</t>
        </is>
      </c>
      <c r="J19" t="inlineStr"/>
      <c r="K19" t="inlineStr">
        <is>
          <t>total des</t>
        </is>
      </c>
      <c r="L19" t="inlineStr">
        <is>
          <t>trois catégories de syndicats</t>
        </is>
      </c>
      <c r="M19" t="inlineStr"/>
    </row>
    <row r="20">
      <c r="A20" t="inlineStr">
        <is>
          <t>three types</t>
        </is>
      </c>
      <c r="B20" t="inlineStr">
        <is>
          <t>of reporting organizations,</t>
        </is>
      </c>
      <c r="C20" t="inlineStr"/>
      <c r="D20" t="inlineStr">
        <is>
          <t>constituted</t>
        </is>
      </c>
      <c r="E20" t="inlineStr"/>
      <c r="F20" t="inlineStr"/>
      <c r="G20" t="inlineStr"/>
      <c r="H20" t="inlineStr"/>
      <c r="I20" t="inlineStr">
        <is>
          <t>déclarants constituaient</t>
        </is>
      </c>
      <c r="J20" t="inlineStr"/>
      <c r="K20" t="inlineStr">
        <is>
          <t>la principale</t>
        </is>
      </c>
      <c r="L20" t="inlineStr">
        <is>
          <t>source</t>
        </is>
      </c>
      <c r="M20" t="inlineStr">
        <is>
          <t>de revenu. Les</t>
        </is>
      </c>
    </row>
    <row r="21">
      <c r="A21" t="inlineStr">
        <is>
          <t>the major source</t>
        </is>
      </c>
      <c r="B21" t="inlineStr">
        <is>
          <t>or revenue. Income from this source</t>
        </is>
      </c>
      <c r="C21" t="inlineStr"/>
      <c r="D21" t="inlineStr"/>
      <c r="E21" t="inlineStr"/>
      <c r="F21" t="inlineStr"/>
      <c r="G21" t="inlineStr"/>
      <c r="H21" t="inlineStr"/>
      <c r="I21" t="inlineStr">
        <is>
          <t>revenus tirés</t>
        </is>
      </c>
      <c r="J21" t="inlineStr">
        <is>
          <t>de cette</t>
        </is>
      </c>
      <c r="K21" t="inlineStr">
        <is>
          <t>source se répartissaient comme</t>
        </is>
      </c>
      <c r="L21" t="inlineStr"/>
      <c r="M21" t="inlineStr">
        <is>
          <t>suit:</t>
        </is>
      </c>
    </row>
    <row r="22">
      <c r="A22" t="inlineStr">
        <is>
          <t>was distributed</t>
        </is>
      </c>
      <c r="B22" t="inlineStr">
        <is>
          <t>as follows: international</t>
        </is>
      </c>
      <c r="C22" t="inlineStr"/>
      <c r="D22" t="inlineStr">
        <is>
          <t>unions,</t>
        </is>
      </c>
      <c r="E22" t="inlineStr"/>
      <c r="F22" t="inlineStr"/>
      <c r="G22" t="inlineStr"/>
      <c r="H22" t="inlineStr"/>
      <c r="I22" t="inlineStr">
        <is>
          <t>syndicats internationaux,</t>
        </is>
      </c>
      <c r="J22" t="inlineStr"/>
      <c r="K22" t="inlineStr">
        <is>
          <t>$1,051,215,000</t>
        </is>
      </c>
      <c r="L22" t="inlineStr"/>
      <c r="M22" t="inlineStr">
        <is>
          <t>ou 82.0% du</t>
        </is>
      </c>
    </row>
    <row r="23">
      <c r="A23" t="inlineStr">
        <is>
          <t>$1,051,215,000</t>
        </is>
      </c>
      <c r="B23" t="inlineStr">
        <is>
          <t>representing 82.0% of the</t>
        </is>
      </c>
      <c r="C23" t="inlineStr"/>
      <c r="D23" t="inlineStr">
        <is>
          <t>total</t>
        </is>
      </c>
      <c r="E23" t="inlineStr">
        <is>
          <t>in-</t>
        </is>
      </c>
      <c r="F23" t="inlineStr"/>
      <c r="G23" t="inlineStr"/>
      <c r="H23" t="inlineStr"/>
      <c r="I23" t="inlineStr">
        <is>
          <t>revenu total</t>
        </is>
      </c>
      <c r="J23" t="inlineStr">
        <is>
          <t>des syndicats</t>
        </is>
      </c>
      <c r="K23" t="inlineStr">
        <is>
          <t>de cette</t>
        </is>
      </c>
      <c r="L23" t="inlineStr">
        <is>
          <t>catégorie;</t>
        </is>
      </c>
      <c r="M23" t="inlineStr">
        <is>
          <t>syndicats na-</t>
        </is>
      </c>
    </row>
    <row r="24">
      <c r="A24" t="inlineStr">
        <is>
          <t>come of organizations in this category ; national unions,</t>
        </is>
      </c>
      <c r="B24" t="inlineStr"/>
      <c r="C24" t="inlineStr"/>
      <c r="D24" t="inlineStr"/>
      <c r="E24" t="inlineStr"/>
      <c r="F24" t="inlineStr"/>
      <c r="G24" t="inlineStr"/>
      <c r="H24" t="inlineStr"/>
      <c r="I24" t="inlineStr">
        <is>
          <t>tionaux, $114,150,000</t>
        </is>
      </c>
      <c r="J24" t="inlineStr"/>
      <c r="K24" t="inlineStr">
        <is>
          <t>ou 91.0%</t>
        </is>
      </c>
      <c r="L24" t="inlineStr">
        <is>
          <t>de leur</t>
        </is>
      </c>
      <c r="M24" t="inlineStr">
        <is>
          <t>revenu total et</t>
        </is>
      </c>
    </row>
    <row r="25">
      <c r="A25" t="inlineStr">
        <is>
          <t>$114,150,000</t>
        </is>
      </c>
      <c r="B25" t="inlineStr">
        <is>
          <t>representing 91.0%</t>
        </is>
      </c>
      <c r="C25" t="inlineStr">
        <is>
          <t>of their</t>
        </is>
      </c>
      <c r="D25" t="inlineStr">
        <is>
          <t>total</t>
        </is>
      </c>
      <c r="E25" t="inlineStr">
        <is>
          <t>in-</t>
        </is>
      </c>
      <c r="F25" t="inlineStr"/>
      <c r="G25" t="inlineStr"/>
      <c r="H25" t="inlineStr"/>
      <c r="I25" t="inlineStr">
        <is>
          <t>groupements</t>
        </is>
      </c>
      <c r="J25" t="inlineStr">
        <is>
          <t>de</t>
        </is>
      </c>
      <c r="K25" t="inlineStr">
        <is>
          <t>fonctionnaires</t>
        </is>
      </c>
      <c r="L25" t="inlineStr">
        <is>
          <t>publics,</t>
        </is>
      </c>
      <c r="M25" t="inlineStr">
        <is>
          <t>$72,474,000 ou</t>
        </is>
      </c>
    </row>
    <row r="26">
      <c r="A26" t="inlineStr">
        <is>
          <t>come; and</t>
        </is>
      </c>
      <c r="B26" t="inlineStr">
        <is>
          <t>government employees’</t>
        </is>
      </c>
      <c r="C26" t="inlineStr"/>
      <c r="D26" t="inlineStr">
        <is>
          <t>organizations,</t>
        </is>
      </c>
      <c r="E26" t="inlineStr"/>
      <c r="F26" t="inlineStr"/>
      <c r="G26" t="inlineStr"/>
      <c r="H26" t="inlineStr"/>
      <c r="I26" t="inlineStr">
        <is>
          <t>89.7 % de leur revenu total. Dans le revenu de $1,051,215,000</t>
        </is>
      </c>
      <c r="J26" t="inlineStr"/>
      <c r="K26" t="inlineStr"/>
      <c r="L26" t="inlineStr"/>
      <c r="M26" t="inlineStr"/>
    </row>
    <row r="27">
      <c r="A27" t="inlineStr">
        <is>
          <t>$72,474,000 representing 89.7% of their total income.</t>
        </is>
      </c>
      <c r="B27" t="inlineStr"/>
      <c r="C27" t="inlineStr"/>
      <c r="D27" t="inlineStr"/>
      <c r="E27" t="inlineStr"/>
      <c r="F27" t="inlineStr"/>
      <c r="G27" t="inlineStr"/>
      <c r="H27" t="inlineStr"/>
      <c r="I27" t="inlineStr">
        <is>
          <t>pour les syndicats internationaux</t>
        </is>
      </c>
      <c r="J27" t="inlineStr"/>
      <c r="K27" t="inlineStr"/>
      <c r="L27" t="inlineStr">
        <is>
          <t>au titre des redevances</t>
        </is>
      </c>
      <c r="M27" t="inlineStr">
        <is>
          <t>et</t>
        </is>
      </c>
    </row>
    <row r="28">
      <c r="A28" t="inlineStr">
        <is>
          <t>Included in</t>
        </is>
      </c>
      <c r="B28" t="inlineStr">
        <is>
          <t>the income figure</t>
        </is>
      </c>
      <c r="C28" t="inlineStr">
        <is>
          <t>of $1,051,215,000</t>
        </is>
      </c>
      <c r="D28" t="inlineStr"/>
      <c r="E28" t="inlineStr"/>
      <c r="F28" t="inlineStr"/>
      <c r="G28" t="inlineStr"/>
      <c r="H28" t="inlineStr"/>
      <c r="I28" t="inlineStr">
        <is>
          <t>cotisations se</t>
        </is>
      </c>
      <c r="J28" t="inlineStr">
        <is>
          <t>trouve</t>
        </is>
      </c>
      <c r="K28" t="inlineStr">
        <is>
          <t>incluse la somme</t>
        </is>
      </c>
      <c r="L28" t="inlineStr"/>
      <c r="M28" t="inlineStr">
        <is>
          <t>de $99,987,000 ou</t>
        </is>
      </c>
    </row>
    <row r="29">
      <c r="A29" t="inlineStr">
        <is>
          <t>for international</t>
        </is>
      </c>
      <c r="B29" t="inlineStr">
        <is>
          <t>unions on account</t>
        </is>
      </c>
      <c r="C29" t="inlineStr"/>
      <c r="D29" t="inlineStr">
        <is>
          <t>of dues and</t>
        </is>
      </c>
      <c r="E29" t="inlineStr"/>
      <c r="F29" t="inlineStr"/>
      <c r="G29" t="inlineStr"/>
      <c r="H29" t="inlineStr"/>
      <c r="I29" t="inlineStr">
        <is>
          <t>7.8% du revenu</t>
        </is>
      </c>
      <c r="J29" t="inlineStr"/>
      <c r="K29" t="inlineStr">
        <is>
          <t>total des syndicats internationaux</t>
        </is>
      </c>
      <c r="L29" t="inlineStr"/>
      <c r="M29" t="inlineStr">
        <is>
          <t>percus</t>
        </is>
      </c>
    </row>
    <row r="30">
      <c r="A30" t="inlineStr">
        <is>
          <t>assessments, was the sum of $99,987,000 representing</t>
        </is>
      </c>
      <c r="B30" t="inlineStr"/>
      <c r="C30" t="inlineStr"/>
      <c r="D30" t="inlineStr"/>
      <c r="E30" t="inlineStr"/>
      <c r="F30" t="inlineStr"/>
      <c r="G30" t="inlineStr"/>
      <c r="H30" t="inlineStr"/>
      <c r="I30" t="inlineStr">
        <is>
          <t>des membres canadiens.</t>
        </is>
      </c>
      <c r="J30" t="inlineStr"/>
      <c r="K30" t="inlineStr">
        <is>
          <t>Les redevances</t>
        </is>
      </c>
      <c r="L30" t="inlineStr">
        <is>
          <t>et cotisations totales</t>
        </is>
      </c>
      <c r="M30" t="inlineStr"/>
    </row>
    <row r="31">
      <c r="A31" t="inlineStr">
        <is>
          <t>7.8% of the</t>
        </is>
      </c>
      <c r="B31" t="inlineStr">
        <is>
          <t>total income of international</t>
        </is>
      </c>
      <c r="C31" t="inlineStr"/>
      <c r="D31" t="inlineStr">
        <is>
          <t>unions</t>
        </is>
      </c>
      <c r="E31" t="inlineStr"/>
      <c r="F31" t="inlineStr"/>
      <c r="G31" t="inlineStr"/>
      <c r="H31" t="inlineStr"/>
      <c r="I31" t="inlineStr">
        <is>
          <t>percues des</t>
        </is>
      </c>
      <c r="J31" t="inlineStr">
        <is>
          <t>membres</t>
        </is>
      </c>
      <c r="K31" t="inlineStr">
        <is>
          <t>canadiens</t>
        </is>
      </c>
      <c r="L31" t="inlineStr">
        <is>
          <t>en</t>
        </is>
      </c>
      <c r="M31" t="inlineStr">
        <is>
          <t>1980 s’élevaient a</t>
        </is>
      </c>
    </row>
    <row r="32">
      <c r="A32" t="inlineStr">
        <is>
          <t>collected from members</t>
        </is>
      </c>
      <c r="B32" t="inlineStr">
        <is>
          <t>in Canada.</t>
        </is>
      </c>
      <c r="C32" t="inlineStr">
        <is>
          <t>Total</t>
        </is>
      </c>
      <c r="D32" t="inlineStr">
        <is>
          <t>dues and</t>
        </is>
      </c>
      <c r="E32" t="inlineStr"/>
      <c r="F32" t="inlineStr"/>
      <c r="G32" t="inlineStr"/>
      <c r="H32" t="inlineStr"/>
      <c r="I32" t="inlineStr">
        <is>
          <t>$286,592,000</t>
        </is>
      </c>
      <c r="J32" t="inlineStr">
        <is>
          <t>soit</t>
        </is>
      </c>
      <c r="K32" t="inlineStr">
        <is>
          <t>19.2 % du revenu</t>
        </is>
      </c>
      <c r="L32" t="inlineStr">
        <is>
          <t>total de tous les syndi-</t>
        </is>
      </c>
      <c r="M32" t="inlineStr"/>
    </row>
    <row r="33">
      <c r="A33" t="inlineStr">
        <is>
          <t>assessments</t>
        </is>
      </c>
      <c r="B33" t="inlineStr">
        <is>
          <t>collected from Canadian</t>
        </is>
      </c>
      <c r="C33" t="inlineStr"/>
      <c r="D33" t="inlineStr">
        <is>
          <t>members</t>
        </is>
      </c>
      <c r="E33" t="inlineStr">
        <is>
          <t>in</t>
        </is>
      </c>
      <c r="F33" t="inlineStr"/>
      <c r="G33" t="inlineStr"/>
      <c r="H33" t="inlineStr"/>
      <c r="I33" t="inlineStr">
        <is>
          <t>cats déclarants.</t>
        </is>
      </c>
      <c r="J33" t="inlineStr">
        <is>
          <t>D’autres</t>
        </is>
      </c>
      <c r="K33" t="inlineStr">
        <is>
          <t>sources</t>
        </is>
      </c>
      <c r="L33" t="inlineStr">
        <is>
          <t>de revenus</t>
        </is>
      </c>
      <c r="M33" t="inlineStr">
        <is>
          <t>rapportant en</t>
        </is>
      </c>
    </row>
    <row r="34">
      <c r="A34" t="inlineStr">
        <is>
          <t>1980 amounted</t>
        </is>
      </c>
      <c r="B34" t="inlineStr">
        <is>
          <t>to $286,592,000 representing 19.2%</t>
        </is>
      </c>
      <c r="C34" t="inlineStr"/>
      <c r="D34" t="inlineStr"/>
      <c r="E34" t="inlineStr"/>
      <c r="F34" t="inlineStr"/>
      <c r="G34" t="inlineStr"/>
      <c r="H34" t="inlineStr"/>
      <c r="I34" t="inlineStr">
        <is>
          <t>tout $250,909,000</t>
        </is>
      </c>
      <c r="J34" t="inlineStr"/>
      <c r="K34" t="inlineStr">
        <is>
          <t>ou 16.9%</t>
        </is>
      </c>
      <c r="L34" t="inlineStr">
        <is>
          <t>du revenu</t>
        </is>
      </c>
      <c r="M34" t="inlineStr">
        <is>
          <t>total déclaré, se</t>
        </is>
      </c>
    </row>
    <row r="35">
      <c r="A35" t="inlineStr">
        <is>
          <t>of the total income of all labour organizations report-</t>
        </is>
      </c>
      <c r="B35" t="inlineStr"/>
      <c r="C35" t="inlineStr"/>
      <c r="D35" t="inlineStr"/>
      <c r="E35" t="inlineStr"/>
      <c r="F35" t="inlineStr"/>
      <c r="G35" t="inlineStr"/>
      <c r="H35" t="inlineStr"/>
      <c r="I35" t="inlineStr">
        <is>
          <t>composaient</t>
        </is>
      </c>
      <c r="J35" t="inlineStr">
        <is>
          <t>d’intéréts</t>
        </is>
      </c>
      <c r="K35" t="inlineStr">
        <is>
          <t>(11.7%),</t>
        </is>
      </c>
      <c r="L35" t="inlineStr">
        <is>
          <t>de dividendes</t>
        </is>
      </c>
      <c r="M35" t="inlineStr">
        <is>
          <t>(1.0%), de</t>
        </is>
      </c>
    </row>
    <row r="36">
      <c r="A36" t="inlineStr">
        <is>
          <t>ing. Other</t>
        </is>
      </c>
      <c r="B36" t="inlineStr">
        <is>
          <t>sources of</t>
        </is>
      </c>
      <c r="C36" t="inlineStr">
        <is>
          <t>income</t>
        </is>
      </c>
      <c r="D36" t="inlineStr">
        <is>
          <t>aggregating</t>
        </is>
      </c>
      <c r="E36" t="inlineStr"/>
      <c r="F36" t="inlineStr"/>
      <c r="G36" t="inlineStr"/>
      <c r="H36" t="inlineStr"/>
      <c r="I36" t="inlineStr">
        <is>
          <t>loyers (1.1 %) et “‘d’autres revenus” (3.1 %).</t>
        </is>
      </c>
      <c r="J36" t="inlineStr"/>
      <c r="K36" t="inlineStr"/>
      <c r="L36" t="inlineStr"/>
      <c r="M36" t="inlineStr"/>
    </row>
    <row r="37">
      <c r="A37" t="inlineStr">
        <is>
          <t>$250,909,000</t>
        </is>
      </c>
      <c r="B37" t="inlineStr">
        <is>
          <t>or 16.9% oft he total income reported,</t>
        </is>
      </c>
      <c r="C37" t="inlineStr"/>
      <c r="D37" t="inlineStr"/>
      <c r="E37" t="inlineStr"/>
      <c r="F37" t="inlineStr"/>
      <c r="G37" t="inlineStr"/>
      <c r="H37" t="inlineStr"/>
      <c r="I37" t="inlineStr"/>
      <c r="J37" t="inlineStr"/>
      <c r="K37" t="inlineStr"/>
      <c r="L37" t="inlineStr"/>
      <c r="M37" t="inlineStr"/>
    </row>
    <row r="38">
      <c r="A38" t="inlineStr">
        <is>
          <t>were composed ofi nterest (11.7%), dividends (1.0%),</t>
        </is>
      </c>
      <c r="B38" t="inlineStr"/>
      <c r="C38" t="inlineStr"/>
      <c r="D38" t="inlineStr"/>
      <c r="E38" t="inlineStr"/>
      <c r="F38" t="inlineStr"/>
      <c r="G38" t="inlineStr"/>
      <c r="H38" t="inlineStr"/>
      <c r="I38" t="inlineStr"/>
      <c r="J38" t="inlineStr"/>
      <c r="K38" t="inlineStr"/>
      <c r="L38" t="inlineStr"/>
      <c r="M38" t="inlineStr"/>
    </row>
    <row r="39">
      <c r="A39" t="inlineStr">
        <is>
          <t>rents (1.1%) and “other income”’ (3.1%).</t>
        </is>
      </c>
      <c r="B39" t="inlineStr"/>
      <c r="C39" t="inlineStr"/>
      <c r="D39" t="inlineStr"/>
      <c r="E39" t="inlineStr"/>
      <c r="F39" t="inlineStr"/>
      <c r="G39" t="inlineStr"/>
      <c r="H39" t="inlineStr"/>
      <c r="I39" t="inlineStr"/>
      <c r="J39" t="inlineStr"/>
      <c r="K39" t="inlineStr"/>
      <c r="L39" t="inlineStr"/>
      <c r="M39" t="inlineStr"/>
    </row>
    <row r="40">
      <c r="A40" t="inlineStr">
        <is>
          <t>Types of Expenditure</t>
        </is>
      </c>
      <c r="B40" t="inlineStr"/>
      <c r="C40" t="inlineStr"/>
      <c r="D40" t="inlineStr"/>
      <c r="E40" t="inlineStr"/>
      <c r="F40" t="inlineStr"/>
      <c r="G40" t="inlineStr"/>
      <c r="H40" t="inlineStr"/>
      <c r="I40" t="inlineStr">
        <is>
          <t>Genres de revenus</t>
        </is>
      </c>
      <c r="J40" t="inlineStr"/>
      <c r="K40" t="inlineStr"/>
      <c r="L40" t="inlineStr"/>
      <c r="M40" t="inlineStr"/>
    </row>
    <row r="41">
      <c r="A41" t="inlineStr">
        <is>
          <t>As illustrated</t>
        </is>
      </c>
      <c r="B41" t="inlineStr">
        <is>
          <t>in Text Table</t>
        </is>
      </c>
      <c r="C41" t="inlineStr">
        <is>
          <t>LII, total</t>
        </is>
      </c>
      <c r="D41" t="inlineStr">
        <is>
          <t>expendi-</t>
        </is>
      </c>
      <c r="E41" t="inlineStr"/>
      <c r="F41" t="inlineStr"/>
      <c r="G41" t="inlineStr"/>
      <c r="H41" t="inlineStr"/>
      <c r="I41" t="inlineStr">
        <is>
          <t>Comme le</t>
        </is>
      </c>
      <c r="J41" t="inlineStr">
        <is>
          <t>fait</t>
        </is>
      </c>
      <c r="K41" t="inlineStr">
        <is>
          <t>voir le tableau</t>
        </is>
      </c>
      <c r="L41" t="inlineStr">
        <is>
          <t>explicatif</t>
        </is>
      </c>
      <c r="M41" t="inlineStr">
        <is>
          <t>LII, les dé-</t>
        </is>
      </c>
    </row>
    <row r="42">
      <c r="A42" t="inlineStr">
        <is>
          <t>ture amounted</t>
        </is>
      </c>
      <c r="B42" t="inlineStr">
        <is>
          <t>to $1,365,206,000</t>
        </is>
      </c>
      <c r="C42" t="inlineStr"/>
      <c r="D42" t="inlineStr">
        <is>
          <t>comprising:</t>
        </is>
      </c>
      <c r="E42" t="inlineStr"/>
      <c r="F42" t="inlineStr"/>
      <c r="G42" t="inlineStr"/>
      <c r="H42" t="inlineStr"/>
      <c r="I42" t="inlineStr">
        <is>
          <t>penses totales</t>
        </is>
      </c>
      <c r="J42" t="inlineStr">
        <is>
          <t>sélevaient</t>
        </is>
      </c>
      <c r="K42" t="inlineStr">
        <is>
          <t>a $1,365,206,000</t>
        </is>
      </c>
      <c r="L42" t="inlineStr"/>
      <c r="M42" t="inlineStr">
        <is>
          <t>comprenant:</t>
        </is>
      </c>
    </row>
    <row r="43">
      <c r="A43" t="inlineStr">
        <is>
          <t>$1,161,775,000</t>
        </is>
      </c>
      <c r="B43" t="inlineStr">
        <is>
          <t>incurred by international</t>
        </is>
      </c>
      <c r="C43" t="inlineStr"/>
      <c r="D43" t="inlineStr">
        <is>
          <t>unions.</t>
        </is>
      </c>
      <c r="E43" t="inlineStr"/>
      <c r="F43" t="inlineStr"/>
      <c r="G43" t="inlineStr"/>
      <c r="H43" t="inlineStr"/>
      <c r="I43" t="inlineStr">
        <is>
          <t>$1,161,775,000 par les syndicats internationaux, $129,681,000</t>
        </is>
      </c>
      <c r="J43" t="inlineStr"/>
      <c r="K43" t="inlineStr"/>
      <c r="L43" t="inlineStr"/>
      <c r="M43" t="inlineStr"/>
    </row>
    <row r="44">
      <c r="A44" t="inlineStr">
        <is>
          <t>$129,681 ,000 by national unions, and $73,750,000 by</t>
        </is>
      </c>
      <c r="B44" t="inlineStr"/>
      <c r="C44" t="inlineStr"/>
      <c r="D44" t="inlineStr"/>
      <c r="E44" t="inlineStr"/>
      <c r="F44" t="inlineStr"/>
      <c r="G44" t="inlineStr"/>
      <c r="H44" t="inlineStr"/>
      <c r="I44" t="inlineStr">
        <is>
          <t>par les syndicats</t>
        </is>
      </c>
      <c r="J44" t="inlineStr">
        <is>
          <t>nationaux,</t>
        </is>
      </c>
      <c r="K44" t="inlineStr">
        <is>
          <t>et $73,750,000 par les groupe-</t>
        </is>
      </c>
      <c r="L44" t="inlineStr"/>
      <c r="M44" t="inlineStr"/>
    </row>
    <row r="45">
      <c r="A45" t="inlineStr">
        <is>
          <t>government employees’ organizations. The largest ex-</t>
        </is>
      </c>
      <c r="B45" t="inlineStr"/>
      <c r="C45" t="inlineStr"/>
      <c r="D45" t="inlineStr"/>
      <c r="E45" t="inlineStr"/>
      <c r="F45" t="inlineStr"/>
      <c r="G45" t="inlineStr"/>
      <c r="H45" t="inlineStr"/>
      <c r="I45" t="inlineStr">
        <is>
          <t>ments de fonctionnaires publics. Les dépenses les plus consi-</t>
        </is>
      </c>
      <c r="J45" t="inlineStr"/>
      <c r="K45" t="inlineStr"/>
      <c r="L45" t="inlineStr"/>
      <c r="M45" t="inlineStr"/>
    </row>
    <row r="46">
      <c r="A46" t="inlineStr">
        <is>
          <t>penditures</t>
        </is>
      </c>
      <c r="B46" t="inlineStr">
        <is>
          <t>incurred by international unions were</t>
        </is>
      </c>
      <c r="C46" t="inlineStr"/>
      <c r="D46" t="inlineStr">
        <is>
          <t>for</t>
        </is>
      </c>
      <c r="E46" t="inlineStr"/>
      <c r="F46" t="inlineStr"/>
      <c r="G46" t="inlineStr"/>
      <c r="H46" t="inlineStr"/>
      <c r="I46" t="inlineStr">
        <is>
          <t>dérables effectuées</t>
        </is>
      </c>
      <c r="J46" t="inlineStr"/>
      <c r="K46" t="inlineStr">
        <is>
          <t>par les syndicats internationaux</t>
        </is>
      </c>
      <c r="L46" t="inlineStr"/>
      <c r="M46" t="inlineStr">
        <is>
          <t>avaient</t>
        </is>
      </c>
    </row>
    <row r="47">
      <c r="A47" t="inlineStr">
        <is>
          <t>salaries of officers</t>
        </is>
      </c>
      <c r="B47" t="inlineStr">
        <is>
          <t>and employees</t>
        </is>
      </c>
      <c r="C47" t="inlineStr">
        <is>
          <t>outside</t>
        </is>
      </c>
      <c r="D47" t="inlineStr">
        <is>
          <t>Canada,</t>
        </is>
      </c>
      <c r="E47" t="inlineStr"/>
      <c r="F47" t="inlineStr"/>
      <c r="G47" t="inlineStr"/>
      <c r="H47" t="inlineStr"/>
      <c r="I47" t="inlineStr">
        <is>
          <t>trait aux traitements des dirigeants et des employés 4 l’exté-</t>
        </is>
      </c>
      <c r="J47" t="inlineStr"/>
      <c r="K47" t="inlineStr"/>
      <c r="L47" t="inlineStr"/>
      <c r="M47" t="inlineStr"/>
    </row>
    <row r="48">
      <c r="A48" t="inlineStr">
        <is>
          <t>$302,111,000;</t>
        </is>
      </c>
      <c r="B48" t="inlineStr">
        <is>
          <t>‘‘other expenditure”,</t>
        </is>
      </c>
      <c r="C48" t="inlineStr">
        <is>
          <t>$222,945 ,000;</t>
        </is>
      </c>
      <c r="D48" t="inlineStr"/>
      <c r="E48" t="inlineStr"/>
      <c r="F48" t="inlineStr"/>
      <c r="G48" t="inlineStr"/>
      <c r="H48" t="inlineStr"/>
      <c r="I48" t="inlineStr">
        <is>
          <t>rieur du Canada,</t>
        </is>
      </c>
      <c r="J48" t="inlineStr"/>
      <c r="K48" t="inlineStr">
        <is>
          <t>$302,111,000;</t>
        </is>
      </c>
      <c r="L48" t="inlineStr">
        <is>
          <t>aux</t>
        </is>
      </c>
      <c r="M48" t="inlineStr">
        <is>
          <t>‘‘autres dépenses”’,</t>
        </is>
      </c>
    </row>
    <row r="49">
      <c r="A49" t="inlineStr">
        <is>
          <t>strike benefit payments outside Canada, $1 86,160,000;</t>
        </is>
      </c>
      <c r="B49" t="inlineStr"/>
      <c r="C49" t="inlineStr"/>
      <c r="D49" t="inlineStr"/>
      <c r="E49" t="inlineStr"/>
      <c r="F49" t="inlineStr"/>
      <c r="G49" t="inlineStr"/>
      <c r="H49" t="inlineStr"/>
      <c r="I49" t="inlineStr">
        <is>
          <t>$222,945 ,000; aux</t>
        </is>
      </c>
      <c r="J49" t="inlineStr"/>
      <c r="K49" t="inlineStr">
        <is>
          <t>indemnités</t>
        </is>
      </c>
      <c r="L49" t="inlineStr">
        <is>
          <t>de gréve versées a l’extérieur</t>
        </is>
      </c>
      <c r="M49" t="inlineStr"/>
    </row>
    <row r="50">
      <c r="A50" t="inlineStr">
        <is>
          <t>office and administrative expenditure, $161,711,000;</t>
        </is>
      </c>
      <c r="B50" t="inlineStr"/>
      <c r="C50" t="inlineStr"/>
      <c r="D50" t="inlineStr"/>
      <c r="E50" t="inlineStr"/>
      <c r="F50" t="inlineStr"/>
      <c r="G50" t="inlineStr"/>
      <c r="H50" t="inlineStr"/>
      <c r="I50" t="inlineStr">
        <is>
          <t>du Canada,</t>
        </is>
      </c>
      <c r="J50" t="inlineStr">
        <is>
          <t>$186,160,000;</t>
        </is>
      </c>
      <c r="K50" t="inlineStr">
        <is>
          <t>dépenses</t>
        </is>
      </c>
      <c r="L50" t="inlineStr">
        <is>
          <t>de</t>
        </is>
      </c>
      <c r="M50" t="inlineStr">
        <is>
          <t>bureau et d’ad-</t>
        </is>
      </c>
    </row>
    <row r="51">
      <c r="A51" t="inlineStr">
        <is>
          <t>and pension and welfare benefits paid to beneficiaries</t>
        </is>
      </c>
      <c r="B51" t="inlineStr"/>
      <c r="C51" t="inlineStr"/>
      <c r="D51" t="inlineStr"/>
      <c r="E51" t="inlineStr"/>
      <c r="F51" t="inlineStr"/>
      <c r="G51" t="inlineStr"/>
      <c r="H51" t="inlineStr"/>
      <c r="I51" t="inlineStr">
        <is>
          <t>ministration, $161,711,000;</t>
        </is>
      </c>
      <c r="J51" t="inlineStr"/>
      <c r="K51" t="inlineStr">
        <is>
          <t>et aux prestations de l’extérieur</t>
        </is>
      </c>
      <c r="L51" t="inlineStr"/>
      <c r="M51" t="inlineStr"/>
    </row>
    <row r="52">
      <c r="A52" t="inlineStr">
        <is>
          <t>outside Canada,</t>
        </is>
      </c>
      <c r="B52" t="inlineStr">
        <is>
          <t>$108,808,000.</t>
        </is>
      </c>
      <c r="C52" t="inlineStr">
        <is>
          <t>Expenditures</t>
        </is>
      </c>
      <c r="D52" t="inlineStr"/>
      <c r="E52" t="inlineStr">
        <is>
          <t>of</t>
        </is>
      </c>
      <c r="F52" t="inlineStr"/>
      <c r="G52" t="inlineStr"/>
      <c r="H52" t="inlineStr"/>
      <c r="I52" t="inlineStr">
        <is>
          <t>du Canada, $108,808,000;</t>
        </is>
      </c>
      <c r="J52" t="inlineStr"/>
      <c r="K52" t="inlineStr">
        <is>
          <t>les dépenses</t>
        </is>
      </c>
      <c r="L52" t="inlineStr"/>
      <c r="M52" t="inlineStr">
        <is>
          <t>des syndicats inter-</t>
        </is>
      </c>
    </row>
    <row r="53">
      <c r="A53" t="inlineStr">
        <is>
          <t>international</t>
        </is>
      </c>
      <c r="B53" t="inlineStr">
        <is>
          <t>unions in Canada,</t>
        </is>
      </c>
      <c r="C53" t="inlineStr">
        <is>
          <t>on</t>
        </is>
      </c>
      <c r="D53" t="inlineStr">
        <is>
          <t>account</t>
        </is>
      </c>
      <c r="E53" t="inlineStr">
        <is>
          <t>of</t>
        </is>
      </c>
      <c r="F53" t="inlineStr"/>
      <c r="G53" t="inlineStr"/>
      <c r="H53" t="inlineStr"/>
      <c r="I53" t="inlineStr">
        <is>
          <t>nationaux au</t>
        </is>
      </c>
      <c r="J53" t="inlineStr">
        <is>
          <t>Canada,</t>
        </is>
      </c>
      <c r="K53" t="inlineStr">
        <is>
          <t>au chapitre</t>
        </is>
      </c>
      <c r="L53" t="inlineStr">
        <is>
          <t>des</t>
        </is>
      </c>
      <c r="M53" t="inlineStr">
        <is>
          <t>salaires, des pre-</t>
        </is>
      </c>
    </row>
  </sheetData>
  <pageMargins left="0.75" right="0.75" top="1" bottom="1" header="0.5" footer="0.5"/>
</worksheet>
</file>

<file path=xl/worksheets/sheet485.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72.9% of the total union income from fees, dues and</t>
        </is>
      </c>
      <c r="B1" s="1" t="inlineStr">
        <is>
          <t>total obtenu par les syndicats des droits, redevances et cotisa-</t>
        </is>
      </c>
    </row>
    <row r="2">
      <c r="A2" t="inlineStr">
        <is>
          <t>assessments; strike benefit assessments ($18,744,000)</t>
        </is>
      </c>
      <c r="B2" t="inlineStr">
        <is>
          <t>tions; les cotisations pour indemnités de gréve ($18,744,000)</t>
        </is>
      </c>
    </row>
    <row r="3">
      <c r="A3" t="inlineStr">
        <is>
          <t>amounting to 16.1% came next, followed by health</t>
        </is>
      </c>
      <c r="B3" t="inlineStr">
        <is>
          <t>constituant 16.1 % venaient ensuite, suivies des cotisations</t>
        </is>
      </c>
    </row>
    <row r="4">
      <c r="A4" t="inlineStr">
        <is>
          <t>and welfare assessments ($4,204,000) amounting</t>
        </is>
      </c>
      <c r="B4" t="inlineStr">
        <is>
          <t>pour programmes de santé et bien-étre ($4,204,000) consti-</t>
        </is>
      </c>
    </row>
  </sheetData>
  <pageMargins left="0.75" right="0.75" top="1" bottom="1" header="0.5" footer="0.5"/>
</worksheet>
</file>

<file path=xl/worksheets/sheet486.xml><?xml version="1.0" encoding="utf-8"?>
<worksheet xmlns="http://schemas.openxmlformats.org/spreadsheetml/2006/main">
  <sheetPr>
    <outlinePr summaryBelow="1" summaryRight="1"/>
    <pageSetUpPr/>
  </sheetPr>
  <dimension ref="A1:BB1"/>
  <sheetViews>
    <sheetView workbookViewId="0">
      <selection activeCell="A1" sqref="A1"/>
    </sheetView>
  </sheetViews>
  <sheetFormatPr baseColWidth="8" defaultRowHeight="15"/>
  <sheetData>
    <row r="1">
      <c r="A1" s="1" t="inlineStr">
        <is>
          <t>amounted ou 4.e et total 53.9 % des dépet ci- salaries, de rémuné- $26,452,000 representing 53.9% of the total expendi- nu 2x -r %p  e under these three selected items and 2.3% of the   e den sd  iture expenditure wages</t>
        </is>
      </c>
      <c r="B1" s="1" t="inlineStr">
        <is>
          <t>to of internationals, distributed</t>
        </is>
      </c>
      <c r="C1" s="1" t="inlineStr">
        <is>
          <t>Unnamed: 0</t>
        </is>
      </c>
      <c r="D1" s="1" t="inlineStr">
        <is>
          <t>$49,031,000 and</t>
        </is>
      </c>
      <c r="E1" s="1" t="inlineStr">
        <is>
          <t>Unnamed: 1</t>
        </is>
      </c>
      <c r="F1" s="1" t="inlineStr">
        <is>
          <t>other of</t>
        </is>
      </c>
      <c r="G1" s="1" t="inlineStr">
        <is>
          <t>international</t>
        </is>
      </c>
      <c r="H1" s="1" t="inlineStr">
        <is>
          <t>remuneration</t>
        </is>
      </c>
      <c r="I1" s="1" t="inlineStr">
        <is>
          <t>or</t>
        </is>
      </c>
      <c r="J1" s="1" t="inlineStr">
        <is>
          <t>4.2%</t>
        </is>
      </c>
      <c r="K1" s="1" t="inlineStr">
        <is>
          <t>Unnamed: 2</t>
        </is>
      </c>
      <c r="L1" s="1" t="inlineStr">
        <is>
          <t>of unions;</t>
        </is>
      </c>
      <c r="M1" s="1" t="inlineStr">
        <is>
          <t>Unnamed: 3</t>
        </is>
      </c>
      <c r="N1" s="1" t="inlineStr">
        <is>
          <t>as follows: in Canada,</t>
        </is>
      </c>
      <c r="O1" s="1" t="inlineStr">
        <is>
          <t>the</t>
        </is>
      </c>
      <c r="P1" s="1" t="inlineStr">
        <is>
          <t>Unnamed: 4</t>
        </is>
      </c>
      <c r="Q1" s="1" t="inlineStr">
        <is>
          <t>total strike</t>
        </is>
      </c>
      <c r="R1" s="1" t="inlineStr">
        <is>
          <t>Unnamed: 5</t>
        </is>
      </c>
      <c r="S1" s="1" t="inlineStr">
        <is>
          <t>Unnamed: 6</t>
        </is>
      </c>
      <c r="T1" s="1" t="inlineStr">
        <is>
          <t>Unnamed: 7</t>
        </is>
      </c>
      <c r="U1" s="1" t="inlineStr">
        <is>
          <t>de ces dépenses ration 2.3% ses aprés:</t>
        </is>
      </c>
      <c r="V1" s="1" t="inlineStr">
        <is>
          <t>totales</t>
        </is>
      </c>
      <c r="W1" s="1" t="inlineStr">
        <is>
          <t>Unnamed: 8</t>
        </is>
      </c>
      <c r="X1" s="1" t="inlineStr">
        <is>
          <t>Unnamed: 9</t>
        </is>
      </c>
      <c r="Y1" s="1" t="inlineStr">
        <is>
          <t>Unnamed: 10</t>
        </is>
      </c>
      <c r="Z1" s="1" t="inlineStr">
        <is>
          <t>trois versés de traitements,</t>
        </is>
      </c>
      <c r="AA1" s="1" t="inlineStr">
        <is>
          <t>Unnamed: 11</t>
        </is>
      </c>
      <c r="AB1" s="1" t="inlineStr">
        <is>
          <t>totales la dépenses</t>
        </is>
      </c>
      <c r="AC1" s="1" t="inlineStr">
        <is>
          <t>Unnamed: 12</t>
        </is>
      </c>
      <c r="AD1" s="1" t="inlineStr">
        <is>
          <t>effectuées</t>
        </is>
      </c>
      <c r="AE1" s="1" t="inlineStr">
        <is>
          <t>rubriques au Canada, $26,452,000</t>
        </is>
      </c>
      <c r="AF1" s="1" t="inlineStr">
        <is>
          <t>des</t>
        </is>
      </c>
      <c r="AG1" s="1" t="inlineStr">
        <is>
          <t>salaires</t>
        </is>
      </c>
      <c r="AH1" s="1" t="inlineStr">
        <is>
          <t>Unnamed: 13</t>
        </is>
      </c>
      <c r="AI1" s="1" t="inlineStr">
        <is>
          <t>Unnamed: 14</t>
        </is>
      </c>
      <c r="AJ1" s="1" t="inlineStr">
        <is>
          <t>Unnamed: 15</t>
        </is>
      </c>
      <c r="AK1" s="1" t="inlineStr">
        <is>
          <t>s’élevait syndicats sous totale</t>
        </is>
      </c>
      <c r="AL1" s="1" t="inlineStr">
        <is>
          <t>Unnamed: 16</t>
        </is>
      </c>
      <c r="AM1" s="1" t="inlineStr">
        <is>
          <t>et les</t>
        </is>
      </c>
      <c r="AN1" s="1" t="inlineStr">
        <is>
          <t>des.1</t>
        </is>
      </c>
      <c r="AO1" s="1" t="inlineStr">
        <is>
          <t>Unnamed: 17</t>
        </is>
      </c>
      <c r="AP1" s="1" t="inlineStr">
        <is>
          <t>Unnamed: 18</t>
        </is>
      </c>
      <c r="AQ1" s="1" t="inlineStr">
        <is>
          <t>autres</t>
        </is>
      </c>
      <c r="AR1" s="1" t="inlineStr">
        <is>
          <t>4 $49,031,000 trois internationaux,</t>
        </is>
      </c>
      <c r="AS1" s="1" t="inlineStr">
        <is>
          <t>syndicats</t>
        </is>
      </c>
      <c r="AT1" s="1" t="inlineStr">
        <is>
          <t>Unnamed: 19</t>
        </is>
      </c>
      <c r="AU1" s="1" t="inlineStr">
        <is>
          <t>Unnamed: 20</t>
        </is>
      </c>
      <c r="AV1" s="1" t="inlineStr">
        <is>
          <t>éléments rubriques ou</t>
        </is>
      </c>
      <c r="AW1" s="1" t="inlineStr">
        <is>
          <t>Unnamed: 21</t>
        </is>
      </c>
      <c r="AX1" s="1" t="inlineStr">
        <is>
          <t>internationaux;</t>
        </is>
      </c>
      <c r="AY1" s="1" t="inlineStr">
        <is>
          <t>Unnamed: 22</t>
        </is>
      </c>
      <c r="AZ1" s="1" t="inlineStr">
        <is>
          <t>Unnamed: 23</t>
        </is>
      </c>
      <c r="BA1" s="1" t="inlineStr">
        <is>
          <t>Unnamed: 24</t>
        </is>
      </c>
      <c r="BB1" s="1" t="inlineStr">
        <is>
          <t>comme ci-dessus</t>
        </is>
      </c>
    </row>
  </sheetData>
  <pageMargins left="0.75" right="0.75" top="1" bottom="1" header="0.5" footer="0.5"/>
</worksheet>
</file>

<file path=xl/worksheets/sheet487.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s="1" t="inlineStr">
        <is>
          <t>canadiens</t>
        </is>
      </c>
      <c r="B1" s="1" t="inlineStr">
        <is>
          <t>30,052</t>
        </is>
      </c>
      <c r="C1" s="1" t="inlineStr">
        <is>
          <t>60.1</t>
        </is>
      </c>
      <c r="D1" s="1" t="inlineStr">
        <is>
          <t>16,712</t>
        </is>
      </c>
      <c r="E1" s="1" t="inlineStr">
        <is>
          <t>33.5</t>
        </is>
      </c>
      <c r="F1" s="1" t="inlineStr">
        <is>
          <t>3,215</t>
        </is>
      </c>
      <c r="G1" s="1" t="inlineStr">
        <is>
          <t>6.4</t>
        </is>
      </c>
      <c r="H1" s="1" t="inlineStr">
        <is>
          <t>49,979</t>
        </is>
      </c>
      <c r="I1" s="1" t="inlineStr">
        <is>
          <t>100.0</t>
        </is>
      </c>
    </row>
    <row r="2">
      <c r="A2" t="inlineStr">
        <is>
          <t>rect and guaranteed debt of the Govern-</t>
        </is>
      </c>
      <c r="B2" t="inlineStr"/>
      <c r="C2" t="inlineStr"/>
      <c r="D2" t="inlineStr"/>
      <c r="E2" t="inlineStr"/>
      <c r="F2" t="inlineStr"/>
      <c r="G2" t="inlineStr"/>
      <c r="H2" t="inlineStr"/>
      <c r="I2" t="inlineStr"/>
    </row>
    <row r="3">
      <c r="A3" t="inlineStr">
        <is>
          <t>ment of Canada — Dettes directes et ga-</t>
        </is>
      </c>
      <c r="B3" t="inlineStr"/>
      <c r="C3" t="inlineStr"/>
      <c r="D3" t="inlineStr"/>
      <c r="E3" t="inlineStr"/>
      <c r="F3" t="inlineStr"/>
      <c r="G3" t="inlineStr"/>
      <c r="H3" t="inlineStr"/>
      <c r="I3" t="inlineStr"/>
    </row>
    <row r="4">
      <c r="A4" t="inlineStr">
        <is>
          <t>ranties du gouvernement du Canada</t>
        </is>
      </c>
      <c r="B4" t="inlineStr">
        <is>
          <t>70,421</t>
        </is>
      </c>
      <c r="C4" t="n">
        <v>99</v>
      </c>
      <c r="D4" t="n">
        <v>611</v>
      </c>
      <c r="E4" t="n">
        <v>0.8</v>
      </c>
      <c r="F4" t="n">
        <v>122</v>
      </c>
      <c r="G4" t="n">
        <v>0.2</v>
      </c>
      <c r="H4" t="inlineStr">
        <is>
          <t>71,154</t>
        </is>
      </c>
      <c r="I4" t="n">
        <v>100</v>
      </c>
    </row>
  </sheetData>
  <pageMargins left="0.75" right="0.75" top="1" bottom="1" header="0.5" footer="0.5"/>
</worksheet>
</file>

<file path=xl/worksheets/sheet488.xml><?xml version="1.0" encoding="utf-8"?>
<worksheet xmlns="http://schemas.openxmlformats.org/spreadsheetml/2006/main">
  <sheetPr>
    <outlinePr summaryBelow="1" summaryRight="1"/>
    <pageSetUpPr/>
  </sheetPr>
  <dimension ref="A1:K4"/>
  <sheetViews>
    <sheetView workbookViewId="0">
      <selection activeCell="A1" sqref="A1"/>
    </sheetView>
  </sheetViews>
  <sheetFormatPr baseColWidth="8" defaultRowHeight="15"/>
  <sheetData>
    <row r="1">
      <c r="A1" s="1" t="inlineStr">
        <is>
          <t>résidant au Canada</t>
        </is>
      </c>
      <c r="B1" s="1" t="inlineStr">
        <is>
          <t>Unnamed: 0</t>
        </is>
      </c>
      <c r="C1" s="1" t="inlineStr">
        <is>
          <t>Unnamed: 1</t>
        </is>
      </c>
      <c r="D1" s="1" t="inlineStr">
        <is>
          <t>14,808</t>
        </is>
      </c>
      <c r="E1" s="1" t="inlineStr">
        <is>
          <t>88.6</t>
        </is>
      </c>
      <c r="F1" s="1" t="inlineStr">
        <is>
          <t>LS</t>
        </is>
      </c>
      <c r="G1" s="1" t="inlineStr">
        <is>
          <t>6.8</t>
        </is>
      </c>
      <c r="H1" s="1" t="inlineStr">
        <is>
          <t>TS</t>
        </is>
      </c>
      <c r="I1" s="1" t="inlineStr">
        <is>
          <t>4.6</t>
        </is>
      </c>
      <c r="J1" s="1" t="inlineStr">
        <is>
          <t>16,718</t>
        </is>
      </c>
      <c r="K1" s="1" t="inlineStr">
        <is>
          <t>100.0</t>
        </is>
      </c>
    </row>
    <row r="2">
      <c r="A2" t="inlineStr">
        <is>
          <t>ocks issued by corporations resident</t>
        </is>
      </c>
      <c r="B2" t="inlineStr">
        <is>
          <t>in</t>
        </is>
      </c>
      <c r="C2" t="inlineStr"/>
      <c r="D2" t="inlineStr"/>
      <c r="E2" t="inlineStr"/>
      <c r="F2" t="inlineStr"/>
      <c r="G2" t="inlineStr"/>
      <c r="H2" t="inlineStr"/>
      <c r="I2" t="inlineStr"/>
      <c r="J2" t="inlineStr"/>
      <c r="K2" t="inlineStr"/>
    </row>
    <row r="3">
      <c r="A3" t="inlineStr">
        <is>
          <t>Canada — Actions émises par des corpo-</t>
        </is>
      </c>
      <c r="B3" t="inlineStr"/>
      <c r="C3" t="inlineStr"/>
      <c r="D3" t="inlineStr"/>
      <c r="E3" t="inlineStr"/>
      <c r="F3" t="inlineStr"/>
      <c r="G3" t="inlineStr"/>
      <c r="H3" t="inlineStr"/>
      <c r="I3" t="inlineStr"/>
      <c r="J3" t="inlineStr"/>
      <c r="K3" t="inlineStr"/>
    </row>
    <row r="4">
      <c r="A4" t="inlineStr">
        <is>
          <t>rations résidant au Canada</t>
        </is>
      </c>
      <c r="B4" t="inlineStr"/>
      <c r="C4" t="inlineStr"/>
      <c r="D4" t="inlineStr">
        <is>
          <t>3,048</t>
        </is>
      </c>
      <c r="E4" t="n">
        <v>78.09999999999999</v>
      </c>
      <c r="F4" t="n">
        <v>852</v>
      </c>
      <c r="G4" t="n">
        <v>21.9</v>
      </c>
      <c r="H4" t="n">
        <v>1</v>
      </c>
      <c r="I4" t="inlineStr">
        <is>
          <t>ac</t>
        </is>
      </c>
      <c r="J4" t="inlineStr">
        <is>
          <t>3,901</t>
        </is>
      </c>
      <c r="K4" t="n">
        <v>100</v>
      </c>
    </row>
  </sheetData>
  <pageMargins left="0.75" right="0.75" top="1" bottom="1" header="0.5" footer="0.5"/>
</worksheet>
</file>

<file path=xl/worksheets/sheet489.xml><?xml version="1.0" encoding="utf-8"?>
<worksheet xmlns="http://schemas.openxmlformats.org/spreadsheetml/2006/main">
  <sheetPr>
    <outlinePr summaryBelow="1" summaryRight="1"/>
    <pageSetUpPr/>
  </sheetPr>
  <dimension ref="A1:O7"/>
  <sheetViews>
    <sheetView workbookViewId="0">
      <selection activeCell="A1" sqref="A1"/>
    </sheetView>
  </sheetViews>
  <sheetFormatPr baseColWidth="8" defaultRowHeight="15"/>
  <sheetData>
    <row r="1">
      <c r="A1" s="1" t="inlineStr">
        <is>
          <t>Total</t>
        </is>
      </c>
      <c r="B1" s="1" t="inlineStr">
        <is>
          <t>Unnamed: 0</t>
        </is>
      </c>
      <c r="C1" s="1" t="inlineStr">
        <is>
          <t>Unnamed: 1</t>
        </is>
      </c>
      <c r="D1" s="1" t="inlineStr">
        <is>
          <t>Unnamed: 2</t>
        </is>
      </c>
      <c r="E1" s="1" t="inlineStr">
        <is>
          <t>Unnamed: 3</t>
        </is>
      </c>
      <c r="F1" s="1" t="inlineStr">
        <is>
          <t>Unnamed: 4</t>
        </is>
      </c>
      <c r="G1" s="1" t="inlineStr">
        <is>
          <t>Unnamed: 5</t>
        </is>
      </c>
      <c r="H1" s="1" t="inlineStr">
        <is>
          <t>152,304</t>
        </is>
      </c>
      <c r="I1" s="1" t="inlineStr">
        <is>
          <t>85.5</t>
        </is>
      </c>
      <c r="J1" s="1" t="inlineStr">
        <is>
          <t>21,634</t>
        </is>
      </c>
      <c r="K1" s="1" t="inlineStr">
        <is>
          <t>12.1</t>
        </is>
      </c>
      <c r="L1" s="1" t="inlineStr">
        <is>
          <t>4,253</t>
        </is>
      </c>
      <c r="M1" s="1" t="inlineStr">
        <is>
          <t>2.4</t>
        </is>
      </c>
      <c r="N1" s="1" t="inlineStr">
        <is>
          <t>178,191</t>
        </is>
      </c>
      <c r="O1" s="1" t="inlineStr">
        <is>
          <t>100.0</t>
        </is>
      </c>
    </row>
    <row r="2">
      <c r="A2" t="inlineStr">
        <is>
          <t>2.Income on account</t>
        </is>
      </c>
      <c r="B2" t="inlineStr">
        <is>
          <t>of net</t>
        </is>
      </c>
      <c r="C2" t="inlineStr">
        <is>
          <t>dues</t>
        </is>
      </c>
      <c r="D2" t="inlineStr">
        <is>
          <t>and</t>
        </is>
      </c>
      <c r="E2" t="inlineStr">
        <is>
          <t>assess-</t>
        </is>
      </c>
      <c r="F2" t="inlineStr"/>
      <c r="G2" t="inlineStr"/>
      <c r="H2" t="inlineStr"/>
      <c r="I2" t="inlineStr"/>
      <c r="J2" t="inlineStr"/>
      <c r="K2" t="inlineStr"/>
      <c r="L2" t="inlineStr"/>
      <c r="M2" t="inlineStr"/>
      <c r="N2" t="inlineStr"/>
      <c r="O2" t="inlineStr"/>
    </row>
    <row r="3">
      <c r="A3" t="inlineStr">
        <is>
          <t>ments paid by</t>
        </is>
      </c>
      <c r="B3" t="inlineStr">
        <is>
          <t>or credited</t>
        </is>
      </c>
      <c r="C3" t="inlineStr">
        <is>
          <t>to persons</t>
        </is>
      </c>
      <c r="D3" t="inlineStr"/>
      <c r="E3" t="inlineStr"/>
      <c r="F3" t="inlineStr">
        <is>
          <t>resi-</t>
        </is>
      </c>
      <c r="G3" t="inlineStr"/>
      <c r="H3" t="inlineStr"/>
      <c r="I3" t="inlineStr"/>
      <c r="J3" t="inlineStr"/>
      <c r="K3" t="inlineStr"/>
      <c r="L3" t="inlineStr"/>
      <c r="M3" t="inlineStr"/>
      <c r="N3" t="inlineStr"/>
      <c r="O3" t="inlineStr"/>
    </row>
    <row r="4">
      <c r="A4" t="inlineStr">
        <is>
          <t>dent in Canada</t>
        </is>
      </c>
      <c r="B4" t="inlineStr">
        <is>
          <t>— Revenu 4a titre</t>
        </is>
      </c>
      <c r="C4" t="inlineStr"/>
      <c r="D4" t="inlineStr">
        <is>
          <t>de</t>
        </is>
      </c>
      <c r="E4" t="inlineStr"/>
      <c r="F4" t="inlineStr">
        <is>
          <t>rede-</t>
        </is>
      </c>
      <c r="G4" t="inlineStr"/>
      <c r="H4" t="inlineStr"/>
      <c r="I4" t="inlineStr"/>
      <c r="J4" t="inlineStr"/>
      <c r="K4" t="inlineStr"/>
      <c r="L4" t="inlineStr"/>
      <c r="M4" t="inlineStr"/>
      <c r="N4" t="inlineStr"/>
      <c r="O4" t="inlineStr"/>
    </row>
    <row r="5">
      <c r="A5" t="inlineStr">
        <is>
          <t>vances et de</t>
        </is>
      </c>
      <c r="B5" t="inlineStr">
        <is>
          <t>cotisations nettes</t>
        </is>
      </c>
      <c r="C5" t="inlineStr"/>
      <c r="D5" t="inlineStr">
        <is>
          <t>payées</t>
        </is>
      </c>
      <c r="E5" t="inlineStr"/>
      <c r="F5" t="inlineStr"/>
      <c r="G5" t="inlineStr">
        <is>
          <t>par</t>
        </is>
      </c>
      <c r="H5" t="inlineStr"/>
      <c r="I5" t="inlineStr"/>
      <c r="J5" t="inlineStr"/>
      <c r="K5" t="inlineStr"/>
      <c r="L5" t="inlineStr"/>
      <c r="M5" t="inlineStr"/>
      <c r="N5" t="inlineStr"/>
      <c r="O5" t="inlineStr"/>
    </row>
    <row r="6">
      <c r="A6" t="inlineStr">
        <is>
          <t>ou créditées</t>
        </is>
      </c>
      <c r="B6" t="inlineStr">
        <is>
          <t>a des personnes</t>
        </is>
      </c>
      <c r="C6" t="inlineStr"/>
      <c r="D6" t="inlineStr">
        <is>
          <t>résidant</t>
        </is>
      </c>
      <c r="E6" t="inlineStr"/>
      <c r="F6" t="inlineStr"/>
      <c r="G6" t="inlineStr">
        <is>
          <t>au</t>
        </is>
      </c>
      <c r="H6" t="inlineStr"/>
      <c r="I6" t="inlineStr"/>
      <c r="J6" t="inlineStr"/>
      <c r="K6" t="inlineStr"/>
      <c r="L6" t="inlineStr"/>
      <c r="M6" t="inlineStr"/>
      <c r="N6" t="inlineStr"/>
      <c r="O6" t="inlineStr"/>
    </row>
    <row r="7">
      <c r="A7" t="inlineStr">
        <is>
          <t>Canada</t>
        </is>
      </c>
      <c r="B7" t="inlineStr"/>
      <c r="C7" t="inlineStr"/>
      <c r="D7" t="inlineStr"/>
      <c r="E7" t="inlineStr"/>
      <c r="F7" t="inlineStr"/>
      <c r="G7" t="inlineStr"/>
      <c r="H7" t="inlineStr">
        <is>
          <t>99,987</t>
        </is>
      </c>
      <c r="I7" t="n">
        <v>34.9</v>
      </c>
      <c r="J7" t="inlineStr">
        <is>
          <t>114,150</t>
        </is>
      </c>
      <c r="K7" t="n">
        <v>39.8</v>
      </c>
      <c r="L7" t="inlineStr">
        <is>
          <t>72,455</t>
        </is>
      </c>
      <c r="M7" t="inlineStr">
        <is>
          <t>D3)</t>
        </is>
      </c>
      <c r="N7" t="inlineStr">
        <is>
          <t>286,592</t>
        </is>
      </c>
      <c r="O7" t="n">
        <v>100</v>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P23"/>
  <sheetViews>
    <sheetView workbookViewId="0">
      <selection activeCell="A1" sqref="A1"/>
    </sheetView>
  </sheetViews>
  <sheetFormatPr baseColWidth="8" defaultRowHeight="15"/>
  <sheetData>
    <row r="1">
      <c r="A1" s="1" t="inlineStr">
        <is>
          <t>St John's, Nfld. —</t>
        </is>
      </c>
      <c r="B1" s="1" t="inlineStr">
        <is>
          <t>T.-N. 2:22. .</t>
        </is>
      </c>
      <c r="C1" s="1" t="inlineStr">
        <is>
          <t>Unnamed: 0</t>
        </is>
      </c>
      <c r="D1" s="1" t="inlineStr">
        <is>
          <t>54</t>
        </is>
      </c>
      <c r="E1" s="1" t="inlineStr">
        <is>
          <t>124</t>
        </is>
      </c>
      <c r="F1" s="1" t="inlineStr">
        <is>
          <t>10,313</t>
        </is>
      </c>
      <c r="G1" s="1" t="inlineStr">
        <is>
          <t>5 9,632</t>
        </is>
      </c>
      <c r="H1" s="1" t="inlineStr">
        <is>
          <t>Unnamed: 1</t>
        </is>
      </c>
      <c r="I1" s="1" t="inlineStr">
        <is>
          <t>—</t>
        </is>
      </c>
      <c r="J1" s="1" t="inlineStr">
        <is>
          <t>- 1,824</t>
        </is>
      </c>
      <c r="K1" s="1" t="inlineStr">
        <is>
          <t>860</t>
        </is>
      </c>
      <c r="L1" s="1" t="inlineStr">
        <is>
          <t>Unnamed: 2</t>
        </is>
      </c>
      <c r="M1" s="1" t="inlineStr">
        <is>
          <t>Unnamed: 3</t>
        </is>
      </c>
      <c r="N1" s="1" t="inlineStr">
        <is>
          <t>22,634</t>
        </is>
      </c>
      <c r="O1" s="1" t="inlineStr">
        <is>
          <t>Unnamed: 4</t>
        </is>
      </c>
      <c r="P1" s="1" t="inlineStr">
        <is>
          <t>0.8</t>
        </is>
      </c>
    </row>
    <row r="2">
      <c r="A2" t="inlineStr">
        <is>
          <t>Batata ccoi0 h cose io AS</t>
        </is>
      </c>
      <c r="B2" t="inlineStr">
        <is>
          <t>ees</t>
        </is>
      </c>
      <c r="C2" t="inlineStr"/>
      <c r="D2" t="inlineStr">
        <is>
          <t>72</t>
        </is>
      </c>
      <c r="E2" t="inlineStr">
        <is>
          <t>176</t>
        </is>
      </c>
      <c r="F2" t="inlineStr">
        <is>
          <t>19,924</t>
        </is>
      </c>
      <c r="G2" t="inlineStr">
        <is>
          <t>43 8,726</t>
        </is>
      </c>
      <c r="H2" t="inlineStr"/>
      <c r="I2" t="inlineStr">
        <is>
          <t>-</t>
        </is>
      </c>
      <c r="J2" t="inlineStr">
        <is>
          <t>- 6,364</t>
        </is>
      </c>
      <c r="K2" t="inlineStr">
        <is>
          <t>8,432</t>
        </is>
      </c>
      <c r="L2" t="inlineStr"/>
      <c r="M2" t="inlineStr"/>
      <c r="N2" t="inlineStr">
        <is>
          <t>43,489</t>
        </is>
      </c>
      <c r="O2" t="inlineStr"/>
      <c r="P2" t="inlineStr">
        <is>
          <t>LS</t>
        </is>
      </c>
    </row>
    <row r="3">
      <c r="A3" t="inlineStr">
        <is>
          <t>POU. was geyen  ain 2</t>
        </is>
      </c>
      <c r="B3" t="inlineStr"/>
      <c r="C3" t="inlineStr"/>
      <c r="D3" t="inlineStr">
        <is>
          <t>55</t>
        </is>
      </c>
      <c r="E3" t="inlineStr">
        <is>
          <t>112</t>
        </is>
      </c>
      <c r="F3" t="inlineStr">
        <is>
          <t>10,445</t>
        </is>
      </c>
      <c r="G3" t="inlineStr">
        <is>
          <t>8 6,776</t>
        </is>
      </c>
      <c r="H3" t="inlineStr"/>
      <c r="I3" t="inlineStr">
        <is>
          <t>-</t>
        </is>
      </c>
      <c r="J3" t="inlineStr">
        <is>
          <t>— 956</t>
        </is>
      </c>
      <c r="K3" t="inlineStr">
        <is>
          <t>361</t>
        </is>
      </c>
      <c r="L3" t="inlineStr"/>
      <c r="M3" t="inlineStr"/>
      <c r="N3" t="inlineStr">
        <is>
          <t>18,546</t>
        </is>
      </c>
      <c r="O3" t="inlineStr"/>
      <c r="P3" t="inlineStr">
        <is>
          <t>0.7</t>
        </is>
      </c>
    </row>
    <row r="4">
      <c r="A4" t="inlineStr">
        <is>
          <t>EGOUGUND «os sp</t>
        </is>
      </c>
      <c r="B4" t="inlineStr">
        <is>
          <t>1s Pooeee ae ks</t>
        </is>
      </c>
      <c r="C4" t="inlineStr"/>
      <c r="D4" t="inlineStr">
        <is>
          <t>34</t>
        </is>
      </c>
      <c r="E4" t="inlineStr">
        <is>
          <t>114</t>
        </is>
      </c>
      <c r="F4" t="inlineStr">
        <is>
          <t>461</t>
        </is>
      </c>
      <c r="G4" t="inlineStr">
        <is>
          <t>- 885</t>
        </is>
      </c>
      <c r="H4" t="inlineStr"/>
      <c r="I4" t="inlineStr">
        <is>
          <t>274</t>
        </is>
      </c>
      <c r="J4" t="inlineStr">
        <is>
          <t>7,550 363</t>
        </is>
      </c>
      <c r="K4" t="inlineStr">
        <is>
          <t>5,453</t>
        </is>
      </c>
      <c r="L4" t="inlineStr"/>
      <c r="M4" t="inlineStr"/>
      <c r="N4" t="inlineStr">
        <is>
          <t>14,986</t>
        </is>
      </c>
      <c r="O4" t="inlineStr"/>
      <c r="P4" t="inlineStr">
        <is>
          <t>0.5</t>
        </is>
      </c>
    </row>
    <row r="5">
      <c r="A5" t="inlineStr">
        <is>
          <t>Cnc ce: Qiate gee ae ee</t>
        </is>
      </c>
      <c r="B5" t="inlineStr"/>
      <c r="C5" t="inlineStr"/>
      <c r="D5" t="inlineStr">
        <is>
          <t>719</t>
        </is>
      </c>
      <c r="E5" t="inlineStr">
        <is>
          <t>361</t>
        </is>
      </c>
      <c r="F5" t="inlineStr">
        <is>
          <t>16,328</t>
        </is>
      </c>
      <c r="G5" t="inlineStr">
        <is>
          <t>24 | 10,363</t>
        </is>
      </c>
      <c r="H5" t="inlineStr"/>
      <c r="I5" t="inlineStr">
        <is>
          <t>3,077</t>
        </is>
      </c>
      <c r="J5" t="inlineStr">
        <is>
          <t>18,478 4,761</t>
        </is>
      </c>
      <c r="K5" t="inlineStr">
        <is>
          <t>39,327</t>
        </is>
      </c>
      <c r="L5" t="inlineStr"/>
      <c r="M5" t="inlineStr"/>
      <c r="N5" t="inlineStr">
        <is>
          <t>92,358</t>
        </is>
      </c>
      <c r="O5" t="inlineStr"/>
      <c r="P5" t="inlineStr">
        <is>
          <t>SiR)</t>
        </is>
      </c>
    </row>
    <row r="6">
      <c r="A6" t="inlineStr">
        <is>
          <t>PSYCNEETT  heya</t>
        </is>
      </c>
      <c r="B6" t="inlineStr">
        <is>
          <t>hal i as</t>
        </is>
      </c>
      <c r="C6" t="inlineStr"/>
      <c r="D6" t="inlineStr">
        <is>
          <t>121</t>
        </is>
      </c>
      <c r="E6" t="inlineStr">
        <is>
          <t>1G150</t>
        </is>
      </c>
      <c r="F6" t="inlineStr">
        <is>
          <t>204,367</t>
        </is>
      </c>
      <c r="G6" t="inlineStr">
        <is>
          <t>1,078 | 64,439</t>
        </is>
      </c>
      <c r="H6" t="inlineStr"/>
      <c r="I6" t="inlineStr">
        <is>
          <t>2,710</t>
        </is>
      </c>
      <c r="J6" t="inlineStr">
        <is>
          <t>49,467 14,388</t>
        </is>
      </c>
      <c r="K6" t="inlineStr">
        <is>
          <t>76,374</t>
        </is>
      </c>
      <c r="L6" t="inlineStr"/>
      <c r="M6" t="inlineStr"/>
      <c r="N6" t="inlineStr">
        <is>
          <t>412,823</t>
        </is>
      </c>
      <c r="O6" t="inlineStr"/>
      <c r="P6" t="inlineStr">
        <is>
          <t>14.6</t>
        </is>
      </c>
    </row>
    <row r="7">
      <c r="A7" t="inlineStr">
        <is>
          <t>BORA A oc y cha PS a</t>
        </is>
      </c>
      <c r="B7" t="inlineStr"/>
      <c r="C7" t="inlineStr"/>
      <c r="D7" t="inlineStr">
        <is>
          <t>92</t>
        </is>
      </c>
      <c r="E7" t="inlineStr">
        <is>
          <t>378</t>
        </is>
      </c>
      <c r="F7" t="inlineStr">
        <is>
          <t>24,100</t>
        </is>
      </c>
      <c r="G7" t="inlineStr">
        <is>
          <t>347 | 17,637</t>
        </is>
      </c>
      <c r="H7" t="inlineStr"/>
      <c r="I7" t="inlineStr">
        <is>
          <t>-</t>
        </is>
      </c>
      <c r="J7" t="inlineStr">
        <is>
          <t>SU hoy? 43,479</t>
        </is>
      </c>
      <c r="K7" t="inlineStr">
        <is>
          <t>25,028</t>
        </is>
      </c>
      <c r="L7" t="inlineStr"/>
      <c r="M7" t="inlineStr"/>
      <c r="N7" t="inlineStr">
        <is>
          <t>114,343</t>
        </is>
      </c>
      <c r="O7" t="inlineStr"/>
      <c r="P7" t="inlineStr">
        <is>
          <t>4.1</t>
        </is>
      </c>
    </row>
    <row r="8">
      <c r="A8" t="inlineStr">
        <is>
          <t>Maronto,. os oo.</t>
        </is>
      </c>
      <c r="B8" t="inlineStr">
        <is>
          <t>bas Ae.</t>
        </is>
      </c>
      <c r="C8" t="inlineStr"/>
      <c r="D8" t="inlineStr">
        <is>
          <t>118</t>
        </is>
      </c>
      <c r="E8" t="inlineStr">
        <is>
          <t>981</t>
        </is>
      </c>
      <c r="F8" t="inlineStr">
        <is>
          <t>207,756</t>
        </is>
      </c>
      <c r="G8" t="inlineStr">
        <is>
          <t>3,417 |122,220</t>
        </is>
      </c>
      <c r="H8" t="inlineStr"/>
      <c r="I8" t="inlineStr">
        <is>
          <t>~</t>
        </is>
      </c>
      <c r="J8">
        <f> 11,528</f>
        <v/>
      </c>
      <c r="K8" t="inlineStr">
        <is>
          <t>59,060</t>
        </is>
      </c>
      <c r="L8" t="inlineStr"/>
      <c r="M8" t="inlineStr"/>
      <c r="N8" t="inlineStr">
        <is>
          <t>403,981</t>
        </is>
      </c>
      <c r="O8" t="inlineStr"/>
      <c r="P8" t="inlineStr">
        <is>
          <t>14.3</t>
        </is>
      </c>
    </row>
    <row r="9">
      <c r="A9" t="inlineStr">
        <is>
          <t>PERROTT eee ee</t>
        </is>
      </c>
      <c r="B9" t="inlineStr">
        <is>
          <t>eS ita</t>
        </is>
      </c>
      <c r="C9" t="inlineStr"/>
      <c r="D9" t="inlineStr">
        <is>
          <t>viel</t>
        </is>
      </c>
      <c r="E9" t="inlineStr">
        <is>
          <t>243</t>
        </is>
      </c>
      <c r="F9" t="inlineStr">
        <is>
          <t>46,235</t>
        </is>
      </c>
      <c r="G9" t="inlineStr">
        <is>
          <t>134 (15.520</t>
        </is>
      </c>
      <c r="H9" t="inlineStr"/>
      <c r="I9" t="inlineStr">
        <is>
          <t>~</t>
        </is>
      </c>
      <c r="J9">
        <f> 1,578</f>
        <v/>
      </c>
      <c r="K9" t="inlineStr">
        <is>
          <t>L256</t>
        </is>
      </c>
      <c r="L9" t="inlineStr"/>
      <c r="M9" t="inlineStr"/>
      <c r="N9" t="inlineStr">
        <is>
          <t>74,730</t>
        </is>
      </c>
      <c r="O9" t="inlineStr"/>
      <c r="P9" t="inlineStr">
        <is>
          <t>2.6</t>
        </is>
      </c>
    </row>
    <row r="10">
      <c r="A10" t="inlineStr">
        <is>
          <t>BMGRENCD i. Sc) cts 5s c</t>
        </is>
      </c>
      <c r="B10" t="inlineStr"/>
      <c r="C10" t="inlineStr"/>
      <c r="D10" t="inlineStr">
        <is>
          <t>52</t>
        </is>
      </c>
      <c r="E10" t="inlineStr">
        <is>
          <t>150</t>
        </is>
      </c>
      <c r="F10" t="inlineStr">
        <is>
          <t>24,308</t>
        </is>
      </c>
      <c r="G10" t="inlineStr">
        <is>
          <t>10 8,511</t>
        </is>
      </c>
      <c r="H10" t="inlineStr"/>
      <c r="I10" t="inlineStr">
        <is>
          <t>-</t>
        </is>
      </c>
      <c r="J10" t="inlineStr">
        <is>
          <t>- 717</t>
        </is>
      </c>
      <c r="K10" t="inlineStr">
        <is>
          <t>4,516</t>
        </is>
      </c>
      <c r="L10" t="inlineStr"/>
      <c r="M10" t="inlineStr"/>
      <c r="N10" t="inlineStr">
        <is>
          <t>38,062</t>
        </is>
      </c>
      <c r="O10" t="inlineStr"/>
      <c r="P10" t="inlineStr">
        <is>
          <t>1.4</t>
        </is>
      </c>
    </row>
    <row r="11">
      <c r="A11" t="inlineStr">
        <is>
          <t>SVGLDOA  il eg naeee  ae</t>
        </is>
      </c>
      <c r="B11" t="inlineStr"/>
      <c r="C11" t="inlineStr"/>
      <c r="D11" t="inlineStr">
        <is>
          <t>44</t>
        </is>
      </c>
      <c r="E11" t="inlineStr">
        <is>
          <t>101</t>
        </is>
      </c>
      <c r="F11" t="inlineStr">
        <is>
          <t>22,198</t>
        </is>
      </c>
      <c r="G11" t="inlineStr">
        <is>
          <t>16 3,262</t>
        </is>
      </c>
      <c r="H11" t="inlineStr"/>
      <c r="I11" t="inlineStr">
        <is>
          <t>-</t>
        </is>
      </c>
      <c r="J11" t="inlineStr">
        <is>
          <t>- 410</t>
        </is>
      </c>
      <c r="K11" t="inlineStr">
        <is>
          <t>2,346</t>
        </is>
      </c>
      <c r="L11" t="inlineStr"/>
      <c r="M11" t="inlineStr"/>
      <c r="N11" t="inlineStr">
        <is>
          <t>28,232</t>
        </is>
      </c>
      <c r="O11" t="inlineStr"/>
      <c r="P11" t="inlineStr">
        <is>
          <t>1.0</t>
        </is>
      </c>
    </row>
    <row r="12">
      <c r="A12" t="inlineStr">
        <is>
          <t>1 IRIELS e OeS a LeaSeld Rel  2</t>
        </is>
      </c>
      <c r="B12" t="inlineStr"/>
      <c r="C12" t="inlineStr"/>
      <c r="D12" t="inlineStr">
        <is>
          <t>1</t>
        </is>
      </c>
      <c r="E12" t="inlineStr">
        <is>
          <t>171</t>
        </is>
      </c>
      <c r="F12" t="inlineStr">
        <is>
          <t>UNDE)</t>
        </is>
      </c>
      <c r="G12" t="inlineStr">
        <is>
          <t>|Meat Oa ee( 62238| )</t>
        </is>
      </c>
      <c r="H12" t="inlineStr"/>
      <c r="I12" t="inlineStr">
        <is>
          <t>-</t>
        </is>
      </c>
      <c r="J12" t="inlineStr">
        <is>
          <t>_ 1,856</t>
        </is>
      </c>
      <c r="K12" t="inlineStr">
        <is>
          <t>9,347</t>
        </is>
      </c>
      <c r="L12" t="inlineStr"/>
      <c r="M12" t="inlineStr"/>
      <c r="N12" t="inlineStr">
        <is>
          <t>45,924</t>
        </is>
      </c>
      <c r="O12" t="inlineStr"/>
      <c r="P12" t="inlineStr">
        <is>
          <t>1.6</t>
        </is>
      </c>
    </row>
    <row r="13">
      <c r="A13" t="inlineStr">
        <is>
          <t>MARBSOL SOUL: sas fibers</t>
        </is>
      </c>
      <c r="B13" t="inlineStr"/>
      <c r="C13" t="inlineStr"/>
      <c r="D13" t="inlineStr">
        <is>
          <t>60</t>
        </is>
      </c>
      <c r="E13" t="inlineStr">
        <is>
          <t>111</t>
        </is>
      </c>
      <c r="F13" t="inlineStr">
        <is>
          <t>11,477</t>
        </is>
      </c>
      <c r="G13" t="inlineStr">
        <is>
          <t>86 | 30,126</t>
        </is>
      </c>
      <c r="H13" t="inlineStr"/>
      <c r="I13" t="inlineStr">
        <is>
          <t>-</t>
        </is>
      </c>
      <c r="J13" t="inlineStr">
        <is>
          <t>- 805</t>
        </is>
      </c>
      <c r="K13" t="inlineStr">
        <is>
          <t>6,729</t>
        </is>
      </c>
      <c r="L13" t="inlineStr"/>
      <c r="M13" t="inlineStr"/>
      <c r="N13" t="inlineStr">
        <is>
          <t>49,223</t>
        </is>
      </c>
      <c r="O13" t="inlineStr"/>
      <c r="P13" t="inlineStr">
        <is>
          <t>17</t>
        </is>
      </c>
    </row>
    <row r="14">
      <c r="A14" t="inlineStr">
        <is>
          <t>SCATUE g en</t>
        </is>
      </c>
      <c r="B14" t="inlineStr">
        <is>
          <t>ee</t>
        </is>
      </c>
      <c r="C14" t="inlineStr"/>
      <c r="D14" t="inlineStr">
        <is>
          <t>55</t>
        </is>
      </c>
      <c r="E14" t="inlineStr">
        <is>
          <t>216</t>
        </is>
      </c>
      <c r="F14" t="inlineStr">
        <is>
          <t>13,169</t>
        </is>
      </c>
      <c r="G14" t="inlineStr">
        <is>
          <t>1,210 | 20,714</t>
        </is>
      </c>
      <c r="H14" t="inlineStr"/>
      <c r="I14" t="inlineStr">
        <is>
          <t>_</t>
        </is>
      </c>
      <c r="J14" t="inlineStr">
        <is>
          <t>- 791</t>
        </is>
      </c>
      <c r="K14" t="inlineStr">
        <is>
          <t>3,244</t>
        </is>
      </c>
      <c r="L14" t="inlineStr"/>
      <c r="M14" t="inlineStr"/>
      <c r="N14" t="inlineStr">
        <is>
          <t>39,128</t>
        </is>
      </c>
      <c r="O14" t="inlineStr"/>
      <c r="P14" t="inlineStr">
        <is>
          <t>1.4</t>
        </is>
      </c>
    </row>
    <row r="15">
      <c r="A15" t="inlineStr">
        <is>
          <t>Mirmaer Gay sh. es</t>
        </is>
      </c>
      <c r="B15" t="inlineStr"/>
      <c r="C15" t="inlineStr"/>
      <c r="D15" t="inlineStr">
        <is>
          <t>60</t>
        </is>
      </c>
      <c r="E15" t="inlineStr">
        <is>
          <t>116</t>
        </is>
      </c>
      <c r="F15" t="inlineStr">
        <is>
          <t>20,666</t>
        </is>
      </c>
      <c r="G15" t="inlineStr">
        <is>
          <t>13 S72</t>
        </is>
      </c>
      <c r="H15" t="inlineStr"/>
      <c r="I15" t="inlineStr">
        <is>
          <t>—</t>
        </is>
      </c>
      <c r="J15">
        <f> 682</f>
        <v/>
      </c>
      <c r="K15" t="inlineStr">
        <is>
          <t>2,865</t>
        </is>
      </c>
      <c r="L15" t="inlineStr"/>
      <c r="M15" t="inlineStr"/>
      <c r="N15" t="inlineStr">
        <is>
          <t>29,398</t>
        </is>
      </c>
      <c r="O15" t="inlineStr"/>
      <c r="P15" t="inlineStr">
        <is>
          <t>1.0</t>
        </is>
      </c>
    </row>
    <row r="16">
      <c r="A16" t="inlineStr">
        <is>
          <t>Maer ote 2</t>
        </is>
      </c>
      <c r="B16" t="inlineStr"/>
      <c r="C16" t="inlineStr"/>
      <c r="D16" t="inlineStr">
        <is>
          <t>92</t>
        </is>
      </c>
      <c r="E16" t="inlineStr">
        <is>
          <t>320</t>
        </is>
      </c>
      <c r="F16" t="inlineStr">
        <is>
          <t>49,496</t>
        </is>
      </c>
      <c r="G16" t="inlineStr">
        <is>
          <t>13931 25.172</t>
        </is>
      </c>
      <c r="H16" t="inlineStr"/>
      <c r="I16" t="inlineStr">
        <is>
          <t>-</t>
        </is>
      </c>
      <c r="J16" t="inlineStr">
        <is>
          <t>~ 5,180</t>
        </is>
      </c>
      <c r="K16" t="inlineStr">
        <is>
          <t>12,457</t>
        </is>
      </c>
      <c r="L16" t="inlineStr"/>
      <c r="M16" t="inlineStr">
        <is>
          <t>|</t>
        </is>
      </c>
      <c r="N16" t="inlineStr">
        <is>
          <t>92,444</t>
        </is>
      </c>
      <c r="O16" t="inlineStr"/>
      <c r="P16" t="inlineStr">
        <is>
          <t>3.3</t>
        </is>
      </c>
    </row>
    <row r="17">
      <c r="A17" t="inlineStr">
        <is>
          <t>Ree AS</t>
        </is>
      </c>
      <c r="B17" t="inlineStr">
        <is>
          <t>YT Wl a hal</t>
        </is>
      </c>
      <c r="C17" t="inlineStr"/>
      <c r="D17" t="inlineStr">
        <is>
          <t>66</t>
        </is>
      </c>
      <c r="E17" t="inlineStr">
        <is>
          <t>104</t>
        </is>
      </c>
      <c r="F17" t="inlineStr">
        <is>
          <t>10,613</t>
        </is>
      </c>
      <c r="G17" t="inlineStr">
        <is>
          <t>16 | 13,424</t>
        </is>
      </c>
      <c r="H17" t="inlineStr"/>
      <c r="I17" t="inlineStr">
        <is>
          <t>-</t>
        </is>
      </c>
      <c r="J17" t="inlineStr">
        <is>
          <t>— 1559</t>
        </is>
      </c>
      <c r="K17" t="inlineStr">
        <is>
          <t>1,584</t>
        </is>
      </c>
      <c r="L17" t="inlineStr"/>
      <c r="M17" t="inlineStr"/>
      <c r="N17" t="inlineStr">
        <is>
          <t>27,196</t>
        </is>
      </c>
      <c r="O17" t="inlineStr"/>
      <c r="P17" t="inlineStr">
        <is>
          <t>1.0</t>
        </is>
      </c>
    </row>
    <row r="18">
      <c r="A18" t="inlineStr">
        <is>
          <t>MeRRCOOM eo eas os</t>
        </is>
      </c>
      <c r="B18" t="inlineStr"/>
      <c r="C18" t="inlineStr"/>
      <c r="D18" t="inlineStr">
        <is>
          <t>60</t>
        </is>
      </c>
      <c r="E18" t="inlineStr">
        <is>
          <t>104</t>
        </is>
      </c>
      <c r="F18" t="inlineStr">
        <is>
          <t>10,427</t>
        </is>
      </c>
      <c r="G18" t="inlineStr">
        <is>
          <t>- 7,061</t>
        </is>
      </c>
      <c r="H18" t="inlineStr"/>
      <c r="I18" t="inlineStr">
        <is>
          <t>-</t>
        </is>
      </c>
      <c r="J18" t="inlineStr">
        <is>
          <t>- 1,052</t>
        </is>
      </c>
      <c r="K18" t="inlineStr">
        <is>
          <t>762</t>
        </is>
      </c>
      <c r="L18" t="inlineStr"/>
      <c r="M18" t="inlineStr"/>
      <c r="N18" t="inlineStr">
        <is>
          <t>19,302</t>
        </is>
      </c>
      <c r="O18" t="inlineStr"/>
      <c r="P18" t="inlineStr">
        <is>
          <t>OFF</t>
        </is>
      </c>
    </row>
    <row r="19">
      <c r="A19" t="inlineStr">
        <is>
          <t>POTTON ©... &lt;</t>
        </is>
      </c>
      <c r="B19" t="inlineStr">
        <is>
          <t>ot) MORAL</t>
        </is>
      </c>
      <c r="C19" t="inlineStr"/>
      <c r="D19" t="inlineStr">
        <is>
          <t>81</t>
        </is>
      </c>
      <c r="E19" t="inlineStr">
        <is>
          <t>198</t>
        </is>
      </c>
      <c r="F19" t="inlineStr">
        <is>
          <t>45,054</t>
        </is>
      </c>
      <c r="G19" t="inlineStr">
        <is>
          <t>342 | 36,019</t>
        </is>
      </c>
      <c r="H19" t="inlineStr"/>
      <c r="I19" t="inlineStr">
        <is>
          <t>~</t>
        </is>
      </c>
      <c r="J19" t="inlineStr">
        <is>
          <t>- 4,299</t>
        </is>
      </c>
      <c r="K19" t="inlineStr">
        <is>
          <t>4,512</t>
        </is>
      </c>
      <c r="L19" t="inlineStr"/>
      <c r="M19" t="inlineStr"/>
      <c r="N19" t="inlineStr">
        <is>
          <t>90,226</t>
        </is>
      </c>
      <c r="O19" t="inlineStr"/>
      <c r="P19" t="inlineStr">
        <is>
          <t>Boe</t>
        </is>
      </c>
    </row>
    <row r="20">
      <c r="A20" t="inlineStr">
        <is>
          <t>Noel lee e ee</t>
        </is>
      </c>
      <c r="B20" t="inlineStr"/>
      <c r="C20" t="inlineStr"/>
      <c r="D20" t="inlineStr">
        <is>
          <t>719</t>
        </is>
      </c>
      <c r="E20" t="inlineStr">
        <is>
          <t>158</t>
        </is>
      </c>
      <c r="F20" t="inlineStr">
        <is>
          <t>32,866</t>
        </is>
      </c>
      <c r="G20" t="inlineStr">
        <is>
          <t>454 | 14,607</t>
        </is>
      </c>
      <c r="H20" t="inlineStr"/>
      <c r="I20" t="inlineStr">
        <is>
          <t>-</t>
        </is>
      </c>
      <c r="J20" t="inlineStr">
        <is>
          <t>- 2,388</t>
        </is>
      </c>
      <c r="K20" t="inlineStr">
        <is>
          <t>8,082</t>
        </is>
      </c>
      <c r="L20" t="inlineStr"/>
      <c r="M20" t="inlineStr"/>
      <c r="N20" t="inlineStr">
        <is>
          <t>58,397</t>
        </is>
      </c>
      <c r="O20" t="inlineStr"/>
      <c r="P20" t="inlineStr">
        <is>
          <t>fa</t>
        </is>
      </c>
    </row>
    <row r="21">
      <c r="A21" t="inlineStr">
        <is>
          <t>WEGCOUVED foro</t>
        </is>
      </c>
      <c r="B21" t="inlineStr">
        <is>
          <t>df Dds Sos</t>
        </is>
      </c>
      <c r="C21" t="inlineStr"/>
      <c r="D21" t="inlineStr">
        <is>
          <t>104</t>
        </is>
      </c>
      <c r="E21" t="inlineStr">
        <is>
          <t>449</t>
        </is>
      </c>
      <c r="F21" t="inlineStr">
        <is>
          <t>137,477</t>
        </is>
      </c>
      <c r="G21" t="inlineStr">
        <is>
          <t>668 | 52,597</t>
        </is>
      </c>
      <c r="H21" t="inlineStr"/>
      <c r="I21" t="inlineStr">
        <is>
          <t>--</t>
        </is>
      </c>
      <c r="J21" t="inlineStr">
        <is>
          <t>- 6,250</t>
        </is>
      </c>
      <c r="K21" t="inlineStr">
        <is>
          <t>46,315</t>
        </is>
      </c>
      <c r="L21" t="inlineStr"/>
      <c r="M21" t="inlineStr"/>
      <c r="N21" t="inlineStr">
        <is>
          <t>243,307</t>
        </is>
      </c>
      <c r="O21" t="inlineStr"/>
      <c r="P21" t="inlineStr">
        <is>
          <t>8.6</t>
        </is>
      </c>
    </row>
    <row r="22">
      <c r="A22" t="inlineStr">
        <is>
          <t>REET oa oo</t>
        </is>
      </c>
      <c r="B22" t="inlineStr">
        <is>
          <t>ce Stee kyA s</t>
        </is>
      </c>
      <c r="C22" t="inlineStr"/>
      <c r="D22" t="inlineStr">
        <is>
          <t>59</t>
        </is>
      </c>
      <c r="E22" t="inlineStr">
        <is>
          <t>123</t>
        </is>
      </c>
      <c r="F22" t="inlineStr">
        <is>
          <t>8,700</t>
        </is>
      </c>
      <c r="G22" t="inlineStr">
        <is>
          <t>54 | 13,362</t>
        </is>
      </c>
      <c r="H22" t="inlineStr"/>
      <c r="I22" t="inlineStr">
        <is>
          <t>=</t>
        </is>
      </c>
      <c r="J22" t="inlineStr">
        <is>
          <t>- 2,898</t>
        </is>
      </c>
      <c r="K22" t="inlineStr">
        <is>
          <t>6,431</t>
        </is>
      </c>
      <c r="L22" t="inlineStr"/>
      <c r="M22" t="inlineStr"/>
      <c r="N22" t="inlineStr">
        <is>
          <t>31,445</t>
        </is>
      </c>
      <c r="O22" t="inlineStr"/>
      <c r="P22" t="inlineStr">
        <is>
          <t>eg</t>
        </is>
      </c>
    </row>
    <row r="23">
      <c r="A23" t="inlineStr">
        <is>
          <t>Sub-total — Total partiel. ... .</t>
        </is>
      </c>
      <c r="B23" t="inlineStr"/>
      <c r="C23" t="inlineStr"/>
      <c r="D23" t="inlineStr">
        <is>
          <t>if</t>
        </is>
      </c>
      <c r="E23" t="inlineStr">
        <is>
          <t>5,960</t>
        </is>
      </c>
      <c r="F23" t="inlineStr">
        <is>
          <t>948,635</t>
        </is>
      </c>
      <c r="G23" t="inlineStr">
        <is>
          <t>8,215 |498,547</t>
        </is>
      </c>
      <c r="H23" t="inlineStr"/>
      <c r="I23" t="inlineStr">
        <is>
          <t>6,061</t>
        </is>
      </c>
      <c r="J23" t="inlineStr">
        <is>
          <t>79,247 | 114,128 | 335,341</t>
        </is>
      </c>
      <c r="K23" t="inlineStr"/>
      <c r="L23" t="inlineStr"/>
      <c r="M23" t="inlineStr"/>
      <c r="N23" t="inlineStr">
        <is>
          <t>1,990,174</t>
        </is>
      </c>
      <c r="O23" t="inlineStr">
        <is>
          <t>|</t>
        </is>
      </c>
      <c r="P23" t="inlineStr">
        <is>
          <t>70.5</t>
        </is>
      </c>
    </row>
  </sheetData>
  <pageMargins left="0.75" right="0.75" top="1" bottom="1" header="0.5" footer="0.5"/>
</worksheet>
</file>

<file path=xl/worksheets/sheet490.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1" t="inlineStr">
        <is>
          <t>canadiens</t>
        </is>
      </c>
      <c r="B1" s="1" t="inlineStr">
        <is>
          <t>63</t>
        </is>
      </c>
      <c r="C1" s="1" t="inlineStr">
        <is>
          <t>515195</t>
        </is>
      </c>
      <c r="D1" s="1" t="inlineStr">
        <is>
          <t>58</t>
        </is>
      </c>
      <c r="E1" s="1" t="inlineStr">
        <is>
          <t>30,052</t>
        </is>
      </c>
      <c r="F1" s="1" t="inlineStr">
        <is>
          <t>— 41.3</t>
        </is>
      </c>
      <c r="G1" s="1" t="inlineStr">
        <is>
          <t>— 21,143</t>
        </is>
      </c>
    </row>
    <row r="2">
      <c r="A2" t="inlineStr">
        <is>
          <t>rect and guaranteed debt of the Govern-</t>
        </is>
      </c>
      <c r="B2" t="inlineStr"/>
      <c r="C2" t="inlineStr"/>
      <c r="D2" t="inlineStr"/>
      <c r="E2" t="inlineStr"/>
      <c r="F2" t="inlineStr"/>
      <c r="G2" t="inlineStr"/>
    </row>
    <row r="3">
      <c r="A3" t="inlineStr">
        <is>
          <t>ment of Canada — Dettes directes et ga-</t>
        </is>
      </c>
      <c r="B3" t="inlineStr"/>
      <c r="C3" t="inlineStr"/>
      <c r="D3" t="inlineStr"/>
      <c r="E3" t="inlineStr"/>
      <c r="F3" t="inlineStr"/>
      <c r="G3" t="inlineStr"/>
    </row>
    <row r="4">
      <c r="A4" t="inlineStr">
        <is>
          <t>ranties du gouvernement du Canada</t>
        </is>
      </c>
      <c r="B4" t="n">
        <v>29</v>
      </c>
      <c r="C4" t="inlineStr">
        <is>
          <t>59,400</t>
        </is>
      </c>
      <c r="D4" t="n">
        <v>29</v>
      </c>
      <c r="E4" t="inlineStr">
        <is>
          <t>70,421</t>
        </is>
      </c>
      <c r="F4" t="inlineStr">
        <is>
          <t>+ 18.6</t>
        </is>
      </c>
      <c r="G4" t="n">
        <v>1102</v>
      </c>
    </row>
  </sheetData>
  <pageMargins left="0.75" right="0.75" top="1" bottom="1" header="0.5" footer="0.5"/>
</worksheet>
</file>

<file path=xl/worksheets/sheet491.xml><?xml version="1.0" encoding="utf-8"?>
<worksheet xmlns="http://schemas.openxmlformats.org/spreadsheetml/2006/main">
  <sheetPr>
    <outlinePr summaryBelow="1" summaryRight="1"/>
    <pageSetUpPr/>
  </sheetPr>
  <dimension ref="A1:K5"/>
  <sheetViews>
    <sheetView workbookViewId="0">
      <selection activeCell="A1" sqref="A1"/>
    </sheetView>
  </sheetViews>
  <sheetFormatPr baseColWidth="8" defaultRowHeight="15"/>
  <sheetData>
    <row r="1">
      <c r="A1" s="1" t="inlineStr">
        <is>
          <t>cipalités canadiennes</t>
        </is>
      </c>
      <c r="B1" s="1" t="inlineStr">
        <is>
          <t>Unnamed: 0</t>
        </is>
      </c>
      <c r="C1" s="1" t="inlineStr">
        <is>
          <t>Unnamed: 1</t>
        </is>
      </c>
      <c r="D1" s="1" t="inlineStr">
        <is>
          <t>19</t>
        </is>
      </c>
      <c r="E1" s="1" t="inlineStr">
        <is>
          <t>37,657</t>
        </is>
      </c>
      <c r="F1" s="1" t="inlineStr">
        <is>
          <t>19.1</t>
        </is>
      </c>
      <c r="G1" s="1" t="inlineStr">
        <is>
          <t>33,975</t>
        </is>
      </c>
      <c r="H1" s="1" t="inlineStr">
        <is>
          <t>—</t>
        </is>
      </c>
      <c r="I1" s="1" t="inlineStr">
        <is>
          <t>9.8</t>
        </is>
      </c>
      <c r="J1" s="1" t="inlineStr">
        <is>
          <t>—.1</t>
        </is>
      </c>
      <c r="K1" s="1" t="inlineStr">
        <is>
          <t>3,682</t>
        </is>
      </c>
    </row>
    <row r="2">
      <c r="A2" t="inlineStr">
        <is>
          <t>nds and debentures issued</t>
        </is>
      </c>
      <c r="B2" t="inlineStr">
        <is>
          <t>by corpora-</t>
        </is>
      </c>
      <c r="C2" t="inlineStr"/>
      <c r="D2" t="inlineStr"/>
      <c r="E2" t="inlineStr"/>
      <c r="F2" t="inlineStr"/>
      <c r="G2" t="inlineStr"/>
      <c r="H2" t="inlineStr"/>
      <c r="I2" t="inlineStr"/>
      <c r="J2" t="inlineStr"/>
      <c r="K2" t="inlineStr"/>
    </row>
    <row r="3">
      <c r="A3" t="inlineStr">
        <is>
          <t>tions resident in Canada — Obligations et</t>
        </is>
      </c>
      <c r="B3" t="inlineStr"/>
      <c r="C3" t="inlineStr"/>
      <c r="D3" t="inlineStr"/>
      <c r="E3" t="inlineStr"/>
      <c r="F3" t="inlineStr"/>
      <c r="G3" t="inlineStr"/>
      <c r="H3" t="inlineStr"/>
      <c r="I3" t="inlineStr"/>
      <c r="J3" t="inlineStr"/>
      <c r="K3" t="inlineStr"/>
    </row>
    <row r="4">
      <c r="A4" t="inlineStr">
        <is>
          <t>débentures émises par des</t>
        </is>
      </c>
      <c r="B4" t="inlineStr">
        <is>
          <t>corporations</t>
        </is>
      </c>
      <c r="C4" t="inlineStr"/>
      <c r="D4" t="inlineStr"/>
      <c r="E4" t="inlineStr"/>
      <c r="F4" t="inlineStr"/>
      <c r="G4" t="inlineStr"/>
      <c r="H4" t="inlineStr"/>
      <c r="I4" t="inlineStr"/>
      <c r="J4" t="inlineStr"/>
      <c r="K4" t="inlineStr"/>
    </row>
    <row r="5">
      <c r="A5" t="inlineStr">
        <is>
          <t>résidant au Canada</t>
        </is>
      </c>
      <c r="B5" t="inlineStr"/>
      <c r="C5" t="inlineStr"/>
      <c r="D5" t="n">
        <v>15</v>
      </c>
      <c r="E5" t="inlineStr">
        <is>
          <t>14,410</t>
        </is>
      </c>
      <c r="F5" t="n">
        <v>15</v>
      </c>
      <c r="G5" t="inlineStr">
        <is>
          <t>14,808</t>
        </is>
      </c>
      <c r="H5" t="inlineStr">
        <is>
          <t>te</t>
        </is>
      </c>
      <c r="I5" t="n">
        <v>9238</v>
      </c>
      <c r="J5" t="inlineStr">
        <is>
          <t>+</t>
        </is>
      </c>
      <c r="K5" t="n">
        <v>398</v>
      </c>
    </row>
  </sheetData>
  <pageMargins left="0.75" right="0.75" top="1" bottom="1" header="0.5" footer="0.5"/>
</worksheet>
</file>

<file path=xl/worksheets/sheet492.xml><?xml version="1.0" encoding="utf-8"?>
<worksheet xmlns="http://schemas.openxmlformats.org/spreadsheetml/2006/main">
  <sheetPr>
    <outlinePr summaryBelow="1" summaryRight="1"/>
    <pageSetUpPr/>
  </sheetPr>
  <dimension ref="A1:M7"/>
  <sheetViews>
    <sheetView workbookViewId="0">
      <selection activeCell="A1" sqref="A1"/>
    </sheetView>
  </sheetViews>
  <sheetFormatPr baseColWidth="8" defaultRowHeight="15"/>
  <sheetData>
    <row r="1">
      <c r="A1" s="1" t="inlineStr">
        <is>
          <t>Canada</t>
        </is>
      </c>
      <c r="B1" s="1" t="inlineStr">
        <is>
          <t>Unnamed: 0</t>
        </is>
      </c>
      <c r="C1" s="1" t="inlineStr">
        <is>
          <t>Unnamed: 1</t>
        </is>
      </c>
      <c r="D1" s="1" t="inlineStr">
        <is>
          <t>Unnamed: 2</t>
        </is>
      </c>
      <c r="E1" s="1" t="inlineStr">
        <is>
          <t>Unnamed: 3</t>
        </is>
      </c>
      <c r="F1" s="1" t="inlineStr">
        <is>
          <t>Unnamed: 4</t>
        </is>
      </c>
      <c r="G1" s="1" t="inlineStr">
        <is>
          <t>1S)</t>
        </is>
      </c>
      <c r="H1" s="1" t="inlineStr">
        <is>
          <t>90,223</t>
        </is>
      </c>
      <c r="I1" s="1" t="inlineStr">
        <is>
          <t>69</t>
        </is>
      </c>
      <c r="J1" s="1" t="inlineStr">
        <is>
          <t>99,987</t>
        </is>
      </c>
      <c r="K1" s="1" t="inlineStr">
        <is>
          <t>+ 10.8</t>
        </is>
      </c>
      <c r="L1" s="1" t="inlineStr">
        <is>
          <t>+</t>
        </is>
      </c>
      <c r="M1" s="1" t="inlineStr">
        <is>
          <t>9,764</t>
        </is>
      </c>
    </row>
    <row r="2">
      <c r="A2" t="inlineStr">
        <is>
          <t>penditure —</t>
        </is>
      </c>
      <c r="B2" t="inlineStr">
        <is>
          <t>Dépenses:</t>
        </is>
      </c>
      <c r="C2" t="inlineStr"/>
      <c r="D2" t="inlineStr"/>
      <c r="E2" t="inlineStr"/>
      <c r="F2" t="inlineStr"/>
      <c r="G2" t="inlineStr"/>
      <c r="H2" t="inlineStr"/>
      <c r="I2" t="inlineStr"/>
      <c r="J2" t="inlineStr"/>
      <c r="K2" t="inlineStr"/>
      <c r="L2" t="inlineStr"/>
      <c r="M2" t="inlineStr"/>
    </row>
    <row r="3">
      <c r="A3" t="inlineStr">
        <is>
          <t>) Gross salaries,</t>
        </is>
      </c>
      <c r="B3" t="inlineStr">
        <is>
          <t>wages</t>
        </is>
      </c>
      <c r="C3" t="inlineStr">
        <is>
          <t>and</t>
        </is>
      </c>
      <c r="D3" t="inlineStr">
        <is>
          <t>other</t>
        </is>
      </c>
      <c r="E3" t="inlineStr">
        <is>
          <t>remunera-</t>
        </is>
      </c>
      <c r="F3" t="inlineStr"/>
      <c r="G3" t="inlineStr"/>
      <c r="H3" t="inlineStr"/>
      <c r="I3" t="inlineStr"/>
      <c r="J3" t="inlineStr"/>
      <c r="K3" t="inlineStr"/>
      <c r="L3" t="inlineStr"/>
      <c r="M3" t="inlineStr"/>
    </row>
    <row r="4">
      <c r="A4" t="inlineStr">
        <is>
          <t>tion of officers and employees resident in</t>
        </is>
      </c>
      <c r="B4" t="inlineStr"/>
      <c r="C4" t="inlineStr"/>
      <c r="D4" t="inlineStr"/>
      <c r="E4" t="inlineStr"/>
      <c r="F4" t="inlineStr"/>
      <c r="G4" t="inlineStr"/>
      <c r="H4" t="inlineStr"/>
      <c r="I4" t="inlineStr"/>
      <c r="J4" t="inlineStr"/>
      <c r="K4" t="inlineStr"/>
      <c r="L4" t="inlineStr"/>
      <c r="M4" t="inlineStr"/>
    </row>
    <row r="5">
      <c r="A5" t="inlineStr">
        <is>
          <t>Canada — Traitements,</t>
        </is>
      </c>
      <c r="B5" t="inlineStr"/>
      <c r="C5" t="inlineStr">
        <is>
          <t>salaires</t>
        </is>
      </c>
      <c r="D5" t="inlineStr"/>
      <c r="E5" t="inlineStr">
        <is>
          <t>et autres</t>
        </is>
      </c>
      <c r="F5" t="inlineStr"/>
      <c r="G5" t="inlineStr"/>
      <c r="H5" t="inlineStr"/>
      <c r="I5" t="inlineStr"/>
      <c r="J5" t="inlineStr"/>
      <c r="K5" t="inlineStr"/>
      <c r="L5" t="inlineStr"/>
      <c r="M5" t="inlineStr"/>
    </row>
    <row r="6">
      <c r="A6" t="inlineStr">
        <is>
          <t>éléments</t>
        </is>
      </c>
      <c r="B6" t="inlineStr">
        <is>
          <t>de rémunération</t>
        </is>
      </c>
      <c r="C6" t="inlineStr"/>
      <c r="D6" t="inlineStr">
        <is>
          <t>bruts des diri-</t>
        </is>
      </c>
      <c r="E6" t="inlineStr"/>
      <c r="F6" t="inlineStr"/>
      <c r="G6" t="inlineStr"/>
      <c r="H6" t="inlineStr"/>
      <c r="I6" t="inlineStr"/>
      <c r="J6" t="inlineStr"/>
      <c r="K6" t="inlineStr"/>
      <c r="L6" t="inlineStr"/>
      <c r="M6" t="inlineStr"/>
    </row>
    <row r="7">
      <c r="A7" t="inlineStr">
        <is>
          <t>geants et employés résidant au Canada</t>
        </is>
      </c>
      <c r="B7" t="inlineStr"/>
      <c r="C7" t="inlineStr"/>
      <c r="D7" t="inlineStr"/>
      <c r="E7" t="inlineStr"/>
      <c r="F7" t="inlineStr"/>
      <c r="G7" t="n">
        <v>66</v>
      </c>
      <c r="H7" t="inlineStr">
        <is>
          <t>23,493</t>
        </is>
      </c>
      <c r="I7" t="n">
        <v>62</v>
      </c>
      <c r="J7" t="inlineStr">
        <is>
          <t>26,452</t>
        </is>
      </c>
      <c r="K7" t="inlineStr">
        <is>
          <t>+ 12.6</t>
        </is>
      </c>
      <c r="L7" t="inlineStr">
        <is>
          <t>+</t>
        </is>
      </c>
      <c r="M7" t="inlineStr">
        <is>
          <t>2,959</t>
        </is>
      </c>
    </row>
  </sheetData>
  <pageMargins left="0.75" right="0.75" top="1" bottom="1" header="0.5" footer="0.5"/>
</worksheet>
</file>

<file path=xl/worksheets/sheet493.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cipalités canadiennes</t>
        </is>
      </c>
      <c r="B1" s="1" t="inlineStr">
        <is>
          <t>Unnamed: 0</t>
        </is>
      </c>
      <c r="C1" s="1" t="inlineStr">
        <is>
          <t>Unnamed: 1</t>
        </is>
      </c>
      <c r="D1" s="1" t="inlineStr">
        <is>
          <t>137</t>
        </is>
      </c>
      <c r="E1" s="1" t="inlineStr">
        <is>
          <t>142</t>
        </is>
      </c>
      <c r="F1" s="1" t="inlineStr">
        <is>
          <t>35.6</t>
        </is>
      </c>
      <c r="G1" s="1" t="inlineStr">
        <is>
          <t>+</t>
        </is>
      </c>
      <c r="H1" s="1" t="inlineStr">
        <is>
          <t>5</t>
        </is>
      </c>
    </row>
    <row r="2">
      <c r="A2" t="inlineStr">
        <is>
          <t>nds and debentures issued</t>
        </is>
      </c>
      <c r="B2" t="inlineStr">
        <is>
          <t>by corpora-</t>
        </is>
      </c>
      <c r="C2" t="inlineStr"/>
      <c r="D2" t="inlineStr"/>
      <c r="E2" t="inlineStr"/>
      <c r="F2" t="inlineStr"/>
      <c r="G2" t="inlineStr"/>
      <c r="H2" t="inlineStr"/>
    </row>
    <row r="3">
      <c r="A3" t="inlineStr">
        <is>
          <t>tions resident in Canada — Obligations</t>
        </is>
      </c>
      <c r="B3" t="inlineStr">
        <is>
          <t>et</t>
        </is>
      </c>
      <c r="C3" t="inlineStr"/>
      <c r="D3" t="inlineStr"/>
      <c r="E3" t="inlineStr"/>
      <c r="F3" t="inlineStr"/>
      <c r="G3" t="inlineStr"/>
      <c r="H3" t="inlineStr"/>
    </row>
    <row r="4">
      <c r="A4" t="inlineStr">
        <is>
          <t>débentures émises par des</t>
        </is>
      </c>
      <c r="B4" t="inlineStr">
        <is>
          <t>corporations</t>
        </is>
      </c>
      <c r="C4" t="inlineStr"/>
      <c r="D4" t="inlineStr"/>
      <c r="E4" t="inlineStr"/>
      <c r="F4" t="inlineStr"/>
      <c r="G4" t="inlineStr"/>
      <c r="H4" t="inlineStr"/>
    </row>
    <row r="5">
      <c r="A5" t="inlineStr">
        <is>
          <t>résidant au Canada</t>
        </is>
      </c>
      <c r="B5" t="inlineStr"/>
      <c r="C5" t="inlineStr"/>
      <c r="D5" t="inlineStr">
        <is>
          <t>1,010</t>
        </is>
      </c>
      <c r="E5" t="inlineStr">
        <is>
          <t>‘Lo</t>
        </is>
      </c>
      <c r="F5">
        <f> 1235</f>
        <v/>
      </c>
      <c r="G5" t="inlineStr">
        <is>
          <t>=</t>
        </is>
      </c>
      <c r="H5" t="n">
        <v>237</v>
      </c>
    </row>
  </sheetData>
  <pageMargins left="0.75" right="0.75" top="1" bottom="1" header="0.5" footer="0.5"/>
</worksheet>
</file>

<file path=xl/worksheets/sheet494.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inlineStr">
        <is>
          <t>geants et employés résidant au Canada</t>
        </is>
      </c>
      <c r="B1" s="1" t="inlineStr">
        <is>
          <t>22,780</t>
        </is>
      </c>
      <c r="C1" s="1" t="inlineStr">
        <is>
          <t>25,675</t>
        </is>
      </c>
      <c r="D1" s="1" t="inlineStr">
        <is>
          <t>712.7</t>
        </is>
      </c>
      <c r="E1" s="1" t="inlineStr">
        <is>
          <t>+ 2,895</t>
        </is>
      </c>
    </row>
    <row r="2">
      <c r="A2" t="inlineStr">
        <is>
          <t>rike benefit expenditures to members re-</t>
        </is>
      </c>
      <c r="B2" t="inlineStr"/>
      <c r="C2" t="inlineStr"/>
      <c r="D2" t="inlineStr"/>
      <c r="E2" t="inlineStr"/>
    </row>
    <row r="3">
      <c r="A3" t="inlineStr">
        <is>
          <t>sident in Canada and locals and branches</t>
        </is>
      </c>
      <c r="B3" t="inlineStr"/>
      <c r="C3" t="inlineStr"/>
      <c r="D3" t="inlineStr"/>
      <c r="E3" t="inlineStr"/>
    </row>
    <row r="4">
      <c r="A4" t="inlineStr">
        <is>
          <t>in Canada — Dépenses pour indemnités de</t>
        </is>
      </c>
      <c r="B4" t="inlineStr"/>
      <c r="C4" t="inlineStr"/>
      <c r="D4" t="inlineStr"/>
      <c r="E4" t="inlineStr"/>
    </row>
    <row r="5">
      <c r="A5" t="inlineStr">
        <is>
          <t>gréve a des membres résidant au Canada</t>
        </is>
      </c>
      <c r="B5" t="inlineStr"/>
      <c r="C5" t="inlineStr"/>
      <c r="D5" t="inlineStr"/>
      <c r="E5" t="inlineStr"/>
    </row>
    <row r="6">
      <c r="A6" t="inlineStr">
        <is>
          <t>et a des syndicats locaux ou succursales</t>
        </is>
      </c>
      <c r="B6" t="inlineStr"/>
      <c r="C6" t="inlineStr"/>
      <c r="D6" t="inlineStr"/>
      <c r="E6" t="inlineStr"/>
    </row>
    <row r="7">
      <c r="A7" t="inlineStr">
        <is>
          <t>du syndicat au Canada</t>
        </is>
      </c>
      <c r="B7" t="inlineStr">
        <is>
          <t>11,335</t>
        </is>
      </c>
      <c r="C7" t="inlineStr">
        <is>
          <t>6,269</t>
        </is>
      </c>
      <c r="D7" t="inlineStr">
        <is>
          <t>~ 44,7</t>
        </is>
      </c>
      <c r="E7" t="inlineStr">
        <is>
          <t>— 5,066</t>
        </is>
      </c>
    </row>
  </sheetData>
  <pageMargins left="0.75" right="0.75" top="1" bottom="1" header="0.5" footer="0.5"/>
</worksheet>
</file>

<file path=xl/worksheets/sheet495.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Under $25,000 —</t>
        </is>
      </c>
      <c r="B1" s="1" t="inlineStr">
        <is>
          <t>Moins de $25,000</t>
        </is>
      </c>
      <c r="C1" s="1" t="inlineStr">
        <is>
          <t>Unnamed: 0</t>
        </is>
      </c>
      <c r="D1" s="1" t="inlineStr">
        <is>
          <t>Unnamed: 1</t>
        </is>
      </c>
      <c r="E1" s="1" t="inlineStr">
        <is>
          <t>5}</t>
        </is>
      </c>
      <c r="F1" s="1" t="inlineStr">
        <is>
          <t>89</t>
        </is>
      </c>
      <c r="G1" s="1" t="inlineStr">
        <is>
          <t>26</t>
        </is>
      </c>
      <c r="H1" s="1" t="inlineStr">
        <is>
          <t>247</t>
        </is>
      </c>
      <c r="I1" s="1" t="inlineStr">
        <is>
          <t>31</t>
        </is>
      </c>
      <c r="J1" s="1" t="inlineStr">
        <is>
          <t>336</t>
        </is>
      </c>
    </row>
    <row r="2">
      <c r="A2" t="inlineStr">
        <is>
          <t>$ 25,000-$ 49,999</t>
        </is>
      </c>
      <c r="B2" t="inlineStr"/>
      <c r="C2" t="inlineStr"/>
      <c r="D2" t="inlineStr"/>
      <c r="E2" t="inlineStr">
        <is>
          <t>10</t>
        </is>
      </c>
      <c r="F2" t="inlineStr">
        <is>
          <t>374</t>
        </is>
      </c>
      <c r="G2" t="inlineStr">
        <is>
          <t>7</t>
        </is>
      </c>
      <c r="H2" t="inlineStr">
        <is>
          <t>261</t>
        </is>
      </c>
      <c r="I2" t="inlineStr">
        <is>
          <t>7)</t>
        </is>
      </c>
      <c r="J2" t="inlineStr">
        <is>
          <t>635</t>
        </is>
      </c>
    </row>
    <row r="3">
      <c r="A3" t="inlineStr">
        <is>
          <t>50,000- 99,999</t>
        </is>
      </c>
      <c r="B3" t="inlineStr"/>
      <c r="C3" t="inlineStr"/>
      <c r="D3" t="inlineStr"/>
      <c r="E3" t="inlineStr">
        <is>
          <t>8</t>
        </is>
      </c>
      <c r="F3" t="inlineStr">
        <is>
          <t>507</t>
        </is>
      </c>
      <c r="G3" t="inlineStr">
        <is>
          <t>17</t>
        </is>
      </c>
      <c r="H3" t="inlineStr">
        <is>
          <t>1,190</t>
        </is>
      </c>
      <c r="I3" t="inlineStr">
        <is>
          <t>25</t>
        </is>
      </c>
      <c r="J3" t="inlineStr">
        <is>
          <t>1,697</t>
        </is>
      </c>
    </row>
    <row r="4">
      <c r="A4" t="inlineStr">
        <is>
          <t>100,000- 199,999</t>
        </is>
      </c>
      <c r="B4" t="inlineStr"/>
      <c r="C4" t="inlineStr"/>
      <c r="D4" t="inlineStr"/>
      <c r="E4" t="inlineStr">
        <is>
          <t>10</t>
        </is>
      </c>
      <c r="F4" t="inlineStr">
        <is>
          <t>1,481</t>
        </is>
      </c>
      <c r="G4" t="inlineStr">
        <is>
          <t>8</t>
        </is>
      </c>
      <c r="H4" t="inlineStr">
        <is>
          <t>1,106</t>
        </is>
      </c>
      <c r="I4" t="inlineStr">
        <is>
          <t>18</t>
        </is>
      </c>
      <c r="J4" t="inlineStr">
        <is>
          <t>2,587</t>
        </is>
      </c>
    </row>
    <row r="5">
      <c r="A5" t="inlineStr">
        <is>
          <t>200,000- 299,999</t>
        </is>
      </c>
      <c r="B5" t="inlineStr"/>
      <c r="C5" t="inlineStr"/>
      <c r="D5" t="inlineStr"/>
      <c r="E5" t="inlineStr">
        <is>
          <t>6</t>
        </is>
      </c>
      <c r="F5" t="inlineStr">
        <is>
          <t>22</t>
        </is>
      </c>
      <c r="G5" t="inlineStr">
        <is>
          <t>5</t>
        </is>
      </c>
      <c r="H5" t="inlineStr">
        <is>
          <t>1,230</t>
        </is>
      </c>
      <c r="I5" t="inlineStr">
        <is>
          <t>11</t>
        </is>
      </c>
      <c r="J5" t="inlineStr">
        <is>
          <t>2,752</t>
        </is>
      </c>
    </row>
    <row r="6">
      <c r="A6" t="inlineStr">
        <is>
          <t>300,000- 499,999</t>
        </is>
      </c>
      <c r="B6" t="inlineStr"/>
      <c r="C6" t="inlineStr"/>
      <c r="D6" t="inlineStr"/>
      <c r="E6" t="inlineStr">
        <is>
          <t>7</t>
        </is>
      </c>
      <c r="F6" t="inlineStr">
        <is>
          <t>Pfs</t>
        </is>
      </c>
      <c r="G6" t="inlineStr">
        <is>
          <t>7</t>
        </is>
      </c>
      <c r="H6" t="inlineStr">
        <is>
          <t>2,513</t>
        </is>
      </c>
      <c r="I6" t="inlineStr">
        <is>
          <t>14</t>
        </is>
      </c>
      <c r="J6" t="inlineStr">
        <is>
          <t>5,444</t>
        </is>
      </c>
    </row>
    <row r="7">
      <c r="A7" t="inlineStr">
        <is>
          <t>500,000 and over</t>
        </is>
      </c>
      <c r="B7" t="inlineStr">
        <is>
          <t>— et plus</t>
        </is>
      </c>
      <c r="C7" t="inlineStr"/>
      <c r="D7" t="inlineStr"/>
      <c r="E7" t="inlineStr">
        <is>
          <t>2</t>
        </is>
      </c>
      <c r="F7" t="inlineStr">
        <is>
          <t>23,208</t>
        </is>
      </c>
      <c r="G7" t="inlineStr">
        <is>
          <t>q</t>
        </is>
      </c>
      <c r="H7" t="inlineStr">
        <is>
          <t>10,105</t>
        </is>
      </c>
      <c r="I7" t="inlineStr">
        <is>
          <t>19</t>
        </is>
      </c>
      <c r="J7" t="inlineStr">
        <is>
          <t>33,313</t>
        </is>
      </c>
    </row>
    <row r="8">
      <c r="A8" t="inlineStr">
        <is>
          <t>Total</t>
        </is>
      </c>
      <c r="B8" t="inlineStr"/>
      <c r="C8" t="inlineStr"/>
      <c r="D8" t="inlineStr"/>
      <c r="E8" t="inlineStr">
        <is>
          <t>68</t>
        </is>
      </c>
      <c r="F8" t="inlineStr">
        <is>
          <t>30,052</t>
        </is>
      </c>
      <c r="G8" t="inlineStr">
        <is>
          <t>80</t>
        </is>
      </c>
      <c r="H8" t="inlineStr">
        <is>
          <t>16,712</t>
        </is>
      </c>
      <c r="I8" t="inlineStr">
        <is>
          <t>148</t>
        </is>
      </c>
      <c r="J8" t="inlineStr">
        <is>
          <t>46,764</t>
        </is>
      </c>
    </row>
    <row r="9">
      <c r="A9" t="inlineStr">
        <is>
          <t>Investments in Canada</t>
        </is>
      </c>
      <c r="B9" t="inlineStr">
        <is>
          <t>— Placements au Canada:</t>
        </is>
      </c>
      <c r="C9" t="inlineStr"/>
      <c r="D9" t="inlineStr"/>
      <c r="E9" t="inlineStr"/>
      <c r="F9" t="inlineStr"/>
      <c r="G9" t="inlineStr"/>
      <c r="H9" t="inlineStr"/>
      <c r="I9" t="inlineStr"/>
      <c r="J9" t="inlineStr"/>
    </row>
    <row r="10">
      <c r="A10" t="inlineStr">
        <is>
          <t>None — Aucun</t>
        </is>
      </c>
      <c r="B10" t="inlineStr"/>
      <c r="C10" t="inlineStr"/>
      <c r="D10" t="inlineStr"/>
      <c r="E10" t="inlineStr">
        <is>
          <t>30</t>
        </is>
      </c>
      <c r="F10" t="inlineStr">
        <is>
          <t>-</t>
        </is>
      </c>
      <c r="G10" t="inlineStr">
        <is>
          <t>15</t>
        </is>
      </c>
      <c r="H10" t="inlineStr">
        <is>
          <t>-</t>
        </is>
      </c>
      <c r="I10" t="inlineStr">
        <is>
          <t>45</t>
        </is>
      </c>
      <c r="J10" t="inlineStr">
        <is>
          <t>-</t>
        </is>
      </c>
    </row>
    <row r="11">
      <c r="A11" t="inlineStr">
        <is>
          <t>Under $25,000 —</t>
        </is>
      </c>
      <c r="B11" t="inlineStr">
        <is>
          <t>Moins de $25,000</t>
        </is>
      </c>
      <c r="C11" t="inlineStr"/>
      <c r="D11" t="inlineStr"/>
      <c r="E11" t="inlineStr">
        <is>
          <t>3</t>
        </is>
      </c>
      <c r="F11" t="inlineStr">
        <is>
          <t>15)</t>
        </is>
      </c>
      <c r="G11" t="inlineStr">
        <is>
          <t>14</t>
        </is>
      </c>
      <c r="H11" t="inlineStr">
        <is>
          <t>121</t>
        </is>
      </c>
      <c r="I11" t="inlineStr">
        <is>
          <t>17</t>
        </is>
      </c>
      <c r="J11" t="inlineStr">
        <is>
          <t>136</t>
        </is>
      </c>
    </row>
    <row r="12">
      <c r="A12" t="inlineStr">
        <is>
          <t>$ 25,000-$ 49,999</t>
        </is>
      </c>
      <c r="B12" t="inlineStr"/>
      <c r="C12" t="inlineStr"/>
      <c r="D12" t="inlineStr"/>
      <c r="E12" t="inlineStr">
        <is>
          <t>4</t>
        </is>
      </c>
      <c r="F12" t="inlineStr">
        <is>
          <t>148</t>
        </is>
      </c>
      <c r="G12" t="inlineStr">
        <is>
          <t>5</t>
        </is>
      </c>
      <c r="H12" t="inlineStr">
        <is>
          <t>135</t>
        </is>
      </c>
      <c r="I12" t="inlineStr">
        <is>
          <t>g)</t>
        </is>
      </c>
      <c r="J12" t="inlineStr">
        <is>
          <t>283</t>
        </is>
      </c>
    </row>
    <row r="13">
      <c r="A13" t="inlineStr">
        <is>
          <t>50,000- 99,999</t>
        </is>
      </c>
      <c r="B13" t="inlineStr"/>
      <c r="C13" t="inlineStr"/>
      <c r="D13" t="inlineStr"/>
      <c r="E13" t="inlineStr">
        <is>
          <t>4</t>
        </is>
      </c>
      <c r="F13" t="inlineStr">
        <is>
          <t>294</t>
        </is>
      </c>
      <c r="G13" t="inlineStr">
        <is>
          <t>8</t>
        </is>
      </c>
      <c r="H13" t="inlineStr">
        <is>
          <t>610</t>
        </is>
      </c>
      <c r="I13" t="inlineStr">
        <is>
          <t>12</t>
        </is>
      </c>
      <c r="J13" t="inlineStr">
        <is>
          <t>904</t>
        </is>
      </c>
    </row>
    <row r="14">
      <c r="A14" t="inlineStr">
        <is>
          <t>100,000- 199,999</t>
        </is>
      </c>
      <c r="B14" t="inlineStr"/>
      <c r="C14" t="inlineStr"/>
      <c r="D14" t="inlineStr"/>
      <c r="E14" t="inlineStr">
        <is>
          <t>6</t>
        </is>
      </c>
      <c r="F14" t="inlineStr">
        <is>
          <t>816</t>
        </is>
      </c>
      <c r="G14" t="inlineStr">
        <is>
          <t>7</t>
        </is>
      </c>
      <c r="H14" t="inlineStr">
        <is>
          <t>938</t>
        </is>
      </c>
      <c r="I14" t="inlineStr">
        <is>
          <t>13</t>
        </is>
      </c>
      <c r="J14" t="inlineStr">
        <is>
          <t>1,754</t>
        </is>
      </c>
    </row>
    <row r="15">
      <c r="A15" t="inlineStr">
        <is>
          <t>200,000- 299,999</t>
        </is>
      </c>
      <c r="B15" t="inlineStr"/>
      <c r="C15" t="inlineStr"/>
      <c r="D15" t="inlineStr"/>
      <c r="E15" t="inlineStr">
        <is>
          <t>4</t>
        </is>
      </c>
      <c r="F15" t="inlineStr">
        <is>
          <t>1,016</t>
        </is>
      </c>
      <c r="G15" t="inlineStr">
        <is>
          <t>8</t>
        </is>
      </c>
      <c r="H15" t="inlineStr">
        <is>
          <t>1,856</t>
        </is>
      </c>
      <c r="I15" t="inlineStr">
        <is>
          <t>i,</t>
        </is>
      </c>
      <c r="J15" t="inlineStr">
        <is>
          <t>2,872</t>
        </is>
      </c>
    </row>
    <row r="16">
      <c r="A16" t="inlineStr">
        <is>
          <t>300,000- 499,999</t>
        </is>
      </c>
      <c r="B16" t="inlineStr"/>
      <c r="C16" t="inlineStr"/>
      <c r="D16" t="inlineStr"/>
      <c r="E16" t="inlineStr">
        <is>
          <t>1</t>
        </is>
      </c>
      <c r="F16" t="inlineStr">
        <is>
          <t>370</t>
        </is>
      </c>
      <c r="G16" t="inlineStr">
        <is>
          <t>9</t>
        </is>
      </c>
      <c r="H16" t="inlineStr">
        <is>
          <t>3,367</t>
        </is>
      </c>
      <c r="I16" t="inlineStr">
        <is>
          <t>10</t>
        </is>
      </c>
      <c r="J16" t="inlineStr">
        <is>
          <t>3,737</t>
        </is>
      </c>
    </row>
    <row r="17">
      <c r="A17" t="inlineStr">
        <is>
          <t>500,000- 999,999</t>
        </is>
      </c>
      <c r="B17" t="inlineStr"/>
      <c r="C17" t="inlineStr"/>
      <c r="D17" t="inlineStr"/>
      <c r="E17" t="inlineStr">
        <is>
          <t>a</t>
        </is>
      </c>
      <c r="F17" t="inlineStr">
        <is>
          <t>1,724</t>
        </is>
      </c>
      <c r="G17" t="inlineStr">
        <is>
          <t>6</t>
        </is>
      </c>
      <c r="H17" t="inlineStr">
        <is>
          <t>Seu bl</t>
        </is>
      </c>
      <c r="I17" t="inlineStr">
        <is>
          <t>8</t>
        </is>
      </c>
      <c r="J17" t="inlineStr">
        <is>
          <t>5,635</t>
        </is>
      </c>
    </row>
    <row r="18">
      <c r="A18" t="inlineStr">
        <is>
          <t>1,000,000 and over</t>
        </is>
      </c>
      <c r="B18" t="inlineStr">
        <is>
          <t>— et plus</t>
        </is>
      </c>
      <c r="C18" t="inlineStr"/>
      <c r="D18" t="inlineStr"/>
      <c r="E18" t="inlineStr">
        <is>
          <t>14</t>
        </is>
      </c>
      <c r="F18" t="inlineStr">
        <is>
          <t>117,869</t>
        </is>
      </c>
      <c r="G18" t="inlineStr">
        <is>
          <t>8</t>
        </is>
      </c>
      <c r="H18" t="inlineStr">
        <is>
          <t>22,754</t>
        </is>
      </c>
      <c r="I18" t="inlineStr">
        <is>
          <t>M2</t>
        </is>
      </c>
      <c r="J18" t="inlineStr">
        <is>
          <t>140,623</t>
        </is>
      </c>
    </row>
    <row r="19">
      <c r="A19" t="inlineStr">
        <is>
          <t>Total</t>
        </is>
      </c>
      <c r="B19" t="inlineStr"/>
      <c r="C19" t="inlineStr"/>
      <c r="D19" t="inlineStr"/>
      <c r="E19" t="inlineStr">
        <is>
          <t>68</t>
        </is>
      </c>
      <c r="F19" t="inlineStr">
        <is>
          <t>122,252</t>
        </is>
      </c>
      <c r="G19" t="inlineStr">
        <is>
          <t>80</t>
        </is>
      </c>
      <c r="H19" t="inlineStr">
        <is>
          <t>33,692</t>
        </is>
      </c>
      <c r="I19" t="inlineStr">
        <is>
          <t>148</t>
        </is>
      </c>
      <c r="J19" t="inlineStr">
        <is>
          <t>155,944</t>
        </is>
      </c>
    </row>
    <row r="20">
      <c r="A20" t="inlineStr">
        <is>
          <t>Dues and assessments</t>
        </is>
      </c>
      <c r="B20" t="inlineStr">
        <is>
          <t>from residents in Canada</t>
        </is>
      </c>
      <c r="C20" t="inlineStr">
        <is>
          <t>—</t>
        </is>
      </c>
      <c r="D20" t="inlineStr"/>
      <c r="E20" t="inlineStr"/>
      <c r="F20" t="inlineStr"/>
      <c r="G20" t="inlineStr"/>
      <c r="H20" t="inlineStr"/>
      <c r="I20" t="inlineStr"/>
      <c r="J20" t="inlineStr"/>
    </row>
    <row r="21">
      <c r="A21" t="inlineStr">
        <is>
          <t>Ce et cotisations percues des résidents du</t>
        </is>
      </c>
      <c r="B21" t="inlineStr"/>
      <c r="C21" t="inlineStr"/>
      <c r="D21" t="inlineStr"/>
      <c r="E21" t="inlineStr"/>
      <c r="F21" t="inlineStr"/>
      <c r="G21" t="inlineStr"/>
      <c r="H21" t="inlineStr"/>
      <c r="I21" t="inlineStr"/>
      <c r="J21" t="inlineStr"/>
    </row>
    <row r="22">
      <c r="A22" t="inlineStr">
        <is>
          <t>None — Aucun</t>
        </is>
      </c>
      <c r="B22" t="inlineStr"/>
      <c r="C22" t="inlineStr"/>
      <c r="D22" t="inlineStr"/>
      <c r="E22" t="inlineStr">
        <is>
          <t>=</t>
        </is>
      </c>
      <c r="F22" t="inlineStr">
        <is>
          <t>=</t>
        </is>
      </c>
      <c r="G22" t="inlineStr">
        <is>
          <t>=</t>
        </is>
      </c>
      <c r="H22" t="inlineStr">
        <is>
          <t>=</t>
        </is>
      </c>
      <c r="I22" t="inlineStr">
        <is>
          <t>=</t>
        </is>
      </c>
      <c r="J22" t="inlineStr">
        <is>
          <t>-</t>
        </is>
      </c>
    </row>
    <row r="23">
      <c r="A23" t="inlineStr">
        <is>
          <t>Under $25,000 — Moins de $25,000</t>
        </is>
      </c>
      <c r="B23" t="inlineStr"/>
      <c r="C23" t="inlineStr"/>
      <c r="D23" t="inlineStr"/>
      <c r="E23" t="inlineStr">
        <is>
          <t>5</t>
        </is>
      </c>
      <c r="F23" t="inlineStr">
        <is>
          <t>61</t>
        </is>
      </c>
      <c r="G23" t="inlineStr">
        <is>
          <t>7</t>
        </is>
      </c>
      <c r="H23" t="inlineStr">
        <is>
          <t>94</t>
        </is>
      </c>
      <c r="I23" t="inlineStr">
        <is>
          <t>12</t>
        </is>
      </c>
      <c r="J23" t="inlineStr">
        <is>
          <t>155</t>
        </is>
      </c>
    </row>
    <row r="24">
      <c r="A24" t="inlineStr">
        <is>
          <t>$  25,000-$ 49,999</t>
        </is>
      </c>
      <c r="B24" t="inlineStr"/>
      <c r="C24" t="inlineStr"/>
      <c r="D24" t="inlineStr"/>
      <c r="E24" t="inlineStr">
        <is>
          <t>4</t>
        </is>
      </c>
      <c r="F24" t="inlineStr">
        <is>
          <t>158</t>
        </is>
      </c>
      <c r="G24" t="inlineStr">
        <is>
          <t>4</t>
        </is>
      </c>
      <c r="H24" t="inlineStr">
        <is>
          <t>135</t>
        </is>
      </c>
      <c r="I24" t="inlineStr">
        <is>
          <t>8</t>
        </is>
      </c>
      <c r="J24" t="inlineStr">
        <is>
          <t>293</t>
        </is>
      </c>
    </row>
    <row r="25">
      <c r="A25" t="inlineStr">
        <is>
          <t>ee ae ae</t>
        </is>
      </c>
      <c r="B25" t="inlineStr"/>
      <c r="C25" t="inlineStr"/>
      <c r="D25" t="inlineStr"/>
      <c r="E25" t="inlineStr">
        <is>
          <t>4</t>
        </is>
      </c>
      <c r="F25" t="inlineStr">
        <is>
          <t>274</t>
        </is>
      </c>
      <c r="G25" t="inlineStr">
        <is>
          <t>9</t>
        </is>
      </c>
      <c r="H25" t="inlineStr">
        <is>
          <t>603</t>
        </is>
      </c>
      <c r="I25" t="inlineStr">
        <is>
          <t>13</t>
        </is>
      </c>
      <c r="J25" t="inlineStr">
        <is>
          <t>877</t>
        </is>
      </c>
    </row>
    <row r="26">
      <c r="A26" t="inlineStr">
        <is>
          <t>100,000- 199,999</t>
        </is>
      </c>
      <c r="B26" t="inlineStr"/>
      <c r="C26" t="inlineStr"/>
      <c r="D26" t="inlineStr"/>
      <c r="E26" t="inlineStr">
        <is>
          <t>5</t>
        </is>
      </c>
      <c r="F26" t="inlineStr">
        <is>
          <t>715</t>
        </is>
      </c>
      <c r="G26" t="inlineStr">
        <is>
          <t>4</t>
        </is>
      </c>
      <c r="H26" t="inlineStr">
        <is>
          <t>604</t>
        </is>
      </c>
      <c r="I26" t="inlineStr">
        <is>
          <t>9</t>
        </is>
      </c>
      <c r="J26" t="inlineStr">
        <is>
          <t>1,319</t>
        </is>
      </c>
    </row>
    <row r="27">
      <c r="A27" t="inlineStr">
        <is>
          <t>200,000- 299,999</t>
        </is>
      </c>
      <c r="B27" t="inlineStr"/>
      <c r="C27" t="inlineStr"/>
      <c r="D27" t="inlineStr"/>
      <c r="E27" t="inlineStr">
        <is>
          <t>5</t>
        </is>
      </c>
      <c r="F27" t="inlineStr">
        <is>
          <t>1,114</t>
        </is>
      </c>
      <c r="G27" t="inlineStr">
        <is>
          <t>8</t>
        </is>
      </c>
      <c r="H27" t="inlineStr">
        <is>
          <t>1,925</t>
        </is>
      </c>
      <c r="I27" t="inlineStr">
        <is>
          <t>13</t>
        </is>
      </c>
      <c r="J27" t="inlineStr">
        <is>
          <t>3,039</t>
        </is>
      </c>
    </row>
    <row r="28">
      <c r="A28" t="inlineStr">
        <is>
          <t>300,000- 499,999</t>
        </is>
      </c>
      <c r="B28" t="inlineStr"/>
      <c r="C28" t="inlineStr"/>
      <c r="D28" t="inlineStr"/>
      <c r="E28" t="inlineStr">
        <is>
          <t>7</t>
        </is>
      </c>
      <c r="F28" t="inlineStr">
        <is>
          <t>2,749</t>
        </is>
      </c>
      <c r="G28" t="inlineStr">
        <is>
          <t>ll</t>
        </is>
      </c>
      <c r="H28" t="inlineStr">
        <is>
          <t>4,468</t>
        </is>
      </c>
      <c r="I28" t="inlineStr">
        <is>
          <t>18</t>
        </is>
      </c>
      <c r="J28" t="inlineStr">
        <is>
          <t>Pet</t>
        </is>
      </c>
    </row>
    <row r="29">
      <c r="A29" t="inlineStr">
        <is>
          <t>500,000- 999,999</t>
        </is>
      </c>
      <c r="B29" t="inlineStr"/>
      <c r="C29" t="inlineStr"/>
      <c r="D29" t="inlineStr"/>
      <c r="E29" t="inlineStr">
        <is>
          <t>16</t>
        </is>
      </c>
      <c r="F29" t="inlineStr">
        <is>
          <t>12,070</t>
        </is>
      </c>
      <c r="G29" t="inlineStr">
        <is>
          <t>9</t>
        </is>
      </c>
      <c r="H29" t="inlineStr">
        <is>
          <t>6,807</t>
        </is>
      </c>
      <c r="I29" t="inlineStr">
        <is>
          <t>5</t>
        </is>
      </c>
      <c r="J29" t="inlineStr">
        <is>
          <t>18,877</t>
        </is>
      </c>
    </row>
    <row r="30">
      <c r="A30" t="inlineStr">
        <is>
          <t>1,000,000 and over</t>
        </is>
      </c>
      <c r="B30" t="inlineStr">
        <is>
          <t>— et plus</t>
        </is>
      </c>
      <c r="C30" t="inlineStr"/>
      <c r="D30" t="inlineStr"/>
      <c r="E30" t="inlineStr">
        <is>
          <t>23</t>
        </is>
      </c>
      <c r="F30" t="inlineStr">
        <is>
          <t>82,846</t>
        </is>
      </c>
      <c r="G30" t="inlineStr">
        <is>
          <t>28</t>
        </is>
      </c>
      <c r="H30" t="inlineStr">
        <is>
          <t>99,514</t>
        </is>
      </c>
      <c r="I30" t="inlineStr">
        <is>
          <t>51</t>
        </is>
      </c>
      <c r="J30" t="inlineStr">
        <is>
          <t>182,360</t>
        </is>
      </c>
    </row>
  </sheetData>
  <pageMargins left="0.75" right="0.75" top="1" bottom="1" header="0.5" footer="0.5"/>
</worksheet>
</file>

<file path=xl/worksheets/sheet496.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Under $25,000 — Moins de $25,000</t>
        </is>
      </c>
      <c r="B1" s="1" t="inlineStr">
        <is>
          <t>Unnamed: 0</t>
        </is>
      </c>
      <c r="C1" s="1" t="inlineStr">
        <is>
          <t>Unnamed: 1</t>
        </is>
      </c>
      <c r="D1" s="1" t="inlineStr">
        <is>
          <t>Unnamed: 2</t>
        </is>
      </c>
      <c r="E1" s="1" t="inlineStr">
        <is>
          <t>Uf</t>
        </is>
      </c>
      <c r="F1" s="1" t="inlineStr">
        <is>
          <t>75</t>
        </is>
      </c>
      <c r="G1" s="1" t="inlineStr">
        <is>
          <t>12</t>
        </is>
      </c>
      <c r="H1" s="1" t="inlineStr">
        <is>
          <t>110</t>
        </is>
      </c>
      <c r="I1" s="1" t="inlineStr">
        <is>
          <t>19</t>
        </is>
      </c>
      <c r="J1" s="1" t="inlineStr">
        <is>
          <t>185</t>
        </is>
      </c>
    </row>
    <row r="2">
      <c r="A2" t="inlineStr">
        <is>
          <t>$ 25,000-$ 49,999</t>
        </is>
      </c>
      <c r="B2" t="inlineStr"/>
      <c r="C2" t="inlineStr"/>
      <c r="D2" t="inlineStr"/>
      <c r="E2" t="inlineStr">
        <is>
          <t>5</t>
        </is>
      </c>
      <c r="F2" t="inlineStr">
        <is>
          <t>171</t>
        </is>
      </c>
      <c r="G2" t="inlineStr">
        <is>
          <t>5</t>
        </is>
      </c>
      <c r="H2" t="inlineStr">
        <is>
          <t>172</t>
        </is>
      </c>
      <c r="I2" t="inlineStr">
        <is>
          <t>10</t>
        </is>
      </c>
      <c r="J2" t="inlineStr">
        <is>
          <t>343</t>
        </is>
      </c>
    </row>
    <row r="3">
      <c r="A3" t="inlineStr">
        <is>
          <t>50,000- 99,999</t>
        </is>
      </c>
      <c r="B3" t="inlineStr"/>
      <c r="C3" t="inlineStr"/>
      <c r="D3" t="inlineStr"/>
      <c r="E3" t="inlineStr">
        <is>
          <t>6</t>
        </is>
      </c>
      <c r="F3" t="inlineStr">
        <is>
          <t>455</t>
        </is>
      </c>
      <c r="G3" t="inlineStr">
        <is>
          <t>7</t>
        </is>
      </c>
      <c r="H3" t="inlineStr">
        <is>
          <t>533</t>
        </is>
      </c>
      <c r="I3" t="inlineStr">
        <is>
          <t>13</t>
        </is>
      </c>
      <c r="J3" t="inlineStr">
        <is>
          <t>988</t>
        </is>
      </c>
    </row>
    <row r="4">
      <c r="A4" t="inlineStr">
        <is>
          <t>100,000- 199,999</t>
        </is>
      </c>
      <c r="B4" t="inlineStr"/>
      <c r="C4" t="inlineStr"/>
      <c r="D4" t="inlineStr"/>
      <c r="E4" t="inlineStr">
        <is>
          <t>19</t>
        </is>
      </c>
      <c r="F4" t="inlineStr">
        <is>
          <t>2,826</t>
        </is>
      </c>
      <c r="G4" t="inlineStr">
        <is>
          <t>15</t>
        </is>
      </c>
      <c r="H4" t="inlineStr">
        <is>
          <t>2,146</t>
        </is>
      </c>
      <c r="I4" t="inlineStr">
        <is>
          <t>34</t>
        </is>
      </c>
      <c r="J4" t="inlineStr">
        <is>
          <t>4,972</t>
        </is>
      </c>
    </row>
    <row r="5">
      <c r="A5" t="inlineStr">
        <is>
          <t>200,000- 299,999</t>
        </is>
      </c>
      <c r="B5" t="inlineStr"/>
      <c r="C5" t="inlineStr"/>
      <c r="D5" t="inlineStr"/>
      <c r="E5" t="inlineStr">
        <is>
          <t>6</t>
        </is>
      </c>
      <c r="F5" t="inlineStr">
        <is>
          <t>1,441</t>
        </is>
      </c>
      <c r="G5" t="inlineStr">
        <is>
          <t>9</t>
        </is>
      </c>
      <c r="H5" t="inlineStr">
        <is>
          <t>255</t>
        </is>
      </c>
      <c r="I5" t="inlineStr">
        <is>
          <t>15</t>
        </is>
      </c>
      <c r="J5" t="inlineStr">
        <is>
          <t>3,600</t>
        </is>
      </c>
    </row>
    <row r="6">
      <c r="A6" t="inlineStr">
        <is>
          <t>300,000 and over — et plus</t>
        </is>
      </c>
      <c r="B6" t="inlineStr"/>
      <c r="C6" t="inlineStr"/>
      <c r="D6" t="inlineStr"/>
      <c r="E6" t="inlineStr">
        <is>
          <t>19</t>
        </is>
      </c>
      <c r="F6" t="inlineStr">
        <is>
          <t>21,484</t>
        </is>
      </c>
      <c r="G6" t="inlineStr">
        <is>
          <t>30</t>
        </is>
      </c>
      <c r="H6" t="inlineStr">
        <is>
          <t>37,889</t>
        </is>
      </c>
      <c r="I6" t="inlineStr">
        <is>
          <t>49</t>
        </is>
      </c>
      <c r="J6" t="inlineStr">
        <is>
          <t>59,373</t>
        </is>
      </c>
    </row>
    <row r="7">
      <c r="A7" t="inlineStr">
        <is>
          <t>Total</t>
        </is>
      </c>
      <c r="B7" t="inlineStr"/>
      <c r="C7" t="inlineStr"/>
      <c r="D7" t="inlineStr"/>
      <c r="E7" t="inlineStr">
        <is>
          <t>69</t>
        </is>
      </c>
      <c r="F7" t="inlineStr">
        <is>
          <t>26,452</t>
        </is>
      </c>
      <c r="G7" t="inlineStr">
        <is>
          <t>80</t>
        </is>
      </c>
      <c r="H7" t="inlineStr">
        <is>
          <t>43,009</t>
        </is>
      </c>
      <c r="I7" t="inlineStr">
        <is>
          <t>149</t>
        </is>
      </c>
      <c r="J7" t="inlineStr">
        <is>
          <t>69,461</t>
        </is>
      </c>
    </row>
    <row r="8">
      <c r="A8" t="inlineStr">
        <is>
          <t>Strike benefits paid to members in Canada</t>
        </is>
      </c>
      <c r="B8" t="inlineStr">
        <is>
          <t>—</t>
        </is>
      </c>
      <c r="C8" t="inlineStr">
        <is>
          <t>In-</t>
        </is>
      </c>
      <c r="D8" t="inlineStr"/>
      <c r="E8" t="inlineStr"/>
      <c r="F8" t="inlineStr"/>
      <c r="G8" t="inlineStr"/>
      <c r="H8" t="inlineStr"/>
      <c r="I8" t="inlineStr"/>
      <c r="J8" t="inlineStr"/>
    </row>
    <row r="9">
      <c r="A9" t="inlineStr">
        <is>
          <t>demnités de gréve versés 4 des membres du Canada:</t>
        </is>
      </c>
      <c r="B9" t="inlineStr"/>
      <c r="C9" t="inlineStr"/>
      <c r="D9" t="inlineStr"/>
      <c r="E9" t="inlineStr"/>
      <c r="F9" t="inlineStr"/>
      <c r="G9" t="inlineStr"/>
      <c r="H9" t="inlineStr"/>
      <c r="I9" t="inlineStr"/>
      <c r="J9" t="inlineStr"/>
    </row>
    <row r="10">
      <c r="A10" t="inlineStr">
        <is>
          <t>None — Aucun</t>
        </is>
      </c>
      <c r="B10" t="inlineStr"/>
      <c r="C10" t="inlineStr"/>
      <c r="D10" t="inlineStr"/>
      <c r="E10" t="inlineStr">
        <is>
          <t>41</t>
        </is>
      </c>
      <c r="F10" t="inlineStr">
        <is>
          <t>-</t>
        </is>
      </c>
      <c r="G10" t="inlineStr">
        <is>
          <t>49</t>
        </is>
      </c>
      <c r="H10" t="inlineStr">
        <is>
          <t>—</t>
        </is>
      </c>
      <c r="I10" t="inlineStr">
        <is>
          <t>90</t>
        </is>
      </c>
      <c r="J10" t="inlineStr">
        <is>
          <t>-</t>
        </is>
      </c>
    </row>
    <row r="11">
      <c r="A11" t="inlineStr">
        <is>
          <t>Under $25,000 — Moins de $25,000</t>
        </is>
      </c>
      <c r="B11" t="inlineStr"/>
      <c r="C11" t="inlineStr"/>
      <c r="D11" t="inlineStr"/>
      <c r="E11" t="inlineStr">
        <is>
          <t>9</t>
        </is>
      </c>
      <c r="F11" t="inlineStr">
        <is>
          <t>76</t>
        </is>
      </c>
      <c r="G11" t="inlineStr">
        <is>
          <t>15</t>
        </is>
      </c>
      <c r="H11" t="inlineStr">
        <is>
          <t>114</t>
        </is>
      </c>
      <c r="I11" t="inlineStr">
        <is>
          <t>24</t>
        </is>
      </c>
      <c r="J11" t="inlineStr">
        <is>
          <t>190</t>
        </is>
      </c>
    </row>
    <row r="12">
      <c r="A12" t="inlineStr">
        <is>
          <t>$ 25,000-$ 49,999</t>
        </is>
      </c>
      <c r="B12" t="inlineStr"/>
      <c r="C12" t="inlineStr"/>
      <c r="D12" t="inlineStr"/>
      <c r="E12" t="inlineStr">
        <is>
          <t>3</t>
        </is>
      </c>
      <c r="F12" t="inlineStr">
        <is>
          <t>126</t>
        </is>
      </c>
      <c r="G12" t="inlineStr">
        <is>
          <t>2</t>
        </is>
      </c>
      <c r="H12" t="inlineStr">
        <is>
          <t>74</t>
        </is>
      </c>
      <c r="I12" t="inlineStr">
        <is>
          <t>5</t>
        </is>
      </c>
      <c r="J12" t="inlineStr">
        <is>
          <t>200</t>
        </is>
      </c>
    </row>
    <row r="13">
      <c r="A13" t="inlineStr">
        <is>
          <t>50,000- 99,999</t>
        </is>
      </c>
      <c r="B13" t="inlineStr"/>
      <c r="C13" t="inlineStr"/>
      <c r="D13" t="inlineStr"/>
      <c r="E13" t="inlineStr">
        <is>
          <t>5</t>
        </is>
      </c>
      <c r="F13" t="inlineStr">
        <is>
          <t>360</t>
        </is>
      </c>
      <c r="G13" t="inlineStr">
        <is>
          <t>3</t>
        </is>
      </c>
      <c r="H13" t="inlineStr">
        <is>
          <t>208</t>
        </is>
      </c>
      <c r="I13" t="inlineStr">
        <is>
          <t>8</t>
        </is>
      </c>
      <c r="J13" t="inlineStr">
        <is>
          <t>568</t>
        </is>
      </c>
    </row>
    <row r="14">
      <c r="A14" t="inlineStr">
        <is>
          <t>100,000- 199,999</t>
        </is>
      </c>
      <c r="B14" t="inlineStr"/>
      <c r="C14" t="inlineStr"/>
      <c r="D14" t="inlineStr"/>
      <c r="E14" t="inlineStr">
        <is>
          <t>1</t>
        </is>
      </c>
      <c r="F14" t="inlineStr">
        <is>
          <t>103</t>
        </is>
      </c>
      <c r="G14" t="inlineStr">
        <is>
          <t>2</t>
        </is>
      </c>
      <c r="H14" t="inlineStr">
        <is>
          <t>293</t>
        </is>
      </c>
      <c r="I14" t="inlineStr">
        <is>
          <t>3</t>
        </is>
      </c>
      <c r="J14" t="inlineStr">
        <is>
          <t>396</t>
        </is>
      </c>
    </row>
    <row r="15">
      <c r="A15" t="inlineStr">
        <is>
          <t>200,000- 299,999</t>
        </is>
      </c>
      <c r="B15" t="inlineStr"/>
      <c r="C15" t="inlineStr"/>
      <c r="D15" t="inlineStr"/>
      <c r="E15" t="inlineStr">
        <is>
          <t>7s</t>
        </is>
      </c>
      <c r="F15" t="inlineStr">
        <is>
          <t>490</t>
        </is>
      </c>
      <c r="G15" t="inlineStr">
        <is>
          <t>1</t>
        </is>
      </c>
      <c r="H15" t="inlineStr">
        <is>
          <t>292</t>
        </is>
      </c>
      <c r="I15" t="inlineStr">
        <is>
          <t>3</t>
        </is>
      </c>
      <c r="J15" t="inlineStr">
        <is>
          <t>782</t>
        </is>
      </c>
    </row>
    <row r="16">
      <c r="A16" t="inlineStr">
        <is>
          <t>300,000 and over — et plus</t>
        </is>
      </c>
      <c r="B16" t="inlineStr"/>
      <c r="C16" t="inlineStr"/>
      <c r="D16" t="inlineStr"/>
      <c r="E16" t="inlineStr">
        <is>
          <t>8</t>
        </is>
      </c>
      <c r="F16" t="inlineStr">
        <is>
          <t>17,268</t>
        </is>
      </c>
      <c r="G16" t="inlineStr">
        <is>
          <t>8</t>
        </is>
      </c>
      <c r="H16" t="inlineStr">
        <is>
          <t>20,585</t>
        </is>
      </c>
      <c r="I16" t="inlineStr">
        <is>
          <t>16</t>
        </is>
      </c>
      <c r="J16" t="inlineStr">
        <is>
          <t>37,853</t>
        </is>
      </c>
    </row>
    <row r="17">
      <c r="A17" t="inlineStr">
        <is>
          <t>Total</t>
        </is>
      </c>
      <c r="B17" t="inlineStr"/>
      <c r="C17" t="inlineStr"/>
      <c r="D17" t="inlineStr"/>
      <c r="E17" t="inlineStr">
        <is>
          <t>69</t>
        </is>
      </c>
      <c r="F17" t="inlineStr">
        <is>
          <t>18,423</t>
        </is>
      </c>
      <c r="G17" t="inlineStr">
        <is>
          <t>80</t>
        </is>
      </c>
      <c r="H17" t="inlineStr">
        <is>
          <t>21,566</t>
        </is>
      </c>
      <c r="I17" t="inlineStr">
        <is>
          <t>149</t>
        </is>
      </c>
      <c r="J17" t="inlineStr">
        <is>
          <t>39,989</t>
        </is>
      </c>
    </row>
    <row r="18">
      <c r="A18" t="inlineStr">
        <is>
          <t>Pension and welfare benefits to residentsi nC anada</t>
        </is>
      </c>
      <c r="B18" t="inlineStr"/>
      <c r="C18" t="inlineStr">
        <is>
          <t>—</t>
        </is>
      </c>
      <c r="D18" t="inlineStr"/>
      <c r="E18" t="inlineStr"/>
      <c r="F18" t="inlineStr"/>
      <c r="G18" t="inlineStr"/>
      <c r="H18" t="inlineStr"/>
      <c r="I18" t="inlineStr"/>
      <c r="J18" t="inlineStr"/>
    </row>
    <row r="19">
      <c r="A19" t="inlineStr">
        <is>
          <t>Prestations de pensions et de bien-étre versées a des</t>
        </is>
      </c>
      <c r="B19" t="inlineStr"/>
      <c r="C19" t="inlineStr"/>
      <c r="D19" t="inlineStr"/>
      <c r="E19" t="inlineStr"/>
      <c r="F19" t="inlineStr"/>
      <c r="G19" t="inlineStr"/>
      <c r="H19" t="inlineStr"/>
      <c r="I19" t="inlineStr"/>
      <c r="J19" t="inlineStr"/>
    </row>
    <row r="20">
      <c r="A20" t="inlineStr">
        <is>
          <t>résidents du Canada:</t>
        </is>
      </c>
      <c r="B20" t="inlineStr"/>
      <c r="C20" t="inlineStr"/>
      <c r="D20" t="inlineStr"/>
      <c r="E20" t="inlineStr"/>
      <c r="F20" t="inlineStr"/>
      <c r="G20" t="inlineStr"/>
      <c r="H20" t="inlineStr"/>
      <c r="I20" t="inlineStr"/>
      <c r="J20" t="inlineStr"/>
    </row>
    <row r="21">
      <c r="A21" t="inlineStr">
        <is>
          <t>None — Aucun</t>
        </is>
      </c>
      <c r="B21" t="inlineStr"/>
      <c r="C21" t="inlineStr"/>
      <c r="D21" t="inlineStr"/>
      <c r="E21" t="inlineStr">
        <is>
          <t>32</t>
        </is>
      </c>
      <c r="F21" t="inlineStr">
        <is>
          <t>-</t>
        </is>
      </c>
      <c r="G21" t="inlineStr">
        <is>
          <t>60</t>
        </is>
      </c>
      <c r="H21" t="inlineStr">
        <is>
          <t>~</t>
        </is>
      </c>
      <c r="I21" t="inlineStr">
        <is>
          <t>92</t>
        </is>
      </c>
      <c r="J21" t="inlineStr">
        <is>
          <t>~</t>
        </is>
      </c>
    </row>
    <row r="22">
      <c r="A22" t="inlineStr">
        <is>
          <t>Under $25,000 — Moins de $25,000</t>
        </is>
      </c>
      <c r="B22" t="inlineStr"/>
      <c r="C22" t="inlineStr"/>
      <c r="D22" t="inlineStr"/>
      <c r="E22" t="inlineStr">
        <is>
          <t>16</t>
        </is>
      </c>
      <c r="F22" t="inlineStr">
        <is>
          <t>74</t>
        </is>
      </c>
      <c r="G22" t="inlineStr">
        <is>
          <t>14</t>
        </is>
      </c>
      <c r="H22" t="inlineStr">
        <is>
          <t>103</t>
        </is>
      </c>
      <c r="I22" t="inlineStr">
        <is>
          <t>30</t>
        </is>
      </c>
      <c r="J22" t="inlineStr">
        <is>
          <t>177</t>
        </is>
      </c>
    </row>
    <row r="23">
      <c r="A23" t="inlineStr">
        <is>
          <t>$ 25,000-$ 49,999</t>
        </is>
      </c>
      <c r="B23" t="inlineStr"/>
      <c r="C23" t="inlineStr"/>
      <c r="D23" t="inlineStr"/>
      <c r="E23" t="inlineStr">
        <is>
          <t>3</t>
        </is>
      </c>
      <c r="F23" t="inlineStr">
        <is>
          <t>107</t>
        </is>
      </c>
      <c r="G23" t="inlineStr">
        <is>
          <t>1</t>
        </is>
      </c>
      <c r="H23" t="inlineStr">
        <is>
          <t>39</t>
        </is>
      </c>
      <c r="I23" t="inlineStr">
        <is>
          <t>4</t>
        </is>
      </c>
      <c r="J23" t="inlineStr">
        <is>
          <t>146</t>
        </is>
      </c>
    </row>
    <row r="24">
      <c r="A24" t="inlineStr">
        <is>
          <t>50,000- 99,999</t>
        </is>
      </c>
      <c r="B24" t="inlineStr"/>
      <c r="C24" t="inlineStr"/>
      <c r="D24" t="inlineStr"/>
      <c r="E24" t="inlineStr">
        <is>
          <t>1</t>
        </is>
      </c>
      <c r="F24" t="inlineStr">
        <is>
          <t>491</t>
        </is>
      </c>
      <c r="G24" t="inlineStr">
        <is>
          <t>2</t>
        </is>
      </c>
      <c r="H24" t="inlineStr">
        <is>
          <t>111</t>
        </is>
      </c>
      <c r="I24" t="inlineStr">
        <is>
          <t>9</t>
        </is>
      </c>
      <c r="J24" t="inlineStr">
        <is>
          <t>602</t>
        </is>
      </c>
    </row>
    <row r="25">
      <c r="A25" t="inlineStr">
        <is>
          <t>100,000- 199,999</t>
        </is>
      </c>
      <c r="B25" t="inlineStr"/>
      <c r="C25" t="inlineStr"/>
      <c r="D25" t="inlineStr"/>
      <c r="E25" t="inlineStr">
        <is>
          <t>5</t>
        </is>
      </c>
      <c r="F25" t="inlineStr">
        <is>
          <t>662</t>
        </is>
      </c>
      <c r="G25" t="inlineStr">
        <is>
          <t>.</t>
        </is>
      </c>
      <c r="H25" t="inlineStr">
        <is>
          <t>shios</t>
        </is>
      </c>
      <c r="I25" t="inlineStr">
        <is>
          <t>:</t>
        </is>
      </c>
      <c r="J25" t="inlineStr">
        <is>
          <t>is</t>
        </is>
      </c>
    </row>
    <row r="26">
      <c r="A26" t="inlineStr">
        <is>
          <t>200,000 and over — et plus</t>
        </is>
      </c>
      <c r="B26" t="inlineStr"/>
      <c r="C26" t="inlineStr"/>
      <c r="D26" t="inlineStr"/>
      <c r="E26" t="inlineStr">
        <is>
          <t>6</t>
        </is>
      </c>
      <c r="F26" t="inlineStr">
        <is>
          <t>2,821</t>
        </is>
      </c>
      <c r="G26" t="inlineStr">
        <is>
          <t>2</t>
        </is>
      </c>
      <c r="H26" t="inlineStr">
        <is>
          <t>616</t>
        </is>
      </c>
      <c r="I26" t="inlineStr">
        <is>
          <t>.</t>
        </is>
      </c>
      <c r="J26" t="inlineStr">
        <is>
          <t>nce</t>
        </is>
      </c>
    </row>
  </sheetData>
  <pageMargins left="0.75" right="0.75" top="1" bottom="1" header="0.5" footer="0.5"/>
</worksheet>
</file>

<file path=xl/worksheets/sheet497.xml><?xml version="1.0" encoding="utf-8"?>
<worksheet xmlns="http://schemas.openxmlformats.org/spreadsheetml/2006/main">
  <sheetPr>
    <outlinePr summaryBelow="1" summaryRight="1"/>
    <pageSetUpPr/>
  </sheetPr>
  <dimension ref="A1:O1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Cash on</t>
        </is>
      </c>
      <c r="H1" s="1" t="inlineStr">
        <is>
          <t>Invest-</t>
        </is>
      </c>
      <c r="I1" s="1" t="inlineStr">
        <is>
          <t>Unnamed: 6</t>
        </is>
      </c>
      <c r="J1" s="1" t="inlineStr">
        <is>
          <t>Unnamed: 7</t>
        </is>
      </c>
      <c r="K1" s="1" t="inlineStr">
        <is>
          <t>Net dues</t>
        </is>
      </c>
      <c r="L1" s="1" t="inlineStr">
        <is>
          <t>Unnamed: 8</t>
        </is>
      </c>
      <c r="M1" s="1" t="inlineStr">
        <is>
          <t>Salaries</t>
        </is>
      </c>
      <c r="N1" s="1" t="inlineStr">
        <is>
          <t>Strike</t>
        </is>
      </c>
      <c r="O1" s="1" t="inlineStr">
        <is>
          <t>Pension</t>
        </is>
      </c>
    </row>
    <row r="2">
      <c r="A2" t="inlineStr"/>
      <c r="B2" t="inlineStr"/>
      <c r="C2" t="inlineStr"/>
      <c r="D2" t="inlineStr"/>
      <c r="E2" t="inlineStr">
        <is>
          <t>Nombre</t>
        </is>
      </c>
      <c r="F2" t="inlineStr"/>
      <c r="G2" t="inlineStr">
        <is>
          <t>hand</t>
        </is>
      </c>
      <c r="H2" t="inlineStr">
        <is>
          <t>ments</t>
        </is>
      </c>
      <c r="I2" t="inlineStr">
        <is>
          <t>Passif</t>
        </is>
      </c>
      <c r="J2" t="inlineStr"/>
      <c r="K2" t="inlineStr">
        <is>
          <t>and</t>
        </is>
      </c>
      <c r="L2" t="inlineStr"/>
      <c r="M2" t="inlineStr">
        <is>
          <t>and</t>
        </is>
      </c>
      <c r="N2" t="inlineStr">
        <is>
          <t>benefits</t>
        </is>
      </c>
      <c r="O2" t="inlineStr">
        <is>
          <t>and</t>
        </is>
      </c>
    </row>
    <row r="3">
      <c r="A3" t="inlineStr"/>
      <c r="B3" t="inlineStr"/>
      <c r="C3" t="inlineStr"/>
      <c r="D3" t="inlineStr"/>
      <c r="E3" t="inlineStr">
        <is>
          <t>de</t>
        </is>
      </c>
      <c r="F3" t="inlineStr"/>
      <c r="G3" t="inlineStr">
        <is>
          <t>and</t>
        </is>
      </c>
      <c r="H3" t="inlineStr">
        <is>
          <t>in</t>
        </is>
      </c>
      <c r="I3" t="inlineStr">
        <is>
          <t>total</t>
        </is>
      </c>
      <c r="J3" t="inlineStr"/>
      <c r="K3" t="inlineStr">
        <is>
          <t>assess-</t>
        </is>
      </c>
      <c r="L3" t="inlineStr"/>
      <c r="M3" t="inlineStr">
        <is>
          <t>wages</t>
        </is>
      </c>
      <c r="N3" t="inlineStr">
        <is>
          <t>paid to</t>
        </is>
      </c>
      <c r="O3" t="inlineStr">
        <is>
          <t>welfare</t>
        </is>
      </c>
    </row>
    <row r="4">
      <c r="A4" t="inlineStr"/>
      <c r="B4" t="inlineStr"/>
      <c r="C4" t="inlineStr"/>
      <c r="D4" t="inlineStr"/>
      <c r="E4" t="inlineStr">
        <is>
          <t>syndicats</t>
        </is>
      </c>
      <c r="F4" t="inlineStr"/>
      <c r="G4" t="inlineStr">
        <is>
          <t>deposit</t>
        </is>
      </c>
      <c r="H4" t="inlineStr">
        <is>
          <t>Canada</t>
        </is>
      </c>
      <c r="I4" t="inlineStr"/>
      <c r="J4" t="inlineStr"/>
      <c r="K4" t="inlineStr">
        <is>
          <t>ments</t>
        </is>
      </c>
      <c r="L4" t="inlineStr"/>
      <c r="M4" t="inlineStr">
        <is>
          <t>paid to</t>
        </is>
      </c>
      <c r="N4" t="inlineStr">
        <is>
          <t>Canadian</t>
        </is>
      </c>
      <c r="O4" t="inlineStr">
        <is>
          <t>benefits</t>
        </is>
      </c>
    </row>
    <row r="5">
      <c r="A5" t="inlineStr"/>
      <c r="B5" t="inlineStr"/>
      <c r="C5" t="inlineStr"/>
      <c r="D5" t="inlineStr"/>
      <c r="E5" t="inlineStr"/>
      <c r="F5" t="inlineStr"/>
      <c r="G5" t="inlineStr">
        <is>
          <t>in</t>
        </is>
      </c>
      <c r="H5" t="inlineStr"/>
      <c r="I5" t="inlineStr"/>
      <c r="J5" t="inlineStr"/>
      <c r="K5" t="inlineStr">
        <is>
          <t>from</t>
        </is>
      </c>
      <c r="L5" t="inlineStr"/>
      <c r="M5" t="inlineStr">
        <is>
          <t>resi-</t>
        </is>
      </c>
      <c r="N5" t="inlineStr">
        <is>
          <t>members</t>
        </is>
      </c>
      <c r="O5" t="inlineStr">
        <is>
          <t>paid to</t>
        </is>
      </c>
    </row>
    <row r="6">
      <c r="A6" t="inlineStr"/>
      <c r="B6" t="inlineStr">
        <is>
          <t>:</t>
        </is>
      </c>
      <c r="C6" t="inlineStr"/>
      <c r="D6" t="inlineStr"/>
      <c r="E6" t="inlineStr"/>
      <c r="F6" t="inlineStr"/>
      <c r="G6" t="inlineStr">
        <is>
          <t>Canadian</t>
        </is>
      </c>
      <c r="H6" t="inlineStr"/>
      <c r="I6" t="inlineStr"/>
      <c r="J6" t="inlineStr"/>
      <c r="K6" t="inlineStr">
        <is>
          <t>Cana-</t>
        </is>
      </c>
      <c r="L6" t="inlineStr"/>
      <c r="M6" t="inlineStr">
        <is>
          <t>dents in</t>
        </is>
      </c>
      <c r="N6" t="inlineStr"/>
      <c r="O6" t="inlineStr">
        <is>
          <t>residents</t>
        </is>
      </c>
    </row>
    <row r="7">
      <c r="A7" t="inlineStr">
        <is>
          <t>Asset</t>
        </is>
      </c>
      <c r="B7" t="inlineStr">
        <is>
          <t>size group</t>
        </is>
      </c>
      <c r="C7" t="inlineStr"/>
      <c r="D7" t="inlineStr"/>
      <c r="E7" t="inlineStr"/>
      <c r="F7" t="inlineStr"/>
      <c r="G7" t="inlineStr">
        <is>
          <t>currency</t>
        </is>
      </c>
      <c r="H7" t="inlineStr"/>
      <c r="I7" t="inlineStr"/>
      <c r="J7" t="inlineStr"/>
      <c r="K7" t="inlineStr">
        <is>
          <t>dian</t>
        </is>
      </c>
      <c r="L7" t="inlineStr"/>
      <c r="M7" t="inlineStr">
        <is>
          <t>Canada</t>
        </is>
      </c>
      <c r="N7" t="inlineStr"/>
      <c r="O7" t="inlineStr">
        <is>
          <t>in</t>
        </is>
      </c>
    </row>
    <row r="8">
      <c r="A8" t="inlineStr"/>
      <c r="B8" t="inlineStr">
        <is>
          <t>; bs</t>
        </is>
      </c>
      <c r="C8" t="inlineStr">
        <is>
          <t>Oe</t>
        </is>
      </c>
      <c r="D8" t="inlineStr"/>
      <c r="E8" t="inlineStr"/>
      <c r="F8" t="inlineStr"/>
      <c r="G8" t="inlineStr"/>
      <c r="H8" t="inlineStr"/>
      <c r="I8" t="inlineStr"/>
      <c r="J8" t="inlineStr"/>
      <c r="K8" t="inlineStr">
        <is>
          <t>members</t>
        </is>
      </c>
      <c r="L8" t="inlineStr"/>
      <c r="M8" t="inlineStr"/>
      <c r="N8" t="inlineStr"/>
      <c r="O8" t="inlineStr">
        <is>
          <t>Canada</t>
        </is>
      </c>
    </row>
    <row r="9">
      <c r="A9" t="inlineStr">
        <is>
          <t>Tranche de taille de l’actif</t>
        </is>
      </c>
      <c r="B9" t="inlineStr"/>
      <c r="C9" t="inlineStr"/>
      <c r="D9" t="inlineStr"/>
      <c r="E9" t="inlineStr"/>
      <c r="F9" t="inlineStr">
        <is>
          <t>Total</t>
        </is>
      </c>
      <c r="G9" t="inlineStr"/>
      <c r="H9" t="inlineStr"/>
      <c r="I9" t="inlineStr"/>
      <c r="J9" t="inlineStr">
        <is>
          <t>Total</t>
        </is>
      </c>
      <c r="K9" t="inlineStr"/>
      <c r="L9" t="inlineStr">
        <is>
          <t>Total</t>
        </is>
      </c>
      <c r="M9" t="inlineStr"/>
      <c r="N9" t="inlineStr"/>
      <c r="O9" t="inlineStr"/>
    </row>
    <row r="10">
      <c r="A10" t="inlineStr"/>
      <c r="B10" t="inlineStr"/>
      <c r="C10" t="inlineStr"/>
      <c r="D10" t="inlineStr"/>
      <c r="E10" t="inlineStr"/>
      <c r="F10" t="inlineStr"/>
      <c r="G10" t="inlineStr">
        <is>
          <t>En</t>
        </is>
      </c>
      <c r="H10" t="inlineStr">
        <is>
          <t>Place-</t>
        </is>
      </c>
      <c r="I10" t="inlineStr"/>
      <c r="J10" t="inlineStr"/>
      <c r="K10" t="inlineStr">
        <is>
          <t>Rede-</t>
        </is>
      </c>
      <c r="L10" t="inlineStr"/>
      <c r="M10" t="inlineStr">
        <is>
          <t>Traite-</t>
        </is>
      </c>
      <c r="N10" t="inlineStr">
        <is>
          <t>Indem-</t>
        </is>
      </c>
      <c r="O10" t="inlineStr">
        <is>
          <t>Presta-</t>
        </is>
      </c>
    </row>
    <row r="11">
      <c r="A11" t="inlineStr"/>
      <c r="B11" t="inlineStr"/>
      <c r="C11" t="inlineStr"/>
      <c r="D11" t="inlineStr"/>
      <c r="E11" t="inlineStr"/>
      <c r="F11" t="inlineStr"/>
      <c r="G11" t="inlineStr">
        <is>
          <t>caisse</t>
        </is>
      </c>
      <c r="H11" t="inlineStr">
        <is>
          <t>ments</t>
        </is>
      </c>
      <c r="I11" t="inlineStr"/>
      <c r="J11" t="inlineStr"/>
      <c r="K11" t="inlineStr">
        <is>
          <t>vances et</t>
        </is>
      </c>
      <c r="L11" t="inlineStr"/>
      <c r="M11" t="inlineStr">
        <is>
          <t>ments et</t>
        </is>
      </c>
      <c r="N11" t="inlineStr">
        <is>
          <t>nités de</t>
        </is>
      </c>
      <c r="O11" t="inlineStr">
        <is>
          <t>tions de</t>
        </is>
      </c>
    </row>
    <row r="12">
      <c r="A12" t="inlineStr"/>
      <c r="B12" t="inlineStr"/>
      <c r="C12" t="inlineStr"/>
      <c r="D12" t="inlineStr"/>
      <c r="E12" t="inlineStr"/>
      <c r="F12" t="inlineStr"/>
      <c r="G12" t="inlineStr">
        <is>
          <t>et</t>
        </is>
      </c>
      <c r="H12" t="inlineStr">
        <is>
          <t>au</t>
        </is>
      </c>
      <c r="I12" t="inlineStr"/>
      <c r="J12" t="inlineStr"/>
      <c r="K12" t="inlineStr">
        <is>
          <t>cotisa-</t>
        </is>
      </c>
      <c r="L12" t="inlineStr"/>
      <c r="M12" t="inlineStr">
        <is>
          <t>salaires</t>
        </is>
      </c>
      <c r="N12" t="inlineStr">
        <is>
          <t>gréve</t>
        </is>
      </c>
      <c r="O12" t="inlineStr">
        <is>
          <t>pension</t>
        </is>
      </c>
    </row>
    <row r="13">
      <c r="A13" t="inlineStr"/>
      <c r="B13" t="inlineStr"/>
      <c r="C13" t="inlineStr"/>
      <c r="D13" t="inlineStr"/>
      <c r="E13" t="inlineStr"/>
      <c r="F13" t="inlineStr"/>
      <c r="G13" t="inlineStr">
        <is>
          <t>dépéts</t>
        </is>
      </c>
      <c r="H13" t="inlineStr">
        <is>
          <t>Canada</t>
        </is>
      </c>
      <c r="I13" t="inlineStr"/>
      <c r="J13" t="inlineStr"/>
      <c r="K13" t="inlineStr">
        <is>
          <t>tions</t>
        </is>
      </c>
      <c r="L13" t="inlineStr"/>
      <c r="M13" t="inlineStr">
        <is>
          <t>versés a</t>
        </is>
      </c>
      <c r="N13" t="inlineStr">
        <is>
          <t>versés a</t>
        </is>
      </c>
      <c r="O13" t="inlineStr">
        <is>
          <t>et de</t>
        </is>
      </c>
    </row>
    <row r="14">
      <c r="A14" t="inlineStr"/>
      <c r="B14" t="inlineStr"/>
      <c r="C14" t="inlineStr"/>
      <c r="D14" t="inlineStr"/>
      <c r="E14" t="inlineStr"/>
      <c r="F14" t="inlineStr"/>
      <c r="G14" t="inlineStr">
        <is>
          <t>en</t>
        </is>
      </c>
      <c r="H14" t="inlineStr"/>
      <c r="I14" t="inlineStr"/>
      <c r="J14" t="inlineStr"/>
      <c r="K14" t="inlineStr">
        <is>
          <t>nettes</t>
        </is>
      </c>
      <c r="L14" t="inlineStr"/>
      <c r="M14" t="inlineStr">
        <is>
          <t>des</t>
        </is>
      </c>
      <c r="N14" t="inlineStr">
        <is>
          <t>des</t>
        </is>
      </c>
      <c r="O14" t="inlineStr">
        <is>
          <t>bien-</t>
        </is>
      </c>
    </row>
    <row r="15">
      <c r="A15" t="inlineStr"/>
      <c r="B15" t="inlineStr"/>
      <c r="C15" t="inlineStr"/>
      <c r="D15" t="inlineStr"/>
      <c r="E15" t="inlineStr"/>
      <c r="F15" t="inlineStr"/>
      <c r="G15" t="inlineStr">
        <is>
          <t>dollars</t>
        </is>
      </c>
      <c r="H15" t="inlineStr"/>
      <c r="I15" t="inlineStr"/>
      <c r="J15" t="inlineStr"/>
      <c r="K15" t="inlineStr">
        <is>
          <t>de</t>
        </is>
      </c>
      <c r="L15" t="inlineStr"/>
      <c r="M15" t="inlineStr">
        <is>
          <t>résidents</t>
        </is>
      </c>
      <c r="N15" t="inlineStr">
        <is>
          <t>membres</t>
        </is>
      </c>
      <c r="O15" t="inlineStr">
        <is>
          <t>étre</t>
        </is>
      </c>
    </row>
    <row r="16">
      <c r="A16" t="inlineStr"/>
      <c r="B16" t="inlineStr"/>
      <c r="C16" t="inlineStr"/>
      <c r="D16" t="inlineStr"/>
      <c r="E16" t="inlineStr"/>
      <c r="F16" t="inlineStr"/>
      <c r="G16" t="inlineStr">
        <is>
          <t>cana-</t>
        </is>
      </c>
      <c r="H16" t="inlineStr"/>
      <c r="I16" t="inlineStr"/>
      <c r="J16" t="inlineStr"/>
      <c r="K16" t="inlineStr">
        <is>
          <t>membres</t>
        </is>
      </c>
      <c r="L16" t="inlineStr"/>
      <c r="M16" t="inlineStr">
        <is>
          <t>du</t>
        </is>
      </c>
      <c r="N16" t="inlineStr">
        <is>
          <t>du</t>
        </is>
      </c>
      <c r="O16" t="inlineStr">
        <is>
          <t>versés</t>
        </is>
      </c>
    </row>
    <row r="17">
      <c r="A17" t="inlineStr"/>
      <c r="B17" t="inlineStr"/>
      <c r="C17" t="inlineStr"/>
      <c r="D17" t="inlineStr"/>
      <c r="E17" t="inlineStr"/>
      <c r="F17" t="inlineStr"/>
      <c r="G17" t="inlineStr">
        <is>
          <t>diens</t>
        </is>
      </c>
      <c r="H17" t="inlineStr"/>
      <c r="I17" t="inlineStr"/>
      <c r="J17" t="inlineStr"/>
      <c r="K17" t="inlineStr">
        <is>
          <t>cana-</t>
        </is>
      </c>
      <c r="L17" t="inlineStr"/>
      <c r="M17" t="inlineStr">
        <is>
          <t>Canada</t>
        </is>
      </c>
      <c r="N17" t="inlineStr">
        <is>
          <t>Canada</t>
        </is>
      </c>
      <c r="O17" t="inlineStr">
        <is>
          <t>a des</t>
        </is>
      </c>
    </row>
  </sheetData>
  <pageMargins left="0.75" right="0.75" top="1" bottom="1" header="0.5" footer="0.5"/>
</worksheet>
</file>

<file path=xl/worksheets/sheet498.xml><?xml version="1.0" encoding="utf-8"?>
<worksheet xmlns="http://schemas.openxmlformats.org/spreadsheetml/2006/main">
  <sheetPr>
    <outlinePr summaryBelow="1" summaryRight="1"/>
    <pageSetUpPr/>
  </sheetPr>
  <dimension ref="A1:M9"/>
  <sheetViews>
    <sheetView workbookViewId="0">
      <selection activeCell="A1" sqref="A1"/>
    </sheetView>
  </sheetViews>
  <sheetFormatPr baseColWidth="8" defaultRowHeight="15"/>
  <sheetData>
    <row r="1">
      <c r="A1" s="1" t="inlineStr">
        <is>
          <t>Under $250,000 — Moins de $250,000</t>
        </is>
      </c>
      <c r="B1" s="1" t="inlineStr">
        <is>
          <t>Unnamed: 0</t>
        </is>
      </c>
      <c r="C1" s="1" t="inlineStr">
        <is>
          <t>4</t>
        </is>
      </c>
      <c r="D1" s="1" t="inlineStr">
        <is>
          <t>402</t>
        </is>
      </c>
      <c r="E1" s="1" t="inlineStr">
        <is>
          <t>61</t>
        </is>
      </c>
      <c r="F1" s="1" t="inlineStr">
        <is>
          <t>-</t>
        </is>
      </c>
      <c r="G1" s="1" t="inlineStr">
        <is>
          <t>284</t>
        </is>
      </c>
      <c r="H1" s="1" t="inlineStr">
        <is>
          <t>20,465</t>
        </is>
      </c>
      <c r="I1" s="1" t="inlineStr">
        <is>
          <t>1,899</t>
        </is>
      </c>
      <c r="J1" s="1" t="inlineStr">
        <is>
          <t>21,909</t>
        </is>
      </c>
      <c r="K1" s="1" t="inlineStr">
        <is>
          <t>509</t>
        </is>
      </c>
      <c r="L1" s="1" t="inlineStr">
        <is>
          <t>103</t>
        </is>
      </c>
      <c r="M1" s="1" t="inlineStr">
        <is>
          <t>5)</t>
        </is>
      </c>
    </row>
    <row r="2">
      <c r="A2" t="inlineStr">
        <is>
          <t>$ 250,000-$ 499,999</t>
        </is>
      </c>
      <c r="B2" t="inlineStr"/>
      <c r="C2" t="inlineStr">
        <is>
          <t>3</t>
        </is>
      </c>
      <c r="D2" t="inlineStr">
        <is>
          <t>927</t>
        </is>
      </c>
      <c r="E2" t="inlineStr">
        <is>
          <t>58</t>
        </is>
      </c>
      <c r="F2" t="inlineStr">
        <is>
          <t>-</t>
        </is>
      </c>
      <c r="G2" t="inlineStr">
        <is>
          <t>350</t>
        </is>
      </c>
      <c r="H2" t="inlineStr">
        <is>
          <t>1,622</t>
        </is>
      </c>
      <c r="I2" t="inlineStr">
        <is>
          <t>109</t>
        </is>
      </c>
      <c r="J2" t="inlineStr">
        <is>
          <t>1,448</t>
        </is>
      </c>
      <c r="K2" t="inlineStr">
        <is>
          <t>53</t>
        </is>
      </c>
      <c r="L2" t="inlineStr">
        <is>
          <t>-</t>
        </is>
      </c>
      <c r="M2" t="inlineStr">
        <is>
          <t>2</t>
        </is>
      </c>
    </row>
    <row r="3">
      <c r="A3" t="inlineStr">
        <is>
          <t>500,000 - 999,999</t>
        </is>
      </c>
      <c r="B3" t="inlineStr"/>
      <c r="C3" t="inlineStr">
        <is>
          <t>6</t>
        </is>
      </c>
      <c r="D3" t="inlineStr">
        <is>
          <t>4,131</t>
        </is>
      </c>
      <c r="E3" t="inlineStr">
        <is>
          <t>711</t>
        </is>
      </c>
      <c r="F3" t="inlineStr">
        <is>
          <t>175</t>
        </is>
      </c>
      <c r="G3" t="inlineStr">
        <is>
          <t>484</t>
        </is>
      </c>
      <c r="H3" t="inlineStr">
        <is>
          <t>9,759</t>
        </is>
      </c>
      <c r="I3" t="inlineStr">
        <is>
          <t>1,955</t>
        </is>
      </c>
      <c r="J3" t="inlineStr">
        <is>
          <t>10,607</t>
        </is>
      </c>
      <c r="K3" t="inlineStr">
        <is>
          <t>330</t>
        </is>
      </c>
      <c r="L3" t="inlineStr">
        <is>
          <t>666</t>
        </is>
      </c>
      <c r="M3" t="inlineStr">
        <is>
          <t>214</t>
        </is>
      </c>
    </row>
    <row r="4">
      <c r="A4" t="inlineStr">
        <is>
          <t>1,000,000- 4,999,999</t>
        </is>
      </c>
      <c r="B4" t="inlineStr"/>
      <c r="C4" t="inlineStr">
        <is>
          <t>iL)</t>
        </is>
      </c>
      <c r="D4" t="inlineStr">
        <is>
          <t>41,920</t>
        </is>
      </c>
      <c r="E4" t="inlineStr">
        <is>
          <t>2,307</t>
        </is>
      </c>
      <c r="F4" t="inlineStr">
        <is>
          <t>536</t>
        </is>
      </c>
      <c r="G4" t="inlineStr">
        <is>
          <t>3,424</t>
        </is>
      </c>
      <c r="H4" t="inlineStr">
        <is>
          <t>44,153</t>
        </is>
      </c>
      <c r="I4" t="inlineStr">
        <is>
          <t>4,741</t>
        </is>
      </c>
      <c r="J4" t="inlineStr">
        <is>
          <t>36,367</t>
        </is>
      </c>
      <c r="K4" t="inlineStr">
        <is>
          <t>1,781</t>
        </is>
      </c>
      <c r="L4" t="inlineStr">
        <is>
          <t>591</t>
        </is>
      </c>
      <c r="M4" t="inlineStr">
        <is>
          <t>147</t>
        </is>
      </c>
    </row>
    <row r="5">
      <c r="A5" t="inlineStr">
        <is>
          <t>5,000,000- 9,999,999</t>
        </is>
      </c>
      <c r="B5" t="inlineStr"/>
      <c r="C5" t="inlineStr">
        <is>
          <t>8</t>
        </is>
      </c>
      <c r="D5" t="inlineStr">
        <is>
          <t>$5,238</t>
        </is>
      </c>
      <c r="E5" t="inlineStr">
        <is>
          <t>2,590</t>
        </is>
      </c>
      <c r="F5" t="inlineStr">
        <is>
          <t>2,086</t>
        </is>
      </c>
      <c r="G5" t="inlineStr">
        <is>
          <t>3,141</t>
        </is>
      </c>
      <c r="H5" t="inlineStr">
        <is>
          <t>62,565</t>
        </is>
      </c>
      <c r="I5" t="inlineStr">
        <is>
          <t>6,441</t>
        </is>
      </c>
      <c r="J5" t="inlineStr">
        <is>
          <t>60,445</t>
        </is>
      </c>
      <c r="K5" t="inlineStr">
        <is>
          <t>1,980</t>
        </is>
      </c>
      <c r="L5" t="inlineStr">
        <is>
          <t>547</t>
        </is>
      </c>
      <c r="M5" t="inlineStr">
        <is>
          <t>211</t>
        </is>
      </c>
    </row>
    <row r="6">
      <c r="A6" t="inlineStr">
        <is>
          <t>10,000,000- 24,999,999</t>
        </is>
      </c>
      <c r="B6" t="inlineStr"/>
      <c r="C6" t="inlineStr">
        <is>
          <t>13</t>
        </is>
      </c>
      <c r="D6" t="inlineStr">
        <is>
          <t>204 003</t>
        </is>
      </c>
      <c r="E6" t="inlineStr">
        <is>
          <t>4,506</t>
        </is>
      </c>
      <c r="F6" t="inlineStr">
        <is>
          <t>4,710</t>
        </is>
      </c>
      <c r="G6" t="inlineStr">
        <is>
          <t>16,562</t>
        </is>
      </c>
      <c r="H6" t="inlineStr">
        <is>
          <t>174,109</t>
        </is>
      </c>
      <c r="I6" t="inlineStr">
        <is>
          <t>10,872</t>
        </is>
      </c>
      <c r="J6" t="inlineStr">
        <is>
          <t>167,298</t>
        </is>
      </c>
      <c r="K6" t="inlineStr">
        <is>
          <t>3,050</t>
        </is>
      </c>
      <c r="L6" t="inlineStr">
        <is>
          <t>2,101</t>
        </is>
      </c>
      <c r="M6" t="inlineStr">
        <is>
          <t>251</t>
        </is>
      </c>
    </row>
    <row r="7">
      <c r="A7" t="inlineStr">
        <is>
          <t>25,000,000- 49,999,999</t>
        </is>
      </c>
      <c r="B7" t="inlineStr"/>
      <c r="C7" t="inlineStr">
        <is>
          <t>7</t>
        </is>
      </c>
      <c r="D7" t="inlineStr">
        <is>
          <t>225 385</t>
        </is>
      </c>
      <c r="E7" t="inlineStr">
        <is>
          <t>4,721</t>
        </is>
      </c>
      <c r="F7" t="inlineStr">
        <is>
          <t>7,904</t>
        </is>
      </c>
      <c r="G7" t="inlineStr">
        <is>
          <t>13,467</t>
        </is>
      </c>
      <c r="H7" t="inlineStr">
        <is>
          <t>107,291</t>
        </is>
      </c>
      <c r="I7" t="inlineStr">
        <is>
          <t>8,912</t>
        </is>
      </c>
      <c r="J7" t="inlineStr">
        <is>
          <t>89,878</t>
        </is>
      </c>
      <c r="K7" t="inlineStr">
        <is>
          <t>1,746</t>
        </is>
      </c>
      <c r="L7" t="inlineStr">
        <is>
          <t>139</t>
        </is>
      </c>
      <c r="M7" t="inlineStr">
        <is>
          <t>636</t>
        </is>
      </c>
    </row>
    <row r="8">
      <c r="A8" t="inlineStr">
        <is>
          <t>50,000,000 and over — et plus</t>
        </is>
      </c>
      <c r="B8" t="inlineStr"/>
      <c r="C8" t="inlineStr">
        <is>
          <t>11</t>
        </is>
      </c>
      <c r="D8" t="inlineStr">
        <is>
          <t>1,744,837</t>
        </is>
      </c>
      <c r="E8" t="inlineStr">
        <is>
          <t>15,098</t>
        </is>
      </c>
      <c r="F8" t="inlineStr">
        <is>
          <t>106,841</t>
        </is>
      </c>
      <c r="G8" t="inlineStr">
        <is>
          <t>385,402</t>
        </is>
      </c>
      <c r="H8" t="inlineStr">
        <is>
          <t>862,598</t>
        </is>
      </c>
      <c r="I8" t="inlineStr">
        <is>
          <t>65,058</t>
        </is>
      </c>
      <c r="J8" t="inlineStr">
        <is>
          <t>773,823</t>
        </is>
      </c>
      <c r="K8" t="inlineStr">
        <is>
          <t>17,003</t>
        </is>
      </c>
      <c r="L8" t="inlineStr">
        <is>
          <t>14,276</t>
        </is>
      </c>
      <c r="M8" t="inlineStr">
        <is>
          <t>2,690</t>
        </is>
      </c>
    </row>
    <row r="9">
      <c r="A9" t="inlineStr">
        <is>
          <t>Total</t>
        </is>
      </c>
      <c r="B9" t="inlineStr"/>
      <c r="C9" t="inlineStr">
        <is>
          <t>69</t>
        </is>
      </c>
      <c r="D9" t="inlineStr">
        <is>
          <t>2,276,843</t>
        </is>
      </c>
      <c r="E9" t="inlineStr">
        <is>
          <t>30,052</t>
        </is>
      </c>
      <c r="F9" t="inlineStr">
        <is>
          <t>122,252</t>
        </is>
      </c>
      <c r="G9" t="inlineStr">
        <is>
          <t>423,114</t>
        </is>
      </c>
      <c r="H9" t="inlineStr">
        <is>
          <t>1,282,562</t>
        </is>
      </c>
      <c r="I9" t="inlineStr">
        <is>
          <t>99,987</t>
        </is>
      </c>
      <c r="J9" t="inlineStr">
        <is>
          <t>1,161,775</t>
        </is>
      </c>
      <c r="K9" t="inlineStr">
        <is>
          <t>26,452</t>
        </is>
      </c>
      <c r="L9" t="inlineStr">
        <is>
          <t>18,423</t>
        </is>
      </c>
      <c r="M9" t="inlineStr">
        <is>
          <t>4,156</t>
        </is>
      </c>
    </row>
  </sheetData>
  <pageMargins left="0.75" right="0.75" top="1" bottom="1" header="0.5" footer="0.5"/>
</worksheet>
</file>

<file path=xl/worksheets/sheet499.xml><?xml version="1.0" encoding="utf-8"?>
<worksheet xmlns="http://schemas.openxmlformats.org/spreadsheetml/2006/main">
  <sheetPr>
    <outlinePr summaryBelow="1" summaryRight="1"/>
    <pageSetUpPr/>
  </sheetPr>
  <dimension ref="A1:L1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Cash on</t>
        </is>
      </c>
      <c r="F1" s="1" t="inlineStr">
        <is>
          <t>Invest-</t>
        </is>
      </c>
      <c r="G1" s="1" t="inlineStr">
        <is>
          <t>Unnamed: 4</t>
        </is>
      </c>
      <c r="H1" s="1" t="inlineStr">
        <is>
          <t>Unnamed: 5</t>
        </is>
      </c>
      <c r="I1" s="1" t="inlineStr">
        <is>
          <t>Net dues</t>
        </is>
      </c>
      <c r="J1" s="1" t="inlineStr">
        <is>
          <t>Unnamed: 6</t>
        </is>
      </c>
      <c r="K1" s="1" t="inlineStr">
        <is>
          <t>Salaries</t>
        </is>
      </c>
      <c r="L1" s="1" t="inlineStr">
        <is>
          <t>Strike Pension</t>
        </is>
      </c>
    </row>
    <row r="2">
      <c r="A2" t="inlineStr"/>
      <c r="B2" t="inlineStr"/>
      <c r="C2" t="inlineStr">
        <is>
          <t>Nombre</t>
        </is>
      </c>
      <c r="D2" t="inlineStr"/>
      <c r="E2" t="inlineStr">
        <is>
          <t>hand</t>
        </is>
      </c>
      <c r="F2" t="inlineStr">
        <is>
          <t>ments</t>
        </is>
      </c>
      <c r="G2" t="inlineStr">
        <is>
          <t>Passif</t>
        </is>
      </c>
      <c r="H2" t="inlineStr"/>
      <c r="I2" t="inlineStr">
        <is>
          <t>and</t>
        </is>
      </c>
      <c r="J2" t="inlineStr"/>
      <c r="K2" t="inlineStr">
        <is>
          <t>and</t>
        </is>
      </c>
      <c r="L2" t="inlineStr">
        <is>
          <t>benefits and</t>
        </is>
      </c>
    </row>
    <row r="3">
      <c r="A3" t="inlineStr"/>
      <c r="B3" t="inlineStr"/>
      <c r="C3" t="inlineStr">
        <is>
          <t>de</t>
        </is>
      </c>
      <c r="D3" t="inlineStr"/>
      <c r="E3" t="inlineStr">
        <is>
          <t>and</t>
        </is>
      </c>
      <c r="F3" t="inlineStr">
        <is>
          <t>in</t>
        </is>
      </c>
      <c r="G3" t="inlineStr">
        <is>
          <t>total</t>
        </is>
      </c>
      <c r="H3" t="inlineStr"/>
      <c r="I3" t="inlineStr">
        <is>
          <t>assess-</t>
        </is>
      </c>
      <c r="J3" t="inlineStr"/>
      <c r="K3" t="inlineStr">
        <is>
          <t>wages</t>
        </is>
      </c>
      <c r="L3" t="inlineStr">
        <is>
          <t>paid to welfare</t>
        </is>
      </c>
    </row>
    <row r="4">
      <c r="A4" t="inlineStr"/>
      <c r="B4" t="inlineStr"/>
      <c r="C4" t="inlineStr">
        <is>
          <t>syndicats</t>
        </is>
      </c>
      <c r="D4" t="inlineStr"/>
      <c r="E4" t="inlineStr">
        <is>
          <t>deposit</t>
        </is>
      </c>
      <c r="F4" t="inlineStr">
        <is>
          <t>Canada</t>
        </is>
      </c>
      <c r="G4" t="inlineStr"/>
      <c r="H4" t="inlineStr"/>
      <c r="I4" t="inlineStr">
        <is>
          <t>ments</t>
        </is>
      </c>
      <c r="J4" t="inlineStr"/>
      <c r="K4" t="inlineStr">
        <is>
          <t>paid to</t>
        </is>
      </c>
      <c r="L4" t="inlineStr">
        <is>
          <t>Canadian _ benefits</t>
        </is>
      </c>
    </row>
    <row r="5">
      <c r="A5" t="inlineStr"/>
      <c r="B5" t="inlineStr"/>
      <c r="C5" t="inlineStr"/>
      <c r="D5" t="inlineStr"/>
      <c r="E5" t="inlineStr">
        <is>
          <t>in :</t>
        </is>
      </c>
      <c r="F5" t="inlineStr"/>
      <c r="G5" t="inlineStr"/>
      <c r="H5" t="inlineStr"/>
      <c r="I5" t="inlineStr">
        <is>
          <t>from</t>
        </is>
      </c>
      <c r="J5" t="inlineStr"/>
      <c r="K5" t="inlineStr">
        <is>
          <t>resi-</t>
        </is>
      </c>
      <c r="L5" t="inlineStr">
        <is>
          <t>members paid to</t>
        </is>
      </c>
    </row>
    <row r="6">
      <c r="A6" t="inlineStr">
        <is>
          <t>Asset size group</t>
        </is>
      </c>
      <c r="B6" t="inlineStr"/>
      <c r="C6" t="inlineStr"/>
      <c r="D6" t="inlineStr"/>
      <c r="E6" t="inlineStr">
        <is>
          <t>Canadian</t>
        </is>
      </c>
      <c r="F6" t="inlineStr"/>
      <c r="G6" t="inlineStr"/>
      <c r="H6" t="inlineStr"/>
      <c r="I6" t="inlineStr">
        <is>
          <t>Cana-</t>
        </is>
      </c>
      <c r="J6" t="inlineStr"/>
      <c r="K6" t="inlineStr">
        <is>
          <t>dents in</t>
        </is>
      </c>
      <c r="L6" t="inlineStr">
        <is>
          <t>residents</t>
        </is>
      </c>
    </row>
    <row r="7">
      <c r="A7" t="inlineStr"/>
      <c r="B7" t="inlineStr"/>
      <c r="C7" t="inlineStr"/>
      <c r="D7" t="inlineStr"/>
      <c r="E7" t="inlineStr">
        <is>
          <t>currency</t>
        </is>
      </c>
      <c r="F7" t="inlineStr"/>
      <c r="G7" t="inlineStr"/>
      <c r="H7" t="inlineStr"/>
      <c r="I7" t="inlineStr">
        <is>
          <t>dian</t>
        </is>
      </c>
      <c r="J7" t="inlineStr"/>
      <c r="K7" t="inlineStr">
        <is>
          <t>Canada</t>
        </is>
      </c>
      <c r="L7" t="inlineStr">
        <is>
          <t>in</t>
        </is>
      </c>
    </row>
    <row r="8">
      <c r="A8" t="inlineStr">
        <is>
          <t>Tranche de taille de l’actif</t>
        </is>
      </c>
      <c r="B8" t="inlineStr"/>
      <c r="C8" t="inlineStr"/>
      <c r="D8" t="inlineStr"/>
      <c r="E8" t="inlineStr"/>
      <c r="F8" t="inlineStr"/>
      <c r="G8" t="inlineStr"/>
      <c r="H8" t="inlineStr"/>
      <c r="I8" t="inlineStr">
        <is>
          <t>members</t>
        </is>
      </c>
      <c r="J8" t="inlineStr"/>
      <c r="K8" t="inlineStr"/>
      <c r="L8" t="inlineStr">
        <is>
          <t>Canada</t>
        </is>
      </c>
    </row>
    <row r="9">
      <c r="A9" t="inlineStr"/>
      <c r="B9" t="inlineStr"/>
      <c r="C9" t="inlineStr"/>
      <c r="D9" t="inlineStr">
        <is>
          <t>Total</t>
        </is>
      </c>
      <c r="E9" t="inlineStr"/>
      <c r="F9" t="inlineStr"/>
      <c r="G9" t="inlineStr"/>
      <c r="H9" t="inlineStr">
        <is>
          <t>Total</t>
        </is>
      </c>
      <c r="I9" t="inlineStr"/>
      <c r="J9" t="inlineStr">
        <is>
          <t>Total</t>
        </is>
      </c>
      <c r="K9" t="inlineStr"/>
      <c r="L9" t="inlineStr"/>
    </row>
    <row r="10">
      <c r="A10" t="inlineStr"/>
      <c r="B10" t="inlineStr"/>
      <c r="C10" t="inlineStr"/>
      <c r="D10" t="inlineStr"/>
      <c r="E10" t="inlineStr">
        <is>
          <t>En</t>
        </is>
      </c>
      <c r="F10" t="inlineStr">
        <is>
          <t>Place-</t>
        </is>
      </c>
      <c r="G10" t="inlineStr"/>
      <c r="H10" t="inlineStr"/>
      <c r="I10" t="inlineStr">
        <is>
          <t>Rede-</t>
        </is>
      </c>
      <c r="J10" t="inlineStr"/>
      <c r="K10" t="inlineStr">
        <is>
          <t>Traite-</t>
        </is>
      </c>
      <c r="L10" t="inlineStr">
        <is>
          <t>Indem- Presta</t>
        </is>
      </c>
    </row>
    <row r="11">
      <c r="A11" t="inlineStr"/>
      <c r="B11" t="inlineStr"/>
      <c r="C11" t="inlineStr"/>
      <c r="D11" t="inlineStr"/>
      <c r="E11" t="inlineStr">
        <is>
          <t>Caisse</t>
        </is>
      </c>
      <c r="F11" t="inlineStr">
        <is>
          <t>ments</t>
        </is>
      </c>
      <c r="G11" t="inlineStr"/>
      <c r="H11" t="inlineStr"/>
      <c r="I11" t="inlineStr">
        <is>
          <t>vances et</t>
        </is>
      </c>
      <c r="J11" t="inlineStr"/>
      <c r="K11" t="inlineStr">
        <is>
          <t>ments et</t>
        </is>
      </c>
      <c r="L11" t="inlineStr">
        <is>
          <t>nités de tions de</t>
        </is>
      </c>
    </row>
    <row r="12">
      <c r="A12" t="inlineStr"/>
      <c r="B12" t="inlineStr"/>
      <c r="C12" t="inlineStr"/>
      <c r="D12" t="inlineStr"/>
      <c r="E12" t="inlineStr">
        <is>
          <t>ae |</t>
        </is>
      </c>
      <c r="F12" t="inlineStr">
        <is>
          <t>au</t>
        </is>
      </c>
      <c r="G12" t="inlineStr"/>
      <c r="H12" t="inlineStr"/>
      <c r="I12" t="inlineStr">
        <is>
          <t>cotisa-</t>
        </is>
      </c>
      <c r="J12" t="inlineStr"/>
      <c r="K12" t="inlineStr">
        <is>
          <t>salaires</t>
        </is>
      </c>
      <c r="L12" t="inlineStr">
        <is>
          <t>gréve pension</t>
        </is>
      </c>
    </row>
    <row r="13">
      <c r="A13" t="inlineStr"/>
      <c r="B13" t="inlineStr"/>
      <c r="C13" t="inlineStr"/>
      <c r="D13" t="inlineStr"/>
      <c r="E13" t="inlineStr">
        <is>
          <t>dépots</t>
        </is>
      </c>
      <c r="F13" t="inlineStr">
        <is>
          <t>Canada</t>
        </is>
      </c>
      <c r="G13" t="inlineStr"/>
      <c r="H13" t="inlineStr"/>
      <c r="I13" t="inlineStr">
        <is>
          <t>tions</t>
        </is>
      </c>
      <c r="J13" t="inlineStr"/>
      <c r="K13" t="inlineStr">
        <is>
          <t>versés a</t>
        </is>
      </c>
      <c r="L13" t="inlineStr">
        <is>
          <t>versés a et de</t>
        </is>
      </c>
    </row>
    <row r="14">
      <c r="A14" t="inlineStr"/>
      <c r="B14" t="inlineStr"/>
      <c r="C14" t="inlineStr"/>
      <c r="D14" t="inlineStr"/>
      <c r="E14" t="inlineStr">
        <is>
          <t>en</t>
        </is>
      </c>
      <c r="F14" t="inlineStr"/>
      <c r="G14" t="inlineStr"/>
      <c r="H14" t="inlineStr"/>
      <c r="I14" t="inlineStr">
        <is>
          <t>nettes</t>
        </is>
      </c>
      <c r="J14" t="inlineStr"/>
      <c r="K14" t="inlineStr">
        <is>
          <t>des</t>
        </is>
      </c>
      <c r="L14" t="inlineStr">
        <is>
          <t>des bien-</t>
        </is>
      </c>
    </row>
    <row r="15">
      <c r="A15" t="inlineStr"/>
      <c r="B15" t="inlineStr"/>
      <c r="C15" t="inlineStr"/>
      <c r="D15" t="inlineStr"/>
      <c r="E15" t="inlineStr">
        <is>
          <t>dollars</t>
        </is>
      </c>
      <c r="F15" t="inlineStr"/>
      <c r="G15" t="inlineStr"/>
      <c r="H15" t="inlineStr"/>
      <c r="I15" t="inlineStr">
        <is>
          <t>de</t>
        </is>
      </c>
      <c r="J15" t="inlineStr"/>
      <c r="K15" t="inlineStr">
        <is>
          <t>résidents</t>
        </is>
      </c>
      <c r="L15" t="inlineStr">
        <is>
          <t>membres étre</t>
        </is>
      </c>
    </row>
    <row r="16">
      <c r="A16" t="inlineStr"/>
      <c r="B16" t="inlineStr"/>
      <c r="C16" t="inlineStr"/>
      <c r="D16" t="inlineStr"/>
      <c r="E16" t="inlineStr">
        <is>
          <t>cana-</t>
        </is>
      </c>
      <c r="F16" t="inlineStr"/>
      <c r="G16" t="inlineStr"/>
      <c r="H16" t="inlineStr"/>
      <c r="I16" t="inlineStr">
        <is>
          <t>membres</t>
        </is>
      </c>
      <c r="J16" t="inlineStr"/>
      <c r="K16" t="inlineStr">
        <is>
          <t>du</t>
        </is>
      </c>
      <c r="L16" t="inlineStr">
        <is>
          <t>du verses</t>
        </is>
      </c>
    </row>
    <row r="17">
      <c r="A17" t="inlineStr"/>
      <c r="B17" t="inlineStr"/>
      <c r="C17" t="inlineStr"/>
      <c r="D17" t="inlineStr"/>
      <c r="E17" t="inlineStr">
        <is>
          <t>diens</t>
        </is>
      </c>
      <c r="F17" t="inlineStr"/>
      <c r="G17" t="inlineStr"/>
      <c r="H17" t="inlineStr"/>
      <c r="I17" t="inlineStr">
        <is>
          <t>cana-</t>
        </is>
      </c>
      <c r="J17" t="inlineStr"/>
      <c r="K17" t="inlineStr">
        <is>
          <t>Canada</t>
        </is>
      </c>
      <c r="L17" t="inlineStr">
        <is>
          <t>Canada a des</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M65"/>
  <sheetViews>
    <sheetView workbookViewId="0">
      <selection activeCell="A1" sqref="A1"/>
    </sheetView>
  </sheetViews>
  <sheetFormatPr baseColWidth="8" defaultRowHeight="15"/>
  <sheetData>
    <row r="1">
      <c r="A1" s="1" t="inlineStr">
        <is>
          <t>Table</t>
        </is>
      </c>
      <c r="B1" s="1" t="inlineStr">
        <is>
          <t>Unnamed: 0</t>
        </is>
      </c>
      <c r="C1" s="1" t="inlineStr">
        <is>
          <t>Unnamed: 1</t>
        </is>
      </c>
      <c r="D1" s="1" t="inlineStr">
        <is>
          <t>Page</t>
        </is>
      </c>
      <c r="E1" s="1" t="inlineStr">
        <is>
          <t>Tableau</t>
        </is>
      </c>
      <c r="F1" s="1" t="inlineStr">
        <is>
          <t>Unnamed: 2</t>
        </is>
      </c>
      <c r="G1" s="1" t="inlineStr">
        <is>
          <t>Unnamed: 3</t>
        </is>
      </c>
      <c r="H1" s="1" t="inlineStr">
        <is>
          <t>Unnamed: 4</t>
        </is>
      </c>
      <c r="I1" s="1" t="inlineStr">
        <is>
          <t>Unnamed: 5</t>
        </is>
      </c>
      <c r="J1" s="1" t="inlineStr">
        <is>
          <t>Unnamed: 6</t>
        </is>
      </c>
      <c r="K1" s="1" t="inlineStr">
        <is>
          <t>Unnamed: 7</t>
        </is>
      </c>
      <c r="L1" s="1" t="inlineStr">
        <is>
          <t>Page.1</t>
        </is>
      </c>
      <c r="M1" s="1" t="inlineStr">
        <is>
          <t>Unnamed: 8</t>
        </is>
      </c>
    </row>
    <row r="2">
      <c r="A2" t="inlineStr">
        <is>
          <t>17 B. Distribution of Membership</t>
        </is>
      </c>
      <c r="B2" t="inlineStr">
        <is>
          <t>of Reporting</t>
        </is>
      </c>
      <c r="C2" t="inlineStr">
        <is>
          <t>Interna-</t>
        </is>
      </c>
      <c r="D2" t="inlineStr"/>
      <c r="E2" t="inlineStr">
        <is>
          <t>17 Bs Répartition de</t>
        </is>
      </c>
      <c r="F2" t="inlineStr">
        <is>
          <t>l’effectif des</t>
        </is>
      </c>
      <c r="G2" t="inlineStr"/>
      <c r="H2" t="inlineStr">
        <is>
          <t>syndicats ouvriers</t>
        </is>
      </c>
      <c r="I2" t="inlineStr">
        <is>
          <t>interna-</t>
        </is>
      </c>
      <c r="J2" t="inlineStr"/>
      <c r="K2" t="inlineStr"/>
      <c r="L2" t="inlineStr"/>
      <c r="M2" t="inlineStr"/>
    </row>
    <row r="3">
      <c r="A3" t="inlineStr">
        <is>
          <t>tional Labour Organizations, by Metropolitan Area</t>
        </is>
      </c>
      <c r="B3" t="inlineStr"/>
      <c r="C3" t="inlineStr"/>
      <c r="D3" t="inlineStr"/>
      <c r="E3" t="inlineStr">
        <is>
          <t>tionaux deéclarants,</t>
        </is>
      </c>
      <c r="F3" t="inlineStr">
        <is>
          <t>selon</t>
        </is>
      </c>
      <c r="G3" t="inlineStr"/>
      <c r="H3" t="inlineStr">
        <is>
          <t>la zone métropolitaine</t>
        </is>
      </c>
      <c r="I3" t="inlineStr"/>
      <c r="J3" t="inlineStr">
        <is>
          <t>et</t>
        </is>
      </c>
      <c r="K3" t="inlineStr"/>
      <c r="L3" t="inlineStr"/>
      <c r="M3" t="inlineStr"/>
    </row>
    <row r="4">
      <c r="A4" t="inlineStr">
        <is>
          <t>andtAttiliationid 99S tone. sol&lt;oat&gt;.i Hasne tte 3s</t>
        </is>
      </c>
      <c r="B4" t="inlineStr"/>
      <c r="C4" t="inlineStr"/>
      <c r="D4" t="inlineStr">
        <is>
          <t>46</t>
        </is>
      </c>
      <c r="E4" t="inlineStr">
        <is>
          <t>Vaffiliation, 1977</t>
        </is>
      </c>
      <c r="F4" t="inlineStr"/>
      <c r="G4" t="inlineStr"/>
      <c r="H4" t="inlineStr"/>
      <c r="I4" t="inlineStr"/>
      <c r="J4" t="inlineStr"/>
      <c r="K4" t="inlineStr"/>
      <c r="L4" t="inlineStr"/>
      <c r="M4" t="n">
        <v>46</v>
      </c>
    </row>
    <row r="5">
      <c r="A5" t="inlineStr">
        <is>
          <t>17 C. Distribution of Membership</t>
        </is>
      </c>
      <c r="B5" t="inlineStr">
        <is>
          <t>of Reporting National</t>
        </is>
      </c>
      <c r="C5" t="inlineStr"/>
      <c r="D5" t="inlineStr"/>
      <c r="E5" t="inlineStr">
        <is>
          <t>TMC. Répartition de Veffectif des syndicats ouvriers nationaux</t>
        </is>
      </c>
      <c r="F5" t="inlineStr"/>
      <c r="G5" t="inlineStr"/>
      <c r="H5" t="inlineStr"/>
      <c r="I5" t="inlineStr"/>
      <c r="J5" t="inlineStr"/>
      <c r="K5" t="inlineStr"/>
      <c r="L5" t="inlineStr"/>
      <c r="M5" t="inlineStr"/>
    </row>
    <row r="6">
      <c r="A6" t="inlineStr">
        <is>
          <t>Labour Organizations, by Metropolitan</t>
        </is>
      </c>
      <c r="B6" t="inlineStr">
        <is>
          <t>Area and</t>
        </is>
      </c>
      <c r="C6" t="inlineStr"/>
      <c r="D6" t="inlineStr"/>
      <c r="E6" t="inlineStr">
        <is>
          <t>déclarants, selon la zone métropolitaine</t>
        </is>
      </c>
      <c r="F6" t="inlineStr"/>
      <c r="G6" t="inlineStr"/>
      <c r="H6" t="inlineStr">
        <is>
          <t>et l’affiliation,</t>
        </is>
      </c>
      <c r="I6" t="inlineStr"/>
      <c r="J6" t="inlineStr"/>
      <c r="K6" t="inlineStr"/>
      <c r="L6" t="inlineStr"/>
      <c r="M6" t="inlineStr"/>
    </row>
    <row r="7">
      <c r="A7" t="inlineStr">
        <is>
          <t>ATiuatOleL Oda aaa. eee</t>
        </is>
      </c>
      <c r="B7" t="inlineStr">
        <is>
          <t>Ree eet ETC</t>
        </is>
      </c>
      <c r="C7" t="inlineStr">
        <is>
          <t>er</t>
        </is>
      </c>
      <c r="D7" t="inlineStr">
        <is>
          <t>47</t>
        </is>
      </c>
      <c r="E7" t="inlineStr">
        <is>
          <t>te) (Pe Pee)</t>
        </is>
      </c>
      <c r="F7" t="inlineStr">
        <is>
          <t>EM 5S Ss</t>
        </is>
      </c>
      <c r="G7" t="inlineStr">
        <is>
          <t>cd's</t>
        </is>
      </c>
      <c r="H7" t="inlineStr">
        <is>
          <t>ede a eee</t>
        </is>
      </c>
      <c r="I7" t="inlineStr"/>
      <c r="J7" t="inlineStr">
        <is>
          <t>ae</t>
        </is>
      </c>
      <c r="K7" t="inlineStr"/>
      <c r="L7" t="inlineStr"/>
      <c r="M7" t="n">
        <v>47</v>
      </c>
    </row>
    <row r="8">
      <c r="A8" t="inlineStr">
        <is>
          <t>17 D. Distribution of Membership</t>
        </is>
      </c>
      <c r="B8" t="inlineStr">
        <is>
          <t>of Reporting</t>
        </is>
      </c>
      <c r="C8" t="inlineStr">
        <is>
          <t>Labour</t>
        </is>
      </c>
      <c r="D8" t="inlineStr"/>
      <c r="E8" t="inlineStr">
        <is>
          <t>7D: Répartition de l’effectif des syndicats ouvriers déclarants</t>
        </is>
      </c>
      <c r="F8" t="inlineStr"/>
      <c r="G8" t="inlineStr"/>
      <c r="H8" t="inlineStr"/>
      <c r="I8" t="inlineStr"/>
      <c r="J8" t="inlineStr"/>
      <c r="K8" t="inlineStr"/>
      <c r="L8" t="inlineStr"/>
      <c r="M8" t="inlineStr"/>
    </row>
    <row r="9">
      <c r="A9" t="inlineStr">
        <is>
          <t>Organizations Composed</t>
        </is>
      </c>
      <c r="B9" t="inlineStr">
        <is>
          <t>of Government</t>
        </is>
      </c>
      <c r="C9" t="inlineStr">
        <is>
          <t>Em-</t>
        </is>
      </c>
      <c r="D9" t="inlineStr"/>
      <c r="E9" t="inlineStr">
        <is>
          <t>composés de</t>
        </is>
      </c>
      <c r="F9" t="inlineStr">
        <is>
          <t>fonctionnaires</t>
        </is>
      </c>
      <c r="G9" t="inlineStr"/>
      <c r="H9" t="inlineStr">
        <is>
          <t>publics, selon</t>
        </is>
      </c>
      <c r="I9" t="inlineStr">
        <is>
          <t>la zone</t>
        </is>
      </c>
      <c r="J9" t="inlineStr"/>
      <c r="K9" t="inlineStr"/>
      <c r="L9" t="inlineStr"/>
      <c r="M9" t="inlineStr"/>
    </row>
    <row r="10">
      <c r="A10" t="inlineStr">
        <is>
          <t>ployees; by Metropolitan</t>
        </is>
      </c>
      <c r="B10" t="inlineStr">
        <is>
          <t>Area and Affiliation,</t>
        </is>
      </c>
      <c r="C10" t="inlineStr"/>
      <c r="D10" t="inlineStr"/>
      <c r="E10" t="inlineStr">
        <is>
          <t>métropolitaine et l’affiliation, 1977..............-</t>
        </is>
      </c>
      <c r="F10" t="inlineStr"/>
      <c r="G10" t="inlineStr"/>
      <c r="H10" t="inlineStr"/>
      <c r="I10" t="inlineStr"/>
      <c r="J10" t="inlineStr"/>
      <c r="K10" t="inlineStr"/>
      <c r="L10" t="inlineStr"/>
      <c r="M10" t="n">
        <v>47</v>
      </c>
    </row>
    <row r="11">
      <c r="A11" t="inlineStr">
        <is>
          <t>SPA A ot RN A | 3 en</t>
        </is>
      </c>
      <c r="B11" t="inlineStr"/>
      <c r="C11" t="inlineStr"/>
      <c r="D11" t="inlineStr">
        <is>
          <t>47</t>
        </is>
      </c>
      <c r="E11" t="inlineStr"/>
      <c r="F11" t="inlineStr"/>
      <c r="G11" t="inlineStr"/>
      <c r="H11" t="inlineStr"/>
      <c r="I11" t="inlineStr"/>
      <c r="J11" t="inlineStr"/>
      <c r="K11" t="inlineStr"/>
      <c r="L11" t="inlineStr"/>
      <c r="M11" t="inlineStr"/>
    </row>
    <row r="12">
      <c r="A12" t="inlineStr">
        <is>
          <t>18. Male and Female Membership</t>
        </is>
      </c>
      <c r="B12" t="inlineStr">
        <is>
          <t>of Reporting Labour</t>
        </is>
      </c>
      <c r="C12" t="inlineStr"/>
      <c r="D12" t="inlineStr"/>
      <c r="E12" t="inlineStr">
        <is>
          <t>18. Effectif masculin</t>
        </is>
      </c>
      <c r="F12" t="inlineStr">
        <is>
          <t>et effectif féminin des syndicats ouvriers</t>
        </is>
      </c>
      <c r="G12" t="inlineStr"/>
      <c r="H12" t="inlineStr"/>
      <c r="I12" t="inlineStr"/>
      <c r="J12" t="inlineStr"/>
      <c r="K12" t="inlineStr"/>
      <c r="L12" t="inlineStr"/>
      <c r="M12" t="inlineStr"/>
    </row>
    <row r="13">
      <c r="A13" t="inlineStr">
        <is>
          <t>Organizations in Canada, by Type of Union and</t>
        </is>
      </c>
      <c r="B13" t="inlineStr"/>
      <c r="C13" t="inlineStr"/>
      <c r="D13" t="inlineStr"/>
      <c r="E13" t="inlineStr">
        <is>
          <t>déclarants au Canada, par genre de syndicats et nombre</t>
        </is>
      </c>
      <c r="F13" t="inlineStr"/>
      <c r="G13" t="inlineStr"/>
      <c r="H13" t="inlineStr"/>
      <c r="I13" t="inlineStr"/>
      <c r="J13" t="inlineStr"/>
      <c r="K13" t="inlineStr"/>
      <c r="L13" t="inlineStr"/>
      <c r="M13" t="inlineStr"/>
    </row>
    <row r="14">
      <c r="A14" t="inlineStr">
        <is>
          <t>OCAIS\ LOU eet</t>
        </is>
      </c>
      <c r="B14" t="inlineStr">
        <is>
          <t>ee rs ok ee eee</t>
        </is>
      </c>
      <c r="C14" t="inlineStr"/>
      <c r="D14" t="inlineStr">
        <is>
          <t>49</t>
        </is>
      </c>
      <c r="E14" t="inlineStr">
        <is>
          <t>deisynGicatslocalixeelo 17 Be sein eee</t>
        </is>
      </c>
      <c r="F14" t="inlineStr"/>
      <c r="G14" t="inlineStr"/>
      <c r="H14" t="inlineStr">
        <is>
          <t>See heen.La te</t>
        </is>
      </c>
      <c r="I14" t="inlineStr"/>
      <c r="J14" t="inlineStr"/>
      <c r="K14" t="inlineStr"/>
      <c r="L14" t="inlineStr"/>
      <c r="M14" t="inlineStr"/>
    </row>
    <row r="15">
      <c r="A15" t="inlineStr">
        <is>
          <t>19. Reporting Labour Organizations,</t>
        </is>
      </c>
      <c r="B15" t="inlineStr">
        <is>
          <t>by Proportion</t>
        </is>
      </c>
      <c r="C15" t="inlineStr">
        <is>
          <t>of</t>
        </is>
      </c>
      <c r="D15" t="inlineStr"/>
      <c r="E15" t="inlineStr">
        <is>
          <t>ES) Syndicats ouvriers</t>
        </is>
      </c>
      <c r="F15" t="inlineStr">
        <is>
          <t>déclarants,</t>
        </is>
      </c>
      <c r="G15" t="inlineStr"/>
      <c r="H15" t="inlineStr">
        <is>
          <t>selon la proportion</t>
        </is>
      </c>
      <c r="I15" t="inlineStr"/>
      <c r="J15" t="inlineStr">
        <is>
          <t>de</t>
        </is>
      </c>
      <c r="K15" t="inlineStr"/>
      <c r="L15" t="inlineStr"/>
      <c r="M15" t="inlineStr"/>
    </row>
    <row r="16">
      <c r="A16" t="inlineStr">
        <is>
          <t>Women Membersin Canada, 1977............</t>
        </is>
      </c>
      <c r="B16" t="inlineStr"/>
      <c r="C16" t="inlineStr"/>
      <c r="D16" t="inlineStr">
        <is>
          <t>54</t>
        </is>
      </c>
      <c r="E16" t="inlineStr">
        <is>
          <t>membres féminins au Canada, 1977..............</t>
        </is>
      </c>
      <c r="F16" t="inlineStr"/>
      <c r="G16" t="inlineStr"/>
      <c r="H16" t="inlineStr"/>
      <c r="I16" t="inlineStr"/>
      <c r="J16" t="inlineStr"/>
      <c r="K16" t="inlineStr"/>
      <c r="L16" t="inlineStr"/>
      <c r="M16" t="inlineStr"/>
    </row>
    <row r="17">
      <c r="A17" t="inlineStr">
        <is>
          <t>20 A. Women Members of All Reporting Labour Organiza-</t>
        </is>
      </c>
      <c r="B17" t="inlineStr"/>
      <c r="C17" t="inlineStr"/>
      <c r="D17" t="inlineStr"/>
      <c r="E17" t="inlineStr">
        <is>
          <t>20A. Effectif féminin</t>
        </is>
      </c>
      <c r="F17" t="inlineStr">
        <is>
          <t>de tous les syndicats ouvriers déclarants</t>
        </is>
      </c>
      <c r="G17" t="inlineStr"/>
      <c r="H17" t="inlineStr"/>
      <c r="I17" t="inlineStr"/>
      <c r="J17" t="inlineStr"/>
      <c r="K17" t="inlineStr"/>
      <c r="L17" t="inlineStr"/>
      <c r="M17" t="inlineStr"/>
    </row>
    <row r="18">
      <c r="A18" t="inlineStr">
        <is>
          <t>monsan.Canada,Oy Province, 19/7</t>
        </is>
      </c>
      <c r="B18">
        <f> 4.26565« «</f>
        <v/>
      </c>
      <c r="C18" t="inlineStr"/>
      <c r="D18" t="inlineStr">
        <is>
          <t>55</t>
        </is>
      </c>
      <c r="E18" t="inlineStr">
        <is>
          <t>alu; Canadan pal province, 19] meetewcamy iseeerts. sGa els</t>
        </is>
      </c>
      <c r="F18" t="inlineStr"/>
      <c r="G18" t="inlineStr"/>
      <c r="H18" t="inlineStr"/>
      <c r="I18" t="inlineStr"/>
      <c r="J18" t="inlineStr"/>
      <c r="K18" t="inlineStr"/>
      <c r="L18" t="inlineStr"/>
      <c r="M18" t="inlineStr"/>
    </row>
    <row r="19">
      <c r="A19" t="inlineStr">
        <is>
          <t>20 B. Women Members of Reporting International Unions</t>
        </is>
      </c>
      <c r="B19" t="inlineStr"/>
      <c r="C19" t="inlineStr"/>
      <c r="D19" t="inlineStr"/>
      <c r="E19" t="inlineStr">
        <is>
          <t>20 B. Effectif féminin</t>
        </is>
      </c>
      <c r="F19" t="inlineStr">
        <is>
          <t>des syndicats internationaux</t>
        </is>
      </c>
      <c r="G19" t="inlineStr"/>
      <c r="H19" t="inlineStr">
        <is>
          <t>déclarants</t>
        </is>
      </c>
      <c r="I19" t="inlineStr"/>
      <c r="J19" t="inlineStr"/>
      <c r="K19" t="inlineStr"/>
      <c r="L19" t="inlineStr"/>
      <c r="M19" t="inlineStr"/>
    </row>
    <row r="20">
      <c r="A20" t="inlineStr">
        <is>
          <t>ie aladamU yacLOVINCe nl OY Tani</t>
        </is>
      </c>
      <c r="B20" t="inlineStr">
        <is>
          <t>es ie.</t>
        </is>
      </c>
      <c r="C20" t="inlineStr">
        <is>
          <t>ee: oe</t>
        </is>
      </c>
      <c r="D20" t="inlineStr">
        <is>
          <t>55</t>
        </is>
      </c>
      <c r="E20" t="inlineStr">
        <is>
          <t>Aly Oran yGlen jepbryoveenai vera Din</t>
        </is>
      </c>
      <c r="F20" t="inlineStr"/>
      <c r="G20" t="inlineStr"/>
      <c r="H20" t="inlineStr">
        <is>
          <t>cule hei N me Ae</t>
        </is>
      </c>
      <c r="I20" t="inlineStr">
        <is>
          <t>iude oo</t>
        </is>
      </c>
      <c r="J20" t="inlineStr"/>
      <c r="K20" t="inlineStr"/>
      <c r="L20" t="inlineStr"/>
      <c r="M20" t="inlineStr"/>
    </row>
    <row r="21">
      <c r="A21" t="inlineStr">
        <is>
          <t>20 C.Women Members of Reporting</t>
        </is>
      </c>
      <c r="B21" t="inlineStr">
        <is>
          <t>National Unions</t>
        </is>
      </c>
      <c r="C21" t="inlineStr">
        <is>
          <t>in</t>
        </is>
      </c>
      <c r="D21" t="inlineStr"/>
      <c r="E21" t="inlineStr">
        <is>
          <t>20iCe Effectif féminin</t>
        </is>
      </c>
      <c r="F21" t="inlineStr">
        <is>
          <t>des syndicats</t>
        </is>
      </c>
      <c r="G21" t="inlineStr"/>
      <c r="H21" t="inlineStr">
        <is>
          <t>nationaux déclarants</t>
        </is>
      </c>
      <c r="I21" t="inlineStr"/>
      <c r="J21" t="inlineStr">
        <is>
          <t>au</t>
        </is>
      </c>
      <c r="K21" t="inlineStr"/>
      <c r="L21" t="inlineStr"/>
      <c r="M21" t="inlineStr"/>
    </row>
    <row r="22">
      <c r="A22" t="inlineStr">
        <is>
          <t>(CanadanDysetOVinCe 19 Veen</t>
        </is>
      </c>
      <c r="B22" t="inlineStr">
        <is>
          <t>taccss es cco</t>
        </is>
      </c>
      <c r="C22" t="inlineStr">
        <is>
          <t>«a os</t>
        </is>
      </c>
      <c r="D22" t="inlineStr">
        <is>
          <t>56</t>
        </is>
      </c>
      <c r="E22" t="inlineStr">
        <is>
          <t>Canada pals provinces ovate</t>
        </is>
      </c>
      <c r="F22" t="inlineStr"/>
      <c r="G22" t="inlineStr"/>
      <c r="H22" t="inlineStr">
        <is>
          <t>mate oi ee</t>
        </is>
      </c>
      <c r="I22" t="inlineStr">
        <is>
          <t>eee:</t>
        </is>
      </c>
      <c r="J22" t="inlineStr"/>
      <c r="K22" t="inlineStr"/>
      <c r="L22" t="inlineStr"/>
      <c r="M22" t="inlineStr"/>
    </row>
    <row r="23">
      <c r="A23" t="inlineStr">
        <is>
          <t>20D.Women Members of Reporting</t>
        </is>
      </c>
      <c r="B23" t="inlineStr">
        <is>
          <t>Government</t>
        </is>
      </c>
      <c r="C23" t="inlineStr">
        <is>
          <t>Em-</t>
        </is>
      </c>
      <c r="D23" t="inlineStr"/>
      <c r="E23" t="inlineStr">
        <is>
          <t>20D. Effectif féminin</t>
        </is>
      </c>
      <c r="F23" t="inlineStr">
        <is>
          <t>des groupements</t>
        </is>
      </c>
      <c r="G23" t="inlineStr"/>
      <c r="H23" t="inlineStr">
        <is>
          <t>de fonctionnaires</t>
        </is>
      </c>
      <c r="I23" t="inlineStr"/>
      <c r="J23" t="inlineStr"/>
      <c r="K23" t="inlineStr"/>
      <c r="L23" t="inlineStr"/>
      <c r="M23" t="inlineStr"/>
    </row>
    <row r="24">
      <c r="A24" t="inlineStr">
        <is>
          <t>ployees’ Organizations in</t>
        </is>
      </c>
      <c r="B24" t="inlineStr">
        <is>
          <t>Canada, by Province,</t>
        </is>
      </c>
      <c r="C24" t="inlineStr"/>
      <c r="D24" t="inlineStr"/>
      <c r="E24" t="inlineStr">
        <is>
          <t>publics déclarants</t>
        </is>
      </c>
      <c r="F24" t="inlineStr">
        <is>
          <t>au Canada,</t>
        </is>
      </c>
      <c r="G24" t="inlineStr"/>
      <c r="H24" t="inlineStr">
        <is>
          <t>par province,</t>
        </is>
      </c>
      <c r="I24" t="inlineStr">
        <is>
          <t>1977</t>
        </is>
      </c>
      <c r="J24" t="inlineStr"/>
      <c r="K24" t="inlineStr"/>
      <c r="L24" t="inlineStr"/>
      <c r="M24" t="inlineStr"/>
    </row>
    <row r="25">
      <c r="A25" t="inlineStr">
        <is>
          <t>OF eer ar Otens oaks</t>
        </is>
      </c>
      <c r="B25" t="inlineStr">
        <is>
          <t>couse tegen</t>
        </is>
      </c>
      <c r="C25">
        <f> ee</f>
        <v/>
      </c>
      <c r="D25" t="inlineStr">
        <is>
          <t>56</t>
        </is>
      </c>
      <c r="E25" t="inlineStr"/>
      <c r="F25" t="inlineStr"/>
      <c r="G25" t="inlineStr"/>
      <c r="H25" t="inlineStr"/>
      <c r="I25" t="inlineStr"/>
      <c r="J25" t="inlineStr"/>
      <c r="K25" t="inlineStr"/>
      <c r="L25" t="inlineStr"/>
      <c r="M25" t="inlineStr"/>
    </row>
    <row r="26">
      <c r="A26" t="inlineStr">
        <is>
          <t>21 A. Women Members of All Reporting Labour Organiza-</t>
        </is>
      </c>
      <c r="B26" t="inlineStr"/>
      <c r="C26" t="inlineStr"/>
      <c r="D26" t="inlineStr"/>
      <c r="E26" t="inlineStr">
        <is>
          <t>21 A. Effectif féminin de tous les syndicats ouvriers déclarants</t>
        </is>
      </c>
      <c r="F26" t="inlineStr"/>
      <c r="G26" t="inlineStr"/>
      <c r="H26" t="inlineStr"/>
      <c r="I26" t="inlineStr"/>
      <c r="J26" t="inlineStr"/>
      <c r="K26" t="inlineStr"/>
      <c r="L26" t="inlineStr"/>
      <c r="M26" t="inlineStr"/>
    </row>
    <row r="27">
      <c r="A27" t="inlineStr">
        <is>
          <t>tions in Canada, by Metropolitan Area,1977.....</t>
        </is>
      </c>
      <c r="B27" t="inlineStr"/>
      <c r="C27" t="inlineStr"/>
      <c r="D27" t="inlineStr">
        <is>
          <t>57</t>
        </is>
      </c>
      <c r="E27" t="inlineStr">
        <is>
          <t>au Canada, selon la zone métropolitaine, 1977.......</t>
        </is>
      </c>
      <c r="F27" t="inlineStr"/>
      <c r="G27" t="inlineStr"/>
      <c r="H27" t="inlineStr"/>
      <c r="I27" t="inlineStr"/>
      <c r="J27" t="inlineStr"/>
      <c r="K27" t="inlineStr"/>
      <c r="L27" t="inlineStr"/>
      <c r="M27" t="inlineStr"/>
    </row>
    <row r="28">
      <c r="A28" t="inlineStr">
        <is>
          <t>21 B. Women Members of Reporting International Labour</t>
        </is>
      </c>
      <c r="B28" t="inlineStr"/>
      <c r="C28" t="inlineStr"/>
      <c r="D28" t="inlineStr"/>
      <c r="E28" t="inlineStr">
        <is>
          <t>Z1sB: Effectif féminin</t>
        </is>
      </c>
      <c r="F28" t="inlineStr">
        <is>
          <t>des syndicats</t>
        </is>
      </c>
      <c r="G28" t="inlineStr"/>
      <c r="H28" t="inlineStr">
        <is>
          <t>internationaux déclarants</t>
        </is>
      </c>
      <c r="I28" t="inlineStr"/>
      <c r="J28" t="inlineStr"/>
      <c r="K28" t="inlineStr"/>
      <c r="L28" t="inlineStr"/>
      <c r="M28" t="inlineStr"/>
    </row>
    <row r="29">
      <c r="A29" t="inlineStr">
        <is>
          <t>Organizations in Canada,</t>
        </is>
      </c>
      <c r="B29" t="inlineStr">
        <is>
          <t>by Metropolitan</t>
        </is>
      </c>
      <c r="C29" t="inlineStr">
        <is>
          <t>Area,</t>
        </is>
      </c>
      <c r="D29" t="inlineStr"/>
      <c r="E29" t="inlineStr">
        <is>
          <t>au Canada, selon la zone métropolitaine,1977.......</t>
        </is>
      </c>
      <c r="F29" t="inlineStr"/>
      <c r="G29" t="inlineStr"/>
      <c r="H29" t="inlineStr"/>
      <c r="I29" t="inlineStr"/>
      <c r="J29" t="inlineStr"/>
      <c r="K29" t="inlineStr"/>
      <c r="L29" t="inlineStr"/>
      <c r="M29" t="inlineStr"/>
    </row>
    <row r="30">
      <c r="A30" t="inlineStr">
        <is>
          <t>SMR ae ewe OM eet dag, 3)</t>
        </is>
      </c>
      <c r="B30" t="inlineStr">
        <is>
          <t>ie ale ay</t>
        </is>
      </c>
      <c r="C30" t="inlineStr">
        <is>
          <t>See</t>
        </is>
      </c>
      <c r="D30" t="inlineStr">
        <is>
          <t>57</t>
        </is>
      </c>
      <c r="E30" t="inlineStr"/>
      <c r="F30" t="inlineStr"/>
      <c r="G30" t="inlineStr"/>
      <c r="H30" t="inlineStr"/>
      <c r="I30" t="inlineStr"/>
      <c r="J30" t="inlineStr"/>
      <c r="K30" t="inlineStr"/>
      <c r="L30" t="inlineStr"/>
      <c r="M30" t="inlineStr"/>
    </row>
    <row r="31">
      <c r="A31" t="inlineStr">
        <is>
          <t>21 C.Women Members of Reporting</t>
        </is>
      </c>
      <c r="B31" t="inlineStr">
        <is>
          <t>National</t>
        </is>
      </c>
      <c r="C31" t="inlineStr">
        <is>
          <t>Labour</t>
        </is>
      </c>
      <c r="D31" t="inlineStr"/>
      <c r="E31" t="inlineStr">
        <is>
          <t>PAG Effectif féminin</t>
        </is>
      </c>
      <c r="F31" t="inlineStr">
        <is>
          <t>des syndicats</t>
        </is>
      </c>
      <c r="G31" t="inlineStr"/>
      <c r="H31" t="inlineStr">
        <is>
          <t>nationaux déclarants</t>
        </is>
      </c>
      <c r="I31" t="inlineStr"/>
      <c r="J31" t="inlineStr">
        <is>
          <t>au</t>
        </is>
      </c>
      <c r="K31" t="inlineStr"/>
      <c r="L31" t="inlineStr"/>
      <c r="M31" t="inlineStr"/>
    </row>
    <row r="32">
      <c r="A32" t="inlineStr">
        <is>
          <t>Organizations in Canada,</t>
        </is>
      </c>
      <c r="B32" t="inlineStr">
        <is>
          <t>by Metropolitan</t>
        </is>
      </c>
      <c r="C32" t="inlineStr">
        <is>
          <t>Area,</t>
        </is>
      </c>
      <c r="D32" t="inlineStr"/>
      <c r="E32" t="inlineStr">
        <is>
          <t>Canada, selon la zone métropolitaine,1977..........</t>
        </is>
      </c>
      <c r="F32" t="inlineStr"/>
      <c r="G32" t="inlineStr"/>
      <c r="H32" t="inlineStr"/>
      <c r="I32" t="inlineStr"/>
      <c r="J32" t="inlineStr"/>
      <c r="K32" t="inlineStr"/>
      <c r="L32" t="inlineStr"/>
      <c r="M32" t="inlineStr"/>
    </row>
    <row r="33">
      <c r="A33" t="inlineStr">
        <is>
          <t>WOT seetc eee SCS SF PSGSE</t>
        </is>
      </c>
      <c r="B33" t="inlineStr"/>
      <c r="C33" t="inlineStr"/>
      <c r="D33" t="inlineStr">
        <is>
          <t>58</t>
        </is>
      </c>
      <c r="E33" t="inlineStr"/>
      <c r="F33" t="inlineStr"/>
      <c r="G33" t="inlineStr"/>
      <c r="H33" t="inlineStr"/>
      <c r="I33" t="inlineStr"/>
      <c r="J33" t="inlineStr"/>
      <c r="K33" t="inlineStr"/>
      <c r="L33" t="inlineStr"/>
      <c r="M33" t="inlineStr"/>
    </row>
    <row r="34">
      <c r="A34" t="inlineStr">
        <is>
          <t>21D.Women Members of Reporting</t>
        </is>
      </c>
      <c r="B34" t="inlineStr">
        <is>
          <t>Government</t>
        </is>
      </c>
      <c r="C34" t="inlineStr">
        <is>
          <t>Em-</t>
        </is>
      </c>
      <c r="D34" t="inlineStr"/>
      <c r="E34" t="inlineStr">
        <is>
          <t>PAV ION Effectif féminin</t>
        </is>
      </c>
      <c r="F34" t="inlineStr">
        <is>
          <t>des groupements</t>
        </is>
      </c>
      <c r="G34" t="inlineStr"/>
      <c r="H34" t="inlineStr">
        <is>
          <t>de fonctionnaires</t>
        </is>
      </c>
      <c r="I34" t="inlineStr"/>
      <c r="J34" t="inlineStr"/>
      <c r="K34" t="inlineStr"/>
      <c r="L34" t="inlineStr"/>
      <c r="M34" t="inlineStr"/>
    </row>
    <row r="35">
      <c r="A35" t="inlineStr">
        <is>
          <t>ployees’ Organizations in Canada, by Metropolitan</t>
        </is>
      </c>
      <c r="B35" t="inlineStr"/>
      <c r="C35" t="inlineStr"/>
      <c r="D35" t="inlineStr"/>
      <c r="E35" t="inlineStr">
        <is>
          <t>publics déclarants</t>
        </is>
      </c>
      <c r="F35" t="inlineStr">
        <is>
          <t>au Canada,</t>
        </is>
      </c>
      <c r="G35" t="inlineStr"/>
      <c r="H35" t="inlineStr">
        <is>
          <t>selon la zone métropoli-</t>
        </is>
      </c>
      <c r="I35" t="inlineStr"/>
      <c r="J35" t="inlineStr"/>
      <c r="K35" t="inlineStr"/>
      <c r="L35" t="inlineStr"/>
      <c r="M35" t="inlineStr"/>
    </row>
    <row r="36">
      <c r="A36" t="inlineStr">
        <is>
          <t>NGF WoeI GA cesc twperenasacs sri ach lteter hehe</t>
        </is>
      </c>
      <c r="B36" t="inlineStr">
        <is>
          <t>a</t>
        </is>
      </c>
      <c r="C36" t="inlineStr">
        <is>
          <t>a</t>
        </is>
      </c>
      <c r="D36" t="inlineStr">
        <is>
          <t>58</t>
        </is>
      </c>
      <c r="E36" t="inlineStr">
        <is>
          <t>{AINE [Oo ete, ete</t>
        </is>
      </c>
      <c r="F36" t="inlineStr">
        <is>
          <t>ee</t>
        </is>
      </c>
      <c r="G36" t="inlineStr"/>
      <c r="H36" t="inlineStr">
        <is>
          <t>ee nets WE</t>
        </is>
      </c>
      <c r="I36" t="inlineStr">
        <is>
          <t>eee</t>
        </is>
      </c>
      <c r="J36" t="inlineStr"/>
      <c r="K36" t="inlineStr"/>
      <c r="L36" t="inlineStr"/>
      <c r="M36" t="inlineStr"/>
    </row>
    <row r="37">
      <c r="A37" t="inlineStr">
        <is>
          <t>22 eNumber of Active Trusteeships, 1977 6</t>
        </is>
      </c>
      <c r="B37" t="inlineStr"/>
      <c r="C37" t="inlineStr"/>
      <c r="D37" t="inlineStr">
        <is>
          <t>Ss</t>
        </is>
      </c>
      <c r="E37" t="inlineStr">
        <is>
          <t>IPD, Nombre de tutelles en vigueur, 1977.............-+..%-</t>
        </is>
      </c>
      <c r="F37" t="inlineStr"/>
      <c r="G37" t="inlineStr"/>
      <c r="H37" t="inlineStr"/>
      <c r="I37" t="inlineStr"/>
      <c r="J37" t="inlineStr"/>
      <c r="K37" t="inlineStr"/>
      <c r="L37" t="inlineStr"/>
      <c r="M37" t="inlineStr"/>
    </row>
    <row r="38">
      <c r="A38" t="inlineStr">
        <is>
          <t>23. Reasons Reported by Labour</t>
        </is>
      </c>
      <c r="B38" t="inlineStr">
        <is>
          <t>Organizations</t>
        </is>
      </c>
      <c r="C38" t="inlineStr">
        <is>
          <t>for</t>
        </is>
      </c>
      <c r="D38" t="inlineStr"/>
      <c r="E38" t="inlineStr">
        <is>
          <t>23: Les motifs de l’imposition</t>
        </is>
      </c>
      <c r="F38" t="inlineStr">
        <is>
          <t>ou du maintien</t>
        </is>
      </c>
      <c r="G38" t="inlineStr"/>
      <c r="H38" t="inlineStr">
        <is>
          <t>de la tutelle,</t>
        </is>
      </c>
      <c r="I38" t="inlineStr"/>
      <c r="J38" t="inlineStr"/>
      <c r="K38" t="inlineStr"/>
      <c r="L38" t="inlineStr"/>
      <c r="M38" t="inlineStr"/>
    </row>
    <row r="39">
      <c r="A39" t="inlineStr">
        <is>
          <t>Imposing or Continuing Trusteeships,1977......</t>
        </is>
      </c>
      <c r="B39" t="inlineStr"/>
      <c r="C39" t="inlineStr"/>
      <c r="D39" t="inlineStr">
        <is>
          <t>60</t>
        </is>
      </c>
      <c r="E39" t="inlineStr">
        <is>
          <t>OT Te Noae oeB ro DM</t>
        </is>
      </c>
      <c r="F39" t="inlineStr">
        <is>
          <t>tea ai eoi gh iacige</t>
        </is>
      </c>
      <c r="G39" t="inlineStr"/>
      <c r="H39" t="inlineStr">
        <is>
          <t>ie RA</t>
        </is>
      </c>
      <c r="I39" t="inlineStr">
        <is>
          <t>PB</t>
        </is>
      </c>
      <c r="J39" t="inlineStr">
        <is>
          <t>see</t>
        </is>
      </c>
      <c r="K39" t="inlineStr"/>
      <c r="L39" t="inlineStr"/>
      <c r="M39" t="inlineStr"/>
    </row>
    <row r="40">
      <c r="A40" t="inlineStr">
        <is>
          <t>24. Distribution of Reporting Labour Organizations, by</t>
        </is>
      </c>
      <c r="B40" t="inlineStr"/>
      <c r="C40" t="inlineStr"/>
      <c r="D40" t="inlineStr"/>
      <c r="E40" t="inlineStr">
        <is>
          <t>24. Répartition des</t>
        </is>
      </c>
      <c r="F40" t="inlineStr">
        <is>
          <t>syndicats ouvriers</t>
        </is>
      </c>
      <c r="G40" t="inlineStr"/>
      <c r="H40" t="inlineStr">
        <is>
          <t>déclarants,</t>
        </is>
      </c>
      <c r="I40" t="inlineStr">
        <is>
          <t>selon</t>
        </is>
      </c>
      <c r="J40" t="inlineStr">
        <is>
          <t>le</t>
        </is>
      </c>
      <c r="K40" t="inlineStr"/>
      <c r="L40" t="inlineStr"/>
      <c r="M40" t="inlineStr"/>
    </row>
    <row r="41">
      <c r="A41" t="inlineStr">
        <is>
          <t>Number of Collective Bargaining</t>
        </is>
      </c>
      <c r="B41" t="inlineStr">
        <is>
          <t>Agreements</t>
        </is>
      </c>
      <c r="C41" t="inlineStr">
        <is>
          <t>in</t>
        </is>
      </c>
      <c r="D41" t="inlineStr"/>
      <c r="E41" t="inlineStr">
        <is>
          <t>nombre de conventions collectives au Canada, 1977...</t>
        </is>
      </c>
      <c r="F41" t="inlineStr"/>
      <c r="G41" t="inlineStr"/>
      <c r="H41" t="inlineStr"/>
      <c r="I41" t="inlineStr"/>
      <c r="J41" t="inlineStr"/>
      <c r="K41" t="inlineStr"/>
      <c r="L41" t="inlineStr"/>
      <c r="M41" t="inlineStr"/>
    </row>
    <row r="42">
      <c r="A42" t="inlineStr">
        <is>
          <t>(Geiserb el WSU scxuegtrotstseod tases</t>
        </is>
      </c>
      <c r="B42" t="inlineStr">
        <is>
          <t>Sega ner eS</t>
        </is>
      </c>
      <c r="C42" t="inlineStr">
        <is>
          <t>Re ROR</t>
        </is>
      </c>
      <c r="D42" t="inlineStr">
        <is>
          <t>67</t>
        </is>
      </c>
      <c r="E42" t="inlineStr"/>
      <c r="F42" t="inlineStr"/>
      <c r="G42" t="inlineStr"/>
      <c r="H42" t="inlineStr"/>
      <c r="I42" t="inlineStr"/>
      <c r="J42" t="inlineStr"/>
      <c r="K42" t="inlineStr"/>
      <c r="L42" t="inlineStr"/>
      <c r="M42" t="inlineStr"/>
    </row>
    <row r="43">
      <c r="A43" t="inlineStr">
        <is>
          <t>25. Distribution of Collective Agreements of All Report-</t>
        </is>
      </c>
      <c r="B43" t="inlineStr"/>
      <c r="C43" t="inlineStr"/>
      <c r="D43" t="inlineStr"/>
      <c r="E43" t="inlineStr">
        <is>
          <t>2D Répartition des conventions collectives de tous</t>
        </is>
      </c>
      <c r="F43" t="inlineStr"/>
      <c r="G43" t="inlineStr"/>
      <c r="H43" t="inlineStr">
        <is>
          <t>les syndi-</t>
        </is>
      </c>
      <c r="I43" t="inlineStr"/>
      <c r="J43" t="inlineStr"/>
      <c r="K43" t="inlineStr"/>
      <c r="L43" t="inlineStr"/>
      <c r="M43" t="inlineStr"/>
    </row>
    <row r="44">
      <c r="A44" t="inlineStr">
        <is>
          <t>ing Labour Organizations, by Province, 1977.....</t>
        </is>
      </c>
      <c r="B44" t="inlineStr"/>
      <c r="C44" t="inlineStr"/>
      <c r="D44" t="inlineStr">
        <is>
          <t>67</t>
        </is>
      </c>
      <c r="E44" t="inlineStr">
        <is>
          <t>cats ouvriers déclarants, par province, 1977.........</t>
        </is>
      </c>
      <c r="F44" t="inlineStr"/>
      <c r="G44" t="inlineStr"/>
      <c r="H44" t="inlineStr"/>
      <c r="I44" t="inlineStr"/>
      <c r="J44" t="inlineStr"/>
      <c r="K44" t="inlineStr"/>
      <c r="L44" t="inlineStr"/>
      <c r="M44" t="n">
        <v>67</v>
      </c>
    </row>
    <row r="45">
      <c r="A45" t="inlineStr">
        <is>
          <t>26. Distribution of Collective Agreements of All Report-</t>
        </is>
      </c>
      <c r="B45" t="inlineStr"/>
      <c r="C45" t="inlineStr"/>
      <c r="D45" t="inlineStr"/>
      <c r="E45" t="inlineStr">
        <is>
          <t>26. Répartition des conventions</t>
        </is>
      </c>
      <c r="F45" t="inlineStr"/>
      <c r="G45" t="inlineStr">
        <is>
          <t>collectives de tous</t>
        </is>
      </c>
      <c r="H45" t="inlineStr">
        <is>
          <t>les syndi-</t>
        </is>
      </c>
      <c r="I45" t="inlineStr"/>
      <c r="J45" t="inlineStr"/>
      <c r="K45" t="inlineStr"/>
      <c r="L45" t="inlineStr"/>
      <c r="M45" t="inlineStr"/>
    </row>
    <row r="46">
      <c r="A46" t="inlineStr">
        <is>
          <t>ing Labour Organizations,</t>
        </is>
      </c>
      <c r="B46" t="inlineStr">
        <is>
          <t>by Metropolitan</t>
        </is>
      </c>
      <c r="C46" t="inlineStr">
        <is>
          <t>Area,</t>
        </is>
      </c>
      <c r="D46" t="inlineStr"/>
      <c r="E46" t="inlineStr">
        <is>
          <t>cats ouvriers</t>
        </is>
      </c>
      <c r="F46" t="inlineStr">
        <is>
          <t>déclarants, selon</t>
        </is>
      </c>
      <c r="G46" t="inlineStr"/>
      <c r="H46" t="inlineStr">
        <is>
          <t>la zone métropolitaine,</t>
        </is>
      </c>
      <c r="I46" t="inlineStr"/>
      <c r="J46" t="inlineStr"/>
      <c r="K46" t="inlineStr"/>
      <c r="L46" t="inlineStr"/>
      <c r="M46" t="inlineStr"/>
    </row>
    <row r="47">
      <c r="A47" t="inlineStr">
        <is>
          <t>LOU Tm ee OR ree</t>
        </is>
      </c>
      <c r="B47" t="inlineStr">
        <is>
          <t>SORE: gbiokg a toh</t>
        </is>
      </c>
      <c r="C47" t="inlineStr"/>
      <c r="D47" t="inlineStr">
        <is>
          <t>68</t>
        </is>
      </c>
      <c r="E47" t="inlineStr">
        <is>
          <t>TNE aN vada Wes stbi</t>
        </is>
      </c>
      <c r="F47" t="inlineStr">
        <is>
          <t>ig Sec om eines PR</t>
        </is>
      </c>
      <c r="G47" t="inlineStr"/>
      <c r="H47" t="inlineStr">
        <is>
          <t>ee a</t>
        </is>
      </c>
      <c r="I47" t="inlineStr">
        <is>
          <t>ee</t>
        </is>
      </c>
      <c r="J47" t="inlineStr"/>
      <c r="K47" t="inlineStr"/>
      <c r="L47" t="inlineStr"/>
      <c r="M47" t="n">
        <v>68</v>
      </c>
    </row>
    <row r="48">
      <c r="A48" t="inlineStr">
        <is>
          <t>27 A. Distribution of Local Union</t>
        </is>
      </c>
      <c r="B48" t="inlineStr">
        <is>
          <t>Branches and Member-</t>
        </is>
      </c>
      <c r="C48" t="inlineStr"/>
      <c r="D48" t="inlineStr"/>
      <c r="E48" t="inlineStr">
        <is>
          <t>27 A. Répartition des syndicats</t>
        </is>
      </c>
      <c r="F48" t="inlineStr">
        <is>
          <t>locaux</t>
        </is>
      </c>
      <c r="G48" t="inlineStr"/>
      <c r="H48" t="inlineStr">
        <is>
          <t>et de l’effectif de tous</t>
        </is>
      </c>
      <c r="I48" t="inlineStr"/>
      <c r="J48" t="inlineStr"/>
      <c r="K48" t="inlineStr"/>
      <c r="L48" t="inlineStr"/>
      <c r="M48" t="inlineStr"/>
    </row>
    <row r="49">
      <c r="A49" t="inlineStr">
        <is>
          <t>ship of All Reporting Labour</t>
        </is>
      </c>
      <c r="B49" t="inlineStr">
        <is>
          <t>Organizations</t>
        </is>
      </c>
      <c r="C49" t="inlineStr">
        <is>
          <t>in</t>
        </is>
      </c>
      <c r="D49" t="inlineStr"/>
      <c r="E49" t="inlineStr">
        <is>
          <t>les syndicats</t>
        </is>
      </c>
      <c r="F49" t="inlineStr">
        <is>
          <t>ouvriers déclarants</t>
        </is>
      </c>
      <c r="G49" t="inlineStr"/>
      <c r="H49" t="inlineStr">
        <is>
          <t>au Canada,</t>
        </is>
      </c>
      <c r="I49" t="inlineStr">
        <is>
          <t>selon</t>
        </is>
      </c>
      <c r="J49" t="inlineStr">
        <is>
          <t>le</t>
        </is>
      </c>
      <c r="K49" t="inlineStr"/>
      <c r="L49" t="inlineStr"/>
      <c r="M49" t="inlineStr"/>
    </row>
    <row r="50">
      <c r="A50" t="inlineStr">
        <is>
          <t>Ganadas byiIndustijGroup</t>
        </is>
      </c>
      <c r="B50" t="inlineStr">
        <is>
          <t>397.7) .\s.tetias te.st s</t>
        </is>
      </c>
      <c r="C50" t="inlineStr"/>
      <c r="D50" t="inlineStr">
        <is>
          <t>69</t>
        </is>
      </c>
      <c r="E50" t="inlineStr">
        <is>
          <t>groupe drindusthiessl 97 se vmakee emessiei ssie  ted</t>
        </is>
      </c>
      <c r="F50" t="inlineStr"/>
      <c r="G50" t="inlineStr"/>
      <c r="H50" t="inlineStr"/>
      <c r="I50" t="inlineStr"/>
      <c r="J50" t="inlineStr"/>
      <c r="K50" t="inlineStr"/>
      <c r="L50" t="inlineStr"/>
      <c r="M50" t="n">
        <v>69</v>
      </c>
    </row>
    <row r="51">
      <c r="A51" t="inlineStr">
        <is>
          <t>27 B. Distribution of Local Union</t>
        </is>
      </c>
      <c r="B51" t="inlineStr">
        <is>
          <t>Branches and Member-</t>
        </is>
      </c>
      <c r="C51" t="inlineStr"/>
      <c r="D51" t="inlineStr"/>
      <c r="E51" t="inlineStr">
        <is>
          <t>.Répartition des</t>
        </is>
      </c>
      <c r="F51" t="inlineStr">
        <is>
          <t>syndicats</t>
        </is>
      </c>
      <c r="G51" t="inlineStr">
        <is>
          <t>locaux</t>
        </is>
      </c>
      <c r="H51" t="inlineStr">
        <is>
          <t>et de Veffectif</t>
        </is>
      </c>
      <c r="I51" t="inlineStr"/>
      <c r="J51" t="inlineStr">
        <is>
          <t>des</t>
        </is>
      </c>
      <c r="K51" t="inlineStr"/>
      <c r="L51" t="inlineStr"/>
      <c r="M51" t="inlineStr"/>
    </row>
    <row r="52">
      <c r="A52" t="inlineStr">
        <is>
          <t>ship of Reporting International</t>
        </is>
      </c>
      <c r="B52" t="inlineStr">
        <is>
          <t>Labour Organiza-</t>
        </is>
      </c>
      <c r="C52" t="inlineStr"/>
      <c r="D52" t="inlineStr"/>
      <c r="E52" t="inlineStr">
        <is>
          <t>syndicats ouvriers internationaux</t>
        </is>
      </c>
      <c r="F52" t="inlineStr"/>
      <c r="G52" t="inlineStr"/>
      <c r="H52" t="inlineStr">
        <is>
          <t>déclarants au Canada,</t>
        </is>
      </c>
      <c r="I52" t="inlineStr"/>
      <c r="J52" t="inlineStr"/>
      <c r="K52" t="inlineStr"/>
      <c r="L52" t="inlineStr"/>
      <c r="M52" t="inlineStr"/>
    </row>
    <row r="53">
      <c r="A53" t="inlineStr">
        <is>
          <t>tions in Canada, by Industry Group, 1977.......</t>
        </is>
      </c>
      <c r="B53" t="inlineStr"/>
      <c r="C53" t="inlineStr"/>
      <c r="D53" t="inlineStr">
        <is>
          <t>70</t>
        </is>
      </c>
      <c r="E53" t="inlineStr">
        <is>
          <t>selon le groupe d’industries, 1977 ............---</t>
        </is>
      </c>
      <c r="F53" t="inlineStr"/>
      <c r="G53" t="inlineStr"/>
      <c r="H53" t="inlineStr"/>
      <c r="I53" t="inlineStr"/>
      <c r="J53" t="inlineStr"/>
      <c r="K53" t="inlineStr"/>
      <c r="L53" t="inlineStr"/>
      <c r="M53" t="n">
        <v>70</v>
      </c>
    </row>
    <row r="54">
      <c r="A54" t="inlineStr">
        <is>
          <t>27 C. Distribution of Local Union</t>
        </is>
      </c>
      <c r="B54" t="inlineStr">
        <is>
          <t>Branches and Member-</t>
        </is>
      </c>
      <c r="C54" t="inlineStr"/>
      <c r="D54" t="inlineStr"/>
      <c r="E54" t="inlineStr">
        <is>
          <t>21 Répartition des</t>
        </is>
      </c>
      <c r="F54" t="inlineStr">
        <is>
          <t>syndicats</t>
        </is>
      </c>
      <c r="G54" t="inlineStr">
        <is>
          <t>locaux</t>
        </is>
      </c>
      <c r="H54" t="inlineStr">
        <is>
          <t>et de leffectif</t>
        </is>
      </c>
      <c r="I54" t="inlineStr"/>
      <c r="J54" t="inlineStr">
        <is>
          <t>des</t>
        </is>
      </c>
      <c r="K54" t="inlineStr"/>
      <c r="L54" t="inlineStr"/>
      <c r="M54" t="inlineStr"/>
    </row>
    <row r="55">
      <c r="A55" t="inlineStr">
        <is>
          <t>ship of Reporting National Labour Organizations in</t>
        </is>
      </c>
      <c r="B55" t="inlineStr"/>
      <c r="C55" t="inlineStr"/>
      <c r="D55" t="inlineStr"/>
      <c r="E55" t="inlineStr">
        <is>
          <t>syndicats ouvriers</t>
        </is>
      </c>
      <c r="F55" t="inlineStr">
        <is>
          <t>nationaux</t>
        </is>
      </c>
      <c r="G55" t="inlineStr"/>
      <c r="H55" t="inlineStr">
        <is>
          <t>déclarants au</t>
        </is>
      </c>
      <c r="I55" t="inlineStr">
        <is>
          <t>Canada,</t>
        </is>
      </c>
      <c r="J55" t="inlineStr"/>
      <c r="K55" t="inlineStr"/>
      <c r="L55" t="inlineStr"/>
      <c r="M55" t="inlineStr"/>
    </row>
    <row r="56">
      <c r="A56" t="inlineStr">
        <is>
          <t>Wanalaribvenaustiy GLOUDs 197 fe eeea e ke</t>
        </is>
      </c>
      <c r="B56" t="inlineStr"/>
      <c r="C56" t="inlineStr"/>
      <c r="D56" t="inlineStr">
        <is>
          <t>ffl</t>
        </is>
      </c>
      <c r="E56" t="inlineStr">
        <is>
          <t>selonle grouped industries, 1977 ruose tue  tines</t>
        </is>
      </c>
      <c r="F56" t="inlineStr"/>
      <c r="G56" t="inlineStr"/>
      <c r="H56" t="inlineStr"/>
      <c r="I56" t="inlineStr"/>
      <c r="J56" t="inlineStr"/>
      <c r="K56" t="inlineStr"/>
      <c r="L56" t="inlineStr"/>
      <c r="M56" t="n">
        <v>71</v>
      </c>
    </row>
    <row r="57">
      <c r="A57" t="inlineStr">
        <is>
          <t>28 A.Paid Workers and Membership</t>
        </is>
      </c>
      <c r="B57" t="inlineStr">
        <is>
          <t>of All Reporting</t>
        </is>
      </c>
      <c r="C57" t="inlineStr"/>
      <c r="D57" t="inlineStr"/>
      <c r="E57" t="inlineStr">
        <is>
          <t>28 A. Travailleurs payés</t>
        </is>
      </c>
      <c r="F57" t="inlineStr">
        <is>
          <t>et l’effectif</t>
        </is>
      </c>
      <c r="G57" t="inlineStr"/>
      <c r="H57" t="inlineStr">
        <is>
          <t>de tous les syndicats</t>
        </is>
      </c>
      <c r="I57" t="inlineStr"/>
      <c r="J57" t="inlineStr"/>
      <c r="K57" t="inlineStr"/>
      <c r="L57" t="inlineStr"/>
      <c r="M57" t="inlineStr"/>
    </row>
    <row r="58">
      <c r="A58" t="inlineStr">
        <is>
          <t>Labour Organizations in</t>
        </is>
      </c>
      <c r="B58" t="inlineStr">
        <is>
          <t>Canada, Classified</t>
        </is>
      </c>
      <c r="C58" t="inlineStr">
        <is>
          <t>by</t>
        </is>
      </c>
      <c r="D58" t="inlineStr"/>
      <c r="E58" t="inlineStr">
        <is>
          <t>ouvriers déclarants</t>
        </is>
      </c>
      <c r="F58" t="inlineStr">
        <is>
          <t>au Canada,</t>
        </is>
      </c>
      <c r="G58" t="inlineStr"/>
      <c r="H58" t="inlineStr">
        <is>
          <t>classifiés par</t>
        </is>
      </c>
      <c r="I58" t="inlineStr">
        <is>
          <t>groupe</t>
        </is>
      </c>
      <c r="J58" t="inlineStr"/>
      <c r="K58" t="inlineStr"/>
      <c r="L58" t="inlineStr"/>
      <c r="M58" t="inlineStr"/>
    </row>
    <row r="59">
      <c r="A59" t="inlineStr">
        <is>
          <t>TRCOSIEY GIOUD LO) cata Ceuast olaa os</t>
        </is>
      </c>
      <c r="B59" t="inlineStr"/>
      <c r="C59" t="inlineStr"/>
      <c r="D59" t="inlineStr">
        <is>
          <t>72,</t>
        </is>
      </c>
      <c r="E59" t="inlineStr">
        <is>
          <t>Cig usthies ko telkae cate</t>
        </is>
      </c>
      <c r="F59" t="inlineStr"/>
      <c r="G59" t="inlineStr"/>
      <c r="H59" t="inlineStr">
        <is>
          <t>ope ieee eeu</t>
        </is>
      </c>
      <c r="I59" t="inlineStr"/>
      <c r="J59" t="inlineStr">
        <is>
          <t>6th</t>
        </is>
      </c>
      <c r="K59" t="inlineStr"/>
      <c r="L59" t="inlineStr"/>
      <c r="M59" t="inlineStr"/>
    </row>
    <row r="60">
      <c r="A60" t="inlineStr">
        <is>
          <t>28 B. Paid Workers and Membership</t>
        </is>
      </c>
      <c r="B60" t="inlineStr">
        <is>
          <t>of International</t>
        </is>
      </c>
      <c r="C60" t="inlineStr"/>
      <c r="D60" t="inlineStr"/>
      <c r="E60" t="inlineStr">
        <is>
          <t>28 B. Travailleurs payés et l’effectif des syndicats ouvriers inter-</t>
        </is>
      </c>
      <c r="F60" t="inlineStr"/>
      <c r="G60" t="inlineStr"/>
      <c r="H60" t="inlineStr"/>
      <c r="I60" t="inlineStr"/>
      <c r="J60" t="inlineStr"/>
      <c r="K60" t="inlineStr"/>
      <c r="L60" t="inlineStr"/>
      <c r="M60" t="inlineStr"/>
    </row>
    <row r="61">
      <c r="A61" t="inlineStr">
        <is>
          <t>Labour Organizations in</t>
        </is>
      </c>
      <c r="B61" t="inlineStr">
        <is>
          <t>Canada, Classified</t>
        </is>
      </c>
      <c r="C61" t="inlineStr">
        <is>
          <t>by</t>
        </is>
      </c>
      <c r="D61" t="inlineStr"/>
      <c r="E61" t="inlineStr">
        <is>
          <t>nationaux au Canada,</t>
        </is>
      </c>
      <c r="F61" t="inlineStr">
        <is>
          <t>classifiés par groupe d’industries,</t>
        </is>
      </c>
      <c r="G61" t="inlineStr"/>
      <c r="H61" t="inlineStr"/>
      <c r="I61" t="inlineStr"/>
      <c r="J61" t="inlineStr"/>
      <c r="K61" t="inlineStr"/>
      <c r="L61" t="inlineStr"/>
      <c r="M61" t="inlineStr"/>
    </row>
    <row r="62">
      <c r="A62" t="inlineStr">
        <is>
          <t>AIGQUSTEVIG LOUD CNT cence cs</t>
        </is>
      </c>
      <c r="B62" t="inlineStr">
        <is>
          <t>os © leuns Foe oyS eg</t>
        </is>
      </c>
      <c r="C62" t="inlineStr"/>
      <c r="D62" t="inlineStr">
        <is>
          <t>72</t>
        </is>
      </c>
      <c r="E62" t="inlineStr">
        <is>
          <t>1b ifM ieke EE</t>
        </is>
      </c>
      <c r="F62" t="inlineStr">
        <is>
          <t>ae eR</t>
        </is>
      </c>
      <c r="G62" t="inlineStr"/>
      <c r="H62" t="inlineStr">
        <is>
          <t>RT en rere</t>
        </is>
      </c>
      <c r="I62" t="inlineStr"/>
      <c r="J62" t="inlineStr">
        <is>
          <t>ae</t>
        </is>
      </c>
      <c r="K62" t="inlineStr"/>
      <c r="L62" t="inlineStr"/>
      <c r="M62" t="inlineStr"/>
    </row>
    <row r="63">
      <c r="A63" t="inlineStr">
        <is>
          <t>28 C. Paid Workers and Membership</t>
        </is>
      </c>
      <c r="B63" t="inlineStr">
        <is>
          <t>of National</t>
        </is>
      </c>
      <c r="C63" t="inlineStr">
        <is>
          <t>Labour</t>
        </is>
      </c>
      <c r="D63" t="inlineStr"/>
      <c r="E63" t="inlineStr">
        <is>
          <t>.Travailleurs payés</t>
        </is>
      </c>
      <c r="F63" t="inlineStr">
        <is>
          <t>et l’effectif</t>
        </is>
      </c>
      <c r="G63" t="inlineStr"/>
      <c r="H63" t="inlineStr">
        <is>
          <t>des syndicats</t>
        </is>
      </c>
      <c r="I63" t="inlineStr">
        <is>
          <t>ouvriers</t>
        </is>
      </c>
      <c r="J63" t="inlineStr"/>
      <c r="K63" t="inlineStr"/>
      <c r="L63" t="inlineStr"/>
      <c r="M63" t="inlineStr"/>
    </row>
    <row r="64">
      <c r="A64" t="inlineStr">
        <is>
          <t>par groupe d’industries, Organizations in Canada,</t>
        </is>
      </c>
      <c r="B64" t="inlineStr">
        <is>
          <t>Classified by Industry</t>
        </is>
      </c>
      <c r="C64" t="inlineStr"/>
      <c r="D64" t="inlineStr"/>
      <c r="E64" t="inlineStr">
        <is>
          <t>nationaux au Canada, classifiés</t>
        </is>
      </c>
      <c r="F64" t="inlineStr"/>
      <c r="G64" t="inlineStr"/>
      <c r="H64" t="inlineStr"/>
      <c r="I64" t="inlineStr"/>
      <c r="J64" t="inlineStr"/>
      <c r="K64" t="inlineStr"/>
      <c r="L64" t="inlineStr"/>
      <c r="M64" t="inlineStr"/>
    </row>
    <row r="65">
      <c r="A65" t="inlineStr">
        <is>
          <t>Sore Ras ae[ em ah EOI OU ay tee eee aici, fog</t>
        </is>
      </c>
      <c r="B65" t="inlineStr">
        <is>
          <t>We ist eee</t>
        </is>
      </c>
      <c r="C65" t="inlineStr">
        <is>
          <t>Bs</t>
        </is>
      </c>
      <c r="D65" t="inlineStr">
        <is>
          <t>73</t>
        </is>
      </c>
      <c r="E65" t="inlineStr">
        <is>
          <t>ROT ac Seater be</t>
        </is>
      </c>
      <c r="F65" t="inlineStr">
        <is>
          <t>Alt caine en</t>
        </is>
      </c>
      <c r="G65" t="inlineStr"/>
      <c r="H65" t="inlineStr">
        <is>
          <t>a</t>
        </is>
      </c>
      <c r="I65" t="inlineStr"/>
      <c r="J65" t="inlineStr"/>
      <c r="K65" t="inlineStr"/>
      <c r="L65" t="inlineStr"/>
      <c r="M65" t="inlineStr"/>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sheetData>
    <row r="1">
      <c r="A1" s="1" t="inlineStr">
        <is>
          <t>Zone métropolitaine</t>
        </is>
      </c>
      <c r="B1" s="1" t="inlineStr">
        <is>
          <t>Syndi-</t>
        </is>
      </c>
      <c r="C1" s="1" t="inlineStr">
        <is>
          <t>Syndicats</t>
        </is>
      </c>
      <c r="D1" s="1" t="inlineStr">
        <is>
          <t>CLG AFL-CIO</t>
        </is>
      </c>
      <c r="E1" s="1" t="inlineStr">
        <is>
          <t>Unnamed: 0</t>
        </is>
      </c>
      <c r="F1" s="1" t="inlineStr">
        <is>
          <t>CLE</t>
        </is>
      </c>
      <c r="G1" s="1" t="inlineStr">
        <is>
          <t>Unnamed: 1</t>
        </is>
      </c>
      <c r="H1" s="1" t="inlineStr">
        <is>
          <t>CNTU</t>
        </is>
      </c>
      <c r="I1" s="1" t="inlineStr">
        <is>
          <t>CLE.1</t>
        </is>
      </c>
      <c r="J1" s="1" t="inlineStr">
        <is>
          <t>filiated</t>
        </is>
      </c>
      <c r="K1" s="1" t="inlineStr">
        <is>
          <t>ship</t>
        </is>
      </c>
      <c r="L1" s="1" t="inlineStr">
        <is>
          <t>cent</t>
        </is>
      </c>
    </row>
    <row r="2">
      <c r="A2" t="inlineStr"/>
      <c r="B2" t="inlineStr">
        <is>
          <t>cats</t>
        </is>
      </c>
      <c r="C2" t="inlineStr">
        <is>
          <t>locaux</t>
        </is>
      </c>
      <c r="D2" t="inlineStr">
        <is>
          <t>— =</t>
        </is>
      </c>
      <c r="E2" t="inlineStr"/>
      <c r="F2" t="inlineStr">
        <is>
          <t>=</t>
        </is>
      </c>
      <c r="G2" t="inlineStr">
        <is>
          <t>CSD</t>
        </is>
      </c>
      <c r="H2" t="inlineStr">
        <is>
          <t>-</t>
        </is>
      </c>
      <c r="I2" t="inlineStr">
        <is>
          <t>-</t>
        </is>
      </c>
      <c r="J2" t="inlineStr">
        <is>
          <t>~</t>
        </is>
      </c>
      <c r="K2" t="inlineStr">
        <is>
          <t>=</t>
        </is>
      </c>
      <c r="L2" t="inlineStr">
        <is>
          <t>-</t>
        </is>
      </c>
    </row>
    <row r="3">
      <c r="A3" t="inlineStr"/>
      <c r="B3" t="inlineStr">
        <is>
          <t>Ouvriers</t>
        </is>
      </c>
      <c r="C3" t="inlineStr"/>
      <c r="D3" t="inlineStr">
        <is>
          <t>FATCOI/ | FATCOI</t>
        </is>
      </c>
      <c r="E3" t="inlineStr"/>
      <c r="F3" t="inlineStr">
        <is>
          <t>CIE</t>
        </is>
      </c>
      <c r="G3" t="inlineStr"/>
      <c r="H3" t="inlineStr">
        <is>
          <t>CSN</t>
        </is>
      </c>
      <c r="I3" t="inlineStr">
        <is>
          <t>L’AFPC/</t>
        </is>
      </c>
      <c r="J3" t="inlineStr">
        <is>
          <t>Non</t>
        </is>
      </c>
      <c r="K3" t="inlineStr">
        <is>
          <t>Effectif</t>
        </is>
      </c>
      <c r="L3" t="inlineStr">
        <is>
          <t>Pour-</t>
        </is>
      </c>
    </row>
  </sheetData>
  <pageMargins left="0.75" right="0.75" top="1" bottom="1" header="0.5" footer="0.5"/>
</worksheet>
</file>

<file path=xl/worksheets/sheet500.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s="1" t="inlineStr">
        <is>
          <t>United Oil Workers</t>
        </is>
      </c>
      <c r="B1" s="1" t="inlineStr">
        <is>
          <t>of Canada</t>
        </is>
      </c>
      <c r="C1" s="1" t="inlineStr">
        <is>
          <t>(Ind.)</t>
        </is>
      </c>
      <c r="D1" s="1" t="inlineStr">
        <is>
          <t>— Travailleurs</t>
        </is>
      </c>
      <c r="E1" s="1" t="inlineStr">
        <is>
          <t>Unnamed: 0</t>
        </is>
      </c>
      <c r="F1" s="1" t="inlineStr">
        <is>
          <t>Unnamed: 1</t>
        </is>
      </c>
      <c r="G1" s="1" t="inlineStr">
        <is>
          <t>National</t>
        </is>
      </c>
      <c r="H1" s="1" t="inlineStr">
        <is>
          <t>First return</t>
        </is>
      </c>
      <c r="I1" s="1" t="inlineStr">
        <is>
          <t>— Premiére déclaration</t>
        </is>
      </c>
    </row>
    <row r="2">
      <c r="A2" t="inlineStr">
        <is>
          <t>unis du pétrole du Canada (Ind.)</t>
        </is>
      </c>
      <c r="B2" t="inlineStr"/>
      <c r="C2" t="inlineStr"/>
      <c r="D2" t="inlineStr"/>
      <c r="E2" t="inlineStr"/>
      <c r="F2" t="inlineStr"/>
      <c r="G2" t="inlineStr"/>
      <c r="H2" t="inlineStr"/>
      <c r="I2" t="inlineStr"/>
    </row>
    <row r="3">
      <c r="A3" t="inlineStr">
        <is>
          <t>Canadian Association</t>
        </is>
      </c>
      <c r="B3" t="inlineStr">
        <is>
          <t>of Smelter</t>
        </is>
      </c>
      <c r="C3" t="inlineStr">
        <is>
          <t>and</t>
        </is>
      </c>
      <c r="D3" t="inlineStr">
        <is>
          <t>Allied Workers</t>
        </is>
      </c>
      <c r="E3" t="inlineStr"/>
      <c r="F3" t="inlineStr"/>
      <c r="G3" t="inlineStr">
        <is>
          <t>National</t>
        </is>
      </c>
      <c r="H3" t="inlineStr">
        <is>
          <t>First return</t>
        </is>
      </c>
      <c r="I3" t="inlineStr">
        <is>
          <t>— Premiére déclaration</t>
        </is>
      </c>
    </row>
    <row r="4">
      <c r="A4" t="inlineStr">
        <is>
          <t>(Ind.) — Association</t>
        </is>
      </c>
      <c r="B4" t="inlineStr">
        <is>
          <t>canadienne</t>
        </is>
      </c>
      <c r="C4" t="inlineStr">
        <is>
          <t>des</t>
        </is>
      </c>
      <c r="D4" t="inlineStr">
        <is>
          <t>travailleurs de</t>
        </is>
      </c>
      <c r="E4" t="inlineStr"/>
      <c r="F4" t="inlineStr"/>
      <c r="G4" t="inlineStr"/>
      <c r="H4" t="inlineStr"/>
      <c r="I4" t="inlineStr"/>
    </row>
    <row r="5">
      <c r="A5" t="inlineStr">
        <is>
          <t>fonderie et ouvriers assimilés (Ind.)</t>
        </is>
      </c>
      <c r="B5" t="inlineStr"/>
      <c r="C5" t="inlineStr"/>
      <c r="D5" t="inlineStr"/>
      <c r="E5" t="inlineStr"/>
      <c r="F5" t="inlineStr"/>
      <c r="G5" t="inlineStr"/>
      <c r="H5" t="inlineStr"/>
      <c r="I5" t="inlineStr"/>
    </row>
    <row r="6">
      <c r="A6" t="inlineStr">
        <is>
          <t>National Federation</t>
        </is>
      </c>
      <c r="B6" t="inlineStr">
        <is>
          <t>of Québec</t>
        </is>
      </c>
      <c r="C6" t="inlineStr">
        <is>
          <t>Teachers</t>
        </is>
      </c>
      <c r="D6" t="inlineStr">
        <is>
          <t>(CNTU) —</t>
        </is>
      </c>
      <c r="E6" t="inlineStr"/>
      <c r="F6" t="inlineStr"/>
      <c r="G6" t="inlineStr">
        <is>
          <t>National</t>
        </is>
      </c>
      <c r="H6" t="inlineStr">
        <is>
          <t>First return</t>
        </is>
      </c>
      <c r="I6" t="inlineStr">
        <is>
          <t>— Premiére déclaration</t>
        </is>
      </c>
    </row>
    <row r="7">
      <c r="A7" t="inlineStr">
        <is>
          <t>Fédération nationale des enseignants québécois (CSN)</t>
        </is>
      </c>
      <c r="B7" t="inlineStr"/>
      <c r="C7" t="inlineStr"/>
      <c r="D7" t="inlineStr"/>
      <c r="E7" t="inlineStr"/>
      <c r="F7" t="inlineStr"/>
      <c r="G7" t="inlineStr"/>
      <c r="H7" t="inlineStr"/>
      <c r="I7" t="inlineStr"/>
    </row>
    <row r="8">
      <c r="A8" t="inlineStr">
        <is>
          <t>Communications and Allied Workers, Canadian Associ-</t>
        </is>
      </c>
      <c r="B8" t="inlineStr"/>
      <c r="C8" t="inlineStr"/>
      <c r="D8" t="inlineStr"/>
      <c r="E8" t="inlineStr"/>
      <c r="F8" t="inlineStr"/>
      <c r="G8" t="inlineStr">
        <is>
          <t>National</t>
        </is>
      </c>
      <c r="H8" t="inlineStr">
        <is>
          <t>First return</t>
        </is>
      </c>
      <c r="I8" t="inlineStr">
        <is>
          <t>— Premiére déclaration</t>
        </is>
      </c>
    </row>
  </sheetData>
  <pageMargins left="0.75" right="0.75" top="1" bottom="1" header="0.5" footer="0.5"/>
</worksheet>
</file>

<file path=xl/worksheets/sheet501.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s="1" t="inlineStr">
        <is>
          <t>States and Canada, United Association of Journey-</t>
        </is>
      </c>
      <c r="B1" s="1" t="inlineStr">
        <is>
          <t>de la plomberie</t>
        </is>
      </c>
      <c r="C1" s="1" t="inlineStr">
        <is>
          <t>et de la tuyauterie</t>
        </is>
      </c>
      <c r="D1" s="1" t="inlineStr">
        <is>
          <t>des Etats-Unis et du</t>
        </is>
      </c>
    </row>
    <row r="2">
      <c r="A2" t="inlineStr">
        <is>
          <t>men and Apprentices of the (AFL-CIO/CLC)</t>
        </is>
      </c>
      <c r="B2" t="inlineStr">
        <is>
          <t>Canada (FAT-COI/CTC)</t>
        </is>
      </c>
      <c r="C2" t="inlineStr"/>
      <c r="D2" t="inlineStr"/>
    </row>
    <row r="3">
      <c r="A3" t="inlineStr">
        <is>
          <t>Pottery and Allied Workers, International Brother-</t>
        </is>
      </c>
      <c r="B3" t="inlineStr">
        <is>
          <t>Fraternité internationale</t>
        </is>
      </c>
      <c r="C3" t="inlineStr">
        <is>
          <t>des potiers</t>
        </is>
      </c>
      <c r="D3" t="inlineStr">
        <is>
          <t>et métiers connexes</t>
        </is>
      </c>
    </row>
    <row r="4">
      <c r="A4" t="inlineStr">
        <is>
          <t>hood of (AFL-CIO/CLC)</t>
        </is>
      </c>
      <c r="B4" t="inlineStr">
        <is>
          <t>(FAT-COI/CTC)</t>
        </is>
      </c>
      <c r="C4" t="inlineStr"/>
      <c r="D4" t="inlineStr"/>
    </row>
    <row r="5">
      <c r="A5" t="inlineStr">
        <is>
          <t>Printing and Graphic Communications Union, Inter-</t>
        </is>
      </c>
      <c r="B5" t="inlineStr">
        <is>
          <t>Syndicat international</t>
        </is>
      </c>
      <c r="C5" t="inlineStr">
        <is>
          <t>des employés</t>
        </is>
      </c>
      <c r="D5" t="inlineStr">
        <is>
          <t>d’imprimerie et des</t>
        </is>
      </c>
    </row>
    <row r="6">
      <c r="A6" t="inlineStr">
        <is>
          <t>national (AFL-CIO/CLC)</t>
        </is>
      </c>
      <c r="B6" t="inlineStr">
        <is>
          <t>communications graphiques (FAT-COI/CTC)</t>
        </is>
      </c>
      <c r="C6" t="inlineStr"/>
      <c r="D6" t="inlineStr"/>
    </row>
    <row r="7">
      <c r="A7" t="inlineStr">
        <is>
          <t>Railroad Signalmen, Brotherhood of (AFL-CIO/CLC)</t>
        </is>
      </c>
      <c r="B7" t="inlineStr">
        <is>
          <t>Fraternité des signaleurs de chemins de fer (FAT-COI/CTC)</t>
        </is>
      </c>
      <c r="C7" t="inlineStr"/>
      <c r="D7" t="inlineStr"/>
    </row>
    <row r="8">
      <c r="A8" t="inlineStr">
        <is>
          <t>Railway, Airline and Steamship Clerks, Freight han-</t>
        </is>
      </c>
      <c r="B8" t="inlineStr">
        <is>
          <t>Fraternité des commis de chemins de fer, de lignes aériennes</t>
        </is>
      </c>
      <c r="C8" t="inlineStr"/>
      <c r="D8" t="inlineStr"/>
    </row>
  </sheetData>
  <pageMargins left="0.75" right="0.75" top="1" bottom="1" header="0.5" footer="0.5"/>
</worksheet>
</file>

<file path=xl/worksheets/sheet50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s="1" t="inlineStr">
        <is>
          <t>Manitoba</t>
        </is>
      </c>
      <c r="B1" s="1" t="inlineStr">
        <is>
          <t>Government</t>
        </is>
      </c>
      <c r="C1" s="1" t="inlineStr">
        <is>
          <t>Employees’</t>
        </is>
      </c>
      <c r="D1" s="1" t="inlineStr">
        <is>
          <t>Association,</t>
        </is>
      </c>
      <c r="E1" s="1" t="inlineStr">
        <is>
          <t>The</t>
        </is>
      </c>
      <c r="F1" s="1" t="inlineStr">
        <is>
          <t>L’Association</t>
        </is>
      </c>
      <c r="G1" s="1" t="inlineStr">
        <is>
          <t>des</t>
        </is>
      </c>
      <c r="H1" s="1" t="inlineStr">
        <is>
          <t>fonctionnaires</t>
        </is>
      </c>
      <c r="I1" s="1" t="inlineStr">
        <is>
          <t>provinciaux</t>
        </is>
      </c>
      <c r="J1" s="1" t="inlineStr">
        <is>
          <t>du Manitoba</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Q66"/>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t="inlineStr">
        <is>
          <t>Unnamed: 8</t>
        </is>
      </c>
      <c r="J1" s="1" t="inlineStr">
        <is>
          <t>Unnamed: 9</t>
        </is>
      </c>
      <c r="K1" s="1" t="inlineStr">
        <is>
          <t>Unnamed: 10</t>
        </is>
      </c>
      <c r="L1" s="1" t="inlineStr">
        <is>
          <t>Unnamed: 11</t>
        </is>
      </c>
      <c r="M1" s="1" t="inlineStr">
        <is>
          <t>Unnamed: 12</t>
        </is>
      </c>
      <c r="N1" s="1" t="inlineStr">
        <is>
          <t>Unnamed: 13</t>
        </is>
      </c>
      <c r="O1" s="1" t="inlineStr">
        <is>
          <t>Unnamed: 14</t>
        </is>
      </c>
      <c r="P1" s="1" t="inlineStr">
        <is>
          <t>Unnamed: 15</t>
        </is>
      </c>
      <c r="Q1" s="1" t="inlineStr">
        <is>
          <t>5</t>
        </is>
      </c>
    </row>
    <row r="2">
      <c r="A2" t="inlineStr">
        <is>
          <t>SEOTORMS UN tds —</t>
        </is>
      </c>
      <c r="B2" t="inlineStr">
        <is>
          <t>IUEN.</t>
        </is>
      </c>
      <c r="C2" t="inlineStr">
        <is>
          <t>2</t>
        </is>
      </c>
      <c r="D2" t="inlineStr">
        <is>
          <t>gal</t>
        </is>
      </c>
      <c r="E2" t="inlineStr">
        <is>
          <t>ayale Gacy cee</t>
        </is>
      </c>
      <c r="F2" t="inlineStr">
        <is>
          <t>ncaen nt</t>
        </is>
      </c>
      <c r="G2" t="inlineStr">
        <is>
          <t>anc) ee era</t>
        </is>
      </c>
      <c r="H2" t="inlineStr">
        <is>
          <t>ae</t>
        </is>
      </c>
      <c r="I2" t="inlineStr"/>
      <c r="J2" t="inlineStr"/>
      <c r="K2" t="inlineStr">
        <is>
          <t>25</t>
        </is>
      </c>
      <c r="L2" t="inlineStr"/>
      <c r="M2" t="inlineStr"/>
      <c r="N2" t="inlineStr">
        <is>
          <t>34</t>
        </is>
      </c>
      <c r="O2" t="inlineStr">
        <is>
          <t>10,313</t>
        </is>
      </c>
      <c r="P2" t="inlineStr"/>
      <c r="Q2" t="inlineStr"/>
    </row>
    <row r="3">
      <c r="A3" t="inlineStr"/>
      <c r="B3" t="inlineStr"/>
      <c r="C3" t="inlineStr"/>
      <c r="D3" t="inlineStr"/>
      <c r="E3" t="inlineStr"/>
      <c r="F3" t="inlineStr"/>
      <c r="G3" t="inlineStr"/>
      <c r="H3" t="inlineStr"/>
      <c r="I3" t="inlineStr"/>
      <c r="J3" t="inlineStr"/>
      <c r="K3" t="inlineStr">
        <is>
          <t>35</t>
        </is>
      </c>
      <c r="L3" t="inlineStr"/>
      <c r="M3" t="inlineStr"/>
      <c r="N3" t="inlineStr">
        <is>
          <t>38</t>
        </is>
      </c>
      <c r="O3" t="inlineStr">
        <is>
          <t>19,924</t>
        </is>
      </c>
      <c r="P3" t="inlineStr"/>
      <c r="Q3" t="inlineStr">
        <is>
          <t>43</t>
        </is>
      </c>
    </row>
    <row r="4">
      <c r="A4" t="inlineStr">
        <is>
          <t>EPTG e RO ka nee ONS EN ME</t>
        </is>
      </c>
      <c r="B4" t="inlineStr"/>
      <c r="C4" t="inlineStr"/>
      <c r="D4" t="inlineStr"/>
      <c r="E4" t="inlineStr">
        <is>
          <t>Ihn e ier mliaitrese Bedaolts ayR acha, Syce mroNsis</t>
        </is>
      </c>
      <c r="F4" t="inlineStr"/>
      <c r="G4" t="inlineStr"/>
      <c r="H4" t="inlineStr"/>
      <c r="I4" t="inlineStr"/>
      <c r="J4" t="inlineStr"/>
      <c r="K4" t="inlineStr"/>
      <c r="L4" t="inlineStr"/>
      <c r="M4" t="inlineStr"/>
      <c r="N4" t="inlineStr"/>
      <c r="O4" t="inlineStr"/>
      <c r="P4" t="inlineStr"/>
      <c r="Q4" t="inlineStr"/>
    </row>
    <row r="5">
      <c r="A5" t="inlineStr"/>
      <c r="B5" t="inlineStr"/>
      <c r="C5" t="inlineStr"/>
      <c r="D5" t="inlineStr"/>
      <c r="E5" t="inlineStr"/>
      <c r="F5" t="inlineStr"/>
      <c r="G5" t="inlineStr"/>
      <c r="H5" t="inlineStr"/>
      <c r="I5" t="inlineStr"/>
      <c r="J5" t="inlineStr"/>
      <c r="K5" t="inlineStr">
        <is>
          <t>32</t>
        </is>
      </c>
      <c r="L5" t="inlineStr"/>
      <c r="M5" t="inlineStr"/>
      <c r="N5" t="inlineStr">
        <is>
          <t>53</t>
        </is>
      </c>
      <c r="O5" t="inlineStr">
        <is>
          <t>10,445</t>
        </is>
      </c>
      <c r="P5" t="inlineStr"/>
      <c r="Q5" t="inlineStr">
        <is>
          <t>8</t>
        </is>
      </c>
    </row>
    <row r="6">
      <c r="A6" t="inlineStr">
        <is>
          <t>Saint olin cus</t>
        </is>
      </c>
      <c r="B6" t="inlineStr">
        <is>
          <t>sraedec ese, eras sien Re</t>
        </is>
      </c>
      <c r="C6" t="inlineStr"/>
      <c r="D6" t="inlineStr"/>
      <c r="E6" t="inlineStr"/>
      <c r="F6" t="inlineStr">
        <is>
          <t>eens so</t>
        </is>
      </c>
      <c r="G6" t="inlineStr">
        <is>
          <t>5)o to eaewag nes</t>
        </is>
      </c>
      <c r="H6" t="inlineStr"/>
      <c r="I6" t="inlineStr"/>
      <c r="J6" t="inlineStr"/>
      <c r="K6" t="inlineStr"/>
      <c r="L6" t="inlineStr"/>
      <c r="M6" t="inlineStr"/>
      <c r="N6" t="inlineStr"/>
      <c r="O6" t="inlineStr"/>
      <c r="P6" t="inlineStr"/>
      <c r="Q6" t="inlineStr"/>
    </row>
    <row r="7">
      <c r="A7" t="inlineStr"/>
      <c r="B7" t="inlineStr"/>
      <c r="C7" t="inlineStr"/>
      <c r="D7" t="inlineStr"/>
      <c r="E7" t="inlineStr"/>
      <c r="F7" t="inlineStr"/>
      <c r="G7" t="inlineStr"/>
      <c r="H7" t="inlineStr"/>
      <c r="I7" t="inlineStr"/>
      <c r="J7" t="inlineStr"/>
      <c r="K7" t="inlineStr"/>
      <c r="L7" t="inlineStr"/>
      <c r="M7" t="inlineStr"/>
      <c r="N7" t="inlineStr"/>
      <c r="O7" t="inlineStr">
        <is>
          <t>461</t>
        </is>
      </c>
      <c r="P7" t="inlineStr"/>
      <c r="Q7" t="inlineStr">
        <is>
          <t>-</t>
        </is>
      </c>
    </row>
    <row r="8">
      <c r="A8" t="inlineStr">
        <is>
          <t>@hicoutimia  teaq cre «fete</t>
        </is>
      </c>
      <c r="B8" t="inlineStr"/>
      <c r="C8" t="inlineStr"/>
      <c r="D8" t="inlineStr"/>
      <c r="E8" t="inlineStr">
        <is>
          <t>cone Peeesree</t>
        </is>
      </c>
      <c r="F8" t="inlineStr">
        <is>
          <t>a cated teM eee colon odt e)t oyota ke se</t>
        </is>
      </c>
      <c r="G8" t="inlineStr"/>
      <c r="H8" t="inlineStr"/>
      <c r="I8" t="inlineStr"/>
      <c r="J8" t="inlineStr"/>
      <c r="K8" t="inlineStr">
        <is>
          <t>9</t>
        </is>
      </c>
      <c r="L8" t="inlineStr"/>
      <c r="M8" t="inlineStr"/>
      <c r="N8" t="inlineStr">
        <is>
          <t>10</t>
        </is>
      </c>
      <c r="O8" t="inlineStr"/>
      <c r="P8" t="inlineStr"/>
      <c r="Q8" t="inlineStr"/>
    </row>
    <row r="9">
      <c r="A9" t="inlineStr">
        <is>
          <t>(ONYo at Sine eom ies a</t>
        </is>
      </c>
      <c r="B9" t="inlineStr"/>
      <c r="C9" t="inlineStr">
        <is>
          <t>rekon ones Srccio mane Sic wlohe orsemiey Olean</t>
        </is>
      </c>
      <c r="D9" t="inlineStr"/>
      <c r="E9" t="inlineStr"/>
      <c r="F9" t="inlineStr"/>
      <c r="G9" t="inlineStr"/>
      <c r="H9" t="inlineStr"/>
      <c r="I9" t="inlineStr"/>
      <c r="J9" t="inlineStr"/>
      <c r="K9" t="inlineStr">
        <is>
          <t>33</t>
        </is>
      </c>
      <c r="L9" t="inlineStr"/>
      <c r="M9" t="inlineStr"/>
      <c r="N9" t="inlineStr">
        <is>
          <t>63</t>
        </is>
      </c>
      <c r="O9" t="inlineStr">
        <is>
          <t>16,328</t>
        </is>
      </c>
      <c r="P9" t="inlineStr"/>
      <c r="Q9" t="inlineStr">
        <is>
          <t>24</t>
        </is>
      </c>
    </row>
    <row r="10">
      <c r="A10" t="inlineStr">
        <is>
          <t>Monizoate ts 2.0 soe</t>
        </is>
      </c>
      <c r="B10" t="inlineStr">
        <is>
          <t>as</t>
        </is>
      </c>
      <c r="C10" t="inlineStr">
        <is>
          <t>ee</t>
        </is>
      </c>
      <c r="D10" t="inlineStr"/>
      <c r="E10" t="inlineStr">
        <is>
          <t>ee</t>
        </is>
      </c>
      <c r="F10" t="inlineStr">
        <is>
          <t>hc eens oe Reco</t>
        </is>
      </c>
      <c r="G10" t="inlineStr">
        <is>
          <t>eran aE</t>
        </is>
      </c>
      <c r="H10" t="inlineStr"/>
      <c r="I10" t="inlineStr"/>
      <c r="J10" t="inlineStr"/>
      <c r="K10" t="inlineStr">
        <is>
          <t>61</t>
        </is>
      </c>
      <c r="L10" t="inlineStr"/>
      <c r="M10" t="inlineStr"/>
      <c r="N10" t="inlineStr">
        <is>
          <t>417</t>
        </is>
      </c>
      <c r="O10" t="inlineStr">
        <is>
          <t>204,367</t>
        </is>
      </c>
      <c r="P10" t="inlineStr"/>
      <c r="Q10" t="inlineStr">
        <is>
          <t>1,078</t>
        </is>
      </c>
    </row>
    <row r="11">
      <c r="A11" t="inlineStr"/>
      <c r="B11" t="inlineStr"/>
      <c r="C11" t="inlineStr"/>
      <c r="D11" t="inlineStr"/>
      <c r="E11" t="inlineStr"/>
      <c r="F11" t="inlineStr"/>
      <c r="G11" t="inlineStr"/>
      <c r="H11" t="inlineStr"/>
      <c r="I11" t="inlineStr"/>
      <c r="J11" t="inlineStr"/>
      <c r="K11" t="inlineStr">
        <is>
          <t>3)</t>
        </is>
      </c>
      <c r="L11" t="inlineStr"/>
      <c r="M11" t="inlineStr"/>
      <c r="N11" t="inlineStr">
        <is>
          <t>78</t>
        </is>
      </c>
      <c r="O11" t="inlineStr">
        <is>
          <t>24,100</t>
        </is>
      </c>
      <c r="P11" t="inlineStr"/>
      <c r="Q11" t="inlineStr">
        <is>
          <t>347</t>
        </is>
      </c>
    </row>
    <row r="12">
      <c r="A12" t="inlineStr">
        <is>
          <t>Ottawalt an bot). be</t>
        </is>
      </c>
      <c r="B12" t="inlineStr"/>
      <c r="C12" t="inlineStr"/>
      <c r="D12" t="inlineStr"/>
      <c r="E12" t="inlineStr"/>
      <c r="F12" t="inlineStr">
        <is>
          <t>Be Se Ba eee eee</t>
        </is>
      </c>
      <c r="G12" t="inlineStr"/>
      <c r="H12" t="inlineStr"/>
      <c r="I12" t="inlineStr"/>
      <c r="J12" t="inlineStr"/>
      <c r="K12" t="inlineStr"/>
      <c r="L12" t="inlineStr"/>
      <c r="M12" t="inlineStr"/>
      <c r="N12" t="inlineStr"/>
      <c r="O12" t="inlineStr"/>
      <c r="P12" t="inlineStr"/>
      <c r="Q12" t="inlineStr"/>
    </row>
    <row r="13">
      <c r="A13" t="inlineStr"/>
      <c r="B13" t="inlineStr"/>
      <c r="C13" t="inlineStr"/>
      <c r="D13" t="inlineStr"/>
      <c r="E13" t="inlineStr"/>
      <c r="F13" t="inlineStr"/>
      <c r="G13" t="inlineStr"/>
      <c r="H13" t="inlineStr"/>
      <c r="I13" t="inlineStr"/>
      <c r="J13" t="inlineStr"/>
      <c r="K13" t="inlineStr"/>
      <c r="L13" t="inlineStr"/>
      <c r="M13" t="inlineStr"/>
      <c r="N13" t="inlineStr"/>
      <c r="O13" t="inlineStr"/>
      <c r="P13" t="inlineStr"/>
      <c r="Q13" t="inlineStr">
        <is>
          <t>3,417</t>
        </is>
      </c>
    </row>
    <row r="14">
      <c r="A14" t="inlineStr">
        <is>
          <t>TOLORLOMY 6 Eb eos Soa,</t>
        </is>
      </c>
      <c r="B14" t="inlineStr"/>
      <c r="C14" t="inlineStr"/>
      <c r="D14" t="inlineStr"/>
      <c r="E14" t="inlineStr">
        <is>
          <t>eee nee</t>
        </is>
      </c>
      <c r="F14" t="inlineStr">
        <is>
          <t>a hates SAR OR eee eee</t>
        </is>
      </c>
      <c r="G14" t="inlineStr">
        <is>
          <t>OAR</t>
        </is>
      </c>
      <c r="H14" t="inlineStr"/>
      <c r="I14" t="inlineStr"/>
      <c r="J14" t="inlineStr"/>
      <c r="K14" t="inlineStr">
        <is>
          <t>70</t>
        </is>
      </c>
      <c r="L14" t="inlineStr"/>
      <c r="M14" t="inlineStr"/>
      <c r="N14" t="inlineStr">
        <is>
          <t>530</t>
        </is>
      </c>
      <c r="O14" t="inlineStr">
        <is>
          <t>207,756</t>
        </is>
      </c>
      <c r="P14" t="inlineStr"/>
      <c r="Q14" t="inlineStr"/>
    </row>
    <row r="15">
      <c r="A15" t="inlineStr"/>
      <c r="B15" t="inlineStr"/>
      <c r="C15" t="inlineStr"/>
      <c r="D15" t="inlineStr"/>
      <c r="E15" t="inlineStr"/>
      <c r="F15" t="inlineStr"/>
      <c r="G15" t="inlineStr"/>
      <c r="H15" t="inlineStr"/>
      <c r="I15" t="inlineStr"/>
      <c r="J15" t="inlineStr"/>
      <c r="K15" t="inlineStr"/>
      <c r="L15" t="inlineStr"/>
      <c r="M15" t="inlineStr"/>
      <c r="N15" t="inlineStr"/>
      <c r="O15" t="inlineStr">
        <is>
          <t>46,235</t>
        </is>
      </c>
      <c r="P15" t="inlineStr"/>
      <c r="Q15" t="inlineStr">
        <is>
          <t>134</t>
        </is>
      </c>
    </row>
    <row r="16">
      <c r="A16" t="inlineStr">
        <is>
          <t>Haniiitont eo Poms</t>
        </is>
      </c>
      <c r="B16" t="inlineStr">
        <is>
          <t>sats Ue Pa che eek maa</t>
        </is>
      </c>
      <c r="C16" t="inlineStr"/>
      <c r="D16" t="inlineStr"/>
      <c r="E16" t="inlineStr"/>
      <c r="F16" t="inlineStr">
        <is>
          <t>eh te cad © fk. oheaiauen</t>
        </is>
      </c>
      <c r="G16" t="inlineStr"/>
      <c r="H16" t="inlineStr">
        <is>
          <t>oe.</t>
        </is>
      </c>
      <c r="I16" t="inlineStr"/>
      <c r="J16" t="inlineStr"/>
      <c r="K16" t="inlineStr">
        <is>
          <t>46</t>
        </is>
      </c>
      <c r="L16" t="inlineStr"/>
      <c r="M16" t="inlineStr"/>
      <c r="N16" t="inlineStr">
        <is>
          <t>154</t>
        </is>
      </c>
      <c r="O16" t="inlineStr"/>
      <c r="P16" t="inlineStr"/>
      <c r="Q16" t="inlineStr"/>
    </row>
    <row r="17">
      <c r="A17" t="inlineStr"/>
      <c r="B17" t="inlineStr"/>
      <c r="C17" t="inlineStr"/>
      <c r="D17" t="inlineStr"/>
      <c r="E17" t="inlineStr"/>
      <c r="F17" t="inlineStr"/>
      <c r="G17" t="inlineStr"/>
      <c r="H17" t="inlineStr"/>
      <c r="I17" t="inlineStr"/>
      <c r="J17" t="inlineStr"/>
      <c r="K17" t="inlineStr"/>
      <c r="L17" t="inlineStr"/>
      <c r="M17" t="inlineStr"/>
      <c r="N17" t="inlineStr">
        <is>
          <t>96</t>
        </is>
      </c>
      <c r="O17" t="inlineStr">
        <is>
          <t>24,308</t>
        </is>
      </c>
      <c r="P17" t="inlineStr"/>
      <c r="Q17" t="inlineStr">
        <is>
          <t>10</t>
        </is>
      </c>
    </row>
    <row r="18">
      <c r="A18" t="inlineStr">
        <is>
          <t>Ratchenere ia, ane</t>
        </is>
      </c>
      <c r="B18" t="inlineStr"/>
      <c r="C18" t="inlineStr">
        <is>
          <t>eis</t>
        </is>
      </c>
      <c r="D18" t="inlineStr"/>
      <c r="E18" t="inlineStr"/>
      <c r="F18" t="inlineStr">
        <is>
          <t>eta oda tre oa oe</t>
        </is>
      </c>
      <c r="G18" t="inlineStr">
        <is>
          <t>roe ean, pees rea</t>
        </is>
      </c>
      <c r="H18" t="inlineStr"/>
      <c r="I18" t="inlineStr"/>
      <c r="J18" t="inlineStr"/>
      <c r="K18" t="inlineStr">
        <is>
          <t>31</t>
        </is>
      </c>
      <c r="L18" t="inlineStr"/>
      <c r="M18" t="inlineStr"/>
      <c r="N18" t="inlineStr"/>
      <c r="O18" t="inlineStr"/>
      <c r="P18" t="inlineStr"/>
      <c r="Q18" t="inlineStr"/>
    </row>
    <row r="19">
      <c r="A19" t="inlineStr"/>
      <c r="B19" t="inlineStr"/>
      <c r="C19" t="inlineStr"/>
      <c r="D19" t="inlineStr"/>
      <c r="E19" t="inlineStr"/>
      <c r="F19" t="inlineStr"/>
      <c r="G19" t="inlineStr"/>
      <c r="H19" t="inlineStr"/>
      <c r="I19" t="inlineStr"/>
      <c r="J19" t="inlineStr"/>
      <c r="K19" t="inlineStr"/>
      <c r="L19" t="inlineStr"/>
      <c r="M19" t="inlineStr"/>
      <c r="N19" t="inlineStr"/>
      <c r="O19" t="inlineStr"/>
      <c r="P19" t="inlineStr"/>
      <c r="Q19" t="inlineStr">
        <is>
          <t>16</t>
        </is>
      </c>
    </row>
    <row r="20">
      <c r="A20" t="inlineStr">
        <is>
          <t>SUCDUCY byes Soteaaey ne</t>
        </is>
      </c>
      <c r="B20" t="inlineStr"/>
      <c r="C20" t="inlineStr">
        <is>
          <t>Seca</t>
        </is>
      </c>
      <c r="D20" t="inlineStr"/>
      <c r="E20" t="inlineStr"/>
      <c r="F20" t="inlineStr">
        <is>
          <t>ie ee rene aN</t>
        </is>
      </c>
      <c r="G20" t="inlineStr">
        <is>
          <t>ipa eae:</t>
        </is>
      </c>
      <c r="H20" t="inlineStr"/>
      <c r="I20" t="inlineStr"/>
      <c r="J20" t="inlineStr"/>
      <c r="K20" t="inlineStr">
        <is>
          <t>24</t>
        </is>
      </c>
      <c r="L20" t="inlineStr"/>
      <c r="M20" t="inlineStr"/>
      <c r="N20" t="inlineStr">
        <is>
          <t>40</t>
        </is>
      </c>
      <c r="O20" t="inlineStr">
        <is>
          <t>22,198</t>
        </is>
      </c>
      <c r="P20" t="inlineStr"/>
      <c r="Q20" t="inlineStr"/>
    </row>
    <row r="21">
      <c r="A21" t="inlineStr"/>
      <c r="B21" t="inlineStr"/>
      <c r="C21" t="inlineStr"/>
      <c r="D21" t="inlineStr"/>
      <c r="E21" t="inlineStr"/>
      <c r="F21" t="inlineStr"/>
      <c r="G21" t="inlineStr"/>
      <c r="H21" t="inlineStr"/>
      <c r="I21" t="inlineStr"/>
      <c r="J21" t="inlineStr"/>
      <c r="K21" t="inlineStr"/>
      <c r="L21" t="inlineStr"/>
      <c r="M21" t="inlineStr"/>
      <c r="N21" t="inlineStr">
        <is>
          <t>86</t>
        </is>
      </c>
      <c r="O21" t="inlineStr">
        <is>
          <t>225250)</t>
        </is>
      </c>
      <c r="P21" t="inlineStr"/>
      <c r="Q21" t="inlineStr">
        <is>
          <t>1$1</t>
        </is>
      </c>
    </row>
    <row r="22">
      <c r="A22" t="inlineStr">
        <is>
          <t>Mondon. Whi. ch</t>
        </is>
      </c>
      <c r="B22" t="inlineStr">
        <is>
          <t>ese ee</t>
        </is>
      </c>
      <c r="C22" t="inlineStr"/>
      <c r="D22" t="inlineStr">
        <is>
          <t>cere ce Sac arate Spee</t>
        </is>
      </c>
      <c r="E22" t="inlineStr"/>
      <c r="F22" t="inlineStr">
        <is>
          <t>a, Per eee</t>
        </is>
      </c>
      <c r="G22" t="inlineStr">
        <is>
          <t>Mean</t>
        </is>
      </c>
      <c r="H22" t="inlineStr">
        <is>
          <t>ea</t>
        </is>
      </c>
      <c r="I22" t="inlineStr"/>
      <c r="J22" t="inlineStr"/>
      <c r="K22" t="inlineStr">
        <is>
          <t>38</t>
        </is>
      </c>
      <c r="L22" t="inlineStr"/>
      <c r="M22" t="inlineStr"/>
      <c r="N22" t="inlineStr"/>
      <c r="O22" t="inlineStr"/>
      <c r="P22" t="inlineStr"/>
      <c r="Q22" t="inlineStr"/>
    </row>
    <row r="23">
      <c r="A23" t="inlineStr">
        <is>
          <t>ANishivelyebra Orlin</t>
        </is>
      </c>
      <c r="B23" t="inlineStr">
        <is>
          <t>co:G usta a5</t>
        </is>
      </c>
      <c r="C23" t="inlineStr"/>
      <c r="D23" t="inlineStr"/>
      <c r="E23" t="inlineStr">
        <is>
          <t>Gao</t>
        </is>
      </c>
      <c r="F23" t="inlineStr">
        <is>
          <t>Mum ambit choderAiciaumio</t>
        </is>
      </c>
      <c r="G23" t="inlineStr">
        <is>
          <t>sto Qiavo, Aaa</t>
        </is>
      </c>
      <c r="H23" t="inlineStr"/>
      <c r="I23" t="inlineStr"/>
      <c r="J23" t="inlineStr"/>
      <c r="K23" t="inlineStr">
        <is>
          <t>Sil</t>
        </is>
      </c>
      <c r="L23" t="inlineStr"/>
      <c r="M23" t="inlineStr"/>
      <c r="N23" t="inlineStr">
        <is>
          <t>50</t>
        </is>
      </c>
      <c r="O23" t="inlineStr">
        <is>
          <t>11,477</t>
        </is>
      </c>
      <c r="P23" t="inlineStr"/>
      <c r="Q23" t="inlineStr">
        <is>
          <t>86</t>
        </is>
      </c>
    </row>
    <row r="24">
      <c r="A24" t="inlineStr"/>
      <c r="B24" t="inlineStr"/>
      <c r="C24" t="inlineStr"/>
      <c r="D24" t="inlineStr"/>
      <c r="E24" t="inlineStr"/>
      <c r="F24" t="inlineStr"/>
      <c r="G24" t="inlineStr"/>
      <c r="H24" t="inlineStr"/>
      <c r="I24" t="inlineStr"/>
      <c r="J24" t="inlineStr"/>
      <c r="K24" t="inlineStr"/>
      <c r="L24" t="inlineStr"/>
      <c r="M24" t="inlineStr"/>
      <c r="N24" t="inlineStr"/>
      <c r="O24" t="inlineStr"/>
      <c r="P24" t="inlineStr"/>
      <c r="Q24" t="inlineStr">
        <is>
          <t>1,210</t>
        </is>
      </c>
    </row>
    <row r="25">
      <c r="A25" t="inlineStr">
        <is>
          <t>CEA Catharine: so</t>
        </is>
      </c>
      <c r="B25" t="inlineStr">
        <is>
          <t>een een</t>
        </is>
      </c>
      <c r="C25" t="inlineStr"/>
      <c r="D25" t="inlineStr"/>
      <c r="E25" t="inlineStr"/>
      <c r="F25" t="inlineStr">
        <is>
          <t>Stare eto iota: otc athet cue neers</t>
        </is>
      </c>
      <c r="G25" t="inlineStr"/>
      <c r="H25" t="inlineStr"/>
      <c r="I25" t="inlineStr"/>
      <c r="J25" t="inlineStr"/>
      <c r="K25" t="inlineStr">
        <is>
          <t>30</t>
        </is>
      </c>
      <c r="L25" t="inlineStr"/>
      <c r="M25" t="inlineStr"/>
      <c r="N25" t="inlineStr">
        <is>
          <t>123</t>
        </is>
      </c>
      <c r="O25" t="inlineStr">
        <is>
          <t>13,169</t>
        </is>
      </c>
      <c r="P25" t="inlineStr"/>
      <c r="Q25" t="inlineStr"/>
    </row>
    <row r="26">
      <c r="A26" t="inlineStr"/>
      <c r="B26" t="inlineStr"/>
      <c r="C26" t="inlineStr"/>
      <c r="D26" t="inlineStr"/>
      <c r="E26" t="inlineStr"/>
      <c r="F26" t="inlineStr"/>
      <c r="G26" t="inlineStr"/>
      <c r="H26" t="inlineStr"/>
      <c r="I26" t="inlineStr"/>
      <c r="J26" t="inlineStr"/>
      <c r="K26" t="inlineStr"/>
      <c r="L26" t="inlineStr"/>
      <c r="M26" t="inlineStr"/>
      <c r="N26" t="inlineStr"/>
      <c r="O26" t="inlineStr"/>
      <c r="P26" t="inlineStr"/>
      <c r="Q26" t="inlineStr">
        <is>
          <t>13</t>
        </is>
      </c>
    </row>
    <row r="27">
      <c r="A27" t="inlineStr">
        <is>
          <t>RUN CLD aes te</t>
        </is>
      </c>
      <c r="B27" t="inlineStr">
        <is>
          <t>eS</t>
        </is>
      </c>
      <c r="C27" t="inlineStr">
        <is>
          <t>ee</t>
        </is>
      </c>
      <c r="D27" t="inlineStr"/>
      <c r="E27" t="inlineStr"/>
      <c r="F27" t="inlineStr">
        <is>
          <t>Re CeO nea eene aEoeeAIe</t>
        </is>
      </c>
      <c r="G27" t="inlineStr">
        <is>
          <t>Ome</t>
        </is>
      </c>
      <c r="H27" t="inlineStr"/>
      <c r="I27" t="inlineStr"/>
      <c r="J27" t="inlineStr"/>
      <c r="K27" t="inlineStr">
        <is>
          <t>35)</t>
        </is>
      </c>
      <c r="L27" t="inlineStr"/>
      <c r="M27" t="inlineStr"/>
      <c r="N27" t="inlineStr">
        <is>
          <t>56</t>
        </is>
      </c>
      <c r="O27" t="inlineStr">
        <is>
          <t>20,666</t>
        </is>
      </c>
      <c r="P27" t="inlineStr"/>
      <c r="Q27" t="inlineStr"/>
    </row>
    <row r="28">
      <c r="A28" t="inlineStr"/>
      <c r="B28" t="inlineStr"/>
      <c r="C28" t="inlineStr"/>
      <c r="D28" t="inlineStr"/>
      <c r="E28" t="inlineStr"/>
      <c r="F28" t="inlineStr"/>
      <c r="G28" t="inlineStr"/>
      <c r="H28" t="inlineStr"/>
      <c r="I28" t="inlineStr"/>
      <c r="J28" t="inlineStr"/>
      <c r="K28" t="inlineStr"/>
      <c r="L28" t="inlineStr"/>
      <c r="M28" t="inlineStr"/>
      <c r="N28" t="inlineStr"/>
      <c r="O28" t="inlineStr">
        <is>
          <t>49,496</t>
        </is>
      </c>
      <c r="P28" t="inlineStr"/>
      <c r="Q28" t="inlineStr">
        <is>
          <t>139</t>
        </is>
      </c>
    </row>
    <row r="29">
      <c r="A29" t="inlineStr">
        <is>
          <t>Witinlipeb raans AN</t>
        </is>
      </c>
      <c r="B29" t="inlineStr">
        <is>
          <t>oer.</t>
        </is>
      </c>
      <c r="C29" t="inlineStr">
        <is>
          <t>2277 osm nare siete,</t>
        </is>
      </c>
      <c r="D29" t="inlineStr"/>
      <c r="E29" t="inlineStr"/>
      <c r="F29" t="inlineStr">
        <is>
          <t>acts: secnet</t>
        </is>
      </c>
      <c r="G29" t="inlineStr">
        <is>
          <t>5 SVemsmeas motte</t>
        </is>
      </c>
      <c r="H29" t="inlineStr"/>
      <c r="I29" t="inlineStr"/>
      <c r="J29" t="inlineStr"/>
      <c r="K29" t="inlineStr">
        <is>
          <t>Syl</t>
        </is>
      </c>
      <c r="L29" t="inlineStr"/>
      <c r="M29" t="inlineStr"/>
      <c r="N29" t="inlineStr">
        <is>
          <t>155</t>
        </is>
      </c>
      <c r="O29" t="inlineStr"/>
      <c r="P29" t="inlineStr"/>
      <c r="Q29" t="inlineStr"/>
    </row>
    <row r="30">
      <c r="A30" t="inlineStr">
        <is>
          <t>Reginan fre casket cues chiae</t>
        </is>
      </c>
      <c r="B30" t="inlineStr"/>
      <c r="C30" t="inlineStr"/>
      <c r="D30" t="inlineStr"/>
      <c r="E30" t="inlineStr"/>
      <c r="F30" t="inlineStr">
        <is>
          <t>le Aes, 4. ner</t>
        </is>
      </c>
      <c r="G30" t="inlineStr">
        <is>
          <t>tae he</t>
        </is>
      </c>
      <c r="H30" t="inlineStr"/>
      <c r="I30" t="inlineStr"/>
      <c r="J30" t="inlineStr"/>
      <c r="K30" t="inlineStr">
        <is>
          <t>34</t>
        </is>
      </c>
      <c r="L30" t="inlineStr"/>
      <c r="M30" t="inlineStr"/>
      <c r="N30" t="inlineStr">
        <is>
          <t>46</t>
        </is>
      </c>
      <c r="O30" t="inlineStr">
        <is>
          <t>10,613</t>
        </is>
      </c>
      <c r="P30" t="inlineStr"/>
      <c r="Q30" t="inlineStr">
        <is>
          <t>16</t>
        </is>
      </c>
    </row>
    <row r="31">
      <c r="A31" t="inlineStr">
        <is>
          <t>GASKATOOMLLE Mate</t>
        </is>
      </c>
      <c r="B31" t="inlineStr">
        <is>
          <t>ice</t>
        </is>
      </c>
      <c r="C31" t="inlineStr"/>
      <c r="D31" t="inlineStr"/>
      <c r="E31" t="inlineStr">
        <is>
          <t>AER Ree</t>
        </is>
      </c>
      <c r="F31" t="inlineStr">
        <is>
          <t>ea) rites cen ohne</t>
        </is>
      </c>
      <c r="G31" t="inlineStr">
        <is>
          <t>CMP one ra</t>
        </is>
      </c>
      <c r="H31" t="inlineStr"/>
      <c r="I31" t="inlineStr"/>
      <c r="J31" t="inlineStr"/>
      <c r="K31" t="inlineStr">
        <is>
          <t>32</t>
        </is>
      </c>
      <c r="L31" t="inlineStr"/>
      <c r="M31" t="inlineStr"/>
      <c r="N31" t="inlineStr">
        <is>
          <t>51</t>
        </is>
      </c>
      <c r="O31" t="inlineStr">
        <is>
          <t>10,427</t>
        </is>
      </c>
      <c r="P31" t="inlineStr"/>
      <c r="Q31" t="inlineStr">
        <is>
          <t>-</t>
        </is>
      </c>
    </row>
    <row r="32">
      <c r="A32" t="inlineStr">
        <is>
          <t>GmMOntOn: Seen</t>
        </is>
      </c>
      <c r="B32" t="inlineStr">
        <is>
          <t>tok R ee</t>
        </is>
      </c>
      <c r="C32" t="inlineStr"/>
      <c r="D32" t="inlineStr">
        <is>
          <t>ee MPP</t>
        </is>
      </c>
      <c r="E32" t="inlineStr"/>
      <c r="F32" t="inlineStr">
        <is>
          <t>rons com heyc e ee ceca, ce te</t>
        </is>
      </c>
      <c r="G32" t="inlineStr">
        <is>
          <t>cna</t>
        </is>
      </c>
      <c r="H32" t="inlineStr"/>
      <c r="I32" t="inlineStr"/>
      <c r="J32" t="inlineStr"/>
      <c r="K32" t="inlineStr">
        <is>
          <t>43</t>
        </is>
      </c>
      <c r="L32" t="inlineStr"/>
      <c r="M32" t="inlineStr"/>
      <c r="N32" t="inlineStr">
        <is>
          <t>91</t>
        </is>
      </c>
      <c r="O32" t="inlineStr">
        <is>
          <t>45,054</t>
        </is>
      </c>
      <c r="P32" t="inlineStr"/>
      <c r="Q32" t="inlineStr">
        <is>
          <t>342</t>
        </is>
      </c>
    </row>
    <row r="33">
      <c r="A33" t="inlineStr">
        <is>
          <t>(CARRIO airs</t>
        </is>
      </c>
      <c r="B33" t="inlineStr">
        <is>
          <t>3 eeteannse a</t>
        </is>
      </c>
      <c r="C33" t="inlineStr"/>
      <c r="D33" t="inlineStr"/>
      <c r="E33" t="inlineStr">
        <is>
          <t>«Sty She gamete te,P aid ener eeS pas wens Kees</t>
        </is>
      </c>
      <c r="F33" t="inlineStr"/>
      <c r="G33" t="inlineStr"/>
      <c r="H33" t="inlineStr"/>
      <c r="I33" t="inlineStr"/>
      <c r="J33" t="inlineStr"/>
      <c r="K33" t="inlineStr">
        <is>
          <t>45</t>
        </is>
      </c>
      <c r="L33" t="inlineStr"/>
      <c r="M33" t="inlineStr"/>
      <c r="N33" t="inlineStr">
        <is>
          <t>85</t>
        </is>
      </c>
      <c r="O33" t="inlineStr">
        <is>
          <t>32,866</t>
        </is>
      </c>
      <c r="P33" t="inlineStr"/>
      <c r="Q33" t="inlineStr">
        <is>
          <t>454</t>
        </is>
      </c>
    </row>
    <row r="34">
      <c r="A34" t="inlineStr">
        <is>
          <t>Vancouver. 22-2</t>
        </is>
      </c>
      <c r="B34" t="inlineStr">
        <is>
          <t>aie) Sete</t>
        </is>
      </c>
      <c r="C34" t="inlineStr"/>
      <c r="D34" t="inlineStr"/>
      <c r="E34" t="inlineStr"/>
      <c r="F34" t="inlineStr">
        <is>
          <t>at aa ae ese ae</t>
        </is>
      </c>
      <c r="G34" t="inlineStr">
        <is>
          <t>ae res oe ae</t>
        </is>
      </c>
      <c r="H34" t="inlineStr"/>
      <c r="I34" t="inlineStr"/>
      <c r="J34" t="inlineStr"/>
      <c r="K34" t="inlineStr">
        <is>
          <t>5S</t>
        </is>
      </c>
      <c r="L34" t="inlineStr"/>
      <c r="M34" t="inlineStr"/>
      <c r="N34" t="inlineStr">
        <is>
          <t>170</t>
        </is>
      </c>
      <c r="O34" t="inlineStr">
        <is>
          <t>137,477</t>
        </is>
      </c>
      <c r="P34" t="inlineStr"/>
      <c r="Q34" t="inlineStr">
        <is>
          <t>668</t>
        </is>
      </c>
    </row>
    <row r="35">
      <c r="A35" t="inlineStr">
        <is>
          <t>WHCLOLIANS soc tere: ches cc Ree</t>
        </is>
      </c>
      <c r="B35" t="inlineStr"/>
      <c r="C35" t="inlineStr"/>
      <c r="D35" t="inlineStr"/>
      <c r="E35" t="inlineStr">
        <is>
          <t>ee</t>
        </is>
      </c>
      <c r="F35" t="inlineStr">
        <is>
          <t>RRR OA ee gO ea ats rN ert</t>
        </is>
      </c>
      <c r="G35" t="inlineStr"/>
      <c r="H35" t="inlineStr"/>
      <c r="I35" t="inlineStr"/>
      <c r="J35" t="inlineStr"/>
      <c r="K35" t="inlineStr">
        <is>
          <t>23</t>
        </is>
      </c>
      <c r="L35" t="inlineStr"/>
      <c r="M35" t="inlineStr"/>
      <c r="N35" t="inlineStr">
        <is>
          <t>30</t>
        </is>
      </c>
      <c r="O35" t="inlineStr">
        <is>
          <t>8,700</t>
        </is>
      </c>
      <c r="P35" t="inlineStr"/>
      <c r="Q35" t="inlineStr">
        <is>
          <t>54</t>
        </is>
      </c>
    </row>
    <row r="36">
      <c r="A36" t="inlineStr">
        <is>
          <t>Sub-total: Total</t>
        </is>
      </c>
      <c r="B36" t="inlineStr">
        <is>
          <t>pantielin.</t>
        </is>
      </c>
      <c r="C36" t="inlineStr"/>
      <c r="D36" t="inlineStr"/>
      <c r="E36" t="inlineStr">
        <is>
          <t>&lt;%s-clne,</t>
        </is>
      </c>
      <c r="F36" t="inlineStr">
        <is>
          <t>oredr Mease ahr ses</t>
        </is>
      </c>
      <c r="G36" t="inlineStr">
        <is>
          <t>eae ee</t>
        </is>
      </c>
      <c r="H36" t="inlineStr"/>
      <c r="I36" t="inlineStr"/>
      <c r="J36" t="inlineStr">
        <is>
          <t>1</t>
        </is>
      </c>
      <c r="K36" t="inlineStr"/>
      <c r="L36" t="inlineStr"/>
      <c r="M36" t="inlineStr"/>
      <c r="N36" t="inlineStr">
        <is>
          <t>2,473</t>
        </is>
      </c>
      <c r="O36" t="inlineStr">
        <is>
          <t>948,635</t>
        </is>
      </c>
      <c r="P36" t="inlineStr"/>
      <c r="Q36" t="inlineStr">
        <is>
          <t>8,215</t>
        </is>
      </c>
    </row>
    <row r="37">
      <c r="A37" t="inlineStr">
        <is>
          <t>Otherareas — Autres ZONES</t>
        </is>
      </c>
      <c r="B37" t="inlineStr"/>
      <c r="C37" t="inlineStr"/>
      <c r="D37" t="inlineStr"/>
      <c r="E37" t="inlineStr">
        <is>
          <t>yo ay</t>
        </is>
      </c>
      <c r="F37" t="inlineStr">
        <is>
          <t>was Ga oe ae co ee</t>
        </is>
      </c>
      <c r="G37" t="inlineStr">
        <is>
          <t>ee ces</t>
        </is>
      </c>
      <c r="H37" t="inlineStr"/>
      <c r="I37" t="inlineStr"/>
      <c r="J37" t="inlineStr"/>
      <c r="K37" t="inlineStr"/>
      <c r="L37" t="inlineStr"/>
      <c r="M37" t="inlineStr"/>
      <c r="N37" t="inlineStr">
        <is>
          <t>ise)</t>
        </is>
      </c>
      <c r="O37" t="inlineStr">
        <is>
          <t>308,854</t>
        </is>
      </c>
      <c r="P37" t="inlineStr"/>
      <c r="Q37" t="inlineStr">
        <is>
          <t>969</t>
        </is>
      </c>
    </row>
    <row r="38">
      <c r="A38" t="inlineStr">
        <is>
          <t>Canad aes &lt;cehee rae</t>
        </is>
      </c>
      <c r="B38" t="inlineStr"/>
      <c r="C38" t="inlineStr"/>
      <c r="D38" t="inlineStr"/>
      <c r="E38" t="inlineStr">
        <is>
          <t>irs</t>
        </is>
      </c>
      <c r="F38" t="inlineStr">
        <is>
          <t>orto y sea Scan keeorsrear een atm</t>
        </is>
      </c>
      <c r="G38" t="inlineStr"/>
      <c r="H38" t="inlineStr"/>
      <c r="I38" t="inlineStr"/>
      <c r="J38" t="inlineStr"/>
      <c r="K38" t="inlineStr"/>
      <c r="L38" t="inlineStr"/>
      <c r="M38" t="inlineStr"/>
      <c r="N38" t="inlineStr">
        <is>
          <t>4,265</t>
        </is>
      </c>
      <c r="O38" t="inlineStr">
        <is>
          <t>1,257,489</t>
        </is>
      </c>
      <c r="P38" t="inlineStr"/>
      <c r="Q38" t="inlineStr">
        <is>
          <t>9,184</t>
        </is>
      </c>
    </row>
    <row r="39">
      <c r="A39" t="inlineStr"/>
      <c r="B39" t="inlineStr"/>
      <c r="C39" t="inlineStr"/>
      <c r="D39" t="inlineStr"/>
      <c r="E39" t="inlineStr"/>
      <c r="F39" t="inlineStr"/>
      <c r="G39" t="inlineStr"/>
      <c r="H39" t="inlineStr"/>
      <c r="I39" t="inlineStr"/>
      <c r="J39" t="inlineStr"/>
      <c r="K39" t="inlineStr"/>
      <c r="L39" t="inlineStr"/>
      <c r="M39" t="inlineStr"/>
      <c r="N39" t="inlineStr"/>
      <c r="O39">
        <f>|</f>
        <v/>
      </c>
      <c r="P39" t="inlineStr"/>
      <c r="Q39" t="inlineStr"/>
    </row>
    <row r="40">
      <c r="A40" t="inlineStr"/>
      <c r="B40" t="inlineStr"/>
      <c r="C40" t="inlineStr"/>
      <c r="D40" t="inlineStr"/>
      <c r="E40" t="inlineStr"/>
      <c r="F40" t="inlineStr"/>
      <c r="G40" t="inlineStr"/>
      <c r="H40" t="inlineStr"/>
      <c r="I40" t="inlineStr"/>
      <c r="J40" t="inlineStr">
        <is>
          <t>Membership</t>
        </is>
      </c>
      <c r="K40" t="inlineStr"/>
      <c r="L40" t="inlineStr">
        <is>
          <t>—</t>
        </is>
      </c>
      <c r="M40" t="inlineStr">
        <is>
          <t>Effectif</t>
        </is>
      </c>
      <c r="N40" t="inlineStr"/>
      <c r="O40" t="inlineStr">
        <is>
          <t>Total</t>
        </is>
      </c>
      <c r="P40" t="inlineStr"/>
      <c r="Q40" t="inlineStr"/>
    </row>
    <row r="41">
      <c r="A41" t="inlineStr"/>
      <c r="B41" t="inlineStr"/>
      <c r="C41" t="inlineStr"/>
      <c r="D41" t="inlineStr"/>
      <c r="E41" t="inlineStr"/>
      <c r="F41" t="inlineStr"/>
      <c r="G41" t="inlineStr"/>
      <c r="H41" t="inlineStr"/>
      <c r="I41" t="inlineStr"/>
      <c r="J41" t="inlineStr">
        <is>
          <t>CLE</t>
        </is>
      </c>
      <c r="K41" t="inlineStr"/>
      <c r="L41" t="inlineStr"/>
      <c r="M41" t="inlineStr">
        <is>
          <t>Unaffiliated</t>
        </is>
      </c>
      <c r="N41" t="inlineStr"/>
      <c r="O41" t="inlineStr">
        <is>
          <t>Membership</t>
        </is>
      </c>
      <c r="P41" t="inlineStr">
        <is>
          <t>Per cent</t>
        </is>
      </c>
      <c r="Q41" t="inlineStr"/>
    </row>
    <row r="42">
      <c r="A42" t="inlineStr"/>
      <c r="B42" t="inlineStr"/>
      <c r="C42" t="inlineStr"/>
      <c r="D42" t="inlineStr"/>
      <c r="E42" t="inlineStr"/>
      <c r="F42" t="inlineStr"/>
      <c r="G42" t="inlineStr"/>
      <c r="H42" t="inlineStr"/>
      <c r="I42" t="inlineStr"/>
      <c r="J42" t="inlineStr">
        <is>
          <t>CEE</t>
        </is>
      </c>
      <c r="K42" t="inlineStr"/>
      <c r="L42" t="inlineStr"/>
      <c r="M42" t="inlineStr">
        <is>
          <t>Non affiliés</t>
        </is>
      </c>
      <c r="N42" t="inlineStr"/>
      <c r="O42" t="inlineStr">
        <is>
          <t>Effectif</t>
        </is>
      </c>
      <c r="P42" t="inlineStr">
        <is>
          <t>Pourcentage</t>
        </is>
      </c>
      <c r="Q42" t="inlineStr"/>
    </row>
    <row r="43">
      <c r="A43" t="inlineStr"/>
      <c r="B43" t="inlineStr"/>
      <c r="C43" t="inlineStr"/>
      <c r="D43" t="inlineStr"/>
      <c r="E43" t="inlineStr"/>
      <c r="F43" t="inlineStr"/>
      <c r="G43" t="inlineStr"/>
      <c r="H43" t="inlineStr"/>
      <c r="I43" t="inlineStr"/>
      <c r="J43" t="inlineStr"/>
      <c r="K43" t="inlineStr"/>
      <c r="L43" t="inlineStr">
        <is>
          <t>number— nombre</t>
        </is>
      </c>
      <c r="M43" t="inlineStr"/>
      <c r="N43" t="inlineStr"/>
      <c r="O43" t="inlineStr"/>
      <c r="P43" t="inlineStr"/>
      <c r="Q43" t="inlineStr"/>
    </row>
    <row r="44">
      <c r="A44" t="inlineStr">
        <is>
          <t>Sie TOnmise Nid: —v1eoNe</t>
        </is>
      </c>
      <c r="B44" t="inlineStr"/>
      <c r="C44" t="inlineStr"/>
      <c r="D44" t="inlineStr">
        <is>
          <t>saree</t>
        </is>
      </c>
      <c r="E44" t="inlineStr"/>
      <c r="F44" t="inlineStr">
        <is>
          <t>Sas 5. Sec wh ona eee</t>
        </is>
      </c>
      <c r="G44" t="inlineStr">
        <is>
          <t>maou</t>
        </is>
      </c>
      <c r="H44" t="inlineStr">
        <is>
          <t>te ke</t>
        </is>
      </c>
      <c r="I44" t="inlineStr"/>
      <c r="J44" t="inlineStr"/>
      <c r="K44" t="inlineStr">
        <is>
          <t>=</t>
        </is>
      </c>
      <c r="L44" t="inlineStr"/>
      <c r="M44" t="inlineStr"/>
      <c r="N44" t="inlineStr">
        <is>
          <t>526</t>
        </is>
      </c>
      <c r="O44" t="inlineStr">
        <is>
          <t>10,844</t>
        </is>
      </c>
      <c r="P44" t="inlineStr"/>
      <c r="Q44" t="inlineStr">
        <is>
          <t>0.7</t>
        </is>
      </c>
    </row>
    <row r="45">
      <c r="A45" t="inlineStr">
        <is>
          <t>DEN bir eon SEE aWN Sap eNO</t>
        </is>
      </c>
      <c r="B45" t="inlineStr"/>
      <c r="C45" t="inlineStr">
        <is>
          <t>eine Race COS</t>
        </is>
      </c>
      <c r="D45" t="inlineStr"/>
      <c r="E45" t="inlineStr"/>
      <c r="F45" t="inlineStr">
        <is>
          <t>ae we ney ms</t>
        </is>
      </c>
      <c r="G45" t="inlineStr">
        <is>
          <t>ces JF wee cle</t>
        </is>
      </c>
      <c r="H45" t="inlineStr"/>
      <c r="I45" t="inlineStr"/>
      <c r="J45" t="inlineStr"/>
      <c r="K45" t="inlineStr">
        <is>
          <t>125</t>
        </is>
      </c>
      <c r="L45" t="inlineStr"/>
      <c r="M45" t="inlineStr"/>
      <c r="N45" t="inlineStr">
        <is>
          <t>163116</t>
        </is>
      </c>
      <c r="O45" t="inlineStr">
        <is>
          <t>21,408</t>
        </is>
      </c>
      <c r="P45" t="inlineStr"/>
      <c r="Q45" t="inlineStr">
        <is>
          <t>1.4</t>
        </is>
      </c>
    </row>
    <row r="46">
      <c r="A46" t="inlineStr">
        <is>
          <t>SaineMPOlntr ie Sekegeu's csttay oyi ke</t>
        </is>
      </c>
      <c r="B46" t="inlineStr"/>
      <c r="C46" t="inlineStr"/>
      <c r="D46" t="inlineStr"/>
      <c r="E46" t="inlineStr"/>
      <c r="F46" t="inlineStr">
        <is>
          <t>erect Sco eras oer e a</t>
        </is>
      </c>
      <c r="G46" t="inlineStr">
        <is>
          <t>Sena</t>
        </is>
      </c>
      <c r="H46" t="inlineStr"/>
      <c r="I46" t="inlineStr"/>
      <c r="J46" t="inlineStr"/>
      <c r="K46" t="inlineStr">
        <is>
          <t>107</t>
        </is>
      </c>
      <c r="L46" t="inlineStr"/>
      <c r="M46" t="inlineStr"/>
      <c r="N46" t="inlineStr">
        <is>
          <t>I3;)</t>
        </is>
      </c>
      <c r="O46" t="inlineStr">
        <is>
          <t>10,792</t>
        </is>
      </c>
      <c r="P46" t="inlineStr"/>
      <c r="Q46" t="inlineStr">
        <is>
          <t>0.7</t>
        </is>
      </c>
    </row>
    <row r="47">
      <c r="A47" t="inlineStr">
        <is>
          <t>ChrCOutinaip ys.&lt;  casos, cirslcs ia toys PApeP nune n Dae swathes</t>
        </is>
      </c>
      <c r="B47" t="inlineStr"/>
      <c r="C47" t="inlineStr"/>
      <c r="D47" t="inlineStr"/>
      <c r="E47" t="inlineStr"/>
      <c r="F47" t="inlineStr">
        <is>
          <t>cenike, saeN cAegee ieee</t>
        </is>
      </c>
      <c r="G47" t="inlineStr"/>
      <c r="H47" t="inlineStr"/>
      <c r="I47" t="inlineStr"/>
      <c r="J47" t="inlineStr"/>
      <c r="K47" t="inlineStr">
        <is>
          <t>-</t>
        </is>
      </c>
      <c r="L47" t="inlineStr"/>
      <c r="M47" t="inlineStr"/>
      <c r="N47" t="inlineStr">
        <is>
          <t>35</t>
        </is>
      </c>
      <c r="O47" t="inlineStr">
        <is>
          <t>496</t>
        </is>
      </c>
      <c r="P47" t="inlineStr"/>
      <c r="Q47" t="inlineStr">
        <is>
          <t>aS</t>
        </is>
      </c>
    </row>
    <row r="48">
      <c r="A48" t="inlineStr">
        <is>
          <t>Oiebecie Pee</t>
        </is>
      </c>
      <c r="B48" t="inlineStr">
        <is>
          <t>=</t>
        </is>
      </c>
      <c r="C48" t="inlineStr">
        <is>
          <t>ki</t>
        </is>
      </c>
      <c r="D48" t="inlineStr"/>
      <c r="E48" t="inlineStr"/>
      <c r="F48" t="inlineStr">
        <is>
          <t>o ee ee seed a ty er cence sje</t>
        </is>
      </c>
      <c r="G48" t="inlineStr">
        <is>
          <t>e tews</t>
        </is>
      </c>
      <c r="H48" t="inlineStr"/>
      <c r="I48" t="inlineStr"/>
      <c r="J48" t="inlineStr"/>
      <c r="K48" t="inlineStr">
        <is>
          <t>385</t>
        </is>
      </c>
      <c r="L48" t="inlineStr"/>
      <c r="M48" t="inlineStr"/>
      <c r="N48" t="inlineStr">
        <is>
          <t>245</t>
        </is>
      </c>
      <c r="O48" t="inlineStr">
        <is>
          <t>16,982</t>
        </is>
      </c>
      <c r="P48" t="inlineStr"/>
      <c r="Q48" t="inlineStr">
        <is>
          <t>teil</t>
        </is>
      </c>
    </row>
    <row r="49">
      <c r="A49" t="inlineStr">
        <is>
          <t>Montreal Spa rmeitd ttre</t>
        </is>
      </c>
      <c r="B49" t="inlineStr"/>
      <c r="C49" t="inlineStr"/>
      <c r="D49" t="inlineStr"/>
      <c r="E49" t="inlineStr">
        <is>
          <t>&amp; ote Ae CRT</t>
        </is>
      </c>
      <c r="F49" t="inlineStr">
        <is>
          <t>Te oe eat Gare</t>
        </is>
      </c>
      <c r="G49" t="inlineStr">
        <is>
          <t>Oe</t>
        </is>
      </c>
      <c r="H49" t="inlineStr"/>
      <c r="I49" t="inlineStr"/>
      <c r="J49" t="inlineStr"/>
      <c r="K49" t="inlineStr">
        <is>
          <t>9,343</t>
        </is>
      </c>
      <c r="L49" t="inlineStr"/>
      <c r="M49" t="inlineStr"/>
      <c r="N49" t="inlineStr">
        <is>
          <t>20,182</t>
        </is>
      </c>
      <c r="O49" t="inlineStr">
        <is>
          <t>234,970</t>
        </is>
      </c>
      <c r="P49" t="inlineStr"/>
      <c r="Q49" t="inlineStr">
        <is>
          <t>15.5</t>
        </is>
      </c>
    </row>
    <row r="50">
      <c r="A50" t="inlineStr">
        <is>
          <t>OCU Wane sAegerarots</t>
        </is>
      </c>
      <c r="B50" t="inlineStr">
        <is>
          <t>otst a</t>
        </is>
      </c>
      <c r="C50" t="inlineStr">
        <is>
          <t>y</t>
        </is>
      </c>
      <c r="D50" t="inlineStr">
        <is>
          <t>AaOPS, Ose Ses RS</t>
        </is>
      </c>
      <c r="E50" t="inlineStr"/>
      <c r="F50" t="inlineStr">
        <is>
          <t>oro RCM rece</t>
        </is>
      </c>
      <c r="G50" t="inlineStr">
        <is>
          <t>s en eee</t>
        </is>
      </c>
      <c r="H50" t="inlineStr"/>
      <c r="I50" t="inlineStr"/>
      <c r="J50" t="inlineStr"/>
      <c r="K50" t="inlineStr">
        <is>
          <t>425</t>
        </is>
      </c>
      <c r="L50" t="inlineStr"/>
      <c r="M50" t="inlineStr"/>
      <c r="N50" t="inlineStr">
        <is>
          <t>1,711</t>
        </is>
      </c>
      <c r="O50" t="inlineStr">
        <is>
          <t>26,583</t>
        </is>
      </c>
      <c r="P50" t="inlineStr"/>
      <c r="Q50" t="inlineStr">
        <is>
          <t>1.8</t>
        </is>
      </c>
    </row>
    <row r="51">
      <c r="A51" t="inlineStr">
        <is>
          <t>TEQRONCO? Geto cy3 )s ee’ We</t>
        </is>
      </c>
      <c r="B51" t="inlineStr"/>
      <c r="C51" t="inlineStr"/>
      <c r="D51" t="inlineStr"/>
      <c r="E51" t="inlineStr">
        <is>
          <t>eat WAR</t>
        </is>
      </c>
      <c r="F51" t="inlineStr">
        <is>
          <t>ac ee eee</t>
        </is>
      </c>
      <c r="G51" t="inlineStr">
        <is>
          <t>a</t>
        </is>
      </c>
      <c r="H51" t="inlineStr"/>
      <c r="I51" t="inlineStr"/>
      <c r="J51" t="inlineStr"/>
      <c r="K51" t="inlineStr">
        <is>
          <t>37,663</t>
        </is>
      </c>
      <c r="L51" t="inlineStr"/>
      <c r="M51" t="inlineStr"/>
      <c r="N51" t="inlineStr">
        <is>
          <t>17,834</t>
        </is>
      </c>
      <c r="O51" t="inlineStr">
        <is>
          <t>266,670</t>
        </is>
      </c>
      <c r="P51" t="inlineStr"/>
      <c r="Q51" t="inlineStr">
        <is>
          <t>17.6</t>
        </is>
      </c>
    </row>
    <row r="52">
      <c r="A52" t="inlineStr">
        <is>
          <t>Hamilton! &lt;0ae tees, 3</t>
        </is>
      </c>
      <c r="B52" t="inlineStr">
        <is>
          <t>sy</t>
        </is>
      </c>
      <c r="C52" t="inlineStr"/>
      <c r="D52" t="inlineStr">
        <is>
          <t>rato uel elope</t>
        </is>
      </c>
      <c r="E52" t="inlineStr"/>
      <c r="F52" t="inlineStr">
        <is>
          <t>ees ceo at eetees Eyota tec</t>
        </is>
      </c>
      <c r="G52" t="inlineStr"/>
      <c r="H52" t="inlineStr"/>
      <c r="I52" t="inlineStr"/>
      <c r="J52" t="inlineStr"/>
      <c r="K52" t="inlineStr">
        <is>
          <t>5,851</t>
        </is>
      </c>
      <c r="L52" t="inlineStr"/>
      <c r="M52" t="inlineStr"/>
      <c r="N52" t="inlineStr">
        <is>
          <t>4,473</t>
        </is>
      </c>
      <c r="O52" t="inlineStr">
        <is>
          <t>56,693</t>
        </is>
      </c>
      <c r="P52" t="inlineStr"/>
      <c r="Q52" t="inlineStr">
        <is>
          <t>3.7</t>
        </is>
      </c>
    </row>
    <row r="53">
      <c r="A53" t="inlineStr">
        <is>
          <t>Kitchen’ ake</t>
        </is>
      </c>
      <c r="B53" t="inlineStr">
        <is>
          <t>abe</t>
        </is>
      </c>
      <c r="C53" t="inlineStr"/>
      <c r="D53" t="inlineStr">
        <is>
          <t>aes</t>
        </is>
      </c>
      <c r="E53" t="inlineStr"/>
      <c r="F53" t="inlineStr">
        <is>
          <t>&lt; hace hedn neh cece</t>
        </is>
      </c>
      <c r="G53" t="inlineStr">
        <is>
          <t>eg A</t>
        </is>
      </c>
      <c r="H53" t="inlineStr"/>
      <c r="I53" t="inlineStr"/>
      <c r="J53" t="inlineStr"/>
      <c r="K53" t="inlineStr">
        <is>
          <t>2,155</t>
        </is>
      </c>
      <c r="L53" t="inlineStr"/>
      <c r="M53" t="inlineStr"/>
      <c r="N53" t="inlineStr">
        <is>
          <t>—</t>
        </is>
      </c>
      <c r="O53" t="inlineStr">
        <is>
          <t>29,473</t>
        </is>
      </c>
      <c r="P53" t="inlineStr"/>
      <c r="Q53" t="inlineStr">
        <is>
          <t>2.0</t>
        </is>
      </c>
    </row>
    <row r="54">
      <c r="A54" t="inlineStr">
        <is>
          <t>SHABULY. Bop pape</t>
        </is>
      </c>
      <c r="B54" t="inlineStr">
        <is>
          <t>cate</t>
        </is>
      </c>
      <c r="C54" t="inlineStr"/>
      <c r="D54" t="inlineStr">
        <is>
          <t>MR ONS ork seb</t>
        </is>
      </c>
      <c r="E54" t="inlineStr"/>
      <c r="F54" t="inlineStr">
        <is>
          <t>t ae tre? ro Nea</t>
        </is>
      </c>
      <c r="G54" t="inlineStr">
        <is>
          <t>Se Ce</t>
        </is>
      </c>
      <c r="H54" t="inlineStr"/>
      <c r="I54" t="inlineStr"/>
      <c r="J54" t="inlineStr"/>
      <c r="K54" t="inlineStr">
        <is>
          <t>=</t>
        </is>
      </c>
      <c r="L54" t="inlineStr"/>
      <c r="M54" t="inlineStr"/>
      <c r="N54" t="inlineStr">
        <is>
          <t>142</t>
        </is>
      </c>
      <c r="O54" t="inlineStr">
        <is>
          <t>22,356</t>
        </is>
      </c>
      <c r="P54" t="inlineStr"/>
      <c r="Q54" t="inlineStr">
        <is>
          <t>eS</t>
        </is>
      </c>
    </row>
    <row r="55">
      <c r="A55" t="inlineStr">
        <is>
          <t>Woy tilol rear ces Se caeee teen</t>
        </is>
      </c>
      <c r="B55" t="inlineStr"/>
      <c r="C55" t="inlineStr"/>
      <c r="D55" t="inlineStr"/>
      <c r="E55" t="inlineStr">
        <is>
          <t>aa</t>
        </is>
      </c>
      <c r="F55" t="inlineStr">
        <is>
          <t>any Le OR ee</t>
        </is>
      </c>
      <c r="G55" t="inlineStr">
        <is>
          <t>et CMO tee</t>
        </is>
      </c>
      <c r="H55" t="inlineStr">
        <is>
          <t>a</t>
        </is>
      </c>
      <c r="I55" t="inlineStr"/>
      <c r="J55" t="inlineStr"/>
      <c r="K55" t="inlineStr">
        <is>
          <t>7,789</t>
        </is>
      </c>
      <c r="L55" t="inlineStr"/>
      <c r="M55" t="inlineStr"/>
      <c r="N55" t="inlineStr">
        <is>
          <t>1,419</t>
        </is>
      </c>
      <c r="O55" t="inlineStr">
        <is>
          <t>31,614</t>
        </is>
      </c>
      <c r="P55" t="inlineStr"/>
      <c r="Q55" t="inlineStr">
        <is>
          <t>Dds</t>
        </is>
      </c>
    </row>
    <row r="56">
      <c r="A56" t="inlineStr">
        <is>
          <t>Windsor @i tee eee)</t>
        </is>
      </c>
      <c r="B56" t="inlineStr">
        <is>
          <t>a</t>
        </is>
      </c>
      <c r="C56" t="inlineStr"/>
      <c r="D56" t="inlineStr">
        <is>
          <t>re eee uae ee</t>
        </is>
      </c>
      <c r="E56" t="inlineStr"/>
      <c r="F56" t="inlineStr">
        <is>
          <t>ey; Ps fr ee</t>
        </is>
      </c>
      <c r="G56" t="inlineStr">
        <is>
          <t>ee ee</t>
        </is>
      </c>
      <c r="H56" t="inlineStr"/>
      <c r="I56" t="inlineStr"/>
      <c r="J56" t="inlineStr"/>
      <c r="K56" t="inlineStr">
        <is>
          <t>26,565</t>
        </is>
      </c>
      <c r="L56" t="inlineStr"/>
      <c r="M56" t="inlineStr"/>
      <c r="N56" t="inlineStr">
        <is>
          <t>3,405</t>
        </is>
      </c>
      <c r="O56" t="inlineStr">
        <is>
          <t>41,533</t>
        </is>
      </c>
      <c r="P56" t="inlineStr"/>
      <c r="Q56" t="inlineStr">
        <is>
          <t>Dei],</t>
        </is>
      </c>
    </row>
    <row r="57">
      <c r="A57" t="inlineStr">
        <is>
          <t>Stu Gatharmesmpcgeeet:</t>
        </is>
      </c>
      <c r="B57" t="inlineStr">
        <is>
          <t>a, tu</t>
        </is>
      </c>
      <c r="C57" t="inlineStr"/>
      <c r="D57" t="inlineStr"/>
      <c r="E57" t="inlineStr">
        <is>
          <t>gsuy cs eee:</t>
        </is>
      </c>
      <c r="F57" t="inlineStr">
        <is>
          <t>Csi ee eee</t>
        </is>
      </c>
      <c r="G57" t="inlineStr"/>
      <c r="H57" t="inlineStr">
        <is>
          <t>ee</t>
        </is>
      </c>
      <c r="I57" t="inlineStr"/>
      <c r="J57" t="inlineStr"/>
      <c r="K57" t="inlineStr">
        <is>
          <t>12,821</t>
        </is>
      </c>
      <c r="L57" t="inlineStr"/>
      <c r="M57" t="inlineStr"/>
      <c r="N57" t="inlineStr">
        <is>
          <t>101</t>
        </is>
      </c>
      <c r="O57" t="inlineStr">
        <is>
          <t>27,301</t>
        </is>
      </c>
      <c r="P57" t="inlineStr"/>
      <c r="Q57" t="inlineStr">
        <is>
          <t>1.8</t>
        </is>
      </c>
    </row>
    <row r="58">
      <c r="A58" t="inlineStr">
        <is>
          <t>TORNGer Dayana</t>
        </is>
      </c>
      <c r="B58" t="inlineStr">
        <is>
          <t>cee</t>
        </is>
      </c>
      <c r="C58" t="inlineStr"/>
      <c r="D58" t="inlineStr">
        <is>
          <t>oh</t>
        </is>
      </c>
      <c r="E58" t="inlineStr">
        <is>
          <t>ee.</t>
        </is>
      </c>
      <c r="F58" t="inlineStr">
        <is>
          <t>AEM AY as Men</t>
        </is>
      </c>
      <c r="G58" t="inlineStr">
        <is>
          <t>rko pt oe Oe i</t>
        </is>
      </c>
      <c r="H58" t="inlineStr"/>
      <c r="I58" t="inlineStr"/>
      <c r="J58" t="inlineStr"/>
      <c r="K58" t="inlineStr">
        <is>
          <t>863</t>
        </is>
      </c>
      <c r="L58" t="inlineStr"/>
      <c r="M58" t="inlineStr"/>
      <c r="N58" t="inlineStr">
        <is>
          <t>582</t>
        </is>
      </c>
      <c r="O58" t="inlineStr">
        <is>
          <t>sae</t>
        </is>
      </c>
      <c r="P58" t="inlineStr"/>
      <c r="Q58" t="inlineStr">
        <is>
          <t>1S</t>
        </is>
      </c>
    </row>
    <row r="59">
      <c r="A59" t="inlineStr">
        <is>
          <t>WADIDe  ar Pee</t>
        </is>
      </c>
      <c r="B59" t="inlineStr">
        <is>
          <t>rn.) ace aroc Hala Wn Pee</t>
        </is>
      </c>
      <c r="C59" t="inlineStr"/>
      <c r="D59" t="inlineStr"/>
      <c r="E59" t="inlineStr"/>
      <c r="F59" t="inlineStr">
        <is>
          <t>ae Lee</t>
        </is>
      </c>
      <c r="G59" t="inlineStr">
        <is>
          <t>ae, ere</t>
        </is>
      </c>
      <c r="H59" t="inlineStr"/>
      <c r="I59" t="inlineStr"/>
      <c r="J59" t="inlineStr"/>
      <c r="K59" t="inlineStr">
        <is>
          <t>166</t>
        </is>
      </c>
      <c r="L59" t="inlineStr"/>
      <c r="M59" t="inlineStr"/>
      <c r="N59" t="inlineStr">
        <is>
          <t>2,701</t>
        </is>
      </c>
      <c r="O59" t="inlineStr">
        <is>
          <t>SPO</t>
        </is>
      </c>
      <c r="P59" t="inlineStr"/>
      <c r="Q59" t="inlineStr">
        <is>
          <t>3:5</t>
        </is>
      </c>
    </row>
    <row r="60">
      <c r="A60" t="inlineStr">
        <is>
          <t>Re Gila 205 Petre eys ic i</t>
        </is>
      </c>
      <c r="B60" t="inlineStr"/>
      <c r="C60" t="inlineStr"/>
      <c r="D60" t="inlineStr"/>
      <c r="E60" t="inlineStr">
        <is>
          <t>aeeeaccs tS</t>
        </is>
      </c>
      <c r="F60" t="inlineStr">
        <is>
          <t>Veen oe ee tea</t>
        </is>
      </c>
      <c r="G60" t="inlineStr">
        <is>
          <t>ee en</t>
        </is>
      </c>
      <c r="H60" t="inlineStr"/>
      <c r="I60" t="inlineStr"/>
      <c r="J60" t="inlineStr"/>
      <c r="K60" t="inlineStr">
        <is>
          <t>20</t>
        </is>
      </c>
      <c r="L60" t="inlineStr"/>
      <c r="M60" t="inlineStr"/>
      <c r="N60" t="inlineStr">
        <is>
          <t>1,174</t>
        </is>
      </c>
      <c r="O60" t="inlineStr">
        <is>
          <t>11,823</t>
        </is>
      </c>
      <c r="P60" t="inlineStr"/>
      <c r="Q60" t="inlineStr">
        <is>
          <t>0.8</t>
        </is>
      </c>
    </row>
    <row r="61">
      <c r="A61" t="inlineStr">
        <is>
          <t>SaskatOone Meroe gare</t>
        </is>
      </c>
      <c r="B61" t="inlineStr">
        <is>
          <t>&lt; 2%</t>
        </is>
      </c>
      <c r="C61" t="inlineStr"/>
      <c r="D61" t="inlineStr">
        <is>
          <t>&lt;:P R eee aoe</t>
        </is>
      </c>
      <c r="E61" t="inlineStr"/>
      <c r="F61" t="inlineStr">
        <is>
          <t>ee aes uk ewe oe, Syt e</t>
        </is>
      </c>
      <c r="G61" t="inlineStr"/>
      <c r="H61" t="inlineStr">
        <is>
          <t>ped</t>
        </is>
      </c>
      <c r="I61" t="inlineStr"/>
      <c r="J61" t="inlineStr"/>
      <c r="K61" t="inlineStr">
        <is>
          <t>=</t>
        </is>
      </c>
      <c r="L61" t="inlineStr"/>
      <c r="M61" t="inlineStr"/>
      <c r="N61" t="inlineStr">
        <is>
          <t>356</t>
        </is>
      </c>
      <c r="O61" t="inlineStr">
        <is>
          <t>10,783</t>
        </is>
      </c>
      <c r="P61" t="inlineStr"/>
      <c r="Q61" t="inlineStr">
        <is>
          <t>0.7</t>
        </is>
      </c>
    </row>
    <row r="62">
      <c r="A62" t="inlineStr">
        <is>
          <t>pri e MEA Ge</t>
        </is>
      </c>
      <c r="B62" t="inlineStr">
        <is>
          <t>Ss os</t>
        </is>
      </c>
      <c r="C62" t="inlineStr"/>
      <c r="D62" t="inlineStr">
        <is>
          <t>he WOR</t>
        </is>
      </c>
      <c r="E62" t="inlineStr"/>
      <c r="F62" t="inlineStr">
        <is>
          <t>cc NSA Bak Re</t>
        </is>
      </c>
      <c r="G62" t="inlineStr">
        <is>
          <t>ae</t>
        </is>
      </c>
      <c r="H62" t="inlineStr"/>
      <c r="I62" t="inlineStr"/>
      <c r="J62" t="inlineStr"/>
      <c r="K62" t="inlineStr">
        <is>
          <t>39</t>
        </is>
      </c>
      <c r="L62" t="inlineStr"/>
      <c r="M62" t="inlineStr"/>
      <c r="N62" t="inlineStr">
        <is>
          <t>287</t>
        </is>
      </c>
      <c r="O62" t="inlineStr">
        <is>
          <t>45,722</t>
        </is>
      </c>
      <c r="P62" t="inlineStr"/>
      <c r="Q62" t="inlineStr">
        <is>
          <t>3.0</t>
        </is>
      </c>
    </row>
    <row r="63">
      <c r="A63" t="inlineStr">
        <is>
          <t>eae a. ee</t>
        </is>
      </c>
      <c r="B63" t="inlineStr"/>
      <c r="C63" t="inlineStr"/>
      <c r="D63" t="inlineStr"/>
      <c r="E63" t="inlineStr"/>
      <c r="F63" t="inlineStr"/>
      <c r="G63" t="inlineStr"/>
      <c r="H63" t="inlineStr"/>
      <c r="I63" t="inlineStr"/>
      <c r="J63" t="inlineStr"/>
      <c r="K63" t="inlineStr">
        <is>
          <t>iS</t>
        </is>
      </c>
      <c r="L63" t="inlineStr"/>
      <c r="M63" t="inlineStr"/>
      <c r="N63" t="inlineStr">
        <is>
          <t>5,752</t>
        </is>
      </c>
      <c r="O63" t="inlineStr">
        <is>
          <t>39,217</t>
        </is>
      </c>
      <c r="P63" t="inlineStr"/>
      <c r="Q63" t="inlineStr">
        <is>
          <t>2.6</t>
        </is>
      </c>
    </row>
    <row r="64">
      <c r="A64" t="inlineStr">
        <is>
          <t>BAGEL Gia nna ay l ate</t>
        </is>
      </c>
      <c r="B64" t="inlineStr"/>
      <c r="C64" t="inlineStr"/>
      <c r="D64" t="inlineStr"/>
      <c r="E64" t="inlineStr"/>
      <c r="F64" t="inlineStr">
        <is>
          <t>rie ge aim ee</t>
        </is>
      </c>
      <c r="G64" t="inlineStr"/>
      <c r="H64" t="inlineStr"/>
      <c r="I64" t="inlineStr"/>
      <c r="J64" t="inlineStr"/>
      <c r="K64" t="inlineStr">
        <is>
          <t>:</t>
        </is>
      </c>
      <c r="L64" t="inlineStr"/>
      <c r="M64" t="inlineStr"/>
      <c r="N64" t="inlineStr">
        <is>
          <t>21,527</t>
        </is>
      </c>
      <c r="O64" t="inlineStr">
        <is>
          <t>162,347</t>
        </is>
      </c>
      <c r="P64" t="inlineStr"/>
      <c r="Q64" t="inlineStr">
        <is>
          <t>10.7</t>
        </is>
      </c>
    </row>
    <row r="65">
      <c r="A65" t="inlineStr">
        <is>
          <t>Wictorianst aes tat.&lt;  RTE</t>
        </is>
      </c>
      <c r="B65" t="inlineStr"/>
      <c r="C65" t="inlineStr"/>
      <c r="D65" t="inlineStr"/>
      <c r="E65" t="inlineStr"/>
      <c r="F65" t="inlineStr">
        <is>
          <t>NS ea ate Taegan</t>
        </is>
      </c>
      <c r="G65" t="inlineStr">
        <is>
          <t>ae Sicha</t>
        </is>
      </c>
      <c r="H65" t="inlineStr"/>
      <c r="I65" t="inlineStr"/>
      <c r="J65" t="inlineStr"/>
      <c r="K65" t="inlineStr">
        <is>
          <t>99</t>
        </is>
      </c>
      <c r="L65" t="inlineStr"/>
      <c r="M65" t="inlineStr"/>
      <c r="N65" t="inlineStr">
        <is>
          <t>=</t>
        </is>
      </c>
      <c r="O65" t="inlineStr">
        <is>
          <t>8,853</t>
        </is>
      </c>
      <c r="P65" t="inlineStr"/>
      <c r="Q65" t="inlineStr">
        <is>
          <t>0.6</t>
        </is>
      </c>
    </row>
    <row r="66">
      <c r="A66" t="inlineStr">
        <is>
          <t>Sub-total'—iotal</t>
        </is>
      </c>
      <c r="B66" t="inlineStr">
        <is>
          <t>particlees</t>
        </is>
      </c>
      <c r="C66" t="inlineStr"/>
      <c r="D66" t="inlineStr"/>
      <c r="E66" t="inlineStr"/>
      <c r="F66" t="inlineStr">
        <is>
          <t>A.an0- i es eee ee</t>
        </is>
      </c>
      <c r="G66" t="inlineStr">
        <is>
          <t>ee</t>
        </is>
      </c>
      <c r="H66" t="inlineStr">
        <is>
          <t>Oe</t>
        </is>
      </c>
      <c r="I66" t="inlineStr"/>
      <c r="J66" t="inlineStr"/>
      <c r="K66" t="inlineStr">
        <is>
          <t>110,236</t>
        </is>
      </c>
      <c r="L66" t="inlineStr"/>
      <c r="M66" t="inlineStr"/>
      <c r="N66" t="inlineStr">
        <is>
          <t>84,000</t>
        </is>
      </c>
      <c r="O66" t="inlineStr">
        <is>
          <t>1,151,086</t>
        </is>
      </c>
      <c r="P66" t="inlineStr"/>
      <c r="Q66" t="inlineStr">
        <is>
          <t>76.0</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BS17"/>
  <sheetViews>
    <sheetView workbookViewId="0">
      <selection activeCell="A1" sqref="A1"/>
    </sheetView>
  </sheetViews>
  <sheetFormatPr baseColWidth="8" defaultRowHeight="15"/>
  <sheetData>
    <row r="1">
      <c r="A1" s="1" t="inlineStr">
        <is>
          <t>EEonn's; Nild = 0.4 NSANIEARAE 1.S 6.2 MOUGICA NE 16.9 OTA arate, Steen bi wimal e 0.7 CCUICOULIRN Tet 1.U 0a 6N  intJohn.. 1.2+.. gm. ili.es. ..  CLE OPC GRC aee OPEN:</t>
        </is>
      </c>
      <c r="B1" s="1" t="inlineStr">
        <is>
          <t>T-N. Ohp lot's GEe oe tbe Retet eee</t>
        </is>
      </c>
      <c r="C1" s="1" t="inlineStr">
        <is>
          <t>so</t>
        </is>
      </c>
      <c r="D1" s="1" t="inlineStr">
        <is>
          <t>Unnamed: 0</t>
        </is>
      </c>
      <c r="E1" s="1" t="inlineStr">
        <is>
          <t>5</t>
        </is>
      </c>
      <c r="F1" s="1" t="inlineStr">
        <is>
          <t>Unnamed: 1</t>
        </is>
      </c>
      <c r="G1" s="1" t="inlineStr">
        <is>
          <t>Unnamed: 2</t>
        </is>
      </c>
      <c r="H1" s="1" t="inlineStr">
        <is>
          <t>: ee</t>
        </is>
      </c>
      <c r="I1" s="1" t="inlineStr">
        <is>
          <t>orb. mc see tah hos lag, Bee Gece</t>
        </is>
      </c>
      <c r="J1" s="1" t="inlineStr">
        <is>
          <t>a</t>
        </is>
      </c>
      <c r="K1" s="1" t="inlineStr">
        <is>
          <t>Unnamed: 3</t>
        </is>
      </c>
      <c r="L1" s="1" t="inlineStr">
        <is>
          <t>Unnamed: 4</t>
        </is>
      </c>
      <c r="M1" s="1" t="inlineStr">
        <is>
          <t>ee shs ekeyera ete BUSS Sel aot ee</t>
        </is>
      </c>
      <c r="N1" s="1" t="inlineStr">
        <is>
          <t>tis. else ts</t>
        </is>
      </c>
      <c r="O1" s="1" t="inlineStr">
        <is>
          <t>Unnamed: 5</t>
        </is>
      </c>
      <c r="P1" s="1" t="inlineStr">
        <is>
          <t>Unnamed: 6</t>
        </is>
      </c>
      <c r="Q1" s="1" t="inlineStr">
        <is>
          <t>&lt;&lt;</t>
        </is>
      </c>
      <c r="R1" s="1" t="inlineStr">
        <is>
          <t>Unnamed: 7</t>
        </is>
      </c>
      <c r="S1" s="1" t="inlineStr">
        <is>
          <t>Unnamed: 8</t>
        </is>
      </c>
      <c r="T1" s="1" t="inlineStr">
        <is>
          <t>Unnamed: 9</t>
        </is>
      </c>
      <c r="U1" s="1" t="inlineStr">
        <is>
          <t>Unnamed: 10</t>
        </is>
      </c>
      <c r="V1" s="1" t="inlineStr">
        <is>
          <t>8 14 19 25 28 38 8</t>
        </is>
      </c>
      <c r="W1" s="1" t="inlineStr">
        <is>
          <t>Unnamed: 11</t>
        </is>
      </c>
      <c r="X1" s="1" t="inlineStr">
        <is>
          <t>Unnamed: 12</t>
        </is>
      </c>
      <c r="Y1" s="1" t="inlineStr">
        <is>
          <t>Unnamed: 13</t>
        </is>
      </c>
      <c r="Z1" s="1" t="inlineStr">
        <is>
          <t>Unnamed: 14</t>
        </is>
      </c>
      <c r="AA1" s="1" t="inlineStr">
        <is>
          <t>Unnamed: 15</t>
        </is>
      </c>
      <c r="AB1" s="1" t="inlineStr">
        <is>
          <t>Unnamed: 16</t>
        </is>
      </c>
      <c r="AC1" s="1" t="inlineStr">
        <is>
          <t>27 45 199 585 129 91 32</t>
        </is>
      </c>
      <c r="AD1" s="1" t="inlineStr">
        <is>
          <t>Unnamed: 17</t>
        </is>
      </c>
      <c r="AE1" s="1" t="inlineStr">
        <is>
          <t>Unnamed: 18</t>
        </is>
      </c>
      <c r="AF1" s="1" t="inlineStr">
        <is>
          <t>Unnamed: 19</t>
        </is>
      </c>
      <c r="AG1" s="1" t="inlineStr">
        <is>
          <t>Unnamed: 20</t>
        </is>
      </c>
      <c r="AH1" s="1" t="inlineStr">
        <is>
          <t>Unnamed: 21</t>
        </is>
      </c>
      <c r="AI1" s="1" t="inlineStr">
        <is>
          <t>Unnamed: 22</t>
        </is>
      </c>
      <c r="AJ1" s="1" t="inlineStr">
        <is>
          <t>3,631 7,944 6,394 47,303 15;205 8,441 772</t>
        </is>
      </c>
      <c r="AK1" s="1" t="inlineStr">
        <is>
          <t>Unnamed: 23</t>
        </is>
      </c>
      <c r="AL1" s="1" t="inlineStr">
        <is>
          <t>Unnamed: 24</t>
        </is>
      </c>
      <c r="AM1" s="1" t="inlineStr">
        <is>
          <t>Unnamed: 25</t>
        </is>
      </c>
      <c r="AN1" s="1" t="inlineStr">
        <is>
          <t>Unnamed: 26</t>
        </is>
      </c>
      <c r="AO1" s="1" t="inlineStr">
        <is>
          <t>Unnamed: 27</t>
        </is>
      </c>
      <c r="AP1" s="1" t="inlineStr">
        <is>
          <t>Unnamed: 28</t>
        </is>
      </c>
      <c r="AQ1" s="1" t="inlineStr">
        <is>
          <t>~ — 274 3,077 2,710 ~ -</t>
        </is>
      </c>
      <c r="AR1" s="1" t="inlineStr">
        <is>
          <t>Unnamed: 29</t>
        </is>
      </c>
      <c r="AS1" s="1" t="inlineStr">
        <is>
          <t>Unnamed: 30</t>
        </is>
      </c>
      <c r="AT1" s="1" t="inlineStr">
        <is>
          <t>Unnamed: 31</t>
        </is>
      </c>
      <c r="AU1" s="1" t="inlineStr">
        <is>
          <t>Unnamed: 32</t>
        </is>
      </c>
      <c r="AV1" s="1" t="inlineStr">
        <is>
          <t>Unnamed: 33</t>
        </is>
      </c>
      <c r="AW1" s="1" t="inlineStr">
        <is>
          <t>Unnamed: 34</t>
        </is>
      </c>
      <c r="AX1" s="1" t="inlineStr">
        <is>
          <t>- ~ 7,550 18,478 49,467 S792 ~</t>
        </is>
      </c>
      <c r="AY1" s="1" t="inlineStr">
        <is>
          <t>Unnamed: 35</t>
        </is>
      </c>
      <c r="AZ1" s="1" t="inlineStr">
        <is>
          <t>Unnamed: 36</t>
        </is>
      </c>
      <c r="BA1" s="1" t="inlineStr">
        <is>
          <t>Unnamed: 37</t>
        </is>
      </c>
      <c r="BB1" s="1" t="inlineStr">
        <is>
          <t>Unnamed: 38</t>
        </is>
      </c>
      <c r="BC1" s="1" t="inlineStr">
        <is>
          <t>Unnamed: 39</t>
        </is>
      </c>
      <c r="BD1" s="1" t="inlineStr">
        <is>
          <t>Unnamed: 40</t>
        </is>
      </c>
      <c r="BE1" s="1" t="inlineStr">
        <is>
          <t>94 706 4,861 22,918 45,720 T3825 13</t>
        </is>
      </c>
      <c r="BF1" s="1" t="inlineStr">
        <is>
          <t>Unnamed: 41</t>
        </is>
      </c>
      <c r="BG1" s="1" t="inlineStr">
        <is>
          <t>Unnamed: 42</t>
        </is>
      </c>
      <c r="BH1" s="1" t="inlineStr">
        <is>
          <t>Unnamed: 43</t>
        </is>
      </c>
      <c r="BI1" s="1" t="inlineStr">
        <is>
          <t>Unnamed: 44</t>
        </is>
      </c>
      <c r="BJ1" s="1" t="inlineStr">
        <is>
          <t>Unnamed: 45</t>
        </is>
      </c>
      <c r="BK1" s="1" t="inlineStr">
        <is>
          <t>Unnamed: 46</t>
        </is>
      </c>
      <c r="BL1" s="1" t="inlineStr">
        <is>
          <t>ah 25 8,650 6,407 13,457 52,914 145,200 26,790</t>
        </is>
      </c>
      <c r="BM1" s="1" t="inlineStr">
        <is>
          <t>Unnamed: 47</t>
        </is>
      </c>
      <c r="BN1" s="1" t="inlineStr">
        <is>
          <t>Unnamed: 48</t>
        </is>
      </c>
      <c r="BO1" s="1" t="inlineStr">
        <is>
          <t>Unnamed: 49</t>
        </is>
      </c>
      <c r="BP1" s="1" t="inlineStr">
        <is>
          <t>Unnamed: 50</t>
        </is>
      </c>
      <c r="BQ1" s="1" t="inlineStr">
        <is>
          <t>Unnamed: 51</t>
        </is>
      </c>
      <c r="BR1" s="1" t="inlineStr">
        <is>
          <t>Unnamed: 52</t>
        </is>
      </c>
      <c r="BS1" s="1" t="inlineStr">
        <is>
          <t>si!</t>
        </is>
      </c>
    </row>
    <row r="2">
      <c r="A2" t="inlineStr">
        <is>
          <t>UQEORIONS: ©</t>
        </is>
      </c>
      <c r="B2" t="inlineStr">
        <is>
          <t>oic ic rer ucte xe,</t>
        </is>
      </c>
      <c r="C2" t="inlineStr"/>
      <c r="D2" t="inlineStr"/>
      <c r="E2" t="inlineStr"/>
      <c r="F2" t="inlineStr"/>
      <c r="G2" t="inlineStr"/>
      <c r="H2" t="inlineStr"/>
      <c r="I2" t="inlineStr"/>
      <c r="J2" t="inlineStr">
        <is>
          <t>taal Pees</t>
        </is>
      </c>
      <c r="K2" t="inlineStr"/>
      <c r="L2" t="inlineStr"/>
      <c r="M2" t="inlineStr"/>
      <c r="N2" t="inlineStr"/>
      <c r="O2" t="inlineStr">
        <is>
          <t>3</t>
        </is>
      </c>
      <c r="P2" t="inlineStr"/>
      <c r="Q2" t="inlineStr">
        <is>
          <t>es</t>
        </is>
      </c>
      <c r="R2" t="inlineStr"/>
      <c r="S2" t="inlineStr"/>
      <c r="T2" t="inlineStr"/>
      <c r="U2" t="inlineStr"/>
      <c r="V2" t="inlineStr">
        <is>
          <t>26</t>
        </is>
      </c>
      <c r="W2" t="inlineStr"/>
      <c r="X2" t="inlineStr"/>
      <c r="Y2" t="inlineStr"/>
      <c r="Z2" t="inlineStr"/>
      <c r="AA2" t="inlineStr"/>
      <c r="AB2" t="inlineStr"/>
      <c r="AC2" t="inlineStr">
        <is>
          <t>274</t>
        </is>
      </c>
      <c r="AD2" t="inlineStr"/>
      <c r="AE2" t="inlineStr"/>
      <c r="AF2" t="inlineStr"/>
      <c r="AG2" t="inlineStr"/>
      <c r="AH2" t="inlineStr"/>
      <c r="AI2" t="inlineStr"/>
      <c r="AJ2" t="inlineStr">
        <is>
          <t>75,301</t>
        </is>
      </c>
      <c r="AK2" t="inlineStr"/>
      <c r="AL2" t="inlineStr"/>
      <c r="AM2" t="inlineStr"/>
      <c r="AN2" t="inlineStr"/>
      <c r="AO2" t="inlineStr"/>
      <c r="AP2" t="inlineStr"/>
      <c r="AQ2" t="inlineStr">
        <is>
          <t>=</t>
        </is>
      </c>
      <c r="AR2" t="inlineStr"/>
      <c r="AS2" t="inlineStr"/>
      <c r="AT2" t="inlineStr"/>
      <c r="AU2" t="inlineStr"/>
      <c r="AV2" t="inlineStr"/>
      <c r="AW2" t="inlineStr"/>
      <c r="AX2" t="inlineStr">
        <is>
          <t>~</t>
        </is>
      </c>
      <c r="AY2" t="inlineStr"/>
      <c r="AZ2" t="inlineStr"/>
      <c r="BA2" t="inlineStr"/>
      <c r="BB2" t="inlineStr"/>
      <c r="BC2" t="inlineStr"/>
      <c r="BD2" t="inlineStr"/>
      <c r="BE2" t="inlineStr">
        <is>
          <t>21,554</t>
        </is>
      </c>
      <c r="BF2" t="inlineStr"/>
      <c r="BG2" t="inlineStr"/>
      <c r="BH2" t="inlineStr"/>
      <c r="BI2" t="inlineStr"/>
      <c r="BJ2" t="inlineStr"/>
      <c r="BK2" t="inlineStr"/>
      <c r="BL2" t="inlineStr">
        <is>
          <t>96,855</t>
        </is>
      </c>
      <c r="BM2" t="inlineStr"/>
      <c r="BN2" t="inlineStr"/>
      <c r="BO2" t="inlineStr"/>
      <c r="BP2" t="inlineStr"/>
      <c r="BQ2" t="inlineStr"/>
      <c r="BR2" t="inlineStr"/>
      <c r="BS2" t="inlineStr">
        <is>
          <t>i he)</t>
        </is>
      </c>
    </row>
    <row r="3">
      <c r="A3" t="inlineStr">
        <is>
          <t>RAAT LOM GR</t>
        </is>
      </c>
      <c r="B3" t="inlineStr">
        <is>
          <t>Rocks APA Sicha condense s</t>
        </is>
      </c>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c r="V3" t="inlineStr">
        <is>
          <t>15</t>
        </is>
      </c>
      <c r="W3" t="inlineStr"/>
      <c r="X3" t="inlineStr"/>
      <c r="Y3" t="inlineStr"/>
      <c r="Z3" t="inlineStr"/>
      <c r="AA3" t="inlineStr"/>
      <c r="AB3" t="inlineStr"/>
      <c r="AC3" t="inlineStr">
        <is>
          <t>53</t>
        </is>
      </c>
      <c r="AD3" t="inlineStr"/>
      <c r="AE3" t="inlineStr"/>
      <c r="AF3" t="inlineStr"/>
      <c r="AG3" t="inlineStr"/>
      <c r="AH3" t="inlineStr"/>
      <c r="AI3" t="inlineStr"/>
      <c r="AJ3" t="inlineStr">
        <is>
          <t>8,588</t>
        </is>
      </c>
      <c r="AK3" t="inlineStr"/>
      <c r="AL3" t="inlineStr"/>
      <c r="AM3" t="inlineStr"/>
      <c r="AN3" t="inlineStr"/>
      <c r="AO3" t="inlineStr"/>
      <c r="AP3" t="inlineStr"/>
      <c r="AQ3" t="inlineStr">
        <is>
          <t>-</t>
        </is>
      </c>
      <c r="AR3" t="inlineStr"/>
      <c r="AS3" t="inlineStr"/>
      <c r="AT3" t="inlineStr"/>
      <c r="AU3" t="inlineStr"/>
      <c r="AV3" t="inlineStr"/>
      <c r="AW3" t="inlineStr"/>
      <c r="AX3" t="inlineStr">
        <is>
          <t>-</t>
        </is>
      </c>
      <c r="AY3" t="inlineStr"/>
      <c r="AZ3" t="inlineStr"/>
      <c r="BA3" t="inlineStr"/>
      <c r="BB3" t="inlineStr"/>
      <c r="BC3" t="inlineStr"/>
      <c r="BD3" t="inlineStr"/>
      <c r="BE3" t="inlineStr">
        <is>
          <t>3,881</t>
        </is>
      </c>
      <c r="BF3" t="inlineStr"/>
      <c r="BG3" t="inlineStr"/>
      <c r="BH3" t="inlineStr"/>
      <c r="BI3" t="inlineStr"/>
      <c r="BJ3" t="inlineStr"/>
      <c r="BK3" t="inlineStr"/>
      <c r="BL3" t="inlineStr">
        <is>
          <t>12,469</t>
        </is>
      </c>
      <c r="BM3" t="inlineStr"/>
      <c r="BN3" t="inlineStr"/>
      <c r="BO3" t="inlineStr"/>
      <c r="BP3" t="inlineStr"/>
      <c r="BQ3" t="inlineStr"/>
      <c r="BR3" t="inlineStr"/>
      <c r="BS3" t="inlineStr">
        <is>
          <t>1.4</t>
        </is>
      </c>
    </row>
    <row r="4">
      <c r="A4" t="inlineStr">
        <is>
          <t>RIECUEIC Ts Se... Cores cpict Stes, Lalas ROTM Raton tee</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c r="V4" t="inlineStr">
        <is>
          <t>10</t>
        </is>
      </c>
      <c r="W4" t="inlineStr"/>
      <c r="X4" t="inlineStr"/>
      <c r="Y4" t="inlineStr"/>
      <c r="Z4" t="inlineStr"/>
      <c r="AA4" t="inlineStr"/>
      <c r="AB4" t="inlineStr"/>
      <c r="AC4" t="inlineStr">
        <is>
          <t>31</t>
        </is>
      </c>
      <c r="AD4" t="inlineStr"/>
      <c r="AE4" t="inlineStr"/>
      <c r="AF4" t="inlineStr"/>
      <c r="AG4" t="inlineStr"/>
      <c r="AH4" t="inlineStr"/>
      <c r="AI4" t="inlineStr"/>
      <c r="AJ4" t="inlineStr">
        <is>
          <t>PETS</t>
        </is>
      </c>
      <c r="AK4" t="inlineStr"/>
      <c r="AL4" t="inlineStr"/>
      <c r="AM4" t="inlineStr"/>
      <c r="AN4" t="inlineStr"/>
      <c r="AO4" t="inlineStr"/>
      <c r="AP4" t="inlineStr"/>
      <c r="AQ4" t="inlineStr">
        <is>
          <t>~</t>
        </is>
      </c>
      <c r="AR4" t="inlineStr"/>
      <c r="AS4" t="inlineStr"/>
      <c r="AT4" t="inlineStr"/>
      <c r="AU4" t="inlineStr"/>
      <c r="AV4" t="inlineStr"/>
      <c r="AW4" t="inlineStr"/>
      <c r="AX4" t="inlineStr">
        <is>
          <t>-</t>
        </is>
      </c>
      <c r="AY4" t="inlineStr"/>
      <c r="AZ4" t="inlineStr"/>
      <c r="BA4" t="inlineStr"/>
      <c r="BB4" t="inlineStr"/>
      <c r="BC4" t="inlineStr"/>
      <c r="BD4" t="inlineStr"/>
      <c r="BE4" t="inlineStr">
        <is>
          <t>3,599</t>
        </is>
      </c>
      <c r="BF4" t="inlineStr"/>
      <c r="BG4" t="inlineStr"/>
      <c r="BH4" t="inlineStr"/>
      <c r="BI4" t="inlineStr"/>
      <c r="BJ4" t="inlineStr"/>
      <c r="BK4" t="inlineStr"/>
      <c r="BL4" t="inlineStr">
        <is>
          <t>6,376</t>
        </is>
      </c>
      <c r="BM4" t="inlineStr"/>
      <c r="BN4" t="inlineStr"/>
      <c r="BO4" t="inlineStr"/>
      <c r="BP4" t="inlineStr"/>
      <c r="BQ4" t="inlineStr"/>
      <c r="BR4" t="inlineStr"/>
      <c r="BS4" t="inlineStr">
        <is>
          <t>0.7</t>
        </is>
      </c>
    </row>
    <row r="5">
      <c r="A5" t="inlineStr">
        <is>
          <t>DEADLINE Mees ceeN eN ee ine</t>
        </is>
      </c>
      <c r="B5" t="inlineStr"/>
      <c r="C5" t="inlineStr"/>
      <c r="D5" t="inlineStr"/>
      <c r="E5" t="inlineStr"/>
      <c r="F5" t="inlineStr"/>
      <c r="G5" t="inlineStr"/>
      <c r="H5" t="inlineStr"/>
      <c r="I5" t="inlineStr"/>
      <c r="J5" t="inlineStr">
        <is>
          <t>DUAR eae</t>
        </is>
      </c>
      <c r="K5" t="inlineStr"/>
      <c r="L5" t="inlineStr"/>
      <c r="M5" t="inlineStr"/>
      <c r="N5" t="inlineStr"/>
      <c r="O5" t="inlineStr"/>
      <c r="P5" t="inlineStr"/>
      <c r="Q5" t="inlineStr">
        <is>
          <t>8</t>
        </is>
      </c>
      <c r="R5" t="inlineStr"/>
      <c r="S5" t="inlineStr"/>
      <c r="T5" t="inlineStr"/>
      <c r="U5" t="inlineStr"/>
      <c r="V5" t="inlineStr">
        <is>
          <t>9</t>
        </is>
      </c>
      <c r="W5" t="inlineStr"/>
      <c r="X5" t="inlineStr"/>
      <c r="Y5" t="inlineStr"/>
      <c r="Z5" t="inlineStr"/>
      <c r="AA5" t="inlineStr"/>
      <c r="AB5" t="inlineStr"/>
      <c r="AC5" t="inlineStr">
        <is>
          <t>32</t>
        </is>
      </c>
      <c r="AD5" t="inlineStr"/>
      <c r="AE5" t="inlineStr"/>
      <c r="AF5" t="inlineStr"/>
      <c r="AG5" t="inlineStr"/>
      <c r="AH5" t="inlineStr"/>
      <c r="AI5" t="inlineStr"/>
      <c r="AJ5" t="inlineStr">
        <is>
          <t>3,067</t>
        </is>
      </c>
      <c r="AK5" t="inlineStr"/>
      <c r="AL5" t="inlineStr"/>
      <c r="AM5" t="inlineStr"/>
      <c r="AN5" t="inlineStr"/>
      <c r="AO5" t="inlineStr"/>
      <c r="AP5" t="inlineStr"/>
      <c r="AQ5" t="inlineStr">
        <is>
          <t>~</t>
        </is>
      </c>
      <c r="AR5" t="inlineStr"/>
      <c r="AS5" t="inlineStr"/>
      <c r="AT5" t="inlineStr"/>
      <c r="AU5" t="inlineStr"/>
      <c r="AV5" t="inlineStr"/>
      <c r="AW5" t="inlineStr"/>
      <c r="AX5" t="inlineStr">
        <is>
          <t>—</t>
        </is>
      </c>
      <c r="AY5" t="inlineStr"/>
      <c r="AZ5" t="inlineStr"/>
      <c r="BA5" t="inlineStr"/>
      <c r="BB5" t="inlineStr"/>
      <c r="BC5" t="inlineStr"/>
      <c r="BD5" t="inlineStr"/>
      <c r="BE5" t="inlineStr">
        <is>
          <t>941</t>
        </is>
      </c>
      <c r="BF5" t="inlineStr"/>
      <c r="BG5" t="inlineStr"/>
      <c r="BH5" t="inlineStr"/>
      <c r="BI5" t="inlineStr"/>
      <c r="BJ5" t="inlineStr"/>
      <c r="BK5" t="inlineStr"/>
      <c r="BL5" t="inlineStr">
        <is>
          <t>4,008</t>
        </is>
      </c>
      <c r="BM5" t="inlineStr"/>
      <c r="BN5" t="inlineStr"/>
      <c r="BO5" t="inlineStr"/>
      <c r="BP5" t="inlineStr"/>
      <c r="BQ5" t="inlineStr"/>
      <c r="BR5" t="inlineStr"/>
      <c r="BS5" t="inlineStr">
        <is>
          <t>0.5</t>
        </is>
      </c>
    </row>
    <row r="6">
      <c r="A6" t="inlineStr">
        <is>
          <t>PONAOL MES . EisvsreleYySs Oytc Mtexs 2e ase s</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c r="V6" t="inlineStr">
        <is>
          <t>16</t>
        </is>
      </c>
      <c r="W6" t="inlineStr"/>
      <c r="X6" t="inlineStr"/>
      <c r="Y6" t="inlineStr"/>
      <c r="Z6" t="inlineStr"/>
      <c r="AA6" t="inlineStr"/>
      <c r="AB6" t="inlineStr"/>
      <c r="AC6" t="inlineStr">
        <is>
          <t>46</t>
        </is>
      </c>
      <c r="AD6" t="inlineStr"/>
      <c r="AE6" t="inlineStr"/>
      <c r="AF6" t="inlineStr"/>
      <c r="AG6" t="inlineStr"/>
      <c r="AH6" t="inlineStr"/>
      <c r="AI6" t="inlineStr"/>
      <c r="AJ6" t="inlineStr">
        <is>
          <t>3,714</t>
        </is>
      </c>
      <c r="AK6" t="inlineStr"/>
      <c r="AL6" t="inlineStr"/>
      <c r="AM6" t="inlineStr"/>
      <c r="AN6" t="inlineStr"/>
      <c r="AO6" t="inlineStr"/>
      <c r="AP6" t="inlineStr"/>
      <c r="AQ6" t="inlineStr">
        <is>
          <t>~</t>
        </is>
      </c>
      <c r="AR6" t="inlineStr"/>
      <c r="AS6" t="inlineStr"/>
      <c r="AT6" t="inlineStr"/>
      <c r="AU6" t="inlineStr"/>
      <c r="AV6" t="inlineStr"/>
      <c r="AW6" t="inlineStr"/>
      <c r="AX6" t="inlineStr">
        <is>
          <t>-</t>
        </is>
      </c>
      <c r="AY6" t="inlineStr"/>
      <c r="AZ6" t="inlineStr"/>
      <c r="BA6" t="inlineStr"/>
      <c r="BB6" t="inlineStr"/>
      <c r="BC6" t="inlineStr"/>
      <c r="BD6" t="inlineStr"/>
      <c r="BE6" t="inlineStr">
        <is>
          <t>3,906</t>
        </is>
      </c>
      <c r="BF6" t="inlineStr"/>
      <c r="BG6" t="inlineStr"/>
      <c r="BH6" t="inlineStr"/>
      <c r="BI6" t="inlineStr"/>
      <c r="BJ6" t="inlineStr"/>
      <c r="BK6" t="inlineStr"/>
      <c r="BL6" t="inlineStr">
        <is>
          <t>7,620</t>
        </is>
      </c>
      <c r="BM6" t="inlineStr"/>
      <c r="BN6" t="inlineStr"/>
      <c r="BO6" t="inlineStr"/>
      <c r="BP6" t="inlineStr"/>
      <c r="BQ6" t="inlineStr"/>
      <c r="BR6" t="inlineStr"/>
      <c r="BS6" t="inlineStr">
        <is>
          <t>0.9</t>
        </is>
      </c>
    </row>
    <row r="7">
      <c r="A7" t="inlineStr">
        <is>
          <t>AMC SOIMOM GS once 0.6 SiMCatAnines APLynM Be.e .se .eS</t>
        </is>
      </c>
      <c r="B7" t="inlineStr"/>
      <c r="C7" t="inlineStr"/>
      <c r="D7" t="inlineStr">
        <is>
          <t>caer MR ES</t>
        </is>
      </c>
      <c r="E7" t="inlineStr"/>
      <c r="F7" t="inlineStr"/>
      <c r="G7" t="inlineStr"/>
      <c r="H7" t="inlineStr"/>
      <c r="I7" t="inlineStr"/>
      <c r="J7" t="inlineStr"/>
      <c r="K7" t="inlineStr"/>
      <c r="L7" t="inlineStr"/>
      <c r="M7" t="inlineStr">
        <is>
          <t>AR EEB ec ares ss</t>
        </is>
      </c>
      <c r="N7" t="inlineStr"/>
      <c r="O7" t="inlineStr"/>
      <c r="P7" t="inlineStr"/>
      <c r="Q7" t="inlineStr"/>
      <c r="R7" t="inlineStr"/>
      <c r="S7" t="inlineStr"/>
      <c r="T7" t="inlineStr"/>
      <c r="U7" t="inlineStr"/>
      <c r="V7" t="inlineStr">
        <is>
          <t>14 9</t>
        </is>
      </c>
      <c r="W7" t="inlineStr"/>
      <c r="X7" t="inlineStr"/>
      <c r="Y7" t="inlineStr"/>
      <c r="Z7" t="inlineStr"/>
      <c r="AA7" t="inlineStr"/>
      <c r="AB7" t="inlineStr"/>
      <c r="AC7" t="inlineStr">
        <is>
          <t>35 58</t>
        </is>
      </c>
      <c r="AD7" t="inlineStr"/>
      <c r="AE7" t="inlineStr"/>
      <c r="AF7" t="inlineStr"/>
      <c r="AG7" t="inlineStr"/>
      <c r="AH7" t="inlineStr"/>
      <c r="AI7" t="inlineStr"/>
      <c r="AJ7" t="inlineStr">
        <is>
          <t>3,045 7,365</t>
        </is>
      </c>
      <c r="AK7" t="inlineStr"/>
      <c r="AL7" t="inlineStr"/>
      <c r="AM7" t="inlineStr"/>
      <c r="AN7" t="inlineStr"/>
      <c r="AO7" t="inlineStr"/>
      <c r="AP7" t="inlineStr"/>
      <c r="AQ7" t="inlineStr">
        <is>
          <t>- -</t>
        </is>
      </c>
      <c r="AR7" t="inlineStr"/>
      <c r="AS7" t="inlineStr"/>
      <c r="AT7" t="inlineStr"/>
      <c r="AU7" t="inlineStr"/>
      <c r="AV7" t="inlineStr"/>
      <c r="AW7" t="inlineStr"/>
      <c r="AX7" t="inlineStr">
        <is>
          <t>- —</t>
        </is>
      </c>
      <c r="AY7" t="inlineStr"/>
      <c r="AZ7" t="inlineStr"/>
      <c r="BA7" t="inlineStr"/>
      <c r="BB7" t="inlineStr"/>
      <c r="BC7" t="inlineStr"/>
      <c r="BD7" t="inlineStr"/>
      <c r="BE7" t="inlineStr">
        <is>
          <t>2,243 1,944</t>
        </is>
      </c>
      <c r="BF7" t="inlineStr"/>
      <c r="BG7" t="inlineStr"/>
      <c r="BH7" t="inlineStr"/>
      <c r="BI7" t="inlineStr"/>
      <c r="BJ7" t="inlineStr"/>
      <c r="BK7" t="inlineStr"/>
      <c r="BL7" t="inlineStr">
        <is>
          <t>5,288 9,309</t>
        </is>
      </c>
      <c r="BM7" t="inlineStr"/>
      <c r="BN7" t="inlineStr"/>
      <c r="BO7" t="inlineStr"/>
      <c r="BP7" t="inlineStr"/>
      <c r="BQ7" t="inlineStr"/>
      <c r="BR7" t="inlineStr"/>
      <c r="BS7" t="inlineStr">
        <is>
          <t>Lal</t>
        </is>
      </c>
    </row>
    <row r="8">
      <c r="A8" t="inlineStr">
        <is>
          <t>REUURGERBAY 0.5 MiEMUDC E Epets te.. \t enc 1</t>
        </is>
      </c>
      <c r="B8" t="inlineStr">
        <is>
          <t>3.5. norco «a</t>
        </is>
      </c>
      <c r="C8" t="inlineStr"/>
      <c r="D8" t="inlineStr"/>
      <c r="E8" t="inlineStr"/>
      <c r="F8" t="inlineStr"/>
      <c r="G8" t="inlineStr"/>
      <c r="H8" t="inlineStr">
        <is>
          <t>SOSA</t>
        </is>
      </c>
      <c r="I8" t="inlineStr"/>
      <c r="J8" t="inlineStr">
        <is>
          <t>RMR</t>
        </is>
      </c>
      <c r="K8" t="inlineStr"/>
      <c r="L8" t="inlineStr"/>
      <c r="M8" t="inlineStr">
        <is>
          <t>ee Lae</t>
        </is>
      </c>
      <c r="N8" t="inlineStr"/>
      <c r="O8" t="inlineStr">
        <is>
          <t>ry</t>
        </is>
      </c>
      <c r="P8" t="inlineStr"/>
      <c r="Q8" t="inlineStr">
        <is>
          <t>cue Sf.</t>
        </is>
      </c>
      <c r="R8" t="inlineStr"/>
      <c r="S8" t="inlineStr"/>
      <c r="T8" t="inlineStr"/>
      <c r="U8" t="inlineStr"/>
      <c r="V8" t="inlineStr">
        <is>
          <t>12 19</t>
        </is>
      </c>
      <c r="W8" t="inlineStr"/>
      <c r="X8" t="inlineStr"/>
      <c r="Y8" t="inlineStr"/>
      <c r="Z8" t="inlineStr"/>
      <c r="AA8" t="inlineStr"/>
      <c r="AB8" t="inlineStr"/>
      <c r="AC8" t="inlineStr">
        <is>
          <t>26 96</t>
        </is>
      </c>
      <c r="AD8" t="inlineStr"/>
      <c r="AE8" t="inlineStr"/>
      <c r="AF8" t="inlineStr"/>
      <c r="AG8" t="inlineStr"/>
      <c r="AH8" t="inlineStr"/>
      <c r="AI8" t="inlineStr"/>
      <c r="AJ8" t="inlineStr">
        <is>
          <t>4,106 16,181</t>
        </is>
      </c>
      <c r="AK8" t="inlineStr"/>
      <c r="AL8" t="inlineStr"/>
      <c r="AM8" t="inlineStr"/>
      <c r="AN8" t="inlineStr"/>
      <c r="AO8" t="inlineStr"/>
      <c r="AP8" t="inlineStr"/>
      <c r="AQ8" t="inlineStr">
        <is>
          <t>_ -</t>
        </is>
      </c>
      <c r="AR8" t="inlineStr"/>
      <c r="AS8" t="inlineStr"/>
      <c r="AT8" t="inlineStr"/>
      <c r="AU8" t="inlineStr"/>
      <c r="AV8" t="inlineStr"/>
      <c r="AW8" t="inlineStr"/>
      <c r="AX8" t="inlineStr">
        <is>
          <t>- =</t>
        </is>
      </c>
      <c r="AY8" t="inlineStr"/>
      <c r="AZ8" t="inlineStr"/>
      <c r="BA8" t="inlineStr"/>
      <c r="BB8" t="inlineStr"/>
      <c r="BC8" t="inlineStr"/>
      <c r="BD8" t="inlineStr"/>
      <c r="BE8" t="inlineStr">
        <is>
          <t>528 8,583</t>
        </is>
      </c>
      <c r="BF8" t="inlineStr"/>
      <c r="BG8" t="inlineStr"/>
      <c r="BH8" t="inlineStr"/>
      <c r="BI8" t="inlineStr"/>
      <c r="BJ8" t="inlineStr"/>
      <c r="BK8" t="inlineStr"/>
      <c r="BL8" t="inlineStr">
        <is>
          <t>4,634 24,764</t>
        </is>
      </c>
      <c r="BM8" t="inlineStr"/>
      <c r="BN8" t="inlineStr"/>
      <c r="BO8" t="inlineStr"/>
      <c r="BP8" t="inlineStr"/>
      <c r="BQ8" t="inlineStr"/>
      <c r="BR8" t="inlineStr"/>
      <c r="BS8" t="inlineStr">
        <is>
          <t>2.9</t>
        </is>
      </c>
    </row>
    <row r="9">
      <c r="A9" t="inlineStr">
        <is>
          <t>ROPINAMWA cc fe eu yoicuetrts</t>
        </is>
      </c>
      <c r="B9" t="inlineStr"/>
      <c r="C9" t="inlineStr"/>
      <c r="D9" t="inlineStr"/>
      <c r="E9" t="inlineStr"/>
      <c r="F9" t="inlineStr"/>
      <c r="G9" t="inlineStr"/>
      <c r="H9" t="inlineStr"/>
      <c r="I9" t="inlineStr"/>
      <c r="J9" t="inlineStr">
        <is>
          <t>ye</t>
        </is>
      </c>
      <c r="K9" t="inlineStr"/>
      <c r="L9" t="inlineStr"/>
      <c r="M9" t="inlineStr">
        <is>
          <t>aM ale</t>
        </is>
      </c>
      <c r="N9" t="inlineStr"/>
      <c r="O9" t="inlineStr"/>
      <c r="P9" t="inlineStr"/>
      <c r="Q9" t="inlineStr">
        <is>
          <t>ee</t>
        </is>
      </c>
      <c r="R9" t="inlineStr"/>
      <c r="S9" t="inlineStr"/>
      <c r="T9" t="inlineStr"/>
      <c r="U9" t="inlineStr"/>
      <c r="V9" t="inlineStr">
        <is>
          <t>Ih</t>
        </is>
      </c>
      <c r="W9" t="inlineStr"/>
      <c r="X9" t="inlineStr"/>
      <c r="Y9" t="inlineStr"/>
      <c r="Z9" t="inlineStr"/>
      <c r="AA9" t="inlineStr"/>
      <c r="AB9" t="inlineStr"/>
      <c r="AC9" t="inlineStr">
        <is>
          <t>30</t>
        </is>
      </c>
      <c r="AD9" t="inlineStr"/>
      <c r="AE9" t="inlineStr"/>
      <c r="AF9" t="inlineStr"/>
      <c r="AG9" t="inlineStr"/>
      <c r="AH9" t="inlineStr"/>
      <c r="AI9" t="inlineStr"/>
      <c r="AJ9" t="inlineStr">
        <is>
          <t>6,195</t>
        </is>
      </c>
      <c r="AK9" t="inlineStr"/>
      <c r="AL9" t="inlineStr"/>
      <c r="AM9" t="inlineStr"/>
      <c r="AN9" t="inlineStr"/>
      <c r="AO9" t="inlineStr"/>
      <c r="AP9" t="inlineStr"/>
      <c r="AQ9" t="inlineStr">
        <is>
          <t>=</t>
        </is>
      </c>
      <c r="AR9" t="inlineStr"/>
      <c r="AS9" t="inlineStr"/>
      <c r="AT9" t="inlineStr"/>
      <c r="AU9" t="inlineStr"/>
      <c r="AV9" t="inlineStr"/>
      <c r="AW9" t="inlineStr"/>
      <c r="AX9" t="inlineStr">
        <is>
          <t>=</t>
        </is>
      </c>
      <c r="AY9" t="inlineStr"/>
      <c r="AZ9" t="inlineStr"/>
      <c r="BA9" t="inlineStr"/>
      <c r="BB9" t="inlineStr"/>
      <c r="BC9" t="inlineStr"/>
      <c r="BD9" t="inlineStr"/>
      <c r="BE9" t="inlineStr">
        <is>
          <t>66</t>
        </is>
      </c>
      <c r="BF9" t="inlineStr"/>
      <c r="BG9" t="inlineStr"/>
      <c r="BH9" t="inlineStr"/>
      <c r="BI9" t="inlineStr"/>
      <c r="BJ9" t="inlineStr"/>
      <c r="BK9" t="inlineStr"/>
      <c r="BL9" t="inlineStr">
        <is>
          <t>6,261</t>
        </is>
      </c>
      <c r="BM9" t="inlineStr"/>
      <c r="BN9" t="inlineStr"/>
      <c r="BO9" t="inlineStr"/>
      <c r="BP9" t="inlineStr"/>
      <c r="BQ9" t="inlineStr"/>
      <c r="BR9" t="inlineStr"/>
      <c r="BS9" t="inlineStr">
        <is>
          <t>0.7</t>
        </is>
      </c>
    </row>
    <row r="10">
      <c r="A10" t="inlineStr">
        <is>
          <t>SaSkatOOMt &lt;5</t>
        </is>
      </c>
      <c r="B10" t="inlineStr">
        <is>
          <t>J asc 40</t>
        </is>
      </c>
      <c r="C10" t="inlineStr"/>
      <c r="D10" t="inlineStr"/>
      <c r="E10" t="inlineStr"/>
      <c r="F10" t="inlineStr"/>
      <c r="G10" t="inlineStr"/>
      <c r="H10" t="inlineStr">
        <is>
          <t>sc, BEET E</t>
        </is>
      </c>
      <c r="I10" t="inlineStr"/>
      <c r="J10" t="inlineStr"/>
      <c r="K10" t="inlineStr"/>
      <c r="L10" t="inlineStr"/>
      <c r="M10" t="inlineStr">
        <is>
          <t>Mee</t>
        </is>
      </c>
      <c r="N10" t="inlineStr"/>
      <c r="O10" t="inlineStr">
        <is>
          <t>os</t>
        </is>
      </c>
      <c r="P10" t="inlineStr"/>
      <c r="Q10" t="inlineStr"/>
      <c r="R10" t="inlineStr"/>
      <c r="S10" t="inlineStr"/>
      <c r="T10" t="inlineStr"/>
      <c r="U10" t="inlineStr"/>
      <c r="V10" t="inlineStr">
        <is>
          <t>itp</t>
        </is>
      </c>
      <c r="W10" t="inlineStr"/>
      <c r="X10" t="inlineStr"/>
      <c r="Y10" t="inlineStr"/>
      <c r="Z10" t="inlineStr"/>
      <c r="AA10" t="inlineStr"/>
      <c r="AB10" t="inlineStr"/>
      <c r="AC10" t="inlineStr">
        <is>
          <t>29</t>
        </is>
      </c>
      <c r="AD10" t="inlineStr"/>
      <c r="AE10" t="inlineStr"/>
      <c r="AF10" t="inlineStr"/>
      <c r="AG10" t="inlineStr"/>
      <c r="AH10" t="inlineStr"/>
      <c r="AI10" t="inlineStr"/>
      <c r="AJ10" t="inlineStr">
        <is>
          <t>5,342</t>
        </is>
      </c>
      <c r="AK10" t="inlineStr"/>
      <c r="AL10" t="inlineStr"/>
      <c r="AM10" t="inlineStr"/>
      <c r="AN10" t="inlineStr"/>
      <c r="AO10" t="inlineStr"/>
      <c r="AP10" t="inlineStr"/>
      <c r="AQ10" t="inlineStr">
        <is>
          <t>—</t>
        </is>
      </c>
      <c r="AR10" t="inlineStr"/>
      <c r="AS10" t="inlineStr"/>
      <c r="AT10" t="inlineStr"/>
      <c r="AU10" t="inlineStr"/>
      <c r="AV10" t="inlineStr"/>
      <c r="AW10" t="inlineStr"/>
      <c r="AX10" t="inlineStr">
        <is>
          <t>~</t>
        </is>
      </c>
      <c r="AY10" t="inlineStr"/>
      <c r="AZ10" t="inlineStr"/>
      <c r="BA10" t="inlineStr"/>
      <c r="BB10" t="inlineStr"/>
      <c r="BC10" t="inlineStr"/>
      <c r="BD10" t="inlineStr"/>
      <c r="BE10" t="inlineStr">
        <is>
          <t>82</t>
        </is>
      </c>
      <c r="BF10" t="inlineStr"/>
      <c r="BG10" t="inlineStr"/>
      <c r="BH10" t="inlineStr"/>
      <c r="BI10" t="inlineStr"/>
      <c r="BJ10" t="inlineStr"/>
      <c r="BK10" t="inlineStr"/>
      <c r="BL10" t="inlineStr">
        <is>
          <t>5,424</t>
        </is>
      </c>
      <c r="BM10" t="inlineStr"/>
      <c r="BN10" t="inlineStr"/>
      <c r="BO10" t="inlineStr"/>
      <c r="BP10" t="inlineStr"/>
      <c r="BQ10" t="inlineStr"/>
      <c r="BR10" t="inlineStr"/>
      <c r="BS10" t="inlineStr">
        <is>
          <t>0.6</t>
        </is>
      </c>
    </row>
    <row r="11">
      <c r="A11" t="inlineStr">
        <is>
          <t>HaMOUTONY</t>
        </is>
      </c>
      <c r="B11" t="inlineStr">
        <is>
          <t>ghiks: seh.e See knl NA RS</t>
        </is>
      </c>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c r="V11" t="inlineStr">
        <is>
          <t>16</t>
        </is>
      </c>
      <c r="W11" t="inlineStr"/>
      <c r="X11" t="inlineStr"/>
      <c r="Y11" t="inlineStr"/>
      <c r="Z11" t="inlineStr"/>
      <c r="AA11" t="inlineStr"/>
      <c r="AB11" t="inlineStr"/>
      <c r="AC11" t="inlineStr">
        <is>
          <t>54</t>
        </is>
      </c>
      <c r="AD11" t="inlineStr"/>
      <c r="AE11" t="inlineStr"/>
      <c r="AF11" t="inlineStr"/>
      <c r="AG11" t="inlineStr"/>
      <c r="AH11" t="inlineStr"/>
      <c r="AI11" t="inlineStr"/>
      <c r="AJ11" t="inlineStr">
        <is>
          <t>10,340</t>
        </is>
      </c>
      <c r="AK11" t="inlineStr"/>
      <c r="AL11" t="inlineStr"/>
      <c r="AM11" t="inlineStr"/>
      <c r="AN11" t="inlineStr"/>
      <c r="AO11" t="inlineStr"/>
      <c r="AP11" t="inlineStr"/>
      <c r="AQ11" t="inlineStr">
        <is>
          <t>-</t>
        </is>
      </c>
      <c r="AR11" t="inlineStr"/>
      <c r="AS11" t="inlineStr"/>
      <c r="AT11" t="inlineStr"/>
      <c r="AU11" t="inlineStr"/>
      <c r="AV11" t="inlineStr"/>
      <c r="AW11" t="inlineStr"/>
      <c r="AX11" t="inlineStr">
        <is>
          <t>~</t>
        </is>
      </c>
      <c r="AY11" t="inlineStr"/>
      <c r="AZ11" t="inlineStr"/>
      <c r="BA11" t="inlineStr"/>
      <c r="BB11" t="inlineStr"/>
      <c r="BC11" t="inlineStr"/>
      <c r="BD11" t="inlineStr"/>
      <c r="BE11" t="inlineStr">
        <is>
          <t>S55</t>
        </is>
      </c>
      <c r="BF11" t="inlineStr"/>
      <c r="BG11" t="inlineStr"/>
      <c r="BH11" t="inlineStr"/>
      <c r="BI11" t="inlineStr"/>
      <c r="BJ11" t="inlineStr"/>
      <c r="BK11" t="inlineStr"/>
      <c r="BL11" t="inlineStr">
        <is>
          <t>13,651</t>
        </is>
      </c>
      <c r="BM11" t="inlineStr"/>
      <c r="BN11" t="inlineStr"/>
      <c r="BO11" t="inlineStr"/>
      <c r="BP11" t="inlineStr"/>
      <c r="BQ11" t="inlineStr"/>
      <c r="BR11" t="inlineStr"/>
      <c r="BS11" t="inlineStr">
        <is>
          <t>1.6</t>
        </is>
      </c>
    </row>
    <row r="12">
      <c r="A12" t="inlineStr">
        <is>
          <t>GEC! 5 SI</t>
        </is>
      </c>
      <c r="B12" t="inlineStr"/>
      <c r="C12" t="inlineStr">
        <is>
          <t>ones,</t>
        </is>
      </c>
      <c r="D12" t="inlineStr"/>
      <c r="E12" t="inlineStr"/>
      <c r="F12" t="inlineStr"/>
      <c r="G12" t="inlineStr"/>
      <c r="H12" t="inlineStr"/>
      <c r="I12" t="inlineStr"/>
      <c r="J12" t="inlineStr">
        <is>
          <t>2</t>
        </is>
      </c>
      <c r="K12" t="inlineStr"/>
      <c r="L12" t="inlineStr"/>
      <c r="M12" t="inlineStr">
        <is>
          <t>ee. eee</t>
        </is>
      </c>
      <c r="N12" t="inlineStr"/>
      <c r="O12" t="inlineStr"/>
      <c r="P12" t="inlineStr"/>
      <c r="Q12" t="inlineStr"/>
      <c r="R12" t="inlineStr"/>
      <c r="S12" t="inlineStr"/>
      <c r="T12" t="inlineStr"/>
      <c r="U12" t="inlineStr"/>
      <c r="V12" t="inlineStr">
        <is>
          <t>15</t>
        </is>
      </c>
      <c r="W12" t="inlineStr"/>
      <c r="X12" t="inlineStr"/>
      <c r="Y12" t="inlineStr"/>
      <c r="Z12" t="inlineStr"/>
      <c r="AA12" t="inlineStr"/>
      <c r="AB12" t="inlineStr"/>
      <c r="AC12" t="inlineStr">
        <is>
          <t>41</t>
        </is>
      </c>
      <c r="AD12" t="inlineStr"/>
      <c r="AE12" t="inlineStr"/>
      <c r="AF12" t="inlineStr"/>
      <c r="AG12" t="inlineStr"/>
      <c r="AH12" t="inlineStr"/>
      <c r="AI12" t="inlineStr"/>
      <c r="AJ12" t="inlineStr">
        <is>
          <t>8,969</t>
        </is>
      </c>
      <c r="AK12" t="inlineStr"/>
      <c r="AL12" t="inlineStr"/>
      <c r="AM12" t="inlineStr"/>
      <c r="AN12" t="inlineStr"/>
      <c r="AO12" t="inlineStr"/>
      <c r="AP12" t="inlineStr"/>
      <c r="AQ12" t="inlineStr">
        <is>
          <t>-</t>
        </is>
      </c>
      <c r="AR12" t="inlineStr"/>
      <c r="AS12" t="inlineStr"/>
      <c r="AT12" t="inlineStr"/>
      <c r="AU12" t="inlineStr"/>
      <c r="AV12" t="inlineStr"/>
      <c r="AW12" t="inlineStr"/>
      <c r="AX12" t="inlineStr">
        <is>
          <t>-</t>
        </is>
      </c>
      <c r="AY12" t="inlineStr"/>
      <c r="AZ12" t="inlineStr"/>
      <c r="BA12" t="inlineStr"/>
      <c r="BB12" t="inlineStr"/>
      <c r="BC12" t="inlineStr"/>
      <c r="BD12" t="inlineStr"/>
      <c r="BE12" t="inlineStr">
        <is>
          <t>1,611</t>
        </is>
      </c>
      <c r="BF12" t="inlineStr"/>
      <c r="BG12" t="inlineStr"/>
      <c r="BH12" t="inlineStr"/>
      <c r="BI12" t="inlineStr"/>
      <c r="BJ12" t="inlineStr"/>
      <c r="BK12" t="inlineStr"/>
      <c r="BL12" t="inlineStr">
        <is>
          <t>10,580</t>
        </is>
      </c>
      <c r="BM12" t="inlineStr"/>
      <c r="BN12" t="inlineStr"/>
      <c r="BO12" t="inlineStr"/>
      <c r="BP12" t="inlineStr"/>
      <c r="BQ12" t="inlineStr"/>
      <c r="BR12" t="inlineStr"/>
      <c r="BS12" t="inlineStr">
        <is>
          <t>12</t>
        </is>
      </c>
    </row>
    <row r="13">
      <c r="A13" t="inlineStr">
        <is>
          <t>WANCOUNEE DMs asset ae</t>
        </is>
      </c>
      <c r="B13" t="inlineStr"/>
      <c r="C13" t="inlineStr"/>
      <c r="D13" t="inlineStr"/>
      <c r="E13" t="inlineStr"/>
      <c r="F13" t="inlineStr"/>
      <c r="G13" t="inlineStr"/>
      <c r="H13" t="inlineStr">
        <is>
          <t>ete wae eaten Fe</t>
        </is>
      </c>
      <c r="I13" t="inlineStr"/>
      <c r="J13" t="inlineStr"/>
      <c r="K13" t="inlineStr"/>
      <c r="L13" t="inlineStr"/>
      <c r="M13" t="inlineStr"/>
      <c r="N13" t="inlineStr"/>
      <c r="O13" t="inlineStr"/>
      <c r="P13" t="inlineStr"/>
      <c r="Q13" t="inlineStr">
        <is>
          <t>os</t>
        </is>
      </c>
      <c r="R13" t="inlineStr"/>
      <c r="S13" t="inlineStr"/>
      <c r="T13" t="inlineStr"/>
      <c r="U13" t="inlineStr"/>
      <c r="V13" t="inlineStr">
        <is>
          <t>28</t>
        </is>
      </c>
      <c r="W13" t="inlineStr"/>
      <c r="X13" t="inlineStr"/>
      <c r="Y13" t="inlineStr"/>
      <c r="Z13" t="inlineStr"/>
      <c r="AA13" t="inlineStr"/>
      <c r="AB13" t="inlineStr"/>
      <c r="AC13" t="inlineStr">
        <is>
          <t>192</t>
        </is>
      </c>
      <c r="AD13" t="inlineStr"/>
      <c r="AE13" t="inlineStr"/>
      <c r="AF13" t="inlineStr"/>
      <c r="AG13" t="inlineStr"/>
      <c r="AH13" t="inlineStr"/>
      <c r="AI13" t="inlineStr"/>
      <c r="AJ13" t="inlineStr">
        <is>
          <t>35,486</t>
        </is>
      </c>
      <c r="AK13" t="inlineStr"/>
      <c r="AL13" t="inlineStr"/>
      <c r="AM13" t="inlineStr"/>
      <c r="AN13" t="inlineStr"/>
      <c r="AO13" t="inlineStr"/>
      <c r="AP13" t="inlineStr"/>
      <c r="AQ13" t="inlineStr">
        <is>
          <t>-</t>
        </is>
      </c>
      <c r="AR13" t="inlineStr"/>
      <c r="AS13" t="inlineStr"/>
      <c r="AT13" t="inlineStr"/>
      <c r="AU13" t="inlineStr"/>
      <c r="AV13" t="inlineStr"/>
      <c r="AW13" t="inlineStr"/>
      <c r="AX13" t="inlineStr">
        <is>
          <t>~</t>
        </is>
      </c>
      <c r="AY13" t="inlineStr"/>
      <c r="AZ13" t="inlineStr"/>
      <c r="BA13" t="inlineStr"/>
      <c r="BB13" t="inlineStr"/>
      <c r="BC13" t="inlineStr"/>
      <c r="BD13" t="inlineStr"/>
      <c r="BE13" t="inlineStr">
        <is>
          <t>23,574</t>
        </is>
      </c>
      <c r="BF13" t="inlineStr"/>
      <c r="BG13" t="inlineStr"/>
      <c r="BH13" t="inlineStr"/>
      <c r="BI13" t="inlineStr"/>
      <c r="BJ13" t="inlineStr"/>
      <c r="BK13" t="inlineStr"/>
      <c r="BL13" t="inlineStr">
        <is>
          <t>59,060</t>
        </is>
      </c>
      <c r="BM13" t="inlineStr"/>
      <c r="BN13" t="inlineStr"/>
      <c r="BO13" t="inlineStr"/>
      <c r="BP13" t="inlineStr"/>
      <c r="BQ13" t="inlineStr"/>
      <c r="BR13" t="inlineStr"/>
      <c r="BS13" t="inlineStr">
        <is>
          <t>6.9</t>
        </is>
      </c>
    </row>
    <row r="14">
      <c r="A14" t="inlineStr">
        <is>
          <t>WACTONIA RIE Ue: oe 60a ud, Miva teeta etoy bares</t>
        </is>
      </c>
      <c r="B14" t="inlineStr"/>
      <c r="C14" t="inlineStr"/>
      <c r="D14" t="inlineStr"/>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c r="U14" t="inlineStr"/>
      <c r="V14" t="inlineStr">
        <is>
          <t>16</t>
        </is>
      </c>
      <c r="W14" t="inlineStr"/>
      <c r="X14" t="inlineStr"/>
      <c r="Y14" t="inlineStr"/>
      <c r="Z14" t="inlineStr"/>
      <c r="AA14" t="inlineStr"/>
      <c r="AB14" t="inlineStr"/>
      <c r="AC14" t="inlineStr">
        <is>
          <t>61</t>
        </is>
      </c>
      <c r="AD14" t="inlineStr"/>
      <c r="AE14" t="inlineStr"/>
      <c r="AF14" t="inlineStr"/>
      <c r="AG14" t="inlineStr"/>
      <c r="AH14" t="inlineStr"/>
      <c r="AI14" t="inlineStr"/>
      <c r="AJ14" t="inlineStr">
        <is>
          <t>SS</t>
        </is>
      </c>
      <c r="AK14" t="inlineStr"/>
      <c r="AL14" t="inlineStr"/>
      <c r="AM14" t="inlineStr"/>
      <c r="AN14" t="inlineStr"/>
      <c r="AO14" t="inlineStr"/>
      <c r="AP14" t="inlineStr"/>
      <c r="AQ14" t="inlineStr">
        <is>
          <t>-</t>
        </is>
      </c>
      <c r="AR14" t="inlineStr"/>
      <c r="AS14" t="inlineStr"/>
      <c r="AT14" t="inlineStr"/>
      <c r="AU14" t="inlineStr"/>
      <c r="AV14" t="inlineStr"/>
      <c r="AW14" t="inlineStr"/>
      <c r="AX14" t="inlineStr">
        <is>
          <t>-</t>
        </is>
      </c>
      <c r="AY14" t="inlineStr"/>
      <c r="AZ14" t="inlineStr"/>
      <c r="BA14" t="inlineStr"/>
      <c r="BB14" t="inlineStr"/>
      <c r="BC14" t="inlineStr"/>
      <c r="BD14" t="inlineStr"/>
      <c r="BE14" t="inlineStr">
        <is>
          <t>6,093</t>
        </is>
      </c>
      <c r="BF14" t="inlineStr"/>
      <c r="BG14" t="inlineStr"/>
      <c r="BH14" t="inlineStr"/>
      <c r="BI14" t="inlineStr"/>
      <c r="BJ14" t="inlineStr"/>
      <c r="BK14" t="inlineStr"/>
      <c r="BL14" t="inlineStr">
        <is>
          <t>11,244</t>
        </is>
      </c>
      <c r="BM14" t="inlineStr"/>
      <c r="BN14" t="inlineStr"/>
      <c r="BO14" t="inlineStr"/>
      <c r="BP14" t="inlineStr"/>
      <c r="BQ14" t="inlineStr"/>
      <c r="BR14" t="inlineStr"/>
      <c r="BS14" t="inlineStr">
        <is>
          <t>3</t>
        </is>
      </c>
    </row>
    <row r="15">
      <c r="A15" t="inlineStr">
        <is>
          <t>Sub-total — Total partied</t>
        </is>
      </c>
      <c r="B15" t="inlineStr"/>
      <c r="C15" t="inlineStr"/>
      <c r="D15" t="inlineStr"/>
      <c r="E15" t="inlineStr"/>
      <c r="F15" t="inlineStr"/>
      <c r="G15" t="inlineStr"/>
      <c r="H15" t="inlineStr"/>
      <c r="I15" t="inlineStr"/>
      <c r="J15" t="inlineStr">
        <is>
          <t>..........</t>
        </is>
      </c>
      <c r="K15" t="inlineStr"/>
      <c r="L15" t="inlineStr"/>
      <c r="M15" t="inlineStr"/>
      <c r="N15" t="inlineStr"/>
      <c r="O15" t="inlineStr"/>
      <c r="P15" t="inlineStr"/>
      <c r="Q15" t="inlineStr"/>
      <c r="R15" t="inlineStr"/>
      <c r="S15" t="inlineStr"/>
      <c r="T15" t="inlineStr"/>
      <c r="U15" t="inlineStr"/>
      <c r="V15" t="inlineStr">
        <is>
          <t>1</t>
        </is>
      </c>
      <c r="W15" t="inlineStr"/>
      <c r="X15" t="inlineStr"/>
      <c r="Y15" t="inlineStr"/>
      <c r="Z15" t="inlineStr"/>
      <c r="AA15" t="inlineStr"/>
      <c r="AB15" t="inlineStr"/>
      <c r="AC15" t="inlineStr">
        <is>
          <t>2,166</t>
        </is>
      </c>
      <c r="AD15" t="inlineStr"/>
      <c r="AE15" t="inlineStr"/>
      <c r="AF15" t="inlineStr"/>
      <c r="AG15" t="inlineStr"/>
      <c r="AH15" t="inlineStr"/>
      <c r="AI15" t="inlineStr"/>
      <c r="AJ15" t="inlineStr">
        <is>
          <t>285,327</t>
        </is>
      </c>
      <c r="AK15" t="inlineStr"/>
      <c r="AL15" t="inlineStr"/>
      <c r="AM15" t="inlineStr"/>
      <c r="AN15" t="inlineStr"/>
      <c r="AO15" t="inlineStr"/>
      <c r="AP15" t="inlineStr"/>
      <c r="AQ15" t="inlineStr">
        <is>
          <t>6,061</t>
        </is>
      </c>
      <c r="AR15" t="inlineStr"/>
      <c r="AS15" t="inlineStr"/>
      <c r="AT15" t="inlineStr"/>
      <c r="AU15" t="inlineStr"/>
      <c r="AV15" t="inlineStr"/>
      <c r="AW15" t="inlineStr"/>
      <c r="AX15" t="inlineStr">
        <is>
          <t>79,247</t>
        </is>
      </c>
      <c r="AY15" t="inlineStr"/>
      <c r="AZ15" t="inlineStr"/>
      <c r="BA15" t="inlineStr"/>
      <c r="BB15" t="inlineStr"/>
      <c r="BC15" t="inlineStr"/>
      <c r="BD15" t="inlineStr"/>
      <c r="BE15" t="inlineStr">
        <is>
          <t>164,051</t>
        </is>
      </c>
      <c r="BF15" t="inlineStr"/>
      <c r="BG15" t="inlineStr"/>
      <c r="BH15" t="inlineStr"/>
      <c r="BI15" t="inlineStr"/>
      <c r="BJ15" t="inlineStr"/>
      <c r="BK15" t="inlineStr"/>
      <c r="BL15" t="inlineStr">
        <is>
          <t>534,686</t>
        </is>
      </c>
      <c r="BM15" t="inlineStr"/>
      <c r="BN15" t="inlineStr"/>
      <c r="BO15" t="inlineStr"/>
      <c r="BP15" t="inlineStr"/>
      <c r="BQ15" t="inlineStr"/>
      <c r="BR15" t="inlineStr"/>
      <c r="BS15" t="inlineStr">
        <is>
          <t>62.1</t>
        </is>
      </c>
    </row>
    <row r="16">
      <c r="A16" t="inlineStr">
        <is>
          <t>Other areas</t>
        </is>
      </c>
      <c r="B16" t="inlineStr">
        <is>
          <t>— Autreszones ..........</t>
        </is>
      </c>
      <c r="C16" t="inlineStr"/>
      <c r="D16" t="inlineStr"/>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c r="AA16" t="inlineStr"/>
      <c r="AB16" t="inlineStr"/>
      <c r="AC16" t="inlineStr">
        <is>
          <t>2,776</t>
        </is>
      </c>
      <c r="AD16" t="inlineStr"/>
      <c r="AE16" t="inlineStr"/>
      <c r="AF16" t="inlineStr"/>
      <c r="AG16" t="inlineStr"/>
      <c r="AH16" t="inlineStr"/>
      <c r="AI16" t="inlineStr"/>
      <c r="AJ16" t="inlineStr">
        <is>
          <t>135,024</t>
        </is>
      </c>
      <c r="AK16" t="inlineStr"/>
      <c r="AL16" t="inlineStr"/>
      <c r="AM16" t="inlineStr"/>
      <c r="AN16" t="inlineStr"/>
      <c r="AO16" t="inlineStr"/>
      <c r="AP16" t="inlineStr"/>
      <c r="AQ16" t="inlineStr">
        <is>
          <t>18,530</t>
        </is>
      </c>
      <c r="AR16" t="inlineStr"/>
      <c r="AS16" t="inlineStr"/>
      <c r="AT16" t="inlineStr"/>
      <c r="AU16" t="inlineStr"/>
      <c r="AV16" t="inlineStr"/>
      <c r="AW16" t="inlineStr"/>
      <c r="AX16" t="inlineStr">
        <is>
          <t>72,975</t>
        </is>
      </c>
      <c r="AY16" t="inlineStr"/>
      <c r="AZ16" t="inlineStr"/>
      <c r="BA16" t="inlineStr"/>
      <c r="BB16" t="inlineStr"/>
      <c r="BC16" t="inlineStr"/>
      <c r="BD16" t="inlineStr"/>
      <c r="BE16" t="inlineStr">
        <is>
          <t>99,169</t>
        </is>
      </c>
      <c r="BF16" t="inlineStr"/>
      <c r="BG16" t="inlineStr"/>
      <c r="BH16" t="inlineStr"/>
      <c r="BI16" t="inlineStr"/>
      <c r="BJ16" t="inlineStr"/>
      <c r="BK16" t="inlineStr"/>
      <c r="BL16" t="inlineStr">
        <is>
          <t>325,698</t>
        </is>
      </c>
      <c r="BM16" t="inlineStr"/>
      <c r="BN16" t="inlineStr"/>
      <c r="BO16" t="inlineStr"/>
      <c r="BP16" t="inlineStr"/>
      <c r="BQ16" t="inlineStr"/>
      <c r="BR16" t="inlineStr"/>
      <c r="BS16" t="inlineStr">
        <is>
          <t>37.9</t>
        </is>
      </c>
    </row>
    <row r="17">
      <c r="A17" t="inlineStr">
        <is>
          <t>CON ACA</t>
        </is>
      </c>
      <c r="B17" t="inlineStr">
        <is>
          <t>Sas fee</t>
        </is>
      </c>
      <c r="C17" t="inlineStr"/>
      <c r="D17" t="inlineStr"/>
      <c r="E17" t="inlineStr"/>
      <c r="F17" t="inlineStr">
        <is>
          <t>cee ee</t>
        </is>
      </c>
      <c r="G17" t="inlineStr"/>
      <c r="H17" t="inlineStr"/>
      <c r="I17" t="inlineStr"/>
      <c r="J17" t="inlineStr"/>
      <c r="K17" t="inlineStr"/>
      <c r="L17" t="inlineStr"/>
      <c r="M17" t="inlineStr">
        <is>
          <t>spec, che</t>
        </is>
      </c>
      <c r="N17" t="inlineStr"/>
      <c r="O17" t="inlineStr"/>
      <c r="P17" t="inlineStr"/>
      <c r="Q17" t="inlineStr"/>
      <c r="R17" t="inlineStr"/>
      <c r="S17" t="inlineStr"/>
      <c r="T17" t="inlineStr"/>
      <c r="U17" t="inlineStr"/>
      <c r="V17" t="inlineStr"/>
      <c r="W17" t="inlineStr"/>
      <c r="X17" t="inlineStr"/>
      <c r="Y17" t="inlineStr"/>
      <c r="Z17" t="inlineStr"/>
      <c r="AA17" t="inlineStr"/>
      <c r="AB17" t="inlineStr"/>
      <c r="AC17" t="inlineStr">
        <is>
          <t>4,942</t>
        </is>
      </c>
      <c r="AD17" t="inlineStr"/>
      <c r="AE17" t="inlineStr"/>
      <c r="AF17" t="inlineStr"/>
      <c r="AG17" t="inlineStr"/>
      <c r="AH17" t="inlineStr"/>
      <c r="AI17" t="inlineStr"/>
      <c r="AJ17" t="inlineStr">
        <is>
          <t>420,351</t>
        </is>
      </c>
      <c r="AK17" t="inlineStr"/>
      <c r="AL17" t="inlineStr"/>
      <c r="AM17" t="inlineStr"/>
      <c r="AN17" t="inlineStr"/>
      <c r="AO17" t="inlineStr"/>
      <c r="AP17" t="inlineStr"/>
      <c r="AQ17" t="inlineStr">
        <is>
          <t>24,591</t>
        </is>
      </c>
      <c r="AR17" t="inlineStr"/>
      <c r="AS17" t="inlineStr"/>
      <c r="AT17" t="inlineStr"/>
      <c r="AU17" t="inlineStr"/>
      <c r="AV17" t="inlineStr"/>
      <c r="AW17" t="inlineStr"/>
      <c r="AX17" t="inlineStr">
        <is>
          <t>pepe</t>
        </is>
      </c>
      <c r="AY17" t="inlineStr"/>
      <c r="AZ17" t="inlineStr"/>
      <c r="BA17" t="inlineStr"/>
      <c r="BB17" t="inlineStr"/>
      <c r="BC17" t="inlineStr"/>
      <c r="BD17" t="inlineStr"/>
      <c r="BE17" t="inlineStr">
        <is>
          <t>263,220</t>
        </is>
      </c>
      <c r="BF17" t="inlineStr"/>
      <c r="BG17" t="inlineStr"/>
      <c r="BH17" t="inlineStr"/>
      <c r="BI17" t="inlineStr"/>
      <c r="BJ17" t="inlineStr"/>
      <c r="BK17" t="inlineStr"/>
      <c r="BL17" t="inlineStr">
        <is>
          <t>860,384</t>
        </is>
      </c>
      <c r="BM17" t="inlineStr"/>
      <c r="BN17" t="inlineStr"/>
      <c r="BO17" t="inlineStr"/>
      <c r="BP17" t="inlineStr"/>
      <c r="BQ17" t="inlineStr"/>
      <c r="BR17" t="inlineStr"/>
      <c r="BS17" t="inlineStr">
        <is>
          <t>100.0</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N23"/>
  <sheetViews>
    <sheetView workbookViewId="0">
      <selection activeCell="A1" sqref="A1"/>
    </sheetView>
  </sheetViews>
  <sheetFormatPr baseColWidth="8" defaultRowHeight="15"/>
  <sheetData>
    <row r="1">
      <c r="A1" s="1" t="inlineStr">
        <is>
          <t>mewonnes, Nild. = T.-N.</t>
        </is>
      </c>
      <c r="B1" s="1" t="inlineStr">
        <is>
          <t>2</t>
        </is>
      </c>
      <c r="C1" s="1" t="inlineStr">
        <is>
          <t>oc so</t>
        </is>
      </c>
      <c r="D1" s="1" t="inlineStr">
        <is>
          <t>cece «wee</t>
        </is>
      </c>
      <c r="E1" s="1" t="inlineStr">
        <is>
          <t>Unnamed: 0</t>
        </is>
      </c>
      <c r="F1" s="1" t="inlineStr">
        <is>
          <t>Unnamed: 1</t>
        </is>
      </c>
      <c r="G1" s="1" t="inlineStr">
        <is>
          <t>Unnamed: 2</t>
        </is>
      </c>
      <c r="H1" s="1" t="inlineStr">
        <is>
          <t>21</t>
        </is>
      </c>
      <c r="I1" s="1" t="inlineStr">
        <is>
          <t>63</t>
        </is>
      </c>
      <c r="J1" s="1" t="inlineStr">
        <is>
          <t>1,824</t>
        </is>
      </c>
      <c r="K1" s="1" t="inlineStr">
        <is>
          <t>6,001</t>
        </is>
      </c>
      <c r="L1" s="1" t="inlineStr">
        <is>
          <t>240</t>
        </is>
      </c>
      <c r="M1" s="1" t="inlineStr">
        <is>
          <t>8,065</t>
        </is>
      </c>
      <c r="N1" s="1" t="inlineStr">
        <is>
          <t>1.8</t>
        </is>
      </c>
    </row>
    <row r="2">
      <c r="A2" t="inlineStr">
        <is>
          <t>PELES  ea HE GER Bot aed boo ae A</t>
        </is>
      </c>
      <c r="B2" t="inlineStr"/>
      <c r="C2" t="inlineStr">
        <is>
          <t>Os POE RE</t>
        </is>
      </c>
      <c r="D2" t="inlineStr">
        <is>
          <t>ere</t>
        </is>
      </c>
      <c r="E2" t="inlineStr"/>
      <c r="F2" t="inlineStr"/>
      <c r="G2" t="inlineStr"/>
      <c r="H2" t="inlineStr">
        <is>
          <t>23</t>
        </is>
      </c>
      <c r="I2" t="inlineStr">
        <is>
          <t>76</t>
        </is>
      </c>
      <c r="J2" t="inlineStr">
        <is>
          <t>6,364</t>
        </is>
      </c>
      <c r="K2" t="inlineStr">
        <is>
          <t>657</t>
        </is>
      </c>
      <c r="L2" t="inlineStr">
        <is>
          <t>6,410</t>
        </is>
      </c>
      <c r="M2" t="inlineStr">
        <is>
          <t>13,431</t>
        </is>
      </c>
      <c r="N2" t="inlineStr">
        <is>
          <t>3.0</t>
        </is>
      </c>
    </row>
    <row r="3">
      <c r="A3" t="inlineStr">
        <is>
          <t>Mobi 9. oe I</t>
        </is>
      </c>
      <c r="B3" t="inlineStr">
        <is>
          <t>AE</t>
        </is>
      </c>
      <c r="C3" t="inlineStr">
        <is>
          <t>OE</t>
        </is>
      </c>
      <c r="D3" t="inlineStr">
        <is>
          <t>chicka onde</t>
        </is>
      </c>
      <c r="E3" t="inlineStr"/>
      <c r="F3" t="inlineStr"/>
      <c r="G3" t="inlineStr"/>
      <c r="H3" t="inlineStr">
        <is>
          <t>15</t>
        </is>
      </c>
      <c r="I3" t="inlineStr">
        <is>
          <t>24</t>
        </is>
      </c>
      <c r="J3" t="inlineStr">
        <is>
          <t>956</t>
        </is>
      </c>
      <c r="K3" t="inlineStr">
        <is>
          <t>275</t>
        </is>
      </c>
      <c r="L3" t="inlineStr">
        <is>
          <t>116</t>
        </is>
      </c>
      <c r="M3" t="inlineStr">
        <is>
          <t>1,347</t>
        </is>
      </c>
      <c r="N3" t="inlineStr">
        <is>
          <t>0.3</t>
        </is>
      </c>
    </row>
    <row r="4">
      <c r="A4" t="inlineStr">
        <is>
          <t>Renemttrie So ek</t>
        </is>
      </c>
      <c r="B4" t="inlineStr"/>
      <c r="C4" t="inlineStr"/>
      <c r="D4" t="inlineStr">
        <is>
          <t>a</t>
        </is>
      </c>
      <c r="E4" t="inlineStr"/>
      <c r="F4" t="inlineStr"/>
      <c r="G4" t="inlineStr"/>
      <c r="H4" t="inlineStr">
        <is>
          <t>6</t>
        </is>
      </c>
      <c r="I4" t="inlineStr">
        <is>
          <t>13</t>
        </is>
      </c>
      <c r="J4" t="inlineStr">
        <is>
          <t>363</t>
        </is>
      </c>
      <c r="K4" t="inlineStr">
        <is>
          <t>113</t>
        </is>
      </c>
      <c r="L4" t="inlineStr">
        <is>
          <t>557</t>
        </is>
      </c>
      <c r="M4" t="inlineStr">
        <is>
          <t>1,033</t>
        </is>
      </c>
      <c r="N4" t="inlineStr">
        <is>
          <t>0.2</t>
        </is>
      </c>
    </row>
    <row r="5">
      <c r="A5" t="inlineStr">
        <is>
          <t>Baba, are«2nrd. Bee)  . 0</t>
        </is>
      </c>
      <c r="B5" t="inlineStr"/>
      <c r="C5" t="inlineStr"/>
      <c r="D5" t="inlineStr"/>
      <c r="E5" t="inlineStr"/>
      <c r="F5" t="inlineStr"/>
      <c r="G5" t="inlineStr"/>
      <c r="H5" t="inlineStr">
        <is>
          <t>21</t>
        </is>
      </c>
      <c r="I5" t="inlineStr">
        <is>
          <t>99</t>
        </is>
      </c>
      <c r="J5" t="inlineStr">
        <is>
          <t>4,761</t>
        </is>
      </c>
      <c r="K5" t="inlineStr">
        <is>
          <t>1,537</t>
        </is>
      </c>
      <c r="L5" t="inlineStr">
        <is>
          <t>16,164</t>
        </is>
      </c>
      <c r="M5" t="inlineStr">
        <is>
          <t>22,462</t>
        </is>
      </c>
      <c r="N5" t="inlineStr">
        <is>
          <t>5.0</t>
        </is>
      </c>
    </row>
    <row r="6">
      <c r="A6" t="inlineStr">
        <is>
          <t>"oneS eana</t>
        </is>
      </c>
      <c r="B6" t="inlineStr">
        <is>
          <t>eats</t>
        </is>
      </c>
      <c r="C6" t="inlineStr"/>
      <c r="D6" t="inlineStr">
        <is>
          <t>irk eam</t>
        </is>
      </c>
      <c r="E6" t="inlineStr"/>
      <c r="F6" t="inlineStr"/>
      <c r="G6" t="inlineStr"/>
      <c r="H6" t="inlineStr">
        <is>
          <t>22</t>
        </is>
      </c>
      <c r="I6" t="inlineStr">
        <is>
          <t>148</t>
        </is>
      </c>
      <c r="J6" t="inlineStr">
        <is>
          <t>14,388</t>
        </is>
      </c>
      <c r="K6" t="inlineStr">
        <is>
          <t>7,793</t>
        </is>
      </c>
      <c r="L6" t="inlineStr">
        <is>
          <t>10,472</t>
        </is>
      </c>
      <c r="M6" t="inlineStr">
        <is>
          <t>32,653</t>
        </is>
      </c>
      <c r="N6" t="inlineStr">
        <is>
          <t>We</t>
        </is>
      </c>
    </row>
    <row r="7">
      <c r="A7" t="inlineStr">
        <is>
          <t>Peter yisk. AIH OME</t>
        </is>
      </c>
      <c r="B7" t="inlineStr"/>
      <c r="C7" t="inlineStr">
        <is>
          <t>VE sahS L.</t>
        </is>
      </c>
      <c r="D7" t="inlineStr"/>
      <c r="E7" t="inlineStr"/>
      <c r="F7" t="inlineStr"/>
      <c r="G7" t="inlineStr"/>
      <c r="H7" t="inlineStr">
        <is>
          <t>25</t>
        </is>
      </c>
      <c r="I7" t="inlineStr">
        <is>
          <t>171</t>
        </is>
      </c>
      <c r="J7" t="inlineStr">
        <is>
          <t>43,479</t>
        </is>
      </c>
      <c r="K7" t="inlineStr">
        <is>
          <t>1,997</t>
        </is>
      </c>
      <c r="L7" t="inlineStr">
        <is>
          <t>15.494</t>
        </is>
      </c>
      <c r="M7" t="inlineStr">
        <is>
          <t>60,970</t>
        </is>
      </c>
      <c r="N7" t="inlineStr">
        <is>
          <t>13.6</t>
        </is>
      </c>
    </row>
    <row r="8">
      <c r="A8" t="inlineStr">
        <is>
          <t>TOLOUIO Ass Ss clea</t>
        </is>
      </c>
      <c r="B8" t="inlineStr"/>
      <c r="C8" t="inlineStr"/>
      <c r="D8" t="inlineStr">
        <is>
          <t>eee ae</t>
        </is>
      </c>
      <c r="E8" t="inlineStr"/>
      <c r="F8" t="inlineStr"/>
      <c r="G8" t="inlineStr"/>
      <c r="H8" t="inlineStr">
        <is>
          <t>22</t>
        </is>
      </c>
      <c r="I8" t="inlineStr">
        <is>
          <t>177</t>
        </is>
      </c>
      <c r="J8" t="inlineStr">
        <is>
          <t>11,528</t>
        </is>
      </c>
      <c r="K8" t="inlineStr">
        <is>
          <t>9,256</t>
        </is>
      </c>
      <c r="L8" t="inlineStr">
        <is>
          <t>19,672</t>
        </is>
      </c>
      <c r="M8" t="inlineStr">
        <is>
          <t>40,456</t>
        </is>
      </c>
      <c r="N8" t="inlineStr">
        <is>
          <t>9:1</t>
        </is>
      </c>
    </row>
    <row r="9">
      <c r="A9" t="inlineStr">
        <is>
          <t>SISMEStON er eee</t>
        </is>
      </c>
      <c r="B9" t="inlineStr"/>
      <c r="C9" t="inlineStr">
        <is>
          <t>ee</t>
        </is>
      </c>
      <c r="D9" t="inlineStr">
        <is>
          <t>oe</t>
        </is>
      </c>
      <c r="E9" t="inlineStr"/>
      <c r="F9" t="inlineStr"/>
      <c r="G9" t="inlineStr"/>
      <c r="H9" t="inlineStr">
        <is>
          <t>16</t>
        </is>
      </c>
      <c r="I9" t="inlineStr">
        <is>
          <t>36</t>
        </is>
      </c>
      <c r="J9" t="inlineStr">
        <is>
          <t>1,578</t>
        </is>
      </c>
      <c r="K9" t="inlineStr">
        <is>
          <t>1,088</t>
        </is>
      </c>
      <c r="L9" t="inlineStr">
        <is>
          <t>2,902</t>
        </is>
      </c>
      <c r="M9" t="inlineStr">
        <is>
          <t>5,568</t>
        </is>
      </c>
      <c r="N9" t="inlineStr">
        <is>
          <t>3</t>
        </is>
      </c>
    </row>
    <row r="10">
      <c r="A10" t="inlineStr">
        <is>
          <t>RET CHOU Taec eo. ters Pps ty; ee</t>
        </is>
      </c>
      <c r="B10" t="inlineStr"/>
      <c r="C10" t="inlineStr"/>
      <c r="D10" t="inlineStr">
        <is>
          <t>oil eRe!</t>
        </is>
      </c>
      <c r="E10" t="inlineStr"/>
      <c r="F10" t="inlineStr"/>
      <c r="G10" t="inlineStr"/>
      <c r="H10" t="inlineStr">
        <is>
          <t>if</t>
        </is>
      </c>
      <c r="I10" t="inlineStr">
        <is>
          <t>23</t>
        </is>
      </c>
      <c r="J10" t="inlineStr">
        <is>
          <t>717</t>
        </is>
      </c>
      <c r="K10" t="inlineStr">
        <is>
          <t>$79</t>
        </is>
      </c>
      <c r="L10" t="inlineStr">
        <is>
          <t>917</t>
        </is>
      </c>
      <c r="M10" t="inlineStr">
        <is>
          <t>2.213</t>
        </is>
      </c>
      <c r="N10" t="inlineStr">
        <is>
          <t>0.5</t>
        </is>
      </c>
    </row>
    <row r="11">
      <c r="A11" t="inlineStr">
        <is>
          <t>Sudbury</t>
        </is>
      </c>
      <c r="B11" t="inlineStr"/>
      <c r="C11" t="inlineStr"/>
      <c r="D11" t="inlineStr">
        <is>
          <t>ee</t>
        </is>
      </c>
      <c r="E11" t="inlineStr"/>
      <c r="F11" t="inlineStr"/>
      <c r="G11" t="inlineStr"/>
      <c r="H11" t="inlineStr">
        <is>
          <t>ll</t>
        </is>
      </c>
      <c r="I11" t="inlineStr">
        <is>
          <t>29</t>
        </is>
      </c>
      <c r="J11" t="inlineStr">
        <is>
          <t>410</t>
        </is>
      </c>
      <c r="K11" t="inlineStr">
        <is>
          <t>195</t>
        </is>
      </c>
      <c r="L11" t="inlineStr">
        <is>
          <t>1,263</t>
        </is>
      </c>
      <c r="M11" t="inlineStr">
        <is>
          <t>1,868</t>
        </is>
      </c>
      <c r="N11" t="inlineStr">
        <is>
          <t>0.4</t>
        </is>
      </c>
    </row>
    <row r="12">
      <c r="A12" t="inlineStr">
        <is>
          <t>enhami8t) o\eksulebntcn .</t>
        </is>
      </c>
      <c r="B12" t="inlineStr"/>
      <c r="C12" t="inlineStr"/>
      <c r="D12" t="inlineStr">
        <is>
          <t>3</t>
        </is>
      </c>
      <c r="E12" t="inlineStr"/>
      <c r="F12" t="inlineStr"/>
      <c r="G12" t="inlineStr"/>
      <c r="H12" t="inlineStr">
        <is>
          <t>19</t>
        </is>
      </c>
      <c r="I12" t="inlineStr">
        <is>
          <t>39</t>
        </is>
      </c>
      <c r="J12" t="inlineStr">
        <is>
          <t>1,856</t>
        </is>
      </c>
      <c r="K12" t="inlineStr">
        <is>
          <t>812</t>
        </is>
      </c>
      <c r="L12" t="inlineStr">
        <is>
          <t>4.022</t>
        </is>
      </c>
      <c r="M12" t="inlineStr">
        <is>
          <t>6,690</t>
        </is>
      </c>
      <c r="N12" t="inlineStr">
        <is>
          <t>1.5</t>
        </is>
      </c>
    </row>
    <row r="13">
      <c r="A13" t="inlineStr">
        <is>
          <t>PA OSONNOMG: ary oa wide doo</t>
        </is>
      </c>
      <c r="B13" t="inlineStr"/>
      <c r="C13" t="inlineStr"/>
      <c r="D13" t="inlineStr">
        <is>
          <t>Aree EB ct</t>
        </is>
      </c>
      <c r="E13" t="inlineStr"/>
      <c r="F13" t="inlineStr"/>
      <c r="G13" t="inlineStr"/>
      <c r="H13" t="inlineStr">
        <is>
          <t>15</t>
        </is>
      </c>
      <c r="I13" t="inlineStr">
        <is>
          <t>26</t>
        </is>
      </c>
      <c r="J13" t="inlineStr">
        <is>
          <t>805</t>
        </is>
      </c>
      <c r="K13" t="inlineStr">
        <is>
          <t>516</t>
        </is>
      </c>
      <c r="L13" t="inlineStr">
        <is>
          <t>1,081</t>
        </is>
      </c>
      <c r="M13" t="inlineStr">
        <is>
          <t>2,402</t>
        </is>
      </c>
      <c r="N13" t="inlineStr">
        <is>
          <t>0.5</t>
        </is>
      </c>
    </row>
    <row r="14">
      <c r="A14" t="inlineStr">
        <is>
          <t>Peeiibined Oo. Oar i</t>
        </is>
      </c>
      <c r="B14" t="inlineStr"/>
      <c r="C14" t="inlineStr"/>
      <c r="D14" t="inlineStr">
        <is>
          <t>PDI COe</t>
        </is>
      </c>
      <c r="E14" t="inlineStr"/>
      <c r="F14" t="inlineStr"/>
      <c r="G14" t="inlineStr"/>
      <c r="H14" t="inlineStr">
        <is>
          <t>11</t>
        </is>
      </c>
      <c r="I14" t="inlineStr">
        <is>
          <t>35</t>
        </is>
      </c>
      <c r="J14" t="inlineStr">
        <is>
          <t>791</t>
        </is>
      </c>
      <c r="K14" t="inlineStr">
        <is>
          <t>528</t>
        </is>
      </c>
      <c r="L14" t="inlineStr">
        <is>
          <t>1,199</t>
        </is>
      </c>
      <c r="M14" t="inlineStr">
        <is>
          <t>2,518</t>
        </is>
      </c>
      <c r="N14" t="inlineStr">
        <is>
          <t>0.6</t>
        </is>
      </c>
    </row>
    <row r="15">
      <c r="A15" t="inlineStr">
        <is>
          <t>MhunlerBay .. 0).c.s c.cce e</t>
        </is>
      </c>
      <c r="B15" t="inlineStr"/>
      <c r="C15" t="inlineStr"/>
      <c r="D15" t="inlineStr"/>
      <c r="E15" t="inlineStr"/>
      <c r="F15" t="inlineStr"/>
      <c r="G15" t="inlineStr"/>
      <c r="H15" t="inlineStr">
        <is>
          <t>13</t>
        </is>
      </c>
      <c r="I15" t="inlineStr">
        <is>
          <t>34</t>
        </is>
      </c>
      <c r="J15" t="inlineStr">
        <is>
          <t>682</t>
        </is>
      </c>
      <c r="K15" t="inlineStr">
        <is>
          <t>203</t>
        </is>
      </c>
      <c r="L15" t="inlineStr">
        <is>
          <t>1,755</t>
        </is>
      </c>
      <c r="M15" t="inlineStr">
        <is>
          <t>2,640</t>
        </is>
      </c>
      <c r="N15" t="inlineStr">
        <is>
          <t>0.6</t>
        </is>
      </c>
    </row>
    <row r="16">
      <c r="A16" t="inlineStr">
        <is>
          <t>"SOR Sac</t>
        </is>
      </c>
      <c r="B16" t="inlineStr"/>
      <c r="C16" t="inlineStr">
        <is>
          <t>as 2c</t>
        </is>
      </c>
      <c r="D16" t="inlineStr">
        <is>
          <t>ais Caeaaat</t>
        </is>
      </c>
      <c r="E16" t="inlineStr"/>
      <c r="F16" t="inlineStr"/>
      <c r="G16" t="inlineStr"/>
      <c r="H16" t="inlineStr">
        <is>
          <t>y)</t>
        </is>
      </c>
      <c r="I16" t="inlineStr">
        <is>
          <t>69</t>
        </is>
      </c>
      <c r="J16" t="inlineStr">
        <is>
          <t>5,180</t>
        </is>
      </c>
      <c r="K16" t="inlineStr">
        <is>
          <t>8,825</t>
        </is>
      </c>
      <c r="L16" t="inlineStr">
        <is>
          <t>1,173</t>
        </is>
      </c>
      <c r="M16" t="inlineStr">
        <is>
          <t>15,178</t>
        </is>
      </c>
      <c r="N16" t="inlineStr">
        <is>
          <t>3.4</t>
        </is>
      </c>
    </row>
    <row r="17">
      <c r="A17" t="inlineStr">
        <is>
          <t>1 ASE Se ais Ae nme</t>
        </is>
      </c>
      <c r="B17" t="inlineStr"/>
      <c r="C17" t="inlineStr"/>
      <c r="D17" t="inlineStr"/>
      <c r="E17" t="inlineStr"/>
      <c r="F17" t="inlineStr"/>
      <c r="G17" t="inlineStr"/>
      <c r="H17" t="inlineStr">
        <is>
          <t>21</t>
        </is>
      </c>
      <c r="I17" t="inlineStr">
        <is>
          <t>28</t>
        </is>
      </c>
      <c r="J17" t="inlineStr">
        <is>
          <t>1,559</t>
        </is>
      </c>
      <c r="K17" t="inlineStr">
        <is>
          <t>7,209</t>
        </is>
      </c>
      <c r="L17" t="inlineStr">
        <is>
          <t>344</t>
        </is>
      </c>
      <c r="M17" t="inlineStr">
        <is>
          <t>9,112</t>
        </is>
      </c>
      <c r="N17" t="inlineStr">
        <is>
          <t>2.0</t>
        </is>
      </c>
    </row>
    <row r="18">
      <c r="A18" t="inlineStr">
        <is>
          <t>ena 4 rete</t>
        </is>
      </c>
      <c r="B18" t="inlineStr"/>
      <c r="C18" t="inlineStr">
        <is>
          <t>© hoes</t>
        </is>
      </c>
      <c r="D18" t="inlineStr">
        <is>
          <t>ME LES</t>
        </is>
      </c>
      <c r="E18" t="inlineStr"/>
      <c r="F18" t="inlineStr"/>
      <c r="G18" t="inlineStr"/>
      <c r="H18" t="inlineStr">
        <is>
          <t>17</t>
        </is>
      </c>
      <c r="I18" t="inlineStr">
        <is>
          <t>24</t>
        </is>
      </c>
      <c r="J18" t="inlineStr">
        <is>
          <t>1,052</t>
        </is>
      </c>
      <c r="K18" t="inlineStr">
        <is>
          <t>1,719</t>
        </is>
      </c>
      <c r="L18" t="inlineStr">
        <is>
          <t>324</t>
        </is>
      </c>
      <c r="M18" t="inlineStr">
        <is>
          <t>3,095</t>
        </is>
      </c>
      <c r="N18" t="inlineStr">
        <is>
          <t>0.7</t>
        </is>
      </c>
    </row>
    <row r="19">
      <c r="A19" t="inlineStr">
        <is>
          <t>Seaton 7 .) ainu aSUIASGt V ie</t>
        </is>
      </c>
      <c r="B19" t="inlineStr"/>
      <c r="C19" t="inlineStr"/>
      <c r="D19" t="inlineStr"/>
      <c r="E19" t="inlineStr"/>
      <c r="F19" t="inlineStr"/>
      <c r="G19" t="inlineStr"/>
      <c r="H19" t="inlineStr">
        <is>
          <t>3</t>
        </is>
      </c>
      <c r="I19" t="inlineStr">
        <is>
          <t>53</t>
        </is>
      </c>
      <c r="J19" t="inlineStr">
        <is>
          <t>4,299</t>
        </is>
      </c>
      <c r="K19" t="inlineStr">
        <is>
          <t>25,640</t>
        </is>
      </c>
      <c r="L19" t="inlineStr">
        <is>
          <t>914</t>
        </is>
      </c>
      <c r="M19" t="inlineStr">
        <is>
          <t>30,853</t>
        </is>
      </c>
      <c r="N19" t="inlineStr">
        <is>
          <t>6.9</t>
        </is>
      </c>
    </row>
    <row r="20">
      <c r="A20" t="inlineStr">
        <is>
          <t>SSS RR. OP</t>
        </is>
      </c>
      <c r="B20" t="inlineStr"/>
      <c r="C20" t="inlineStr">
        <is>
          <t>Ra</t>
        </is>
      </c>
      <c r="D20" t="inlineStr">
        <is>
          <t>ea</t>
        </is>
      </c>
      <c r="E20" t="inlineStr"/>
      <c r="F20" t="inlineStr"/>
      <c r="G20" t="inlineStr"/>
      <c r="H20" t="inlineStr">
        <is>
          <t>19</t>
        </is>
      </c>
      <c r="I20" t="inlineStr">
        <is>
          <t>32</t>
        </is>
      </c>
      <c r="J20" t="inlineStr">
        <is>
          <t>2,388</t>
        </is>
      </c>
      <c r="K20" t="inlineStr">
        <is>
          <t>5,493</t>
        </is>
      </c>
      <c r="L20" t="inlineStr">
        <is>
          <t>719</t>
        </is>
      </c>
      <c r="M20" t="inlineStr">
        <is>
          <t>8,600</t>
        </is>
      </c>
      <c r="N20" t="inlineStr">
        <is>
          <t>1.9</t>
        </is>
      </c>
    </row>
    <row r="21">
      <c r="A21" t="inlineStr">
        <is>
          <t>ee “St Un ek ee ath ll</t>
        </is>
      </c>
      <c r="B21" t="inlineStr"/>
      <c r="C21" t="inlineStr"/>
      <c r="D21" t="inlineStr">
        <is>
          <t>a</t>
        </is>
      </c>
      <c r="E21" t="inlineStr"/>
      <c r="F21" t="inlineStr"/>
      <c r="G21" t="inlineStr"/>
      <c r="H21" t="inlineStr">
        <is>
          <t>wil</t>
        </is>
      </c>
      <c r="I21" t="inlineStr">
        <is>
          <t>87</t>
        </is>
      </c>
      <c r="J21" t="inlineStr">
        <is>
          <t>6,250</t>
        </is>
      </c>
      <c r="K21" t="inlineStr">
        <is>
          <t>14,436</t>
        </is>
      </c>
      <c r="L21" t="inlineStr">
        <is>
          <t>1,214</t>
        </is>
      </c>
      <c r="M21" t="inlineStr">
        <is>
          <t>21,900</t>
        </is>
      </c>
      <c r="N21" t="inlineStr">
        <is>
          <t>4.9</t>
        </is>
      </c>
    </row>
    <row r="22">
      <c r="A22" t="inlineStr">
        <is>
          <t>ietaty byt arSet t,ice.. ate reye</t>
        </is>
      </c>
      <c r="B22" t="inlineStr"/>
      <c r="C22" t="inlineStr"/>
      <c r="D22" t="inlineStr"/>
      <c r="E22" t="inlineStr"/>
      <c r="F22" t="inlineStr"/>
      <c r="G22" t="inlineStr"/>
      <c r="H22" t="inlineStr">
        <is>
          <t>20</t>
        </is>
      </c>
      <c r="I22" t="inlineStr">
        <is>
          <t>32</t>
        </is>
      </c>
      <c r="J22" t="inlineStr">
        <is>
          <t>2,898</t>
        </is>
      </c>
      <c r="K22" t="inlineStr">
        <is>
          <t>8,112</t>
        </is>
      </c>
      <c r="L22" t="inlineStr">
        <is>
          <t>338</t>
        </is>
      </c>
      <c r="M22" t="inlineStr">
        <is>
          <t>11,348</t>
        </is>
      </c>
      <c r="N22" t="inlineStr">
        <is>
          <t>2.5</t>
        </is>
      </c>
    </row>
    <row r="23">
      <c r="A23" t="inlineStr"/>
      <c r="B23" t="inlineStr"/>
      <c r="C23" t="inlineStr"/>
      <c r="D23" t="inlineStr"/>
      <c r="E23" t="inlineStr"/>
      <c r="F23" t="inlineStr"/>
      <c r="G23" t="n">
        <v>1</v>
      </c>
      <c r="H23" t="inlineStr"/>
      <c r="I23" t="inlineStr">
        <is>
          <t>1,321</t>
        </is>
      </c>
      <c r="J23" t="inlineStr">
        <is>
          <t>114,128</t>
        </is>
      </c>
      <c r="K23" t="inlineStr">
        <is>
          <t>102,984</t>
        </is>
      </c>
      <c r="L23" t="inlineStr">
        <is>
          <t>87,290</t>
        </is>
      </c>
      <c r="M23" t="inlineStr">
        <is>
          <t>304,402</t>
        </is>
      </c>
      <c r="N23" t="inlineStr">
        <is>
          <t>68.0</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s="1" t="inlineStr">
        <is>
          <t>WIG etsiac eiat e ee</t>
        </is>
      </c>
      <c r="B1" s="1" t="inlineStr">
        <is>
          <t>248,884</t>
        </is>
      </c>
      <c r="C1" s="1" t="inlineStr">
        <is>
          <t>16.4</t>
        </is>
      </c>
      <c r="D1" s="1" t="inlineStr">
        <is>
          <t>T9IOOP GN)</t>
        </is>
      </c>
      <c r="E1" s="1" t="inlineStr">
        <is>
          <t>oars a Coe</t>
        </is>
      </c>
      <c r="F1" s="1" t="inlineStr">
        <is>
          <t>Unnamed: 0</t>
        </is>
      </c>
      <c r="G1" s="1" t="inlineStr">
        <is>
          <t>Unnamed: 1</t>
        </is>
      </c>
      <c r="H1" s="1" t="inlineStr">
        <is>
          <t>248,884.1</t>
        </is>
      </c>
      <c r="I1" s="1" t="inlineStr">
        <is>
          <t>16.4.1</t>
        </is>
      </c>
    </row>
    <row r="2">
      <c r="A2" t="inlineStr">
        <is>
          <t>EO GS) oi ts, Aah ee</t>
        </is>
      </c>
      <c r="B2" t="inlineStr">
        <is>
          <t>260,567</t>
        </is>
      </c>
      <c r="C2" t="inlineStr">
        <is>
          <t>16.6</t>
        </is>
      </c>
      <c r="D2" t="inlineStr">
        <is>
          <t>1963) eev os</t>
        </is>
      </c>
      <c r="E2" t="inlineStr">
        <is>
          <t>eetdacce eee</t>
        </is>
      </c>
      <c r="F2" t="inlineStr"/>
      <c r="G2" t="inlineStr"/>
      <c r="H2" t="inlineStr">
        <is>
          <t>260,567</t>
        </is>
      </c>
      <c r="I2" t="inlineStr">
        <is>
          <t>16.6</t>
        </is>
      </c>
    </row>
    <row r="3">
      <c r="A3" t="inlineStr">
        <is>
          <t>POG Ais Ft es.G  ee</t>
        </is>
      </c>
      <c r="B3" t="inlineStr">
        <is>
          <t>276,246</t>
        </is>
      </c>
      <c r="C3" t="inlineStr">
        <is>
          <t>16.7</t>
        </is>
      </c>
      <c r="D3" t="inlineStr">
        <is>
          <t>TOGA ce</t>
        </is>
      </c>
      <c r="E3" t="inlineStr">
        <is>
          <t>three cee</t>
        </is>
      </c>
      <c r="F3" t="inlineStr"/>
      <c r="G3" t="inlineStr"/>
      <c r="H3" t="inlineStr">
        <is>
          <t>276,246</t>
        </is>
      </c>
      <c r="I3" t="inlineStr">
        <is>
          <t>16.7</t>
        </is>
      </c>
    </row>
    <row r="4">
      <c r="A4" t="inlineStr">
        <is>
          <t>LOGS et 7 eeeit Ae</t>
        </is>
      </c>
      <c r="B4" t="inlineStr">
        <is>
          <t>292,056</t>
        </is>
      </c>
      <c r="C4" t="inlineStr">
        <is>
          <t>16.6</t>
        </is>
      </c>
      <c r="D4" t="inlineStr">
        <is>
          <t>1965. Akes h3 e e</t>
        </is>
      </c>
      <c r="E4" t="inlineStr"/>
      <c r="F4" t="inlineStr"/>
      <c r="G4" t="inlineStr"/>
      <c r="H4" t="inlineStr">
        <is>
          <t>292,056</t>
        </is>
      </c>
      <c r="I4" t="inlineStr">
        <is>
          <t>16.6</t>
        </is>
      </c>
    </row>
    <row r="5">
      <c r="A5" t="inlineStr">
        <is>
          <t>L966 i bes ce Bee</t>
        </is>
      </c>
      <c r="B5" t="inlineStr">
        <is>
          <t>322,980</t>
        </is>
      </c>
      <c r="C5" t="inlineStr">
        <is>
          <t>17.0</t>
        </is>
      </c>
      <c r="D5" t="inlineStr">
        <is>
          <t>L966) 2 nah eee</t>
        </is>
      </c>
      <c r="E5" t="inlineStr"/>
      <c r="F5" t="inlineStr"/>
      <c r="G5" t="inlineStr"/>
      <c r="H5" t="inlineStr">
        <is>
          <t>322,980</t>
        </is>
      </c>
      <c r="I5" t="inlineStr">
        <is>
          <t>17:0</t>
        </is>
      </c>
    </row>
    <row r="6">
      <c r="A6" t="inlineStr">
        <is>
          <t>EO Gln a aaepeeeg esrr s</t>
        </is>
      </c>
      <c r="B6" t="inlineStr">
        <is>
          <t>407,181</t>
        </is>
      </c>
      <c r="C6" t="inlineStr">
        <is>
          <t>19.8</t>
        </is>
      </c>
      <c r="D6" t="inlineStr">
        <is>
          <t>LOGI on). oe</t>
        </is>
      </c>
      <c r="E6" t="inlineStr">
        <is>
          <t>eee eee ae</t>
        </is>
      </c>
      <c r="F6" t="inlineStr"/>
      <c r="G6" t="inlineStr"/>
      <c r="H6" t="inlineStr">
        <is>
          <t>407,181</t>
        </is>
      </c>
      <c r="I6" t="inlineStr">
        <is>
          <t>19.8</t>
        </is>
      </c>
    </row>
    <row r="7">
      <c r="A7" t="inlineStr">
        <is>
          <t>E968". te tect Se</t>
        </is>
      </c>
      <c r="B7" t="inlineStr">
        <is>
          <t>438,543</t>
        </is>
      </c>
      <c r="C7" t="inlineStr">
        <is>
          <t>20.4</t>
        </is>
      </c>
      <c r="D7" t="inlineStr">
        <is>
          <t>1D OSTg Such St</t>
        </is>
      </c>
      <c r="E7" t="inlineStr">
        <is>
          <t>cas Bee</t>
        </is>
      </c>
      <c r="F7" t="inlineStr"/>
      <c r="G7" t="inlineStr"/>
      <c r="H7" t="inlineStr">
        <is>
          <t>438,543</t>
        </is>
      </c>
      <c r="I7" t="inlineStr">
        <is>
          <t>20.4</t>
        </is>
      </c>
    </row>
    <row r="8">
      <c r="A8" t="inlineStr">
        <is>
          <t>POG9. 6c; 2 tea h, rcs Amine</t>
        </is>
      </c>
      <c r="B8" t="inlineStr">
        <is>
          <t>469,235</t>
        </is>
      </c>
      <c r="C8" t="inlineStr">
        <is>
          <t>Died</t>
        </is>
      </c>
      <c r="D8" t="inlineStr">
        <is>
          <t>1960-8 Awa</t>
        </is>
      </c>
      <c r="E8" t="inlineStr">
        <is>
          <t>es eee ee</t>
        </is>
      </c>
      <c r="F8" t="inlineStr"/>
      <c r="G8" t="inlineStr"/>
      <c r="H8" t="inlineStr">
        <is>
          <t>469,235</t>
        </is>
      </c>
      <c r="I8" t="inlineStr">
        <is>
          <t>21a</t>
        </is>
      </c>
    </row>
    <row r="9">
      <c r="A9" t="inlineStr">
        <is>
          <t>POT Obed. s erresdeera sea e</t>
        </is>
      </c>
      <c r="B9" t="inlineStr">
        <is>
          <t>513,203</t>
        </is>
      </c>
      <c r="C9" t="inlineStr">
        <is>
          <t>22.6</t>
        </is>
      </c>
      <c r="D9" t="inlineStr">
        <is>
          <t>19IOGee .</t>
        </is>
      </c>
      <c r="E9" t="inlineStr">
        <is>
          <t>eel ee</t>
        </is>
      </c>
      <c r="F9" t="inlineStr"/>
      <c r="G9" t="inlineStr"/>
      <c r="H9" t="inlineStr">
        <is>
          <t>513,208</t>
        </is>
      </c>
      <c r="I9" t="inlineStr">
        <is>
          <t>20</t>
        </is>
      </c>
    </row>
    <row r="10">
      <c r="A10" t="inlineStr">
        <is>
          <t>DOA NS Ren, eG ia eee</t>
        </is>
      </c>
      <c r="B10" t="inlineStr">
        <is>
          <t>558,138</t>
        </is>
      </c>
      <c r="C10" t="inlineStr">
        <is>
          <t>252</t>
        </is>
      </c>
      <c r="D10" t="inlineStr">
        <is>
          <t>LOU) oS cad bie eee</t>
        </is>
      </c>
      <c r="E10" t="inlineStr"/>
      <c r="F10" t="inlineStr"/>
      <c r="G10" t="inlineStr"/>
      <c r="H10" t="inlineStr">
        <is>
          <t>558,138</t>
        </is>
      </c>
      <c r="I10" t="inlineStr">
        <is>
          <t>23.5</t>
        </is>
      </c>
    </row>
    <row r="11">
      <c r="A11" t="inlineStr">
        <is>
          <t>(ko eetg soni. 8</t>
        </is>
      </c>
      <c r="B11" t="inlineStr">
        <is>
          <t>575,584</t>
        </is>
      </c>
      <c r="C11" t="inlineStr">
        <is>
          <t>24.2</t>
        </is>
      </c>
      <c r="D11" t="inlineStr">
        <is>
          <t>LOTO) ce bere nekes oae ee</t>
        </is>
      </c>
      <c r="E11" t="inlineStr"/>
      <c r="F11" t="inlineStr"/>
      <c r="G11" t="inlineStr"/>
      <c r="H11" t="inlineStr">
        <is>
          <t>575,584</t>
        </is>
      </c>
      <c r="I11" t="inlineStr">
        <is>
          <t>24.2</t>
        </is>
      </c>
    </row>
    <row r="12">
      <c r="A12" t="inlineStr">
        <is>
          <t>(576 el EL SERIA Barat!</t>
        </is>
      </c>
      <c r="B12" t="inlineStr">
        <is>
          <t>635,861</t>
        </is>
      </c>
      <c r="C12" t="inlineStr">
        <is>
          <t>24.6</t>
        </is>
      </c>
      <c r="D12" t="inlineStr">
        <is>
          <t>TOTBy oie tae ee</t>
        </is>
      </c>
      <c r="E12" t="inlineStr"/>
      <c r="F12" t="inlineStr"/>
      <c r="G12" t="inlineStr"/>
      <c r="H12" t="inlineStr">
        <is>
          <t>635,861</t>
        </is>
      </c>
      <c r="I12" t="inlineStr">
        <is>
          <t>24.6</t>
        </is>
      </c>
    </row>
    <row r="13">
      <c r="A13" t="inlineStr">
        <is>
          <t>PONG OG eee ee</t>
        </is>
      </c>
      <c r="B13" t="inlineStr">
        <is>
          <t>676,939</t>
        </is>
      </c>
      <c r="C13" t="inlineStr">
        <is>
          <t>25-2</t>
        </is>
      </c>
      <c r="D13" t="inlineStr">
        <is>
          <t>LO ae Bese</t>
        </is>
      </c>
      <c r="E13" t="inlineStr">
        <is>
          <t>ee. fo, Looe</t>
        </is>
      </c>
      <c r="F13" t="inlineStr"/>
      <c r="G13" t="inlineStr"/>
      <c r="H13" t="inlineStr">
        <is>
          <t>676,939</t>
        </is>
      </c>
      <c r="I13" t="inlineStr">
        <is>
          <t>ESD</t>
        </is>
      </c>
    </row>
    <row r="14">
      <c r="A14" t="inlineStr">
        <is>
          <t>TOPO 1 eR hOkv esc ate</t>
        </is>
      </c>
      <c r="B14" t="inlineStr">
        <is>
          <t>Tae Pilepe</t>
        </is>
      </c>
      <c r="C14" t="inlineStr">
        <is>
          <t>26.0</t>
        </is>
      </c>
      <c r="D14" t="inlineStr">
        <is>
          <t>DOTS sc</t>
        </is>
      </c>
      <c r="E14" t="inlineStr">
        <is>
          <t>RR Ba ea ee</t>
        </is>
      </c>
      <c r="F14" t="inlineStr"/>
      <c r="G14" t="inlineStr"/>
      <c r="H14" t="inlineStr">
        <is>
          <t>72 12h02</t>
        </is>
      </c>
      <c r="I14" t="inlineStr">
        <is>
          <t>26.0</t>
        </is>
      </c>
    </row>
    <row r="15">
      <c r="A15" t="inlineStr">
        <is>
          <t>12)A oa  Wine ie. Ge Ae SN Se?</t>
        </is>
      </c>
      <c r="B15" t="inlineStr">
        <is>
          <t>750,637</t>
        </is>
      </c>
      <c r="C15" t="inlineStr">
        <is>
          <t>27.0</t>
        </is>
      </c>
      <c r="D15" t="inlineStr">
        <is>
          <t>UOT.G i a eee</t>
        </is>
      </c>
      <c r="E15" t="inlineStr">
        <is>
          <t>Fea</t>
        </is>
      </c>
      <c r="F15" t="inlineStr"/>
      <c r="G15" t="inlineStr"/>
      <c r="H15" t="inlineStr">
        <is>
          <t>750,637</t>
        </is>
      </c>
      <c r="I15" t="inlineStr">
        <is>
          <t>2 10</t>
        </is>
      </c>
    </row>
    <row r="16">
      <c r="A16" t="inlineStr">
        <is>
          <t>TOT, sj baood</t>
        </is>
      </c>
      <c r="B16" t="inlineStr">
        <is>
          <t>782,282</t>
        </is>
      </c>
      <c r="C16" t="inlineStr">
        <is>
          <t>BAG</t>
        </is>
      </c>
      <c r="D16" t="inlineStr">
        <is>
          <t>LOU Ma. tee Sno</t>
        </is>
      </c>
      <c r="E16" t="inlineStr">
        <is>
          <t>ene yea once</t>
        </is>
      </c>
      <c r="F16" t="inlineStr"/>
      <c r="G16" t="inlineStr"/>
      <c r="H16" t="inlineStr">
        <is>
          <t>782,282</t>
        </is>
      </c>
      <c r="I16" t="inlineStr">
        <is>
          <t>Died</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Newfoundland — Terre-Neuve..... .</t>
        </is>
      </c>
      <c r="B1" s="1" t="inlineStr">
        <is>
          <t>Unnamed: 0</t>
        </is>
      </c>
      <c r="C1" s="1" t="inlineStr">
        <is>
          <t>378</t>
        </is>
      </c>
      <c r="D1" s="1" t="inlineStr">
        <is>
          <t>247</t>
        </is>
      </c>
      <c r="E1" s="1" t="inlineStr">
        <is>
          <t>65.3</t>
        </is>
      </c>
      <c r="F1" s="1" t="inlineStr">
        <is>
          <t>56,842</t>
        </is>
      </c>
      <c r="G1" s="1" t="inlineStr">
        <is>
          <t>10,414</t>
        </is>
      </c>
      <c r="H1" s="1" t="inlineStr">
        <is>
          <t>18.3</t>
        </is>
      </c>
      <c r="I1" s="1" t="inlineStr">
        <is>
          <t>11.3)</t>
        </is>
      </c>
      <c r="J1" s="1" t="inlineStr">
        <is>
          <t>0.4</t>
        </is>
      </c>
    </row>
    <row r="2">
      <c r="A2" t="inlineStr">
        <is>
          <t>Prince Edward Island — Ile-du-Prince-</t>
        </is>
      </c>
      <c r="B2" t="inlineStr"/>
      <c r="C2" t="inlineStr"/>
      <c r="D2" t="inlineStr"/>
      <c r="E2" t="inlineStr"/>
      <c r="F2" t="inlineStr"/>
      <c r="G2" t="inlineStr"/>
      <c r="H2" t="inlineStr"/>
      <c r="I2" t="inlineStr"/>
      <c r="J2" t="inlineStr"/>
    </row>
    <row r="3">
      <c r="A3" t="inlineStr">
        <is>
          <t>Bmolard 3-3=4 ba,ns Moptae Eacse s</t>
        </is>
      </c>
      <c r="B3" t="inlineStr"/>
      <c r="C3" t="inlineStr">
        <is>
          <t>88</t>
        </is>
      </c>
      <c r="D3" t="inlineStr">
        <is>
          <t>62</t>
        </is>
      </c>
      <c r="E3" t="inlineStr">
        <is>
          <t>TOS</t>
        </is>
      </c>
      <c r="F3" t="inlineStr">
        <is>
          <t>8,522</t>
        </is>
      </c>
      <c r="G3" t="inlineStr">
        <is>
          <t>3,099</t>
        </is>
      </c>
      <c r="H3" t="inlineStr">
        <is>
          <t>36.4</t>
        </is>
      </c>
      <c r="I3" t="inlineStr">
        <is>
          <t>0.4</t>
        </is>
      </c>
      <c r="J3" t="inlineStr">
        <is>
          <t>0.1</t>
        </is>
      </c>
    </row>
    <row r="4">
      <c r="A4" t="inlineStr">
        <is>
          <t>Nova Scotia — Nouvelle-Ecosse.... .</t>
        </is>
      </c>
      <c r="B4" t="inlineStr"/>
      <c r="C4" t="inlineStr">
        <is>
          <t>506</t>
        </is>
      </c>
      <c r="D4" t="inlineStr">
        <is>
          <t>298</t>
        </is>
      </c>
      <c r="E4" t="inlineStr">
        <is>
          <t>58.9</t>
        </is>
      </c>
      <c r="F4" t="inlineStr">
        <is>
          <t>81,814</t>
        </is>
      </c>
      <c r="G4" t="inlineStr">
        <is>
          <t>17,466</t>
        </is>
      </c>
      <c r="H4" t="inlineStr">
        <is>
          <t>21.4</t>
        </is>
      </c>
      <c r="I4" t="inlineStr">
        <is>
          <t>22</t>
        </is>
      </c>
      <c r="J4" t="inlineStr">
        <is>
          <t>0.6</t>
        </is>
      </c>
    </row>
    <row r="5">
      <c r="A5" t="inlineStr">
        <is>
          <t>New Brunswick — Nouveau-Brunswick</t>
        </is>
      </c>
      <c r="B5" t="inlineStr"/>
      <c r="C5" t="inlineStr">
        <is>
          <t>500</t>
        </is>
      </c>
      <c r="D5" t="inlineStr">
        <is>
          <t>296</t>
        </is>
      </c>
      <c r="E5" t="inlineStr">
        <is>
          <t>59.2</t>
        </is>
      </c>
      <c r="F5" t="inlineStr">
        <is>
          <t>68,910</t>
        </is>
      </c>
      <c r="G5" t="inlineStr">
        <is>
          <t>14,618</t>
        </is>
      </c>
      <c r="H5" t="inlineStr">
        <is>
          <t>Die?</t>
        </is>
      </c>
      <c r="I5" t="inlineStr">
        <is>
          <t>1.9</t>
        </is>
      </c>
      <c r="J5" t="inlineStr">
        <is>
          <t>0.5</t>
        </is>
      </c>
    </row>
    <row r="6">
      <c r="A6" t="inlineStr">
        <is>
          <t>Ouebecs,. 55. 2 RAMAL AE</t>
        </is>
      </c>
      <c r="B6" t="inlineStr"/>
      <c r="C6" t="inlineStr">
        <is>
          <t>3,573</t>
        </is>
      </c>
      <c r="D6" t="inlineStr">
        <is>
          <t>2,342</t>
        </is>
      </c>
      <c r="E6" t="inlineStr">
        <is>
          <t>65.6</t>
        </is>
      </c>
      <c r="F6" t="inlineStr">
        <is>
          <t>778,736</t>
        </is>
      </c>
      <c r="G6" t="inlineStr">
        <is>
          <t>243,432</t>
        </is>
      </c>
      <c r="H6" t="inlineStr">
        <is>
          <t>31.3</t>
        </is>
      </c>
      <c r="I6" t="inlineStr">
        <is>
          <t>Bhil a!</t>
        </is>
      </c>
      <c r="J6" t="inlineStr">
        <is>
          <t>8.6</t>
        </is>
      </c>
    </row>
    <row r="7">
      <c r="A7" t="inlineStr">
        <is>
          <t>(QieilizhsC he meee lies esL oS o lie ae) Da</t>
        </is>
      </c>
      <c r="B7" t="inlineStr"/>
      <c r="C7" t="inlineStr">
        <is>
          <t>4,065</t>
        </is>
      </c>
      <c r="D7" t="inlineStr">
        <is>
          <t>2,830</t>
        </is>
      </c>
      <c r="E7" t="inlineStr">
        <is>
          <t>69.6</t>
        </is>
      </c>
      <c r="F7" t="inlineStr">
        <is>
          <t>1,057,433</t>
        </is>
      </c>
      <c r="G7" t="inlineStr">
        <is>
          <t>275,808</t>
        </is>
      </c>
      <c r="H7" t="inlineStr">
        <is>
          <t>26.1</t>
        </is>
      </c>
      <c r="I7" t="inlineStr">
        <is>
          <t>35.3</t>
        </is>
      </c>
      <c r="J7" t="inlineStr">
        <is>
          <t>9.8</t>
        </is>
      </c>
    </row>
    <row r="8">
      <c r="A8" t="inlineStr">
        <is>
          <t>MATEO CSE oi) i. See ee ie Pech</t>
        </is>
      </c>
      <c r="B8" t="inlineStr"/>
      <c r="C8" t="inlineStr">
        <is>
          <t>594</t>
        </is>
      </c>
      <c r="D8" t="inlineStr">
        <is>
          <t>444</t>
        </is>
      </c>
      <c r="E8" t="inlineStr">
        <is>
          <t>74.8</t>
        </is>
      </c>
      <c r="F8" t="inlineStr">
        <is>
          <t>118,363</t>
        </is>
      </c>
      <c r="G8" t="inlineStr">
        <is>
          <t>38,150</t>
        </is>
      </c>
      <c r="H8" t="inlineStr">
        <is>
          <t>32:2</t>
        </is>
      </c>
      <c r="I8" t="inlineStr">
        <is>
          <t>4.9</t>
        </is>
      </c>
      <c r="J8" t="inlineStr">
        <is>
          <t>1.4</t>
        </is>
      </c>
    </row>
    <row r="9">
      <c r="A9" t="inlineStr">
        <is>
          <t>Baskarchewan cb ass «6c 6 0 pees</t>
        </is>
      </c>
      <c r="B9" t="inlineStr"/>
      <c r="C9" t="inlineStr">
        <is>
          <t>497</t>
        </is>
      </c>
      <c r="D9" t="inlineStr">
        <is>
          <t>350</t>
        </is>
      </c>
      <c r="E9" t="inlineStr">
        <is>
          <t>70.4</t>
        </is>
      </c>
      <c r="F9" t="inlineStr">
        <is>
          <t>76,764</t>
        </is>
      </c>
      <c r="G9" t="inlineStr">
        <is>
          <t>25,316</t>
        </is>
      </c>
      <c r="H9" t="inlineStr">
        <is>
          <t>33.0</t>
        </is>
      </c>
      <c r="I9" t="inlineStr">
        <is>
          <t>3:2</t>
        </is>
      </c>
      <c r="J9" t="inlineStr">
        <is>
          <t>0.9</t>
        </is>
      </c>
    </row>
    <row r="10">
      <c r="A10" t="inlineStr">
        <is>
          <t>ENUOCTHEN” SROEe. cPeremo,nies</t>
        </is>
      </c>
      <c r="B10" t="inlineStr"/>
      <c r="C10" t="inlineStr">
        <is>
          <t>662</t>
        </is>
      </c>
      <c r="D10" t="inlineStr">
        <is>
          <t>480</t>
        </is>
      </c>
      <c r="E10" t="inlineStr">
        <is>
          <t>TSS</t>
        </is>
      </c>
      <c r="F10" t="inlineStr">
        <is>
          <t>179,373</t>
        </is>
      </c>
      <c r="G10" t="inlineStr">
        <is>
          <t>$0,529</t>
        </is>
      </c>
      <c r="H10" t="inlineStr">
        <is>
          <t>28.2</t>
        </is>
      </c>
      <c r="I10" t="inlineStr">
        <is>
          <t>6.5</t>
        </is>
      </c>
      <c r="J10" t="inlineStr">
        <is>
          <t>1.8</t>
        </is>
      </c>
    </row>
    <row r="11">
      <c r="A11" t="inlineStr">
        <is>
          <t>British Columbia — Colombie-Britan-</t>
        </is>
      </c>
      <c r="B11" t="inlineStr"/>
      <c r="C11" t="inlineStr"/>
      <c r="D11" t="inlineStr"/>
      <c r="E11" t="inlineStr"/>
      <c r="F11" t="inlineStr"/>
      <c r="G11" t="inlineStr"/>
      <c r="H11" t="inlineStr"/>
      <c r="I11" t="inlineStr"/>
      <c r="J11" t="inlineStr"/>
    </row>
    <row r="12">
      <c r="A12" t="inlineStr">
        <is>
          <t>CGC eeSee e m A) Pee</t>
        </is>
      </c>
      <c r="B12" t="inlineStr"/>
      <c r="C12" t="inlineStr">
        <is>
          <t>1,233</t>
        </is>
      </c>
      <c r="D12" t="inlineStr">
        <is>
          <t>916</t>
        </is>
      </c>
      <c r="E12" t="inlineStr">
        <is>
          <t>74.3</t>
        </is>
      </c>
      <c r="F12" t="inlineStr">
        <is>
          <t>389,946</t>
        </is>
      </c>
      <c r="G12" t="inlineStr">
        <is>
          <t>101,900</t>
        </is>
      </c>
      <c r="H12" t="inlineStr">
        <is>
          <t>26.1</t>
        </is>
      </c>
      <c r="I12" t="inlineStr">
        <is>
          <t>13.0</t>
        </is>
      </c>
      <c r="J12" t="inlineStr">
        <is>
          <t>3.6</t>
        </is>
      </c>
    </row>
    <row r="13">
      <c r="A13" t="inlineStr">
        <is>
          <t>V4 6)1 st a See es</t>
        </is>
      </c>
      <c r="B13" t="inlineStr"/>
      <c r="C13" t="inlineStr">
        <is>
          <t>26</t>
        </is>
      </c>
      <c r="D13" t="inlineStr">
        <is>
          <t>16</t>
        </is>
      </c>
      <c r="E13" t="inlineStr">
        <is>
          <t>61.5</t>
        </is>
      </c>
      <c r="F13" t="inlineStr">
        <is>
          <t>1,794</t>
        </is>
      </c>
      <c r="G13" t="inlineStr">
        <is>
          <t>372</t>
        </is>
      </c>
      <c r="H13" t="inlineStr">
        <is>
          <t>20.8</t>
        </is>
      </c>
      <c r="I13" t="inlineStr">
        <is>
          <t>0.1</t>
        </is>
      </c>
      <c r="J13" t="inlineStr">
        <is>
          <t>4</t>
        </is>
      </c>
    </row>
    <row r="14">
      <c r="A14" t="inlineStr">
        <is>
          <t>Northwest Territories — Territoires du</t>
        </is>
      </c>
      <c r="B14" t="inlineStr"/>
      <c r="C14" t="inlineStr"/>
      <c r="D14" t="inlineStr"/>
      <c r="E14" t="inlineStr"/>
      <c r="F14" t="inlineStr"/>
      <c r="G14" t="inlineStr"/>
      <c r="H14" t="inlineStr"/>
      <c r="I14" t="inlineStr"/>
      <c r="J14" t="inlineStr"/>
    </row>
    <row r="15">
      <c r="A15" t="inlineStr">
        <is>
          <t>MOTUMOWESES 6) eis Yo aches 3 -eidees</t>
        </is>
      </c>
      <c r="B15" t="inlineStr"/>
      <c r="C15" t="inlineStr">
        <is>
          <t>49</t>
        </is>
      </c>
      <c r="D15" t="inlineStr">
        <is>
          <t>36</t>
        </is>
      </c>
      <c r="E15" t="inlineStr">
        <is>
          <t>ERS</t>
        </is>
      </c>
      <c r="F15" t="inlineStr">
        <is>
          <t>3,550</t>
        </is>
      </c>
      <c r="G15" t="inlineStr">
        <is>
          <t>1,178</t>
        </is>
      </c>
      <c r="H15" t="inlineStr">
        <is>
          <t>8322</t>
        </is>
      </c>
      <c r="I15" t="inlineStr">
        <is>
          <t>0.1</t>
        </is>
      </c>
      <c r="J15" t="inlineStr">
        <is>
          <t>--</t>
        </is>
      </c>
    </row>
    <row r="16">
      <c r="A16" t="inlineStr">
        <is>
          <t>Canadas cn-Ahe osaa ee</t>
        </is>
      </c>
      <c r="B16" t="inlineStr"/>
      <c r="C16" t="inlineStr">
        <is>
          <t>12,171</t>
        </is>
      </c>
      <c r="D16" t="inlineStr">
        <is>
          <t>8,317</t>
        </is>
      </c>
      <c r="E16" t="inlineStr">
        <is>
          <t>68.3</t>
        </is>
      </c>
      <c r="F16" t="inlineStr">
        <is>
          <t>2,822,044</t>
        </is>
      </c>
      <c r="G16" t="inlineStr">
        <is>
          <t>782,282</t>
        </is>
      </c>
      <c r="H16" t="inlineStr">
        <is>
          <t>27. |</t>
        </is>
      </c>
      <c r="I16" t="inlineStr">
        <is>
          <t>100.0</t>
        </is>
      </c>
      <c r="J16" t="inlineStr">
        <is>
          <t>PLIRY|</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Per cent</t>
        </is>
      </c>
      <c r="E1" s="1" t="inlineStr">
        <is>
          <t>Unnamed: 3</t>
        </is>
      </c>
      <c r="F1" s="1" t="inlineStr">
        <is>
          <t>Unnamed: 4</t>
        </is>
      </c>
      <c r="G1" s="1" t="inlineStr">
        <is>
          <t>Unnamed: 5</t>
        </is>
      </c>
      <c r="H1" s="1" t="inlineStr">
        <is>
          <t>Per cent.1</t>
        </is>
      </c>
      <c r="I1" s="1" t="inlineStr">
        <is>
          <t>Per cent.2</t>
        </is>
      </c>
    </row>
    <row r="2">
      <c r="A2" t="inlineStr"/>
      <c r="B2" t="inlineStr"/>
      <c r="C2" t="inlineStr"/>
      <c r="D2" t="inlineStr">
        <is>
          <t>of regional</t>
        </is>
      </c>
      <c r="E2" t="inlineStr"/>
      <c r="F2" t="inlineStr"/>
      <c r="G2" t="inlineStr">
        <is>
          <t>Per cent</t>
        </is>
      </c>
      <c r="H2" t="inlineStr">
        <is>
          <t>women</t>
        </is>
      </c>
      <c r="I2" t="inlineStr">
        <is>
          <t>women</t>
        </is>
      </c>
    </row>
    <row r="3">
      <c r="A3" t="inlineStr"/>
      <c r="B3" t="inlineStr"/>
      <c r="C3" t="inlineStr">
        <is>
          <t>Locals</t>
        </is>
      </c>
      <c r="D3" t="inlineStr">
        <is>
          <t>locals</t>
        </is>
      </c>
      <c r="E3" t="inlineStr"/>
      <c r="F3" t="inlineStr"/>
      <c r="G3" t="inlineStr">
        <is>
          <t>women</t>
        </is>
      </c>
      <c r="H3" t="inlineStr">
        <is>
          <t>members</t>
        </is>
      </c>
      <c r="I3" t="inlineStr">
        <is>
          <t>members</t>
        </is>
      </c>
    </row>
    <row r="4">
      <c r="A4" t="inlineStr"/>
      <c r="B4" t="inlineStr"/>
      <c r="C4" t="inlineStr">
        <is>
          <t>reporting</t>
        </is>
      </c>
      <c r="D4" t="inlineStr">
        <is>
          <t>teporting</t>
        </is>
      </c>
      <c r="E4" t="inlineStr"/>
      <c r="F4" t="inlineStr"/>
      <c r="G4" t="inlineStr">
        <is>
          <t>members</t>
        </is>
      </c>
      <c r="H4" t="inlineStr">
        <is>
          <t>of total</t>
        </is>
      </c>
      <c r="I4" t="inlineStr">
        <is>
          <t>of total</t>
        </is>
      </c>
    </row>
    <row r="5">
      <c r="A5" t="inlineStr">
        <is>
          <t>Province</t>
        </is>
      </c>
      <c r="B5" t="inlineStr"/>
      <c r="C5" t="inlineStr">
        <is>
          <t>women</t>
        </is>
      </c>
      <c r="D5" t="inlineStr">
        <is>
          <t>women</t>
        </is>
      </c>
      <c r="E5" t="inlineStr"/>
      <c r="F5" t="inlineStr">
        <is>
          <t>Women</t>
        </is>
      </c>
      <c r="G5" t="inlineStr">
        <is>
          <t>of regional</t>
        </is>
      </c>
      <c r="H5" t="inlineStr">
        <is>
          <t>women</t>
        </is>
      </c>
      <c r="I5" t="inlineStr">
        <is>
          <t>union</t>
        </is>
      </c>
    </row>
    <row r="6">
      <c r="A6" t="inlineStr"/>
      <c r="B6" t="inlineStr"/>
      <c r="C6" t="inlineStr">
        <is>
          <t>members</t>
        </is>
      </c>
      <c r="D6" t="inlineStr">
        <is>
          <t>members</t>
        </is>
      </c>
      <c r="E6" t="inlineStr"/>
      <c r="F6" t="inlineStr">
        <is>
          <t>members</t>
        </is>
      </c>
      <c r="G6" t="inlineStr">
        <is>
          <t>membership</t>
        </is>
      </c>
      <c r="H6" t="inlineStr">
        <is>
          <t>membership</t>
        </is>
      </c>
      <c r="I6" t="inlineStr">
        <is>
          <t>membership</t>
        </is>
      </c>
    </row>
    <row r="7">
      <c r="A7" t="inlineStr"/>
      <c r="B7" t="inlineStr">
        <is>
          <t>Total</t>
        </is>
      </c>
      <c r="C7" t="inlineStr">
        <is>
          <t>-</t>
        </is>
      </c>
      <c r="D7" t="inlineStr">
        <is>
          <t>=</t>
        </is>
      </c>
      <c r="E7" t="inlineStr">
        <is>
          <t>Total</t>
        </is>
      </c>
      <c r="F7" t="inlineStr">
        <is>
          <t>=</t>
        </is>
      </c>
      <c r="G7" t="inlineStr">
        <is>
          <t>-</t>
        </is>
      </c>
      <c r="H7" t="inlineStr">
        <is>
          <t>_</t>
        </is>
      </c>
      <c r="I7" t="inlineStr">
        <is>
          <t>—</t>
        </is>
      </c>
    </row>
    <row r="8">
      <c r="A8" t="inlineStr"/>
      <c r="B8" t="inlineStr"/>
      <c r="C8" t="inlineStr">
        <is>
          <t>Syndicats</t>
        </is>
      </c>
      <c r="D8" t="inlineStr">
        <is>
          <t>Pourcentage</t>
        </is>
      </c>
      <c r="E8" t="inlineStr"/>
      <c r="F8" t="inlineStr">
        <is>
          <t>Membres</t>
        </is>
      </c>
      <c r="G8" t="inlineStr">
        <is>
          <t>Pourcentage</t>
        </is>
      </c>
      <c r="H8" t="inlineStr">
        <is>
          <t>Pourcentage</t>
        </is>
      </c>
      <c r="I8" t="inlineStr">
        <is>
          <t>Pourcentage</t>
        </is>
      </c>
    </row>
    <row r="9">
      <c r="A9" t="inlineStr"/>
      <c r="B9" t="inlineStr"/>
      <c r="C9" t="inlineStr">
        <is>
          <t>locaux</t>
        </is>
      </c>
      <c r="D9" t="inlineStr">
        <is>
          <t>de syndicats</t>
        </is>
      </c>
      <c r="E9" t="inlineStr"/>
      <c r="F9" t="inlineStr">
        <is>
          <t>féminins</t>
        </is>
      </c>
      <c r="G9" t="inlineStr">
        <is>
          <t>de membres</t>
        </is>
      </c>
      <c r="H9" t="inlineStr">
        <is>
          <t>de membres</t>
        </is>
      </c>
      <c r="I9" t="inlineStr">
        <is>
          <t>de membres</t>
        </is>
      </c>
    </row>
    <row r="10">
      <c r="A10" t="inlineStr"/>
      <c r="B10" t="inlineStr"/>
      <c r="C10" t="inlineStr">
        <is>
          <t>déclarants</t>
        </is>
      </c>
      <c r="D10" t="inlineStr">
        <is>
          <t>locaux</t>
        </is>
      </c>
      <c r="E10" t="inlineStr"/>
      <c r="F10" t="inlineStr"/>
      <c r="G10" t="inlineStr">
        <is>
          <t>féminins</t>
        </is>
      </c>
      <c r="H10" t="inlineStr">
        <is>
          <t>féminins</t>
        </is>
      </c>
      <c r="I10" t="inlineStr">
        <is>
          <t>féminins</t>
        </is>
      </c>
    </row>
    <row r="11">
      <c r="A11" t="inlineStr"/>
      <c r="B11" t="inlineStr"/>
      <c r="C11" t="inlineStr">
        <is>
          <t>des membres</t>
        </is>
      </c>
      <c r="D11" t="inlineStr">
        <is>
          <t>régionaux</t>
        </is>
      </c>
      <c r="E11" t="inlineStr"/>
      <c r="F11" t="inlineStr"/>
      <c r="G11" t="inlineStr">
        <is>
          <t>dans</t>
        </is>
      </c>
      <c r="H11" t="inlineStr">
        <is>
          <t>dans</t>
        </is>
      </c>
      <c r="I11" t="inlineStr">
        <is>
          <t>dans</t>
        </is>
      </c>
    </row>
    <row r="12">
      <c r="A12" t="inlineStr"/>
      <c r="B12" t="inlineStr"/>
      <c r="C12" t="inlineStr">
        <is>
          <t>féminins</t>
        </is>
      </c>
      <c r="D12" t="inlineStr">
        <is>
          <t>declarants</t>
        </is>
      </c>
      <c r="E12" t="inlineStr"/>
      <c r="F12" t="inlineStr"/>
      <c r="G12" t="inlineStr">
        <is>
          <t>Peffectif</t>
        </is>
      </c>
      <c r="H12" t="inlineStr">
        <is>
          <t>Veffectif</t>
        </is>
      </c>
      <c r="I12" t="inlineStr">
        <is>
          <t>Peffectif</t>
        </is>
      </c>
    </row>
    <row r="13">
      <c r="A13" t="inlineStr"/>
      <c r="B13" t="inlineStr"/>
      <c r="C13" t="inlineStr"/>
      <c r="D13" t="inlineStr">
        <is>
          <t>des membres</t>
        </is>
      </c>
      <c r="E13" t="inlineStr"/>
      <c r="F13" t="inlineStr"/>
      <c r="G13" t="inlineStr">
        <is>
          <t>régional</t>
        </is>
      </c>
      <c r="H13" t="inlineStr">
        <is>
          <t>féminin</t>
        </is>
      </c>
      <c r="I13" t="inlineStr">
        <is>
          <t>global</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Per cent</t>
        </is>
      </c>
      <c r="E1" s="1" t="inlineStr">
        <is>
          <t>Unnamed: 3</t>
        </is>
      </c>
      <c r="F1" s="1" t="inlineStr">
        <is>
          <t>Unnamed: 4</t>
        </is>
      </c>
      <c r="G1" s="1" t="inlineStr">
        <is>
          <t>Unnamed: 5</t>
        </is>
      </c>
      <c r="H1" s="1" t="inlineStr">
        <is>
          <t>Unnamed: 6</t>
        </is>
      </c>
      <c r="I1" s="1" t="inlineStr">
        <is>
          <t>Per cent.1</t>
        </is>
      </c>
      <c r="J1" s="1" t="inlineStr">
        <is>
          <t>Per cent.2</t>
        </is>
      </c>
    </row>
    <row r="2">
      <c r="A2" t="inlineStr"/>
      <c r="B2" t="inlineStr"/>
      <c r="C2" t="inlineStr"/>
      <c r="D2" t="inlineStr">
        <is>
          <t>of regional</t>
        </is>
      </c>
      <c r="E2" t="inlineStr"/>
      <c r="F2" t="inlineStr"/>
      <c r="G2" t="inlineStr"/>
      <c r="H2" t="inlineStr">
        <is>
          <t>Per cent</t>
        </is>
      </c>
      <c r="I2" t="inlineStr">
        <is>
          <t>women</t>
        </is>
      </c>
      <c r="J2" t="inlineStr">
        <is>
          <t>women</t>
        </is>
      </c>
    </row>
    <row r="3">
      <c r="A3" t="inlineStr"/>
      <c r="B3" t="inlineStr"/>
      <c r="C3" t="inlineStr">
        <is>
          <t>Locals</t>
        </is>
      </c>
      <c r="D3" t="inlineStr">
        <is>
          <t>locals</t>
        </is>
      </c>
      <c r="E3" t="inlineStr"/>
      <c r="F3" t="inlineStr"/>
      <c r="G3" t="inlineStr"/>
      <c r="H3" t="inlineStr">
        <is>
          <t>women</t>
        </is>
      </c>
      <c r="I3" t="inlineStr">
        <is>
          <t>members</t>
        </is>
      </c>
      <c r="J3" t="inlineStr">
        <is>
          <t>members</t>
        </is>
      </c>
    </row>
    <row r="4">
      <c r="A4" t="inlineStr"/>
      <c r="B4" t="inlineStr"/>
      <c r="C4" t="inlineStr">
        <is>
          <t>reporting</t>
        </is>
      </c>
      <c r="D4" t="inlineStr">
        <is>
          <t>reporting</t>
        </is>
      </c>
      <c r="E4" t="inlineStr"/>
      <c r="F4" t="inlineStr"/>
      <c r="G4" t="inlineStr"/>
      <c r="H4" t="inlineStr">
        <is>
          <t>members</t>
        </is>
      </c>
      <c r="I4" t="inlineStr">
        <is>
          <t>of total</t>
        </is>
      </c>
      <c r="J4" t="inlineStr">
        <is>
          <t>of total</t>
        </is>
      </c>
    </row>
    <row r="5">
      <c r="A5" t="inlineStr">
        <is>
          <t>:</t>
        </is>
      </c>
      <c r="B5" t="inlineStr"/>
      <c r="C5" t="inlineStr">
        <is>
          <t>women</t>
        </is>
      </c>
      <c r="D5" t="inlineStr">
        <is>
          <t>women</t>
        </is>
      </c>
      <c r="E5" t="inlineStr"/>
      <c r="F5" t="inlineStr"/>
      <c r="G5" t="inlineStr">
        <is>
          <t>Women</t>
        </is>
      </c>
      <c r="H5" t="inlineStr">
        <is>
          <t>of regional</t>
        </is>
      </c>
      <c r="I5" t="inlineStr">
        <is>
          <t>women</t>
        </is>
      </c>
      <c r="J5" t="inlineStr">
        <is>
          <t>union</t>
        </is>
      </c>
    </row>
    <row r="6">
      <c r="A6" t="inlineStr">
        <is>
          <t>Province</t>
        </is>
      </c>
      <c r="B6" t="inlineStr"/>
      <c r="C6" t="inlineStr">
        <is>
          <t>members</t>
        </is>
      </c>
      <c r="D6" t="inlineStr">
        <is>
          <t>members</t>
        </is>
      </c>
      <c r="E6" t="inlineStr"/>
      <c r="F6" t="inlineStr"/>
      <c r="G6" t="inlineStr">
        <is>
          <t>members</t>
        </is>
      </c>
      <c r="H6" t="inlineStr">
        <is>
          <t>membership</t>
        </is>
      </c>
      <c r="I6" t="inlineStr">
        <is>
          <t>membership</t>
        </is>
      </c>
      <c r="J6" t="inlineStr">
        <is>
          <t>membership</t>
        </is>
      </c>
    </row>
    <row r="7">
      <c r="A7" t="inlineStr"/>
      <c r="B7" t="inlineStr">
        <is>
          <t>Total</t>
        </is>
      </c>
      <c r="C7" t="inlineStr">
        <is>
          <t>-</t>
        </is>
      </c>
      <c r="D7" t="inlineStr">
        <is>
          <t>-</t>
        </is>
      </c>
      <c r="E7" t="inlineStr"/>
      <c r="F7" t="inlineStr">
        <is>
          <t>Total</t>
        </is>
      </c>
      <c r="G7" t="inlineStr">
        <is>
          <t>-</t>
        </is>
      </c>
      <c r="H7" t="inlineStr">
        <is>
          <t>-</t>
        </is>
      </c>
      <c r="I7" t="inlineStr">
        <is>
          <t>=</t>
        </is>
      </c>
      <c r="J7" t="inlineStr">
        <is>
          <t>=</t>
        </is>
      </c>
    </row>
    <row r="8">
      <c r="A8" t="inlineStr"/>
      <c r="B8" t="inlineStr"/>
      <c r="C8" t="inlineStr">
        <is>
          <t>Syndicats</t>
        </is>
      </c>
      <c r="D8" t="inlineStr">
        <is>
          <t>Pourcentage</t>
        </is>
      </c>
      <c r="E8" t="inlineStr"/>
      <c r="F8" t="inlineStr"/>
      <c r="G8" t="inlineStr">
        <is>
          <t>Membres</t>
        </is>
      </c>
      <c r="H8" t="inlineStr">
        <is>
          <t>Pourcentage</t>
        </is>
      </c>
      <c r="I8" t="inlineStr">
        <is>
          <t>Pourcentage</t>
        </is>
      </c>
      <c r="J8" t="inlineStr">
        <is>
          <t>Pourcentage</t>
        </is>
      </c>
    </row>
    <row r="9">
      <c r="A9" t="inlineStr"/>
      <c r="B9" t="inlineStr"/>
      <c r="C9" t="inlineStr">
        <is>
          <t>locaux</t>
        </is>
      </c>
      <c r="D9" t="inlineStr">
        <is>
          <t>de syndicats</t>
        </is>
      </c>
      <c r="E9" t="inlineStr"/>
      <c r="F9" t="inlineStr"/>
      <c r="G9" t="inlineStr">
        <is>
          <t>féminins</t>
        </is>
      </c>
      <c r="H9" t="inlineStr">
        <is>
          <t>de membres</t>
        </is>
      </c>
      <c r="I9" t="inlineStr">
        <is>
          <t>| de membres</t>
        </is>
      </c>
      <c r="J9" t="inlineStr">
        <is>
          <t>de membres</t>
        </is>
      </c>
    </row>
    <row r="10">
      <c r="A10" t="inlineStr"/>
      <c r="B10" t="inlineStr"/>
      <c r="C10" t="inlineStr">
        <is>
          <t>déclarants</t>
        </is>
      </c>
      <c r="D10" t="inlineStr">
        <is>
          <t>locaux</t>
        </is>
      </c>
      <c r="E10" t="inlineStr"/>
      <c r="F10" t="inlineStr"/>
      <c r="G10" t="inlineStr"/>
      <c r="H10" t="inlineStr">
        <is>
          <t>féminins</t>
        </is>
      </c>
      <c r="I10" t="inlineStr">
        <is>
          <t>eens</t>
        </is>
      </c>
      <c r="J10" t="inlineStr">
        <is>
          <t>——</t>
        </is>
      </c>
    </row>
    <row r="11">
      <c r="A11" t="inlineStr"/>
      <c r="B11" t="inlineStr"/>
      <c r="C11" t="inlineStr"/>
      <c r="D11" t="inlineStr">
        <is>
          <t>égionaux</t>
        </is>
      </c>
      <c r="E11" t="inlineStr"/>
      <c r="F11" t="inlineStr"/>
      <c r="G11" t="inlineStr"/>
      <c r="H11" t="inlineStr">
        <is>
          <t>dans</t>
        </is>
      </c>
      <c r="I11" t="inlineStr">
        <is>
          <t>ans</t>
        </is>
      </c>
      <c r="J11" t="inlineStr">
        <is>
          <t>ans</t>
        </is>
      </c>
    </row>
    <row r="12">
      <c r="A12" t="inlineStr"/>
      <c r="B12" t="inlineStr"/>
      <c r="C12" t="inlineStr">
        <is>
          <t>coo tae</t>
        </is>
      </c>
      <c r="D12" t="inlineStr">
        <is>
          <t>dclmene</t>
        </is>
      </c>
      <c r="E12" t="inlineStr"/>
      <c r="F12" t="inlineStr"/>
      <c r="G12" t="inlineStr"/>
      <c r="H12" t="inlineStr">
        <is>
          <t>Veffectif</t>
        </is>
      </c>
      <c r="I12" t="inlineStr">
        <is>
          <t>Veffectif</t>
        </is>
      </c>
      <c r="J12" t="inlineStr">
        <is>
          <t>Veffectif</t>
        </is>
      </c>
    </row>
    <row r="13">
      <c r="A13" t="inlineStr"/>
      <c r="B13" t="inlineStr"/>
      <c r="C13" t="inlineStr"/>
      <c r="D13" t="inlineStr">
        <is>
          <t>des membres</t>
        </is>
      </c>
      <c r="E13" t="inlineStr">
        <is>
          <t>|}</t>
        </is>
      </c>
      <c r="F13" t="inlineStr"/>
      <c r="G13" t="inlineStr"/>
      <c r="H13" t="inlineStr">
        <is>
          <t>régional</t>
        </is>
      </c>
      <c r="I13" t="inlineStr">
        <is>
          <t>féminin</t>
        </is>
      </c>
      <c r="J13" t="inlineStr">
        <is>
          <t>global</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Newfoundland — Terre-Neuve......</t>
        </is>
      </c>
      <c r="B1" s="1" t="inlineStr">
        <is>
          <t>Unnamed: 0</t>
        </is>
      </c>
      <c r="C1" s="1" t="inlineStr">
        <is>
          <t>85</t>
        </is>
      </c>
      <c r="D1" s="1" t="inlineStr">
        <is>
          <t>31</t>
        </is>
      </c>
      <c r="E1" s="1" t="inlineStr">
        <is>
          <t>36.5</t>
        </is>
      </c>
      <c r="F1" s="1" t="inlineStr">
        <is>
          <t>32,622</t>
        </is>
      </c>
      <c r="G1" s="1" t="inlineStr">
        <is>
          <t>2,399</t>
        </is>
      </c>
      <c r="H1" s="1" t="inlineStr">
        <is>
          <t>7.4</t>
        </is>
      </c>
      <c r="I1" s="1" t="inlineStr">
        <is>
          <t>0.9</t>
        </is>
      </c>
      <c r="J1" s="1" t="inlineStr">
        <is>
          <t>0.2</t>
        </is>
      </c>
    </row>
    <row r="2">
      <c r="A2" t="inlineStr">
        <is>
          <t>Prince Edward Island</t>
        </is>
      </c>
      <c r="B2" t="inlineStr">
        <is>
          <t>— Ile-du-Prince-</t>
        </is>
      </c>
      <c r="C2" t="inlineStr"/>
      <c r="D2" t="inlineStr"/>
      <c r="E2" t="inlineStr"/>
      <c r="F2" t="inlineStr"/>
      <c r="G2" t="inlineStr"/>
      <c r="H2" t="inlineStr"/>
      <c r="I2" t="inlineStr"/>
      <c r="J2" t="inlineStr"/>
    </row>
    <row r="3">
      <c r="A3" t="inlineStr"/>
      <c r="B3" t="inlineStr"/>
      <c r="C3" t="inlineStr"/>
      <c r="D3" t="inlineStr"/>
      <c r="E3" t="inlineStr"/>
      <c r="F3" t="inlineStr"/>
      <c r="G3" t="inlineStr"/>
      <c r="H3" t="inlineStr"/>
      <c r="I3" t="n">
        <v>0.2</v>
      </c>
      <c r="J3">
        <f>a</f>
        <v/>
      </c>
    </row>
    <row r="4">
      <c r="A4" t="inlineStr">
        <is>
          <t>Biwaatd. .). ce</t>
        </is>
      </c>
      <c r="B4" t="inlineStr">
        <is>
          <t>did le os ae</t>
        </is>
      </c>
      <c r="C4" t="n">
        <v>15</v>
      </c>
      <c r="D4" t="n">
        <v>4</v>
      </c>
      <c r="E4" t="n">
        <v>26.7</v>
      </c>
      <c r="F4" t="n">
        <v>2121</v>
      </c>
      <c r="G4" t="n">
        <v>482</v>
      </c>
      <c r="H4" t="n">
        <v>227</v>
      </c>
      <c r="I4" t="n">
        <v>0</v>
      </c>
      <c r="J4" t="inlineStr"/>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M7"/>
  <sheetViews>
    <sheetView workbookViewId="0">
      <selection activeCell="A1" sqref="A1"/>
    </sheetView>
  </sheetViews>
  <sheetFormatPr baseColWidth="8" defaultRowHeight="15"/>
  <sheetData>
    <row r="1">
      <c r="A1" s="1" t="inlineStr">
        <is>
          <t>4.6 BORER Rc: seks k, AL</t>
        </is>
      </c>
      <c r="B1" s="1" t="inlineStr">
        <is>
          <t>SS</t>
        </is>
      </c>
      <c r="C1" s="1" t="inlineStr">
        <is>
          <t>Gs</t>
        </is>
      </c>
      <c r="D1" s="1" t="inlineStr">
        <is>
          <t>ob</t>
        </is>
      </c>
      <c r="E1" s="1" t="inlineStr">
        <is>
          <t>ee</t>
        </is>
      </c>
      <c r="F1" s="1" t="inlineStr">
        <is>
          <t>851</t>
        </is>
      </c>
      <c r="G1" s="1" t="inlineStr">
        <is>
          <t>386</t>
        </is>
      </c>
      <c r="H1" s="1" t="inlineStr">
        <is>
          <t>45.4</t>
        </is>
      </c>
      <c r="I1" s="1" t="inlineStr">
        <is>
          <t>314,184</t>
        </is>
      </c>
      <c r="J1" s="1" t="inlineStr">
        <is>
          <t>69,594</t>
        </is>
      </c>
      <c r="K1" s="1" t="inlineStr">
        <is>
          <t>22.2</t>
        </is>
      </c>
      <c r="L1" s="1" t="inlineStr">
        <is>
          <t>26.6</t>
        </is>
      </c>
      <c r="M1" s="1" t="inlineStr">
        <is>
          <t>Unnamed: 0</t>
        </is>
      </c>
    </row>
    <row r="2">
      <c r="A2" t="inlineStr">
        <is>
          <t>BOTETERETO ESE icc, (a Sere y ayi ym ,2y «RO</t>
        </is>
      </c>
      <c r="B2" t="inlineStr"/>
      <c r="C2" t="inlineStr"/>
      <c r="D2" t="inlineStr"/>
      <c r="E2" t="inlineStr"/>
      <c r="F2" t="inlineStr">
        <is>
          <t>1,954</t>
        </is>
      </c>
      <c r="G2" t="inlineStr">
        <is>
          <t>1,050</t>
        </is>
      </c>
      <c r="H2" t="inlineStr">
        <is>
          <t>S307</t>
        </is>
      </c>
      <c r="I2" t="inlineStr">
        <is>
          <t>681,729</t>
        </is>
      </c>
      <c r="J2" t="inlineStr">
        <is>
          <t>123,807</t>
        </is>
      </c>
      <c r="K2" t="n">
        <v>18.2</v>
      </c>
      <c r="L2" t="n">
        <v>47.4</v>
      </c>
      <c r="M2" t="n">
        <v>8.199999999999999</v>
      </c>
    </row>
    <row r="3">
      <c r="A3" t="inlineStr">
        <is>
          <t>MATIN M eee coon bsP PE aise eea ym y2 p</t>
        </is>
      </c>
      <c r="B3" t="inlineStr"/>
      <c r="C3" t="inlineStr"/>
      <c r="D3" t="inlineStr"/>
      <c r="E3" t="inlineStr"/>
      <c r="F3" t="inlineStr">
        <is>
          <t>217.</t>
        </is>
      </c>
      <c r="G3" t="inlineStr">
        <is>
          <t>103</t>
        </is>
      </c>
      <c r="H3" t="inlineStr">
        <is>
          <t>47.5</t>
        </is>
      </c>
      <c r="I3" t="inlineStr">
        <is>
          <t>62,995</t>
        </is>
      </c>
      <c r="J3" t="inlineStr">
        <is>
          <t>12,523</t>
        </is>
      </c>
      <c r="K3" t="n">
        <v>19.9</v>
      </c>
      <c r="L3" t="n">
        <v>4.8</v>
      </c>
      <c r="M3" t="n">
        <v>0.8</v>
      </c>
    </row>
    <row r="4">
      <c r="A4" t="inlineStr">
        <is>
          <t>RSRATCHEWAN 5. &lt;15, Batic</t>
        </is>
      </c>
      <c r="B4" t="inlineStr">
        <is>
          <t>sd</t>
        </is>
      </c>
      <c r="C4" t="inlineStr">
        <is>
          <t>aoe</t>
        </is>
      </c>
      <c r="D4" t="inlineStr"/>
      <c r="E4" t="inlineStr">
        <is>
          <t>Bhat</t>
        </is>
      </c>
      <c r="F4" t="inlineStr">
        <is>
          <t>165</t>
        </is>
      </c>
      <c r="G4" t="inlineStr">
        <is>
          <t>61</t>
        </is>
      </c>
      <c r="H4" t="inlineStr">
        <is>
          <t>37.0</t>
        </is>
      </c>
      <c r="I4" t="inlineStr">
        <is>
          <t>31,468</t>
        </is>
      </c>
      <c r="J4" t="inlineStr">
        <is>
          <t>6,274</t>
        </is>
      </c>
      <c r="K4" t="n">
        <v>19.9</v>
      </c>
      <c r="L4" t="n">
        <v>2.4</v>
      </c>
      <c r="M4" t="n">
        <v>0.4</v>
      </c>
    </row>
    <row r="5">
      <c r="A5" t="inlineStr">
        <is>
          <t>UNI1G EL ee eRe</t>
        </is>
      </c>
      <c r="B5" t="inlineStr"/>
      <c r="C5" t="inlineStr"/>
      <c r="D5" t="inlineStr">
        <is>
          <t>ae Oe</t>
        </is>
      </c>
      <c r="E5" t="inlineStr"/>
      <c r="F5" t="inlineStr">
        <is>
          <t>255</t>
        </is>
      </c>
      <c r="G5" t="inlineStr">
        <is>
          <t>106</t>
        </is>
      </c>
      <c r="H5" t="inlineStr">
        <is>
          <t>41.6</t>
        </is>
      </c>
      <c r="I5" t="inlineStr">
        <is>
          <t>94,577</t>
        </is>
      </c>
      <c r="J5" t="inlineStr">
        <is>
          <t>9,880</t>
        </is>
      </c>
      <c r="K5" t="n">
        <v>10.5</v>
      </c>
      <c r="L5" t="n">
        <v>3.8</v>
      </c>
      <c r="M5" t="n">
        <v>0.7</v>
      </c>
    </row>
    <row r="6">
      <c r="A6" t="inlineStr">
        <is>
          <t>British Columbia — Colombie-Britan-</t>
        </is>
      </c>
      <c r="B6" t="inlineStr"/>
      <c r="C6" t="inlineStr"/>
      <c r="D6" t="inlineStr"/>
      <c r="E6" t="inlineStr"/>
      <c r="F6" t="inlineStr"/>
      <c r="G6" t="inlineStr"/>
      <c r="H6" t="inlineStr"/>
      <c r="I6" t="inlineStr"/>
      <c r="J6" t="inlineStr"/>
      <c r="K6" t="inlineStr"/>
      <c r="L6" t="inlineStr"/>
      <c r="M6" t="inlineStr"/>
    </row>
    <row r="7">
      <c r="A7" t="inlineStr">
        <is>
          <t>RON ke Gasp nie aes</t>
        </is>
      </c>
      <c r="B7" t="inlineStr"/>
      <c r="C7" t="inlineStr"/>
      <c r="D7" t="inlineStr">
        <is>
          <t>ee</t>
        </is>
      </c>
      <c r="E7" t="inlineStr">
        <is>
          <t>Sate</t>
        </is>
      </c>
      <c r="F7" t="inlineStr">
        <is>
          <t>361</t>
        </is>
      </c>
      <c r="G7" t="inlineStr">
        <is>
          <t>143</t>
        </is>
      </c>
      <c r="H7" t="inlineStr">
        <is>
          <t>39.6</t>
        </is>
      </c>
      <c r="I7" t="inlineStr">
        <is>
          <t>220,903</t>
        </is>
      </c>
      <c r="J7" t="inlineStr">
        <is>
          <t>29,718</t>
        </is>
      </c>
      <c r="K7" t="n">
        <v>1355</v>
      </c>
      <c r="L7" t="n">
        <v>11.4</v>
      </c>
      <c r="M7" t="n">
        <v>2</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G37"/>
  <sheetViews>
    <sheetView workbookViewId="0">
      <selection activeCell="A1" sqref="A1"/>
    </sheetView>
  </sheetViews>
  <sheetFormatPr baseColWidth="8" defaultRowHeight="15"/>
  <sheetData>
    <row r="1">
      <c r="A1" s="1" t="inlineStr">
        <is>
          <t>Organizations..19625)197  10d seer on neke tn</t>
        </is>
      </c>
      <c r="B1" s="1" t="inlineStr">
        <is>
          <t>80</t>
        </is>
      </c>
      <c r="C1" s="1" t="inlineStr">
        <is>
          <t>19621197 1.-  197-7 8</t>
        </is>
      </c>
      <c r="D1" s="1" t="inlineStr">
        <is>
          <t>a: ss</t>
        </is>
      </c>
      <c r="E1" s="1" t="inlineStr">
        <is>
          <t>Unnamed: 0</t>
        </is>
      </c>
      <c r="F1" s="1" t="inlineStr">
        <is>
          <t>cits) Ser pee</t>
        </is>
      </c>
      <c r="G1" s="1" t="inlineStr">
        <is>
          <t>80.1</t>
        </is>
      </c>
    </row>
    <row r="2">
      <c r="A2" t="inlineStr">
        <is>
          <t>sets and Liabilities of Reporting International</t>
        </is>
      </c>
      <c r="B2" t="inlineStr"/>
      <c r="C2" t="inlineStr">
        <is>
          <t>29 C. Actif et passif des</t>
        </is>
      </c>
      <c r="D2" t="inlineStr">
        <is>
          <t>syndicats</t>
        </is>
      </c>
      <c r="E2" t="inlineStr"/>
      <c r="F2" t="inlineStr">
        <is>
          <t>ouvriers internationaux</t>
        </is>
      </c>
      <c r="G2" t="inlineStr"/>
    </row>
    <row r="3">
      <c r="A3" t="inlineStr">
        <is>
          <t>81 Labour Organizations, 1962,1971-1977.......</t>
        </is>
      </c>
      <c r="B3" t="inlineStr">
        <is>
          <t>81</t>
        </is>
      </c>
      <c r="C3" t="inlineStr">
        <is>
          <t>déclarants; 1962197</t>
        </is>
      </c>
      <c r="D3" t="inlineStr"/>
      <c r="E3" t="inlineStr">
        <is>
          <t>We 197s</t>
        </is>
      </c>
      <c r="F3" t="inlineStr">
        <is>
          <t>ee Se teeteee erme r</t>
        </is>
      </c>
      <c r="G3" t="inlineStr"/>
    </row>
    <row r="4">
      <c r="A4" t="inlineStr">
        <is>
          <t>sets and Liabilities of Reporting National Labour</t>
        </is>
      </c>
      <c r="B4" t="inlineStr"/>
      <c r="C4" t="inlineStr">
        <is>
          <t>29 D. Actif et passif des syndicats ouvriers nationaux déclarants,</t>
        </is>
      </c>
      <c r="D4" t="inlineStr"/>
      <c r="E4" t="inlineStr"/>
      <c r="F4" t="inlineStr"/>
      <c r="G4" t="inlineStr"/>
    </row>
    <row r="5">
      <c r="A5" t="inlineStr">
        <is>
          <t>Oreanizations; 1962; LOMMENOT/Ma aese.an il e ae</t>
        </is>
      </c>
      <c r="B5" t="inlineStr">
        <is>
          <t>81</t>
        </is>
      </c>
      <c r="C5" t="inlineStr">
        <is>
          <t>1962, LOPARIOTT</t>
        </is>
      </c>
      <c r="D5" t="inlineStr">
        <is>
          <t>a8) SR</t>
        </is>
      </c>
      <c r="E5" t="inlineStr"/>
      <c r="F5" t="inlineStr">
        <is>
          <t>2 BA eee etc</t>
        </is>
      </c>
      <c r="G5" t="inlineStr">
        <is>
          <t>81</t>
        </is>
      </c>
    </row>
    <row r="6">
      <c r="A6" t="inlineStr">
        <is>
          <t>sets and Liabilities of Reporting Government</t>
        </is>
      </c>
      <c r="B6" t="inlineStr"/>
      <c r="C6" t="inlineStr">
        <is>
          <t>29 E. Actif et passif des groupements de fonctionnaires publics</t>
        </is>
      </c>
      <c r="D6" t="inlineStr"/>
      <c r="E6" t="inlineStr"/>
      <c r="F6" t="inlineStr"/>
      <c r="G6" t="inlineStr"/>
    </row>
    <row r="7">
      <c r="A7" t="inlineStr">
        <is>
          <t>Employees’ Organizations, 1962,1971-1977 ....</t>
        </is>
      </c>
      <c r="B7" t="inlineStr">
        <is>
          <t>82</t>
        </is>
      </c>
      <c r="C7" t="inlineStr">
        <is>
          <t>declarantss 19625 1971977)</t>
        </is>
      </c>
      <c r="D7" t="inlineStr"/>
      <c r="E7" t="inlineStr"/>
      <c r="F7" t="inlineStr">
        <is>
          <t>Se eee eee</t>
        </is>
      </c>
      <c r="G7" t="inlineStr">
        <is>
          <t>82</t>
        </is>
      </c>
    </row>
    <row r="8">
      <c r="A8" t="inlineStr">
        <is>
          <t>come and Expenditure of All Reporting Labour</t>
        </is>
      </c>
      <c r="B8" t="inlineStr"/>
      <c r="C8" t="inlineStr">
        <is>
          <t>30A. Revenues et dépenses</t>
        </is>
      </c>
      <c r="D8" t="inlineStr"/>
      <c r="E8" t="inlineStr">
        <is>
          <t>de tous</t>
        </is>
      </c>
      <c r="F8" t="inlineStr">
        <is>
          <t>les syndicats ouvriers</t>
        </is>
      </c>
      <c r="G8" t="inlineStr"/>
    </row>
    <row r="9">
      <c r="A9" t="inlineStr">
        <is>
          <t>OPAniZations OT Ine werceee eenr metna. e res</t>
        </is>
      </c>
      <c r="B9" t="inlineStr">
        <is>
          <t>89</t>
        </is>
      </c>
      <c r="C9" t="inlineStr">
        <is>
          <t>déclarants,197722 5</t>
        </is>
      </c>
      <c r="D9" t="inlineStr">
        <is>
          <t>om.</t>
        </is>
      </c>
      <c r="E9" t="inlineStr">
        <is>
          <t>se</t>
        </is>
      </c>
      <c r="F9" t="inlineStr">
        <is>
          <t>Oe oi 6 oan</t>
        </is>
      </c>
      <c r="G9" t="inlineStr">
        <is>
          <t>89</t>
        </is>
      </c>
    </row>
    <row r="10">
      <c r="A10" t="inlineStr">
        <is>
          <t>come and Expenditure of All Reporting Labour</t>
        </is>
      </c>
      <c r="B10" t="inlineStr"/>
      <c r="C10" t="inlineStr">
        <is>
          <t>30 B. Revenus et dépenses de tous les syndicats ouvriers décla-</t>
        </is>
      </c>
      <c r="D10" t="inlineStr"/>
      <c r="E10" t="inlineStr"/>
      <c r="F10" t="inlineStr"/>
      <c r="G10" t="inlineStr"/>
    </row>
    <row r="11">
      <c r="A11" t="inlineStr">
        <is>
          <t>Organizations, 1962s 9 Veo pe tae ee eee ere</t>
        </is>
      </c>
      <c r="B11" t="inlineStr">
        <is>
          <t>90</t>
        </is>
      </c>
      <c r="C11" t="inlineStr">
        <is>
          <t>rants, 1962. LOT EN OTT</t>
        </is>
      </c>
      <c r="D11" t="inlineStr"/>
      <c r="E11" t="inlineStr">
        <is>
          <t>eesti eons</t>
        </is>
      </c>
      <c r="F11" t="inlineStr">
        <is>
          <t>eae eee</t>
        </is>
      </c>
      <c r="G11" t="inlineStr">
        <is>
          <t>90</t>
        </is>
      </c>
    </row>
    <row r="12">
      <c r="A12" t="inlineStr">
        <is>
          <t>come and Expenditure of Reporting International</t>
        </is>
      </c>
      <c r="B12" t="inlineStr"/>
      <c r="C12" t="inlineStr">
        <is>
          <t>30 C. Revenus et dépenses des syndicats ouvriers internationaux</t>
        </is>
      </c>
      <c r="D12" t="inlineStr"/>
      <c r="E12" t="inlineStr"/>
      <c r="F12" t="inlineStr"/>
      <c r="G12" t="inlineStr"/>
    </row>
    <row r="13">
      <c r="A13" t="inlineStr">
        <is>
          <t>Labour Organizations, 1962,1971-1977.......</t>
        </is>
      </c>
      <c r="B13" t="inlineStr">
        <is>
          <t>9]</t>
        </is>
      </c>
      <c r="C13" t="inlineStr">
        <is>
          <t>declarants. 9625197</t>
        </is>
      </c>
      <c r="D13" t="inlineStr"/>
      <c r="E13" t="inlineStr">
        <is>
          <t>Me 197] [ara</t>
        </is>
      </c>
      <c r="F13" t="inlineStr">
        <is>
          <t>eer</t>
        </is>
      </c>
      <c r="G13" t="inlineStr">
        <is>
          <t>91</t>
        </is>
      </c>
    </row>
    <row r="14">
      <c r="A14" t="inlineStr">
        <is>
          <t>ome and Expenditure of Reporting National</t>
        </is>
      </c>
      <c r="B14" t="inlineStr"/>
      <c r="C14" t="inlineStr">
        <is>
          <t>30D. Revenus et dépenses</t>
        </is>
      </c>
      <c r="D14" t="inlineStr">
        <is>
          <t>des</t>
        </is>
      </c>
      <c r="E14" t="inlineStr">
        <is>
          <t>syndicats</t>
        </is>
      </c>
      <c r="F14" t="inlineStr">
        <is>
          <t>ouvriers nationaux</t>
        </is>
      </c>
      <c r="G14" t="inlineStr"/>
    </row>
    <row r="15">
      <c r="A15" t="inlineStr">
        <is>
          <t>Labour Organizations, 1962,1971-1977.......</t>
        </is>
      </c>
      <c r="B15" t="inlineStr">
        <is>
          <t>92</t>
        </is>
      </c>
      <c r="C15" t="inlineStr">
        <is>
          <t>déclarants 09 O25 Oi Rao]</t>
        </is>
      </c>
      <c r="D15" t="inlineStr"/>
      <c r="E15" t="inlineStr"/>
      <c r="F15" t="inlineStr">
        <is>
          <t>eee mee</t>
        </is>
      </c>
      <c r="G15" t="inlineStr">
        <is>
          <t>92</t>
        </is>
      </c>
    </row>
    <row r="16">
      <c r="A16" t="inlineStr">
        <is>
          <t>come and Expenditure of Reporting Government</t>
        </is>
      </c>
      <c r="B16" t="inlineStr"/>
      <c r="C16" t="inlineStr">
        <is>
          <t>30 E. Revenus et dépenses</t>
        </is>
      </c>
      <c r="D16" t="inlineStr">
        <is>
          <t>des groupements</t>
        </is>
      </c>
      <c r="E16" t="inlineStr"/>
      <c r="F16" t="inlineStr">
        <is>
          <t>de fonctionnaires</t>
        </is>
      </c>
      <c r="G16" t="inlineStr"/>
    </row>
    <row r="17">
      <c r="A17" t="inlineStr">
        <is>
          <t>Employees’ Organizations, 1962, 1971-1977 ....</t>
        </is>
      </c>
      <c r="B17" t="inlineStr">
        <is>
          <t>93</t>
        </is>
      </c>
      <c r="C17" t="inlineStr">
        <is>
          <t>publicsidéclarantsy 19625 197/101 Ovid</t>
        </is>
      </c>
      <c r="D17" t="inlineStr"/>
      <c r="E17" t="inlineStr"/>
      <c r="F17" t="inlineStr">
        <is>
          <t>eee eee tens</t>
        </is>
      </c>
      <c r="G17" t="inlineStr">
        <is>
          <t>93</t>
        </is>
      </c>
    </row>
    <row r="18">
      <c r="A18" t="inlineStr">
        <is>
          <t>es and Assessments Levied by Reporting Interna-</t>
        </is>
      </c>
      <c r="B18" t="inlineStr"/>
      <c r="C18" t="inlineStr">
        <is>
          <t>1. Redevances et cotisations</t>
        </is>
      </c>
      <c r="D18" t="inlineStr"/>
      <c r="E18" t="inlineStr">
        <is>
          <t>percues</t>
        </is>
      </c>
      <c r="F18" t="inlineStr">
        <is>
          <t>par les syndicats</t>
        </is>
      </c>
      <c r="G18" t="inlineStr"/>
    </row>
    <row r="19">
      <c r="A19" t="inlineStr">
        <is>
          <t>tional Labour Organizations, by Category, 1976</t>
        </is>
      </c>
      <c r="B19" t="inlineStr"/>
      <c r="C19" t="inlineStr">
        <is>
          <t>ouvriers internationaux</t>
        </is>
      </c>
      <c r="D19" t="inlineStr"/>
      <c r="E19" t="inlineStr">
        <is>
          <t>déclarants,</t>
        </is>
      </c>
      <c r="F19" t="inlineStr">
        <is>
          <t>selon la catégorie,</t>
        </is>
      </c>
      <c r="G19" t="inlineStr"/>
    </row>
    <row r="20">
      <c r="A20" t="inlineStr">
        <is>
          <t>Pig beClM M aea teie  ks 8 a PORIRSUMEG AClei ?eaeh.  alte</t>
        </is>
      </c>
      <c r="B20" t="inlineStr">
        <is>
          <t>104</t>
        </is>
      </c>
      <c r="C20" t="inlineStr">
        <is>
          <t>1976 C6977. .coie es. tote toes CES RR</t>
        </is>
      </c>
      <c r="D20" t="inlineStr"/>
      <c r="E20" t="inlineStr"/>
      <c r="F20" t="inlineStr"/>
      <c r="G20" t="inlineStr">
        <is>
          <t>104</t>
        </is>
      </c>
    </row>
    <row r="21">
      <c r="A21" t="inlineStr">
        <is>
          <t>lected Financial Data Relating to the Canadian</t>
        </is>
      </c>
      <c r="B21" t="inlineStr"/>
      <c r="C21" t="inlineStr">
        <is>
          <t>32 A. Certaines données financiéres</t>
        </is>
      </c>
      <c r="D21" t="inlineStr"/>
      <c r="E21" t="inlineStr">
        <is>
          <t>se rapportant uniquement</t>
        </is>
      </c>
      <c r="F21" t="inlineStr"/>
      <c r="G21" t="inlineStr"/>
    </row>
    <row r="22">
      <c r="A22" t="inlineStr">
        <is>
          <t>Operations of All Reporting Labour Organizations,</t>
        </is>
      </c>
      <c r="B22" t="inlineStr"/>
      <c r="C22" t="inlineStr">
        <is>
          <t>aux opérations canadiennes</t>
        </is>
      </c>
      <c r="D22" t="inlineStr"/>
      <c r="E22" t="inlineStr"/>
      <c r="F22" t="inlineStr">
        <is>
          <t>de tous les syndicats</t>
        </is>
      </c>
      <c r="G22" t="inlineStr"/>
    </row>
    <row r="23">
      <c r="A23" t="inlineStr">
        <is>
          <t>LOR. |. CR cee CRA C ee ci AOE See</t>
        </is>
      </c>
      <c r="B23" t="inlineStr">
        <is>
          <t>106</t>
        </is>
      </c>
      <c r="C23" t="inlineStr">
        <is>
          <t>OuViTEersiGeclarantsLOi/i/e</t>
        </is>
      </c>
      <c r="D23" t="inlineStr"/>
      <c r="E23" t="inlineStr">
        <is>
          <t>saa caenee aan nanan naa</t>
        </is>
      </c>
      <c r="F23" t="inlineStr"/>
      <c r="G23" t="inlineStr">
        <is>
          <t>106</t>
        </is>
      </c>
    </row>
    <row r="24">
      <c r="A24" t="inlineStr">
        <is>
          <t>lected Financial Data Relating to the Canadian</t>
        </is>
      </c>
      <c r="B24" t="inlineStr"/>
      <c r="C24" t="inlineStr">
        <is>
          <t>32 B. Certaines données financiéres</t>
        </is>
      </c>
      <c r="D24" t="inlineStr"/>
      <c r="E24" t="inlineStr">
        <is>
          <t>se rapportant uniquement</t>
        </is>
      </c>
      <c r="F24" t="inlineStr"/>
      <c r="G24" t="inlineStr"/>
    </row>
    <row r="25">
      <c r="A25" t="inlineStr">
        <is>
          <t>Operations of All Reporting Labour Organiza-</t>
        </is>
      </c>
      <c r="B25" t="inlineStr"/>
      <c r="C25" t="inlineStr">
        <is>
          <t>aux opérations canadiennes</t>
        </is>
      </c>
      <c r="D25" t="inlineStr"/>
      <c r="E25" t="inlineStr"/>
      <c r="F25" t="inlineStr">
        <is>
          <t>de tous les syndicats</t>
        </is>
      </c>
      <c r="G25" t="inlineStr"/>
    </row>
    <row r="26">
      <c r="A26" t="inlineStr">
        <is>
          <t>[HUO)a eR e Bia. aie Oia a Bt A ean RET tole! ait</t>
        </is>
      </c>
      <c r="B26" t="inlineStr">
        <is>
          <t>107</t>
        </is>
      </c>
      <c r="C26" t="inlineStr">
        <is>
          <t>Ouvriexsidéclarants.</t>
        </is>
      </c>
      <c r="D26" t="inlineStr">
        <is>
          <t>1O /i/mi</t>
        </is>
      </c>
      <c r="E26" t="inlineStr">
        <is>
          <t>elem. earns</t>
        </is>
      </c>
      <c r="F26" t="inlineStr">
        <is>
          <t>ee ee</t>
        </is>
      </c>
      <c r="G26" t="inlineStr">
        <is>
          <t>107</t>
        </is>
      </c>
    </row>
    <row r="27">
      <c r="A27" t="inlineStr">
        <is>
          <t>lected Financial Data Relating to the Canadian</t>
        </is>
      </c>
      <c r="B27" t="inlineStr"/>
      <c r="C27" t="inlineStr">
        <is>
          <t>33 A. Certaines données financiéres</t>
        </is>
      </c>
      <c r="D27" t="inlineStr"/>
      <c r="E27" t="inlineStr">
        <is>
          <t>se rapportant uniquement</t>
        </is>
      </c>
      <c r="F27" t="inlineStr"/>
      <c r="G27" t="inlineStr"/>
    </row>
    <row r="28">
      <c r="A28" t="inlineStr">
        <is>
          <t>Operations of Reporting International Labour</t>
        </is>
      </c>
      <c r="B28" t="inlineStr"/>
      <c r="C28" t="inlineStr">
        <is>
          <t>aux opérations canadiennes</t>
        </is>
      </c>
      <c r="D28" t="inlineStr"/>
      <c r="E28" t="inlineStr"/>
      <c r="F28" t="inlineStr">
        <is>
          <t>des syndicats ouvriers</t>
        </is>
      </c>
      <c r="G28" t="inlineStr"/>
    </row>
    <row r="29">
      <c r="A29" t="inlineStr">
        <is>
          <t>Orsanizationss 197 Gran Gali( /ae ne</t>
        </is>
      </c>
      <c r="B29" t="inlineStr">
        <is>
          <t>108</t>
        </is>
      </c>
      <c r="C29" t="inlineStr">
        <is>
          <t>internationaux déclarants, 1976 et 1977...........</t>
        </is>
      </c>
      <c r="D29" t="inlineStr"/>
      <c r="E29" t="inlineStr"/>
      <c r="F29" t="inlineStr"/>
      <c r="G29" t="inlineStr">
        <is>
          <t>108</t>
        </is>
      </c>
    </row>
    <row r="30">
      <c r="A30" t="inlineStr">
        <is>
          <t>lected Financial Data Relating to the Operations of</t>
        </is>
      </c>
      <c r="B30" t="inlineStr"/>
      <c r="C30" t="inlineStr">
        <is>
          <t>33 B. Certaines données financiéres</t>
        </is>
      </c>
      <c r="D30" t="inlineStr"/>
      <c r="E30" t="inlineStr">
        <is>
          <t>se rapportant</t>
        </is>
      </c>
      <c r="F30" t="inlineStr">
        <is>
          <t>uniquement</t>
        </is>
      </c>
      <c r="G30" t="inlineStr"/>
    </row>
    <row r="31">
      <c r="A31" t="inlineStr">
        <is>
          <t>Reporting National Labour Organizations, 1976</t>
        </is>
      </c>
      <c r="B31" t="inlineStr"/>
      <c r="C31" t="inlineStr">
        <is>
          <t>aux opérations des syndicats ouvriers nationaux décla-</t>
        </is>
      </c>
      <c r="D31" t="inlineStr"/>
      <c r="E31" t="inlineStr"/>
      <c r="F31" t="inlineStr"/>
      <c r="G31" t="inlineStr"/>
    </row>
    <row r="32">
      <c r="A32" t="inlineStr">
        <is>
          <t>CLAC GIS SG6 7M eE aca ee aus eon ace iea e? Pag</t>
        </is>
      </c>
      <c r="B32" t="inlineStr">
        <is>
          <t>109</t>
        </is>
      </c>
      <c r="C32" t="inlineStr">
        <is>
          <t>rants, L9:/O%et 1.977).J usta</t>
        </is>
      </c>
      <c r="D32" t="inlineStr"/>
      <c r="E32" t="inlineStr">
        <is>
          <t>Geen cere</t>
        </is>
      </c>
      <c r="F32" t="inlineStr">
        <is>
          <t>Uae ne eee ee</t>
        </is>
      </c>
      <c r="G32" t="inlineStr">
        <is>
          <t>109</t>
        </is>
      </c>
    </row>
    <row r="33">
      <c r="A33" t="inlineStr">
        <is>
          <t>lected Financial Data Relating to the Operations of</t>
        </is>
      </c>
      <c r="B33" t="inlineStr"/>
      <c r="C33" t="inlineStr">
        <is>
          <t>33 C. Certaines données financiéres</t>
        </is>
      </c>
      <c r="D33" t="inlineStr"/>
      <c r="E33" t="inlineStr">
        <is>
          <t>se rapportant</t>
        </is>
      </c>
      <c r="F33" t="inlineStr">
        <is>
          <t>uniquement</t>
        </is>
      </c>
      <c r="G33" t="inlineStr"/>
    </row>
    <row r="34">
      <c r="A34" t="inlineStr">
        <is>
          <t>Reporting Government Employees’ Organizations,</t>
        </is>
      </c>
      <c r="B34" t="inlineStr"/>
      <c r="C34" t="inlineStr">
        <is>
          <t>aux opérations des</t>
        </is>
      </c>
      <c r="D34" t="inlineStr"/>
      <c r="E34" t="inlineStr">
        <is>
          <t>groupements</t>
        </is>
      </c>
      <c r="F34" t="inlineStr">
        <is>
          <t>de fonctionnaires</t>
        </is>
      </c>
      <c r="G34" t="inlineStr"/>
    </row>
    <row r="35">
      <c r="A35" t="inlineStr">
        <is>
          <t>IOC sieaw ali ok eee are 5 0c A Re a ae en</t>
        </is>
      </c>
      <c r="B35" t="inlineStr">
        <is>
          <t>110</t>
        </is>
      </c>
      <c r="C35" t="inlineStr">
        <is>
          <t>publicsidéclarantsl97GretM Siva</t>
        </is>
      </c>
      <c r="D35" t="inlineStr"/>
      <c r="E35" t="inlineStr"/>
      <c r="F35" t="inlineStr"/>
      <c r="G35" t="inlineStr">
        <is>
          <t>110</t>
        </is>
      </c>
    </row>
    <row r="36">
      <c r="A36" t="inlineStr">
        <is>
          <t>lected Financial Data of Reporting International</t>
        </is>
      </c>
      <c r="B36" t="inlineStr"/>
      <c r="C36" t="inlineStr">
        <is>
          <t>34. Certaines données financiéres des syndicats ouvriers inter-</t>
        </is>
      </c>
      <c r="D36" t="inlineStr"/>
      <c r="E36" t="inlineStr"/>
      <c r="F36" t="inlineStr"/>
      <c r="G36" t="inlineStr"/>
    </row>
    <row r="37">
      <c r="A37" t="inlineStr">
        <is>
          <t>and National Labour Organizations, 1977.......</t>
        </is>
      </c>
      <c r="B37" t="inlineStr">
        <is>
          <t>iil</t>
        </is>
      </c>
      <c r="C37" t="inlineStr">
        <is>
          <t>nationaux et nationaux déclarants,1977...........</t>
        </is>
      </c>
      <c r="D37" t="inlineStr"/>
      <c r="E37" t="inlineStr"/>
      <c r="F37" t="inlineStr"/>
      <c r="G37" t="inlineStr">
        <is>
          <t>IU</t>
        </is>
      </c>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sheetData>
    <row r="1">
      <c r="A1" s="1" t="inlineStr">
        <is>
          <t>Newfoundland — Terre-Neuve .....</t>
        </is>
      </c>
      <c r="B1" s="1" t="inlineStr">
        <is>
          <t>Unnamed: 0</t>
        </is>
      </c>
      <c r="C1" s="1" t="inlineStr">
        <is>
          <t>Unnamed: 1</t>
        </is>
      </c>
      <c r="D1" s="1" t="inlineStr">
        <is>
          <t>65</t>
        </is>
      </c>
      <c r="E1" s="1" t="inlineStr">
        <is>
          <t>34</t>
        </is>
      </c>
      <c r="F1" s="1" t="inlineStr">
        <is>
          <t>$2.3</t>
        </is>
      </c>
      <c r="G1" s="1" t="inlineStr">
        <is>
          <t>8,390</t>
        </is>
      </c>
      <c r="H1" s="1" t="inlineStr">
        <is>
          <t>2,270</t>
        </is>
      </c>
      <c r="I1" s="1" t="inlineStr">
        <is>
          <t>Die</t>
        </is>
      </c>
      <c r="J1" s="1" t="inlineStr">
        <is>
          <t>0.7</t>
        </is>
      </c>
      <c r="K1" s="1" t="inlineStr">
        <is>
          <t>0.3</t>
        </is>
      </c>
    </row>
    <row r="2">
      <c r="A2" t="inlineStr">
        <is>
          <t>Prince Edward Island — Ile-du-Prince-</t>
        </is>
      </c>
      <c r="B2" t="inlineStr"/>
      <c r="C2" t="inlineStr"/>
      <c r="D2" t="inlineStr"/>
      <c r="E2" t="inlineStr"/>
      <c r="F2" t="inlineStr"/>
      <c r="G2" t="inlineStr"/>
      <c r="H2" t="inlineStr"/>
      <c r="I2" t="inlineStr"/>
      <c r="J2" t="inlineStr"/>
      <c r="K2" t="inlineStr"/>
    </row>
    <row r="3">
      <c r="A3" t="inlineStr">
        <is>
          <t>Edouard) 7. anaes Raeael W ee</t>
        </is>
      </c>
      <c r="B3" t="inlineStr"/>
      <c r="C3" t="inlineStr"/>
      <c r="D3" t="inlineStr">
        <is>
          <t>26</t>
        </is>
      </c>
      <c r="E3" t="inlineStr">
        <is>
          <t>20</t>
        </is>
      </c>
      <c r="F3" t="inlineStr">
        <is>
          <t>76.9</t>
        </is>
      </c>
      <c r="G3" t="inlineStr">
        <is>
          <t>2,127</t>
        </is>
      </c>
      <c r="H3" t="inlineStr">
        <is>
          <t>730</t>
        </is>
      </c>
      <c r="I3" t="inlineStr">
        <is>
          <t>34.3</t>
        </is>
      </c>
      <c r="J3" t="inlineStr">
        <is>
          <t>0.2</t>
        </is>
      </c>
      <c r="K3" t="inlineStr">
        <is>
          <t>0.1</t>
        </is>
      </c>
    </row>
    <row r="4">
      <c r="A4" t="inlineStr">
        <is>
          <t>Nova Scotia — Nouvelle-Ecosse.....</t>
        </is>
      </c>
      <c r="B4" t="inlineStr"/>
      <c r="C4" t="inlineStr"/>
      <c r="D4" t="inlineStr">
        <is>
          <t>175</t>
        </is>
      </c>
      <c r="E4" t="inlineStr">
        <is>
          <t>122</t>
        </is>
      </c>
      <c r="F4" t="inlineStr">
        <is>
          <t>69.7</t>
        </is>
      </c>
      <c r="G4" t="inlineStr">
        <is>
          <t>LOMO</t>
        </is>
      </c>
      <c r="H4" t="inlineStr">
        <is>
          <t>5,768</t>
        </is>
      </c>
      <c r="I4" t="inlineStr">
        <is>
          <t>27.8</t>
        </is>
      </c>
      <c r="J4" t="inlineStr">
        <is>
          <t>1.6</t>
        </is>
      </c>
      <c r="K4" t="inlineStr">
        <is>
          <t>0.7</t>
        </is>
      </c>
    </row>
    <row r="5">
      <c r="A5" t="inlineStr">
        <is>
          <t>New Brunswick — Nouveau-Brunswick</t>
        </is>
      </c>
      <c r="B5" t="inlineStr"/>
      <c r="C5" t="inlineStr"/>
      <c r="D5" t="inlineStr">
        <is>
          <t>199</t>
        </is>
      </c>
      <c r="E5" t="inlineStr">
        <is>
          <t>158</t>
        </is>
      </c>
      <c r="F5" t="inlineStr">
        <is>
          <t>79.4</t>
        </is>
      </c>
      <c r="G5" t="inlineStr">
        <is>
          <t>26,747</t>
        </is>
      </c>
      <c r="H5" t="inlineStr">
        <is>
          <t>8,398</t>
        </is>
      </c>
      <c r="I5" t="inlineStr">
        <is>
          <t>31.4</t>
        </is>
      </c>
      <c r="J5" t="inlineStr">
        <is>
          <t>2.4</t>
        </is>
      </c>
      <c r="K5" t="inlineStr">
        <is>
          <t>1.0</t>
        </is>
      </c>
    </row>
    <row r="6">
      <c r="A6" t="inlineStr">
        <is>
          <t>Quebecs cutae eas .See n</t>
        </is>
      </c>
      <c r="B6" t="inlineStr"/>
      <c r="C6" t="inlineStr"/>
      <c r="D6" t="inlineStr">
        <is>
          <t>DUS</t>
        </is>
      </c>
      <c r="E6" t="inlineStr">
        <is>
          <t>1,479</t>
        </is>
      </c>
      <c r="F6" t="inlineStr">
        <is>
          <t>69.4</t>
        </is>
      </c>
      <c r="G6" t="inlineStr">
        <is>
          <t>386,608</t>
        </is>
      </c>
      <c r="H6" t="inlineStr">
        <is>
          <t>146,345</t>
        </is>
      </c>
      <c r="I6" t="inlineStr">
        <is>
          <t>37.8</t>
        </is>
      </c>
      <c r="J6" t="inlineStr">
        <is>
          <t>41.7</t>
        </is>
      </c>
      <c r="K6" t="inlineStr">
        <is>
          <t>17.0</t>
        </is>
      </c>
    </row>
    <row r="7">
      <c r="A7" t="inlineStr">
        <is>
          <t>Oxjtario: S23. 2 Beilin siamo</t>
        </is>
      </c>
      <c r="B7" t="inlineStr"/>
      <c r="C7" t="inlineStr"/>
      <c r="D7" t="inlineStr">
        <is>
          <t>tis</t>
        </is>
      </c>
      <c r="E7" t="inlineStr">
        <is>
          <t>864</t>
        </is>
      </c>
      <c r="F7" t="inlineStr">
        <is>
          <t>77.6</t>
        </is>
      </c>
      <c r="G7" t="inlineStr">
        <is>
          <t>214,774</t>
        </is>
      </c>
      <c r="H7" t="inlineStr">
        <is>
          <t>91,550</t>
        </is>
      </c>
      <c r="I7" t="inlineStr">
        <is>
          <t>42.6</t>
        </is>
      </c>
      <c r="J7" t="inlineStr">
        <is>
          <t>26.1</t>
        </is>
      </c>
      <c r="K7" t="inlineStr">
        <is>
          <t>10.6</t>
        </is>
      </c>
    </row>
    <row r="8">
      <c r="A8" t="inlineStr">
        <is>
          <t>Manitoba ey sac ene caste: shat deus</t>
        </is>
      </c>
      <c r="B8" t="inlineStr"/>
      <c r="C8" t="inlineStr"/>
      <c r="D8" t="inlineStr">
        <is>
          <t>199</t>
        </is>
      </c>
      <c r="E8" t="inlineStr">
        <is>
          <t>WM]</t>
        </is>
      </c>
      <c r="F8" t="inlineStr">
        <is>
          <t>88.9</t>
        </is>
      </c>
      <c r="G8" t="inlineStr">
        <is>
          <t>30,342</t>
        </is>
      </c>
      <c r="H8" t="inlineStr">
        <is>
          <t>16,107</t>
        </is>
      </c>
      <c r="I8" t="inlineStr">
        <is>
          <t>Sect!</t>
        </is>
      </c>
      <c r="J8" t="inlineStr">
        <is>
          <t>4.6</t>
        </is>
      </c>
      <c r="K8" t="inlineStr">
        <is>
          <t>1.9</t>
        </is>
      </c>
    </row>
    <row r="9">
      <c r="A9" t="inlineStr">
        <is>
          <t>Saskattchewartyer. mcaauose ac sescur es</t>
        </is>
      </c>
      <c r="B9" t="inlineStr"/>
      <c r="C9" t="inlineStr"/>
      <c r="D9" t="inlineStr">
        <is>
          <t>197</t>
        </is>
      </c>
      <c r="E9" t="inlineStr">
        <is>
          <t>175</t>
        </is>
      </c>
      <c r="F9" t="inlineStr">
        <is>
          <t>88.8</t>
        </is>
      </c>
      <c r="G9" t="inlineStr">
        <is>
          <t>22,099</t>
        </is>
      </c>
      <c r="H9" t="inlineStr">
        <is>
          <t>10,934</t>
        </is>
      </c>
      <c r="I9" t="inlineStr">
        <is>
          <t>49.5</t>
        </is>
      </c>
      <c r="J9" t="inlineStr">
        <is>
          <t>351</t>
        </is>
      </c>
      <c r="K9" t="inlineStr">
        <is>
          <t>1.3</t>
        </is>
      </c>
    </row>
    <row r="10">
      <c r="A10" t="inlineStr">
        <is>
          <t>AID ECA. c.s erteh ehs can oe ne ee ae</t>
        </is>
      </c>
      <c r="B10" t="inlineStr"/>
      <c r="C10" t="inlineStr"/>
      <c r="D10" t="inlineStr">
        <is>
          <t>248</t>
        </is>
      </c>
      <c r="E10" t="inlineStr">
        <is>
          <t>219</t>
        </is>
      </c>
      <c r="F10" t="inlineStr">
        <is>
          <t>88.3</t>
        </is>
      </c>
      <c r="G10" t="inlineStr">
        <is>
          <t>32,867</t>
        </is>
      </c>
      <c r="H10" t="inlineStr">
        <is>
          <t>16,667</t>
        </is>
      </c>
      <c r="I10" t="inlineStr">
        <is>
          <t>50.7</t>
        </is>
      </c>
      <c r="J10" t="inlineStr">
        <is>
          <t>4.8</t>
        </is>
      </c>
      <c r="K10" t="inlineStr">
        <is>
          <t>19)</t>
        </is>
      </c>
    </row>
    <row r="11">
      <c r="A11" t="inlineStr">
        <is>
          <t>British Columbia — Colombie-Britan-</t>
        </is>
      </c>
      <c r="B11" t="inlineStr"/>
      <c r="C11" t="inlineStr"/>
      <c r="D11" t="inlineStr"/>
      <c r="E11" t="inlineStr"/>
      <c r="F11" t="inlineStr"/>
      <c r="G11" t="inlineStr"/>
      <c r="H11" t="inlineStr"/>
      <c r="I11" t="inlineStr"/>
      <c r="J11" t="inlineStr"/>
      <c r="K11" t="inlineStr"/>
    </row>
    <row r="12">
      <c r="A12" t="inlineStr">
        <is>
          <t>MUUCH) sae aha, See He eee eae</t>
        </is>
      </c>
      <c r="B12" t="inlineStr"/>
      <c r="C12" t="inlineStr"/>
      <c r="D12" t="inlineStr">
        <is>
          <t>584</t>
        </is>
      </c>
      <c r="E12" t="inlineStr">
        <is>
          <t>505</t>
        </is>
      </c>
      <c r="F12" t="inlineStr">
        <is>
          <t>86.5</t>
        </is>
      </c>
      <c r="G12" t="inlineStr">
        <is>
          <t>115,528</t>
        </is>
      </c>
      <c r="H12" t="inlineStr">
        <is>
          <t>52,000</t>
        </is>
      </c>
      <c r="I12" t="inlineStr">
        <is>
          <t>45.0</t>
        </is>
      </c>
      <c r="J12" t="inlineStr">
        <is>
          <t>14.8</t>
        </is>
      </c>
      <c r="K12" t="inlineStr">
        <is>
          <t>6.0</t>
        </is>
      </c>
    </row>
    <row r="13">
      <c r="A13" t="inlineStr">
        <is>
          <t>Yukon is 4.0 cee: shaders</t>
        </is>
      </c>
      <c r="B13" t="inlineStr"/>
      <c r="C13" t="inlineStr"/>
      <c r="D13" t="inlineStr">
        <is>
          <t>1</t>
        </is>
      </c>
      <c r="E13" t="inlineStr">
        <is>
          <t>1</t>
        </is>
      </c>
      <c r="F13" t="inlineStr">
        <is>
          <t>-</t>
        </is>
      </c>
      <c r="G13" t="inlineStr">
        <is>
          <t>14</t>
        </is>
      </c>
      <c r="H13" t="inlineStr">
        <is>
          <t>1</t>
        </is>
      </c>
      <c r="I13" t="inlineStr">
        <is>
          <t>Uoll</t>
        </is>
      </c>
      <c r="J13" t="inlineStr">
        <is>
          <t>--</t>
        </is>
      </c>
      <c r="K13" t="inlineStr">
        <is>
          <t>--</t>
        </is>
      </c>
    </row>
    <row r="14">
      <c r="A14" t="inlineStr">
        <is>
          <t>Northwest Territories — Territoires du</t>
        </is>
      </c>
      <c r="B14" t="inlineStr"/>
      <c r="C14" t="inlineStr"/>
      <c r="D14" t="inlineStr"/>
      <c r="E14" t="inlineStr"/>
      <c r="F14" t="inlineStr"/>
      <c r="G14" t="inlineStr"/>
      <c r="H14" t="inlineStr"/>
      <c r="I14" t="inlineStr"/>
      <c r="J14" t="inlineStr"/>
      <c r="K14" t="inlineStr"/>
    </row>
    <row r="15">
      <c r="A15" t="inlineStr">
        <is>
          <t>Nord-Ouest</t>
        </is>
      </c>
      <c r="B15" t="inlineStr"/>
      <c r="C15" t="inlineStr"/>
      <c r="D15" t="inlineStr">
        <is>
          <t>4</t>
        </is>
      </c>
      <c r="E15" t="inlineStr">
        <is>
          <t>3</t>
        </is>
      </c>
      <c r="F15" t="inlineStr">
        <is>
          <t>75.0</t>
        </is>
      </c>
      <c r="G15" t="inlineStr">
        <is>
          <t>115</t>
        </is>
      </c>
      <c r="H15" t="inlineStr">
        <is>
          <t>11</t>
        </is>
      </c>
      <c r="I15" t="inlineStr">
        <is>
          <t>9.6</t>
        </is>
      </c>
      <c r="J15" t="inlineStr">
        <is>
          <t>&lt;=</t>
        </is>
      </c>
      <c r="K15" t="inlineStr">
        <is>
          <t>--</t>
        </is>
      </c>
    </row>
    <row r="16">
      <c r="A16" t="inlineStr">
        <is>
          <t>Canada? uh oiitbce sts etteefe rs</t>
        </is>
      </c>
      <c r="B16" t="inlineStr"/>
      <c r="C16" t="inlineStr"/>
      <c r="D16" t="inlineStr">
        <is>
          <t>4,942</t>
        </is>
      </c>
      <c r="E16" t="inlineStr">
        <is>
          <t>35757,</t>
        </is>
      </c>
      <c r="F16" t="inlineStr">
        <is>
          <t>76.0</t>
        </is>
      </c>
      <c r="G16" t="inlineStr">
        <is>
          <t>860,384 |</t>
        </is>
      </c>
      <c r="H16" t="inlineStr">
        <is>
          <t>350,781</t>
        </is>
      </c>
      <c r="I16" t="inlineStr">
        <is>
          <t>40.8</t>
        </is>
      </c>
      <c r="J16" t="inlineStr">
        <is>
          <t>100.0</t>
        </is>
      </c>
      <c r="K16" t="inlineStr">
        <is>
          <t>40.8</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of regional</t>
        </is>
      </c>
      <c r="E1" s="1" t="inlineStr">
        <is>
          <t>Unnamed: 3</t>
        </is>
      </c>
      <c r="F1" s="1" t="inlineStr">
        <is>
          <t>Unnamed: 4</t>
        </is>
      </c>
      <c r="G1" s="1" t="inlineStr">
        <is>
          <t>Per cent</t>
        </is>
      </c>
      <c r="H1" s="1" t="inlineStr">
        <is>
          <t>women women</t>
        </is>
      </c>
    </row>
    <row r="2">
      <c r="A2" t="inlineStr"/>
      <c r="B2" t="inlineStr"/>
      <c r="C2" t="inlineStr">
        <is>
          <t>Locals</t>
        </is>
      </c>
      <c r="D2" t="inlineStr">
        <is>
          <t>locals</t>
        </is>
      </c>
      <c r="E2" t="inlineStr"/>
      <c r="F2" t="inlineStr"/>
      <c r="G2" t="inlineStr">
        <is>
          <t>women</t>
        </is>
      </c>
      <c r="H2" t="inlineStr">
        <is>
          <t>members members</t>
        </is>
      </c>
    </row>
    <row r="3">
      <c r="A3" t="inlineStr"/>
      <c r="B3" t="inlineStr"/>
      <c r="C3" t="inlineStr">
        <is>
          <t>reporting</t>
        </is>
      </c>
      <c r="D3" t="inlineStr">
        <is>
          <t>reporting</t>
        </is>
      </c>
      <c r="E3" t="inlineStr"/>
      <c r="F3" t="inlineStr"/>
      <c r="G3" t="inlineStr">
        <is>
          <t>members</t>
        </is>
      </c>
      <c r="H3" t="inlineStr">
        <is>
          <t>of total of total</t>
        </is>
      </c>
    </row>
    <row r="4">
      <c r="A4" t="inlineStr">
        <is>
          <t>F</t>
        </is>
      </c>
      <c r="B4" t="inlineStr"/>
      <c r="C4" t="inlineStr">
        <is>
          <t>women</t>
        </is>
      </c>
      <c r="D4" t="inlineStr">
        <is>
          <t>women</t>
        </is>
      </c>
      <c r="E4" t="inlineStr"/>
      <c r="F4" t="inlineStr">
        <is>
          <t>Women</t>
        </is>
      </c>
      <c r="G4" t="inlineStr">
        <is>
          <t>of regional</t>
        </is>
      </c>
      <c r="H4" t="inlineStr">
        <is>
          <t>women | union —</t>
        </is>
      </c>
    </row>
    <row r="5">
      <c r="A5" t="inlineStr">
        <is>
          <t>Province</t>
        </is>
      </c>
      <c r="B5" t="inlineStr"/>
      <c r="C5" t="inlineStr">
        <is>
          <t>members</t>
        </is>
      </c>
      <c r="D5" t="inlineStr">
        <is>
          <t>members</t>
        </is>
      </c>
      <c r="E5" t="inlineStr"/>
      <c r="F5" t="inlineStr">
        <is>
          <t>members</t>
        </is>
      </c>
      <c r="G5" t="inlineStr">
        <is>
          <t>membership</t>
        </is>
      </c>
      <c r="H5" t="inlineStr">
        <is>
          <t>| membership | membership</t>
        </is>
      </c>
    </row>
    <row r="6">
      <c r="A6" t="inlineStr"/>
      <c r="B6" t="inlineStr">
        <is>
          <t>Total</t>
        </is>
      </c>
      <c r="C6" t="inlineStr">
        <is>
          <t>=</t>
        </is>
      </c>
      <c r="D6" t="inlineStr">
        <is>
          <t>=</t>
        </is>
      </c>
      <c r="E6" t="inlineStr">
        <is>
          <t>Total</t>
        </is>
      </c>
      <c r="F6" t="inlineStr">
        <is>
          <t>-</t>
        </is>
      </c>
      <c r="G6" t="inlineStr">
        <is>
          <t>=</t>
        </is>
      </c>
      <c r="H6" t="inlineStr">
        <is>
          <t>— =</t>
        </is>
      </c>
    </row>
    <row r="7">
      <c r="A7" t="inlineStr"/>
      <c r="B7" t="inlineStr">
        <is>
          <t>pe</t>
        </is>
      </c>
      <c r="C7" t="inlineStr">
        <is>
          <t>Syndicats</t>
        </is>
      </c>
      <c r="D7" t="inlineStr">
        <is>
          <t>Pourcentage</t>
        </is>
      </c>
      <c r="E7" t="inlineStr"/>
      <c r="F7" t="inlineStr">
        <is>
          <t>Membres</t>
        </is>
      </c>
      <c r="G7" t="inlineStr">
        <is>
          <t>Pourcentage</t>
        </is>
      </c>
      <c r="H7" t="inlineStr">
        <is>
          <t>Pourcentage Pourcentage</t>
        </is>
      </c>
    </row>
    <row r="8">
      <c r="A8" t="inlineStr"/>
      <c r="B8" t="inlineStr"/>
      <c r="C8" t="inlineStr">
        <is>
          <t>locaux</t>
        </is>
      </c>
      <c r="D8" t="inlineStr">
        <is>
          <t>des syndicats</t>
        </is>
      </c>
      <c r="E8" t="inlineStr"/>
      <c r="F8" t="inlineStr">
        <is>
          <t>féminins</t>
        </is>
      </c>
      <c r="G8" t="inlineStr">
        <is>
          <t>de membres</t>
        </is>
      </c>
      <c r="H8" t="inlineStr">
        <is>
          <t>de membres de membres</t>
        </is>
      </c>
    </row>
    <row r="9">
      <c r="A9" t="inlineStr"/>
      <c r="B9" t="inlineStr"/>
      <c r="C9" t="inlineStr">
        <is>
          <t>déclarants</t>
        </is>
      </c>
      <c r="D9" t="inlineStr">
        <is>
          <t>locaux</t>
        </is>
      </c>
      <c r="E9" t="inlineStr"/>
      <c r="F9" t="inlineStr"/>
      <c r="G9" t="inlineStr">
        <is>
          <t>féminins</t>
        </is>
      </c>
      <c r="H9" t="inlineStr">
        <is>
          <t>Se sone</t>
        </is>
      </c>
    </row>
    <row r="10">
      <c r="A10" t="inlineStr"/>
      <c r="B10" t="inlineStr"/>
      <c r="C10" t="inlineStr">
        <is>
          <t>d bres</t>
        </is>
      </c>
      <c r="D10" t="inlineStr">
        <is>
          <t>régionaux</t>
        </is>
      </c>
      <c r="E10" t="inlineStr"/>
      <c r="F10" t="inlineStr"/>
      <c r="G10" t="inlineStr">
        <is>
          <t>dans</t>
        </is>
      </c>
      <c r="H10" t="inlineStr">
        <is>
          <t>ans _dans _</t>
        </is>
      </c>
    </row>
    <row r="11">
      <c r="A11" t="inlineStr"/>
      <c r="B11" t="inlineStr"/>
      <c r="C11" t="inlineStr">
        <is>
          <t>“tenures</t>
        </is>
      </c>
      <c r="D11" t="inlineStr">
        <is>
          <t>jecitants</t>
        </is>
      </c>
      <c r="E11" t="inlineStr"/>
      <c r="F11" t="inlineStr"/>
      <c r="G11" t="inlineStr">
        <is>
          <t>Veffectif</t>
        </is>
      </c>
      <c r="H11" t="inlineStr">
        <is>
          <t>Veffectif Peffectif</t>
        </is>
      </c>
    </row>
    <row r="12">
      <c r="A12" t="inlineStr"/>
      <c r="B12" t="inlineStr"/>
      <c r="C12" t="inlineStr"/>
      <c r="D12" t="inlineStr">
        <is>
          <t>des membres</t>
        </is>
      </c>
      <c r="E12" t="inlineStr"/>
      <c r="F12" t="inlineStr"/>
      <c r="G12" t="inlineStr">
        <is>
          <t>régional</t>
        </is>
      </c>
      <c r="H12" t="inlineStr">
        <is>
          <t>féminin global</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Prince Edward</t>
        </is>
      </c>
      <c r="B1" s="1" t="inlineStr">
        <is>
          <t>Island —</t>
        </is>
      </c>
      <c r="C1" s="1" t="inlineStr">
        <is>
          <t>[le-du-Prince-</t>
        </is>
      </c>
      <c r="D1" s="1" t="inlineStr">
        <is>
          <t>Unnamed: 0</t>
        </is>
      </c>
      <c r="E1" s="1" t="inlineStr">
        <is>
          <t>fs</t>
        </is>
      </c>
      <c r="F1" s="1" t="inlineStr">
        <is>
          <t>182 728 15,830</t>
        </is>
      </c>
      <c r="G1" s="1" t="inlineStr">
        <is>
          <t>Unnamed: 1</t>
        </is>
      </c>
      <c r="H1" s="1" t="inlineStr">
        <is>
          <t>5,745</t>
        </is>
      </c>
      <c r="I1" s="1" t="inlineStr">
        <is>
          <t>Unnamed: 2</t>
        </is>
      </c>
      <c r="J1" s="1" t="inlineStr">
        <is>
          <t>36.3</t>
        </is>
      </c>
      <c r="K1" s="1" t="inlineStr">
        <is>
          <t>3.4</t>
        </is>
      </c>
      <c r="L1" s="1" t="inlineStr">
        <is>
          <t>1.3</t>
        </is>
      </c>
    </row>
    <row r="2">
      <c r="A2" t="inlineStr">
        <is>
          <t>Edouard baie.</t>
        </is>
      </c>
      <c r="B2" t="inlineStr">
        <is>
          <t>gee tity.) 2</t>
        </is>
      </c>
      <c r="C2" t="inlineStr"/>
      <c r="D2" t="inlineStr">
        <is>
          <t>asc Ree eee</t>
        </is>
      </c>
      <c r="E2" t="inlineStr"/>
      <c r="F2" t="inlineStr"/>
      <c r="G2" t="inlineStr"/>
      <c r="H2" t="inlineStr"/>
      <c r="I2" t="inlineStr"/>
      <c r="J2" t="inlineStr"/>
      <c r="K2" t="inlineStr"/>
      <c r="L2" t="inlineStr"/>
    </row>
    <row r="3">
      <c r="A3" t="inlineStr">
        <is>
          <t>Nova Scotia — Nouvelle-Ecosse.... .</t>
        </is>
      </c>
      <c r="B3" t="inlineStr"/>
      <c r="C3" t="inlineStr"/>
      <c r="D3" t="inlineStr"/>
      <c r="E3" t="inlineStr">
        <is>
          <t>ya</t>
        </is>
      </c>
      <c r="F3" t="inlineStr">
        <is>
          <t>ore sede</t>
        </is>
      </c>
      <c r="G3" t="inlineStr"/>
      <c r="H3" t="inlineStr">
        <is>
          <t>1,887</t>
        </is>
      </c>
      <c r="I3" t="inlineStr"/>
      <c r="J3" t="inlineStr">
        <is>
          <t>44.2</t>
        </is>
      </c>
      <c r="K3" t="inlineStr">
        <is>
          <t>1.1</t>
        </is>
      </c>
      <c r="L3" t="inlineStr">
        <is>
          <t>0.4</t>
        </is>
      </c>
    </row>
    <row r="4">
      <c r="A4" t="inlineStr">
        <is>
          <t>New Brunswick</t>
        </is>
      </c>
      <c r="B4" t="inlineStr">
        <is>
          <t>— Nouveau-Brunswick</t>
        </is>
      </c>
      <c r="C4" t="inlineStr"/>
      <c r="D4" t="inlineStr"/>
      <c r="E4" t="inlineStr">
        <is>
          <t>116</t>
        </is>
      </c>
      <c r="F4" t="inlineStr">
        <is>
          <t>90 ioe 20,573</t>
        </is>
      </c>
      <c r="G4" t="inlineStr"/>
      <c r="H4" t="inlineStr">
        <is>
          <t>7,462</t>
        </is>
      </c>
      <c r="I4" t="inlineStr"/>
      <c r="J4" t="inlineStr">
        <is>
          <t>36.3</t>
        </is>
      </c>
      <c r="K4" t="inlineStr">
        <is>
          <t>4.4</t>
        </is>
      </c>
      <c r="L4" t="inlineStr">
        <is>
          <t>Lea</t>
        </is>
      </c>
    </row>
    <row r="5">
      <c r="A5" t="inlineStr">
        <is>
          <t>ee</t>
        </is>
      </c>
      <c r="B5" t="inlineStr">
        <is>
          <t>eee</t>
        </is>
      </c>
      <c r="C5" t="inlineStr"/>
      <c r="D5" t="inlineStr">
        <is>
          <t>ee</t>
        </is>
      </c>
      <c r="E5" t="inlineStr">
        <is>
          <t>591</t>
        </is>
      </c>
      <c r="F5" t="inlineStr">
        <is>
          <t>we eae</t>
        </is>
      </c>
      <c r="G5" t="inlineStr"/>
      <c r="H5" t="inlineStr">
        <is>
          <t>aes</t>
        </is>
      </c>
      <c r="I5" t="inlineStr"/>
      <c r="J5" t="inlineStr">
        <is>
          <t>35.8</t>
        </is>
      </c>
      <c r="K5" t="inlineStr">
        <is>
          <t>2.4</t>
        </is>
      </c>
      <c r="L5" t="inlineStr">
        <is>
          <t>0.9</t>
        </is>
      </c>
    </row>
    <row r="6">
      <c r="A6" t="inlineStr">
        <is>
          <t>Ontario. Fic .25) ee</t>
        </is>
      </c>
      <c r="B6" t="inlineStr">
        <is>
          <t>en</t>
        </is>
      </c>
      <c r="C6" t="inlineStr">
        <is>
          <t>sake</t>
        </is>
      </c>
      <c r="D6" t="inlineStr">
        <is>
          <t>ee</t>
        </is>
      </c>
      <c r="E6" t="inlineStr">
        <is>
          <t>998</t>
        </is>
      </c>
      <c r="F6" t="inlineStr">
        <is>
          <t>916 Ae 17,944</t>
        </is>
      </c>
      <c r="G6" t="inlineStr"/>
      <c r="H6" t="inlineStr">
        <is>
          <t>27,493</t>
        </is>
      </c>
      <c r="I6" t="inlineStr"/>
      <c r="J6" t="inlineStr">
        <is>
          <t>35.3</t>
        </is>
      </c>
      <c r="K6" t="inlineStr">
        <is>
          <t>16.1</t>
        </is>
      </c>
      <c r="L6" t="inlineStr">
        <is>
          <t>6.1</t>
        </is>
      </c>
    </row>
    <row r="7">
      <c r="A7" t="inlineStr">
        <is>
          <t>Manitobatak,</t>
        </is>
      </c>
      <c r="B7" t="inlineStr">
        <is>
          <t>hs ae a</t>
        </is>
      </c>
      <c r="C7" t="inlineStr"/>
      <c r="D7" t="inlineStr">
        <is>
          <t>ee eee</t>
        </is>
      </c>
      <c r="E7" t="inlineStr">
        <is>
          <t>178</t>
        </is>
      </c>
      <c r="F7" t="inlineStr">
        <is>
          <t>164 1.8 160,930</t>
        </is>
      </c>
      <c r="G7" t="inlineStr"/>
      <c r="H7" t="inlineStr">
        <is>
          <t>60,451</t>
        </is>
      </c>
      <c r="I7" t="inlineStr"/>
      <c r="J7" t="inlineStr">
        <is>
          <t>37.6</t>
        </is>
      </c>
      <c r="K7" t="inlineStr">
        <is>
          <t>35.5</t>
        </is>
      </c>
      <c r="L7" t="inlineStr">
        <is>
          <t>LBES</t>
        </is>
      </c>
    </row>
    <row r="8">
      <c r="A8" t="inlineStr">
        <is>
          <t>Saskatchewan</t>
        </is>
      </c>
      <c r="B8" t="inlineStr">
        <is>
          <t>r eae ky</t>
        </is>
      </c>
      <c r="C8" t="inlineStr">
        <is>
          <t>eee</t>
        </is>
      </c>
      <c r="D8" t="inlineStr">
        <is>
          <t>tae</t>
        </is>
      </c>
      <c r="E8" t="inlineStr">
        <is>
          <t>3</t>
        </is>
      </c>
      <c r="F8" t="inlineStr">
        <is>
          <t>92.1 25,026</t>
        </is>
      </c>
      <c r="G8" t="inlineStr"/>
      <c r="H8" t="inlineStr">
        <is>
          <t>9,520</t>
        </is>
      </c>
      <c r="I8" t="inlineStr"/>
      <c r="J8" t="inlineStr">
        <is>
          <t>38.0</t>
        </is>
      </c>
      <c r="K8" t="inlineStr">
        <is>
          <t>5.6</t>
        </is>
      </c>
      <c r="L8" t="inlineStr">
        <is>
          <t>Dal</t>
        </is>
      </c>
    </row>
    <row r="9">
      <c r="A9" t="inlineStr">
        <is>
          <t>Albeerrttaa ....,</t>
        </is>
      </c>
      <c r="B9" t="inlineStr">
        <is>
          <t>x Spe</t>
        </is>
      </c>
      <c r="C9" t="inlineStr"/>
      <c r="D9" t="inlineStr">
        <is>
          <t>+ eae&lt;</t>
        </is>
      </c>
      <c r="E9" t="inlineStr">
        <is>
          <t>1e5e9</t>
        </is>
      </c>
      <c r="F9" t="inlineStr">
        <is>
          <t>115154  9874..54  5213,,912997</t>
        </is>
      </c>
      <c r="G9" t="inlineStr"/>
      <c r="H9" t="inlineStr">
        <is>
          <t>ve8. 108</t>
        </is>
      </c>
      <c r="I9" t="inlineStr"/>
      <c r="J9" t="inlineStr">
        <is>
          <t>35.0</t>
        </is>
      </c>
      <c r="K9" t="inlineStr">
        <is>
          <t>4.8</t>
        </is>
      </c>
      <c r="L9" t="inlineStr">
        <is>
          <t>1.8</t>
        </is>
      </c>
    </row>
    <row r="10">
      <c r="A10" t="inlineStr">
        <is>
          <t>British Columbia</t>
        </is>
      </c>
      <c r="B10" t="inlineStr">
        <is>
          <t>— Colombie-Britan-</t>
        </is>
      </c>
      <c r="C10" t="inlineStr"/>
      <c r="D10" t="inlineStr"/>
      <c r="E10" t="inlineStr"/>
      <c r="F10" t="inlineStr">
        <is>
          <t>i</t>
        </is>
      </c>
      <c r="G10" t="inlineStr"/>
      <c r="H10" t="inlineStr">
        <is>
          <t>23,982</t>
        </is>
      </c>
      <c r="I10" t="inlineStr"/>
      <c r="J10" t="inlineStr">
        <is>
          <t>46.2</t>
        </is>
      </c>
      <c r="K10" t="inlineStr">
        <is>
          <t>14.1</t>
        </is>
      </c>
      <c r="L10" t="inlineStr">
        <is>
          <t>su</t>
        </is>
      </c>
    </row>
    <row r="11">
      <c r="A11" t="inlineStr">
        <is>
          <t>RUCUEZ at cil sae SRS</t>
        </is>
      </c>
      <c r="B11" t="inlineStr">
        <is>
          <t>edh ae</t>
        </is>
      </c>
      <c r="C11" t="inlineStr"/>
      <c r="D11" t="inlineStr"/>
      <c r="E11" t="inlineStr">
        <is>
          <t>9)</t>
        </is>
      </c>
      <c r="F11" t="inlineStr"/>
      <c r="G11" t="inlineStr"/>
      <c r="H11" t="inlineStr"/>
      <c r="I11" t="inlineStr"/>
      <c r="J11" t="inlineStr"/>
      <c r="K11" t="inlineStr"/>
      <c r="L11" t="inlineStr"/>
    </row>
    <row r="12">
      <c r="A12" t="inlineStr">
        <is>
          <t>NRKONY oe Ae</t>
        </is>
      </c>
      <c r="B12" t="inlineStr">
        <is>
          <t>oe</t>
        </is>
      </c>
      <c r="C12" t="inlineStr">
        <is>
          <t>Oe</t>
        </is>
      </c>
      <c r="D12" t="inlineStr">
        <is>
          <t>ie ae</t>
        </is>
      </c>
      <c r="E12" t="inlineStr">
        <is>
          <t>ae</t>
        </is>
      </c>
      <c r="F12" t="inlineStr">
        <is>
          <t>fe or 53,915</t>
        </is>
      </c>
      <c r="G12" t="inlineStr"/>
      <c r="H12" t="inlineStr">
        <is>
          <t>20,182</t>
        </is>
      </c>
      <c r="I12" t="inlineStr"/>
      <c r="J12" t="inlineStr">
        <is>
          <t>37.7</t>
        </is>
      </c>
      <c r="K12" t="inlineStr">
        <is>
          <t>11.8</t>
        </is>
      </c>
      <c r="L12" t="inlineStr">
        <is>
          <t>4.5</t>
        </is>
      </c>
    </row>
    <row r="13">
      <c r="A13" t="inlineStr">
        <is>
          <t>Northwest Territories</t>
        </is>
      </c>
      <c r="B13" t="inlineStr">
        <is>
          <t>—</t>
        </is>
      </c>
      <c r="C13" t="inlineStr">
        <is>
          <t>Territoires du</t>
        </is>
      </c>
      <c r="D13" t="inlineStr"/>
      <c r="E13" t="inlineStr"/>
      <c r="F13" t="inlineStr">
        <is>
          <t>: 656</t>
        </is>
      </c>
      <c r="G13" t="inlineStr"/>
      <c r="H13" t="inlineStr">
        <is>
          <t>304</t>
        </is>
      </c>
      <c r="I13" t="inlineStr"/>
      <c r="J13" t="inlineStr">
        <is>
          <t>46.3</t>
        </is>
      </c>
      <c r="K13" t="inlineStr">
        <is>
          <t>0.2</t>
        </is>
      </c>
      <c r="L13" t="inlineStr">
        <is>
          <t>0.1</t>
        </is>
      </c>
    </row>
    <row r="14">
      <c r="A14" t="inlineStr">
        <is>
          <t>Nord-Oucstgran., st 0C .a 2 nad oo os SMAI</t>
        </is>
      </c>
      <c r="B14" t="inlineStr"/>
      <c r="C14" t="inlineStr">
        <is>
          <t>ccc</t>
        </is>
      </c>
      <c r="D14" t="inlineStr">
        <is>
          <t>ee</t>
        </is>
      </c>
      <c r="E14" t="inlineStr">
        <is>
          <t>38 2,964</t>
        </is>
      </c>
      <c r="F14" t="inlineStr">
        <is>
          <t>29 2,579 170,264 | 87.0 76.3 447,759 2,619 ?</t>
        </is>
      </c>
      <c r="G14" t="inlineStr"/>
      <c r="H14" t="inlineStr">
        <is>
          <t>1,101 eae</t>
        </is>
      </c>
      <c r="I14" t="inlineStr"/>
      <c r="J14" t="inlineStr">
        <is>
          <t>42.0 38.0 i</t>
        </is>
      </c>
      <c r="K14" t="inlineStr">
        <is>
          <t>0.6 100.0</t>
        </is>
      </c>
      <c r="L14" t="inlineStr">
        <is>
          <t>38.0</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Unnamed: 0</t>
        </is>
      </c>
      <c r="B1" s="1" t="inlineStr">
        <is>
          <t>Unnamed: 1</t>
        </is>
      </c>
      <c r="C1" s="1" t="inlineStr">
        <is>
          <t>Locals</t>
        </is>
      </c>
      <c r="D1" s="1" t="inlineStr">
        <is>
          <t>locals</t>
        </is>
      </c>
      <c r="E1" s="1" t="inlineStr">
        <is>
          <t>Unnamed: 2</t>
        </is>
      </c>
      <c r="F1" s="1" t="inlineStr">
        <is>
          <t>Unnamed: 3</t>
        </is>
      </c>
      <c r="G1" s="1" t="inlineStr">
        <is>
          <t>women</t>
        </is>
      </c>
      <c r="H1" s="1" t="inlineStr">
        <is>
          <t>members members</t>
        </is>
      </c>
    </row>
    <row r="2">
      <c r="A2" t="inlineStr"/>
      <c r="B2" t="inlineStr"/>
      <c r="C2" t="inlineStr">
        <is>
          <t>reporting</t>
        </is>
      </c>
      <c r="D2" t="inlineStr">
        <is>
          <t>reporting</t>
        </is>
      </c>
      <c r="E2" t="inlineStr"/>
      <c r="F2" t="inlineStr"/>
      <c r="G2" t="inlineStr">
        <is>
          <t>members</t>
        </is>
      </c>
      <c r="H2" t="inlineStr">
        <is>
          <t>of total of total</t>
        </is>
      </c>
    </row>
    <row r="3">
      <c r="A3" t="inlineStr">
        <is>
          <t>Province</t>
        </is>
      </c>
      <c r="B3" t="inlineStr"/>
      <c r="C3" t="inlineStr">
        <is>
          <t>women</t>
        </is>
      </c>
      <c r="D3" t="inlineStr">
        <is>
          <t>women</t>
        </is>
      </c>
      <c r="E3" t="inlineStr"/>
      <c r="F3" t="inlineStr">
        <is>
          <t>Women</t>
        </is>
      </c>
      <c r="G3" t="inlineStr">
        <is>
          <t>of regional</t>
        </is>
      </c>
      <c r="H3" t="inlineStr">
        <is>
          <t>women union</t>
        </is>
      </c>
    </row>
    <row r="4">
      <c r="A4" t="inlineStr"/>
      <c r="B4" t="inlineStr">
        <is>
          <t>Rill</t>
        </is>
      </c>
      <c r="C4" t="inlineStr">
        <is>
          <t>members</t>
        </is>
      </c>
      <c r="D4" t="inlineStr">
        <is>
          <t>members</t>
        </is>
      </c>
      <c r="E4" t="inlineStr">
        <is>
          <t>es</t>
        </is>
      </c>
      <c r="F4" t="inlineStr">
        <is>
          <t>members</t>
        </is>
      </c>
      <c r="G4" t="inlineStr">
        <is>
          <t>membership</t>
        </is>
      </c>
      <c r="H4" t="inlineStr">
        <is>
          <t>membership | membership</t>
        </is>
      </c>
    </row>
    <row r="5">
      <c r="A5" t="inlineStr"/>
      <c r="B5" t="inlineStr"/>
      <c r="C5" t="inlineStr">
        <is>
          <t>Syndicats</t>
        </is>
      </c>
      <c r="D5" t="inlineStr">
        <is>
          <t>Pourcentage</t>
        </is>
      </c>
      <c r="E5" t="inlineStr"/>
      <c r="F5" t="inlineStr">
        <is>
          <t>Membres</t>
        </is>
      </c>
      <c r="G5" t="inlineStr">
        <is>
          <t>Pourcentage</t>
        </is>
      </c>
      <c r="H5" t="inlineStr">
        <is>
          <t>Pourcentage | Pourcentage</t>
        </is>
      </c>
    </row>
    <row r="6">
      <c r="A6" t="inlineStr"/>
      <c r="B6" t="inlineStr"/>
      <c r="C6" t="inlineStr">
        <is>
          <t>Jocaux</t>
        </is>
      </c>
      <c r="D6" t="inlineStr">
        <is>
          <t>de syndicats</t>
        </is>
      </c>
      <c r="E6" t="inlineStr"/>
      <c r="F6" t="inlineStr">
        <is>
          <t>feminins</t>
        </is>
      </c>
      <c r="G6" t="inlineStr">
        <is>
          <t>de membres</t>
        </is>
      </c>
      <c r="H6" t="inlineStr">
        <is>
          <t>de membres de membres</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Stennis, Nid. Noe) 2 3. te</t>
        </is>
      </c>
      <c r="B1" s="1" t="inlineStr">
        <is>
          <t>Unnamed: 0</t>
        </is>
      </c>
      <c r="C1" s="1" t="inlineStr">
        <is>
          <t>124</t>
        </is>
      </c>
      <c r="D1" s="1" t="inlineStr">
        <is>
          <t>84</t>
        </is>
      </c>
      <c r="E1" s="1" t="inlineStr">
        <is>
          <t>67.7</t>
        </is>
      </c>
      <c r="F1" s="1" t="inlineStr">
        <is>
          <t>22,634</t>
        </is>
      </c>
      <c r="G1" s="1" t="inlineStr">
        <is>
          <t>5,290</t>
        </is>
      </c>
      <c r="H1" s="1" t="inlineStr">
        <is>
          <t>23.4</t>
        </is>
      </c>
      <c r="I1" s="1" t="inlineStr">
        <is>
          <t>0.7</t>
        </is>
      </c>
      <c r="J1" s="1" t="inlineStr">
        <is>
          <t>0.2</t>
        </is>
      </c>
    </row>
    <row r="2">
      <c r="A2" t="inlineStr">
        <is>
          <t>PERAK Fe SE ie oe</t>
        </is>
      </c>
      <c r="B2" t="inlineStr">
        <is>
          <t>ee</t>
        </is>
      </c>
      <c r="C2" t="inlineStr">
        <is>
          <t>176</t>
        </is>
      </c>
      <c r="D2" t="inlineStr">
        <is>
          <t>iLL</t>
        </is>
      </c>
      <c r="E2" t="inlineStr">
        <is>
          <t>63.1</t>
        </is>
      </c>
      <c r="F2" t="inlineStr">
        <is>
          <t>43,489</t>
        </is>
      </c>
      <c r="G2" t="inlineStr">
        <is>
          <t>9,875</t>
        </is>
      </c>
      <c r="H2" t="inlineStr">
        <is>
          <t>Pipb e|</t>
        </is>
      </c>
      <c r="I2" t="inlineStr">
        <is>
          <t>1,3</t>
        </is>
      </c>
      <c r="J2" t="inlineStr">
        <is>
          <t>0.4</t>
        </is>
      </c>
    </row>
    <row r="3">
      <c r="A3" t="inlineStr">
        <is>
          <t>Saint John «.-+...-+-+s-e.e ,</t>
        </is>
      </c>
      <c r="B3" t="inlineStr"/>
      <c r="C3" t="inlineStr">
        <is>
          <t>112</t>
        </is>
      </c>
      <c r="D3" t="inlineStr">
        <is>
          <t>60</t>
        </is>
      </c>
      <c r="E3" t="inlineStr">
        <is>
          <t>53.6</t>
        </is>
      </c>
      <c r="F3" t="inlineStr">
        <is>
          <t>18,546</t>
        </is>
      </c>
      <c r="G3" t="inlineStr">
        <is>
          <t>3,208</t>
        </is>
      </c>
      <c r="H3" t="inlineStr">
        <is>
          <t>17.3</t>
        </is>
      </c>
      <c r="I3" t="inlineStr">
        <is>
          <t>0.4</t>
        </is>
      </c>
      <c r="J3" t="inlineStr">
        <is>
          <t>0.1</t>
        </is>
      </c>
    </row>
    <row r="4">
      <c r="A4" t="inlineStr">
        <is>
          <t>MMBPOUHN bo. SP k i ns</t>
        </is>
      </c>
      <c r="B4" t="inlineStr">
        <is>
          <t>SN</t>
        </is>
      </c>
      <c r="C4" t="inlineStr">
        <is>
          <t>114</t>
        </is>
      </c>
      <c r="D4" t="inlineStr">
        <is>
          <t>71</t>
        </is>
      </c>
      <c r="E4" t="inlineStr">
        <is>
          <t>62.3</t>
        </is>
      </c>
      <c r="F4" t="inlineStr">
        <is>
          <t>14,986</t>
        </is>
      </c>
      <c r="G4" t="inlineStr">
        <is>
          <t>5,305</t>
        </is>
      </c>
      <c r="H4" t="inlineStr">
        <is>
          <t>35.4</t>
        </is>
      </c>
      <c r="I4" t="inlineStr">
        <is>
          <t>0.7</t>
        </is>
      </c>
      <c r="J4" t="inlineStr">
        <is>
          <t>0.2</t>
        </is>
      </c>
    </row>
    <row r="5">
      <c r="A5" t="inlineStr">
        <is>
          <t>Ree CMESe Ee BEE iil ee ne</t>
        </is>
      </c>
      <c r="B5" t="inlineStr"/>
      <c r="C5" t="inlineStr">
        <is>
          <t>361 1,150</t>
        </is>
      </c>
      <c r="D5" t="inlineStr">
        <is>
          <t>253 774</t>
        </is>
      </c>
      <c r="E5" t="inlineStr">
        <is>
          <t>70.1 67.3</t>
        </is>
      </c>
      <c r="F5" t="inlineStr">
        <is>
          <t>92,358 412,823</t>
        </is>
      </c>
      <c r="G5" t="inlineStr">
        <is>
          <t>30,232 126,993</t>
        </is>
      </c>
      <c r="H5" t="inlineStr">
        <is>
          <t>a2) 30.8</t>
        </is>
      </c>
      <c r="I5" t="inlineStr">
        <is>
          <t>B29) 16.2</t>
        </is>
      </c>
      <c r="J5" t="inlineStr">
        <is>
          <t>4.5</t>
        </is>
      </c>
    </row>
    <row r="6">
      <c r="A6" t="inlineStr">
        <is>
          <t>Otawa. oo ae</t>
        </is>
      </c>
      <c r="B6" t="inlineStr"/>
      <c r="C6" t="inlineStr">
        <is>
          <t>378</t>
        </is>
      </c>
      <c r="D6" t="inlineStr">
        <is>
          <t>291</t>
        </is>
      </c>
      <c r="E6" t="inlineStr">
        <is>
          <t>77.0</t>
        </is>
      </c>
      <c r="F6" t="inlineStr">
        <is>
          <t>114,343</t>
        </is>
      </c>
      <c r="G6" t="inlineStr">
        <is>
          <t>36,647</t>
        </is>
      </c>
      <c r="H6" t="inlineStr">
        <is>
          <t>32.1</t>
        </is>
      </c>
      <c r="I6" t="inlineStr">
        <is>
          <t>4.7</t>
        </is>
      </c>
      <c r="J6" t="inlineStr">
        <is>
          <t>1.3</t>
        </is>
      </c>
    </row>
    <row r="7">
      <c r="A7" t="inlineStr">
        <is>
          <t>Toronto 4.1 Hamilton ...............4. .....-..-. 225.04.</t>
        </is>
      </c>
      <c r="B7" t="inlineStr"/>
      <c r="C7" t="inlineStr">
        <is>
          <t>981 243</t>
        </is>
      </c>
      <c r="D7" t="inlineStr">
        <is>
          <t>fea 143</t>
        </is>
      </c>
      <c r="E7" t="inlineStr">
        <is>
          <t>74.1 58.9</t>
        </is>
      </c>
      <c r="F7" t="inlineStr">
        <is>
          <t>403,981 74,730</t>
        </is>
      </c>
      <c r="G7" t="inlineStr">
        <is>
          <t>115,904 15,015</t>
        </is>
      </c>
      <c r="H7" t="inlineStr">
        <is>
          <t>28.7 20.1</t>
        </is>
      </c>
      <c r="I7" t="inlineStr">
        <is>
          <t>14.8 1.9</t>
        </is>
      </c>
      <c r="J7" t="inlineStr">
        <is>
          <t>0.5</t>
        </is>
      </c>
    </row>
    <row r="8">
      <c r="A8" t="inlineStr">
        <is>
          <t>Kitchener... ...........54. 0S .u 4d  bury ...............-.</t>
        </is>
      </c>
      <c r="B8" t="inlineStr"/>
      <c r="C8" t="inlineStr">
        <is>
          <t>150 101</t>
        </is>
      </c>
      <c r="D8" t="inlineStr">
        <is>
          <t>105 64</t>
        </is>
      </c>
      <c r="E8" t="inlineStr">
        <is>
          <t>70.0 63.4</t>
        </is>
      </c>
      <c r="F8" t="inlineStr">
        <is>
          <t>38,062 28,232</t>
        </is>
      </c>
      <c r="G8" t="inlineStr">
        <is>
          <t>9,896 3,631</t>
        </is>
      </c>
      <c r="H8" t="inlineStr">
        <is>
          <t>26.0 12.9</t>
        </is>
      </c>
      <c r="I8" t="inlineStr">
        <is>
          <t>eS, 0.5</t>
        </is>
      </c>
      <c r="J8" t="inlineStr">
        <is>
          <t>0.1</t>
        </is>
      </c>
    </row>
    <row r="9">
      <c r="A9" t="inlineStr">
        <is>
          <t>0.5 Windsor, Ont. EpenOR eS .............. OE we a</t>
        </is>
      </c>
      <c r="B9" t="inlineStr"/>
      <c r="C9" t="inlineStr">
        <is>
          <t>171 111</t>
        </is>
      </c>
      <c r="D9" t="inlineStr">
        <is>
          <t>122 82</t>
        </is>
      </c>
      <c r="E9" t="inlineStr">
        <is>
          <t>71.4 73.9</t>
        </is>
      </c>
      <c r="F9" t="inlineStr">
        <is>
          <t>45,924 49,223</t>
        </is>
      </c>
      <c r="G9" t="inlineStr">
        <is>
          <t>14,907 9,691</t>
        </is>
      </c>
      <c r="H9" t="inlineStr">
        <is>
          <t>B25) 19.7</t>
        </is>
      </c>
      <c r="I9" t="inlineStr">
        <is>
          <t>1.9 ee</t>
        </is>
      </c>
      <c r="J9" t="inlineStr">
        <is>
          <t>0.3</t>
        </is>
      </c>
    </row>
    <row r="10">
      <c r="A10" t="inlineStr">
        <is>
          <t>St. Catharines ...........5..</t>
        </is>
      </c>
      <c r="B10" t="inlineStr"/>
      <c r="C10" t="inlineStr">
        <is>
          <t>216</t>
        </is>
      </c>
      <c r="D10" t="inlineStr">
        <is>
          <t>136</t>
        </is>
      </c>
      <c r="E10" t="inlineStr">
        <is>
          <t>63.0</t>
        </is>
      </c>
      <c r="F10" t="inlineStr">
        <is>
          <t>39,128</t>
        </is>
      </c>
      <c r="G10" t="inlineStr">
        <is>
          <t>6,773</t>
        </is>
      </c>
      <c r="H10" t="inlineStr">
        <is>
          <t>eS</t>
        </is>
      </c>
      <c r="I10" t="inlineStr">
        <is>
          <t>0.9</t>
        </is>
      </c>
      <c r="J10" t="inlineStr">
        <is>
          <t>0.2</t>
        </is>
      </c>
    </row>
    <row r="11">
      <c r="A11" t="inlineStr">
        <is>
          <t>MibuNIGerBAyy = age eet er eo erasl:</t>
        </is>
      </c>
      <c r="B11" t="inlineStr"/>
      <c r="C11" t="inlineStr">
        <is>
          <t>116</t>
        </is>
      </c>
      <c r="D11" t="inlineStr">
        <is>
          <t>73</t>
        </is>
      </c>
      <c r="E11" t="inlineStr">
        <is>
          <t>62.9</t>
        </is>
      </c>
      <c r="F11" t="inlineStr">
        <is>
          <t>29,398</t>
        </is>
      </c>
      <c r="G11" t="inlineStr">
        <is>
          <t>5,916</t>
        </is>
      </c>
      <c r="H11" t="inlineStr">
        <is>
          <t>20.1</t>
        </is>
      </c>
      <c r="I11" t="inlineStr">
        <is>
          <t>0.7</t>
        </is>
      </c>
      <c r="J11" t="inlineStr">
        <is>
          <t>0.2</t>
        </is>
      </c>
    </row>
    <row r="12">
      <c r="A12" t="inlineStr">
        <is>
          <t>WCRISI US OS rg i Seoeen  Gu</t>
        </is>
      </c>
      <c r="B12" t="inlineStr"/>
      <c r="C12" t="inlineStr">
        <is>
          <t>320</t>
        </is>
      </c>
      <c r="D12" t="inlineStr">
        <is>
          <t>226</t>
        </is>
      </c>
      <c r="E12" t="inlineStr">
        <is>
          <t>70.6</t>
        </is>
      </c>
      <c r="F12" t="inlineStr">
        <is>
          <t>92,444</t>
        </is>
      </c>
      <c r="G12" t="inlineStr">
        <is>
          <t>B2e 2</t>
        </is>
      </c>
      <c r="H12" t="inlineStr">
        <is>
          <t>32.6</t>
        </is>
      </c>
      <c r="I12" t="inlineStr">
        <is>
          <t>3.8</t>
        </is>
      </c>
      <c r="J12" t="inlineStr">
        <is>
          <t>iiesll</t>
        </is>
      </c>
    </row>
    <row r="13">
      <c r="A13" t="inlineStr">
        <is>
          <t>Re RUAE Nar Ah eReR AEN ES. © Peon</t>
        </is>
      </c>
      <c r="B13" t="inlineStr"/>
      <c r="C13" t="inlineStr">
        <is>
          <t>104</t>
        </is>
      </c>
      <c r="D13" t="inlineStr">
        <is>
          <t>73</t>
        </is>
      </c>
      <c r="E13" t="inlineStr">
        <is>
          <t>70.2</t>
        </is>
      </c>
      <c r="F13" t="inlineStr">
        <is>
          <t>27,196</t>
        </is>
      </c>
      <c r="G13" t="inlineStr">
        <is>
          <t>7,764</t>
        </is>
      </c>
      <c r="H13" t="inlineStr">
        <is>
          <t>28.6</t>
        </is>
      </c>
      <c r="I13" t="inlineStr">
        <is>
          <t>1.0</t>
        </is>
      </c>
      <c r="J13" t="inlineStr">
        <is>
          <t>0.3</t>
        </is>
      </c>
    </row>
    <row r="14">
      <c r="A14" t="inlineStr">
        <is>
          <t>DASRALOON, oesr ays lb, ais nse</t>
        </is>
      </c>
      <c r="B14" t="inlineStr">
        <is>
          <t>eed</t>
        </is>
      </c>
      <c r="C14" t="inlineStr">
        <is>
          <t>104</t>
        </is>
      </c>
      <c r="D14" t="inlineStr">
        <is>
          <t>68</t>
        </is>
      </c>
      <c r="E14" t="inlineStr">
        <is>
          <t>65.4</t>
        </is>
      </c>
      <c r="F14" t="inlineStr">
        <is>
          <t>19,302</t>
        </is>
      </c>
      <c r="G14" t="inlineStr">
        <is>
          <t>6,778</t>
        </is>
      </c>
      <c r="H14" t="inlineStr">
        <is>
          <t>35.1</t>
        </is>
      </c>
      <c r="I14" t="inlineStr">
        <is>
          <t>0.9</t>
        </is>
      </c>
      <c r="J14" t="inlineStr">
        <is>
          <t>0.2</t>
        </is>
      </c>
    </row>
    <row r="15">
      <c r="A15" t="inlineStr">
        <is>
          <t>DSO Memeeaieens Ba) 5 Bik BI</t>
        </is>
      </c>
      <c r="B15" t="inlineStr">
        <is>
          <t>bic</t>
        </is>
      </c>
      <c r="C15" t="inlineStr">
        <is>
          <t>198</t>
        </is>
      </c>
      <c r="D15" t="inlineStr">
        <is>
          <t>138</t>
        </is>
      </c>
      <c r="E15" t="inlineStr">
        <is>
          <t>69.7</t>
        </is>
      </c>
      <c r="F15" t="inlineStr">
        <is>
          <t>90,226</t>
        </is>
      </c>
      <c r="G15" t="inlineStr">
        <is>
          <t>26,745</t>
        </is>
      </c>
      <c r="H15" t="inlineStr">
        <is>
          <t>29.6</t>
        </is>
      </c>
      <c r="I15" t="inlineStr">
        <is>
          <t>3.4</t>
        </is>
      </c>
      <c r="J15" t="inlineStr">
        <is>
          <t>1.0</t>
        </is>
      </c>
    </row>
    <row r="16">
      <c r="A16" t="inlineStr">
        <is>
          <t>CHNSEIAY? (5M ies Hens ot Sad t 4 26</t>
        </is>
      </c>
      <c r="B16" t="inlineStr">
        <is>
          <t>ESC</t>
        </is>
      </c>
      <c r="C16" t="inlineStr">
        <is>
          <t>158</t>
        </is>
      </c>
      <c r="D16" t="inlineStr">
        <is>
          <t>106</t>
        </is>
      </c>
      <c r="E16" t="inlineStr">
        <is>
          <t>67.1</t>
        </is>
      </c>
      <c r="F16" t="inlineStr">
        <is>
          <t>58,397</t>
        </is>
      </c>
      <c r="G16" t="inlineStr">
        <is>
          <t>12,884</t>
        </is>
      </c>
      <c r="H16" t="inlineStr">
        <is>
          <t>Da</t>
        </is>
      </c>
      <c r="I16" t="inlineStr">
        <is>
          <t>1.6</t>
        </is>
      </c>
      <c r="J16" t="inlineStr">
        <is>
          <t>0.5</t>
        </is>
      </c>
    </row>
    <row r="17">
      <c r="A17" t="inlineStr">
        <is>
          <t>Dago e WACLONIA IANICOUVET fee 1b \ oo ateRe esels 8  ALS teal. ga Ricks ote</t>
        </is>
      </c>
      <c r="B17" t="inlineStr"/>
      <c r="C17" t="inlineStr">
        <is>
          <t>449 123</t>
        </is>
      </c>
      <c r="D17" t="inlineStr">
        <is>
          <t>B62 93</t>
        </is>
      </c>
      <c r="E17" t="inlineStr">
        <is>
          <t>73.9 75.6</t>
        </is>
      </c>
      <c r="F17" t="inlineStr">
        <is>
          <t>243,307 31,445</t>
        </is>
      </c>
      <c r="G17" t="inlineStr">
        <is>
          <t>61,927 12,287</t>
        </is>
      </c>
      <c r="H17" t="inlineStr">
        <is>
          <t>25.5 39.1</t>
        </is>
      </c>
      <c r="I17" t="inlineStr">
        <is>
          <t>Hed 1.6</t>
        </is>
      </c>
      <c r="J17" t="inlineStr">
        <is>
          <t>0.4</t>
        </is>
      </c>
    </row>
    <row r="18">
      <c r="A18" t="inlineStr">
        <is>
          <t>Sub-total — Total partiel .......</t>
        </is>
      </c>
      <c r="B18" t="inlineStr"/>
      <c r="C18" t="inlineStr">
        <is>
          <t>5,960</t>
        </is>
      </c>
      <c r="D18" t="inlineStr">
        <is>
          <t>4,132</t>
        </is>
      </c>
      <c r="E18" t="inlineStr">
        <is>
          <t>69.3</t>
        </is>
      </c>
      <c r="F18" t="inlineStr">
        <is>
          <t>1,990,174</t>
        </is>
      </c>
      <c r="G18" t="inlineStr">
        <is>
          <t>557,780</t>
        </is>
      </c>
      <c r="H18" t="inlineStr">
        <is>
          <t>28.0</t>
        </is>
      </c>
      <c r="I18" t="inlineStr">
        <is>
          <t>71.3</t>
        </is>
      </c>
      <c r="J18" t="inlineStr">
        <is>
          <t>19.8</t>
        </is>
      </c>
    </row>
    <row r="19">
      <c r="A19" t="inlineStr">
        <is>
          <t>Other areas — Autreszones ......</t>
        </is>
      </c>
      <c r="B19" t="inlineStr"/>
      <c r="C19" t="inlineStr">
        <is>
          <t>6,211</t>
        </is>
      </c>
      <c r="D19" t="inlineStr">
        <is>
          <t>4,185</t>
        </is>
      </c>
      <c r="E19" t="inlineStr">
        <is>
          <t>67.4</t>
        </is>
      </c>
      <c r="F19" t="inlineStr">
        <is>
          <t>831,870</t>
        </is>
      </c>
      <c r="G19" t="inlineStr">
        <is>
          <t>224,502</t>
        </is>
      </c>
      <c r="H19" t="inlineStr">
        <is>
          <t>27.0</t>
        </is>
      </c>
      <c r="I19" t="inlineStr">
        <is>
          <t>28.7</t>
        </is>
      </c>
      <c r="J19" t="inlineStr">
        <is>
          <t>7.9</t>
        </is>
      </c>
    </row>
    <row r="20">
      <c r="A20" t="inlineStr">
        <is>
          <t>Canadavnes vend6 ntes. G RY?</t>
        </is>
      </c>
      <c r="B20" t="inlineStr"/>
      <c r="C20" t="inlineStr">
        <is>
          <t>12</t>
        </is>
      </c>
      <c r="D20" t="inlineStr">
        <is>
          <t>8,317</t>
        </is>
      </c>
      <c r="E20" t="inlineStr">
        <is>
          <t>63.3|  2,822,044</t>
        </is>
      </c>
      <c r="F20" t="inlineStr"/>
      <c r="G20" t="inlineStr">
        <is>
          <t>782,282</t>
        </is>
      </c>
      <c r="H20" t="inlineStr">
        <is>
          <t>PET</t>
        </is>
      </c>
      <c r="I20" t="inlineStr">
        <is>
          <t>100.0</t>
        </is>
      </c>
      <c r="J20" t="inlineStr">
        <is>
          <t>el</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St. John’s, Nfld. —T.-N. ........</t>
        </is>
      </c>
      <c r="B1" s="1" t="inlineStr">
        <is>
          <t>Unnamed: 0</t>
        </is>
      </c>
      <c r="C1" s="1" t="inlineStr">
        <is>
          <t>34</t>
        </is>
      </c>
      <c r="D1" s="1" t="inlineStr">
        <is>
          <t>8</t>
        </is>
      </c>
      <c r="E1" s="1" t="inlineStr">
        <is>
          <t>23:5</t>
        </is>
      </c>
      <c r="F1" s="1" t="inlineStr">
        <is>
          <t>10,844</t>
        </is>
      </c>
      <c r="G1" s="1" t="inlineStr">
        <is>
          <t>726</t>
        </is>
      </c>
      <c r="H1" s="1" t="inlineStr">
        <is>
          <t>6.7</t>
        </is>
      </c>
      <c r="I1" s="1" t="inlineStr">
        <is>
          <t>0.3</t>
        </is>
      </c>
      <c r="J1" s="1" t="inlineStr">
        <is>
          <t>--</t>
        </is>
      </c>
    </row>
    <row r="2">
      <c r="A2" t="inlineStr">
        <is>
          <t>LA Se ecepe = ROS unc) orotate</t>
        </is>
      </c>
      <c r="B2" t="inlineStr"/>
      <c r="C2" t="inlineStr">
        <is>
          <t>55</t>
        </is>
      </c>
      <c r="D2" t="inlineStr">
        <is>
          <t>16</t>
        </is>
      </c>
      <c r="E2" t="inlineStr">
        <is>
          <t>pkey</t>
        </is>
      </c>
      <c r="F2" t="inlineStr">
        <is>
          <t>21,408</t>
        </is>
      </c>
      <c r="G2" t="inlineStr">
        <is>
          <t>2,578</t>
        </is>
      </c>
      <c r="H2" t="inlineStr">
        <is>
          <t>12.0</t>
        </is>
      </c>
      <c r="I2" t="inlineStr">
        <is>
          <t>1.0</t>
        </is>
      </c>
      <c r="J2" t="inlineStr">
        <is>
          <t>0.2</t>
        </is>
      </c>
    </row>
    <row r="3">
      <c r="A3" t="inlineStr">
        <is>
          <t>‘SOTO Te}1  Ne2 aea  wo</t>
        </is>
      </c>
      <c r="B3" t="inlineStr"/>
      <c r="C3" t="inlineStr">
        <is>
          <t>53</t>
        </is>
      </c>
      <c r="D3" t="inlineStr">
        <is>
          <t>15</t>
        </is>
      </c>
      <c r="E3" t="inlineStr">
        <is>
          <t>28.3</t>
        </is>
      </c>
      <c r="F3" t="inlineStr">
        <is>
          <t>10,792</t>
        </is>
      </c>
      <c r="G3" t="inlineStr">
        <is>
          <t>879</t>
        </is>
      </c>
      <c r="H3" t="inlineStr">
        <is>
          <t>8.1</t>
        </is>
      </c>
      <c r="I3" t="inlineStr">
        <is>
          <t>0.3</t>
        </is>
      </c>
      <c r="J3" t="inlineStr">
        <is>
          <t>--</t>
        </is>
      </c>
    </row>
    <row r="4">
      <c r="A4" t="inlineStr">
        <is>
          <t>BSC OUR jer ts eoteAle: earegn oeak s</t>
        </is>
      </c>
      <c r="B4" t="inlineStr"/>
      <c r="C4" t="inlineStr">
        <is>
          <t>10</t>
        </is>
      </c>
      <c r="D4" t="inlineStr">
        <is>
          <t>3</t>
        </is>
      </c>
      <c r="E4" t="inlineStr">
        <is>
          <t>30.0</t>
        </is>
      </c>
      <c r="F4" t="inlineStr">
        <is>
          <t>496</t>
        </is>
      </c>
      <c r="G4" t="inlineStr">
        <is>
          <t>50</t>
        </is>
      </c>
      <c r="H4" t="inlineStr">
        <is>
          <t>10.1</t>
        </is>
      </c>
      <c r="I4" t="inlineStr">
        <is>
          <t>--</t>
        </is>
      </c>
      <c r="J4" t="inlineStr">
        <is>
          <t>=</t>
        </is>
      </c>
    </row>
    <row r="5">
      <c r="A5" t="inlineStr">
        <is>
          <t>CLE See ee coe aie ee</t>
        </is>
      </c>
      <c r="B5" t="inlineStr"/>
      <c r="C5" t="inlineStr">
        <is>
          <t>63</t>
        </is>
      </c>
      <c r="D5" t="inlineStr">
        <is>
          <t>20</t>
        </is>
      </c>
      <c r="E5" t="inlineStr">
        <is>
          <t>31.8</t>
        </is>
      </c>
      <c r="F5" t="inlineStr">
        <is>
          <t>16,982</t>
        </is>
      </c>
      <c r="G5" t="inlineStr">
        <is>
          <t>3109</t>
        </is>
      </c>
      <c r="H5" t="inlineStr">
        <is>
          <t>18.4</t>
        </is>
      </c>
      <c r="I5" t="inlineStr">
        <is>
          <t>1.2</t>
        </is>
      </c>
      <c r="J5" t="inlineStr">
        <is>
          <t>0.2</t>
        </is>
      </c>
    </row>
    <row r="6">
      <c r="A6" t="inlineStr">
        <is>
          <t>Morired f.. 3 OU..3. Su e</t>
        </is>
      </c>
      <c r="B6" t="inlineStr"/>
      <c r="C6" t="inlineStr">
        <is>
          <t>417</t>
        </is>
      </c>
      <c r="D6" t="inlineStr">
        <is>
          <t>208</t>
        </is>
      </c>
      <c r="E6" t="inlineStr">
        <is>
          <t>49.9</t>
        </is>
      </c>
      <c r="F6" t="inlineStr">
        <is>
          <t>234,970</t>
        </is>
      </c>
      <c r="G6" t="inlineStr">
        <is>
          <t>$7,116</t>
        </is>
      </c>
      <c r="H6" t="inlineStr">
        <is>
          <t>24.3</t>
        </is>
      </c>
      <c r="I6" t="inlineStr">
        <is>
          <t>DED</t>
        </is>
      </c>
      <c r="J6" t="inlineStr">
        <is>
          <t>3.8</t>
        </is>
      </c>
    </row>
    <row r="7">
      <c r="A7" t="inlineStr">
        <is>
          <t>stinawal mart he Sk:at  UR,</t>
        </is>
      </c>
      <c r="B7" t="inlineStr"/>
      <c r="C7" t="inlineStr">
        <is>
          <t>78</t>
        </is>
      </c>
      <c r="D7" t="inlineStr">
        <is>
          <t>30</t>
        </is>
      </c>
      <c r="E7" t="inlineStr">
        <is>
          <t>38.5</t>
        </is>
      </c>
      <c r="F7" t="inlineStr">
        <is>
          <t>26,583</t>
        </is>
      </c>
      <c r="G7" t="inlineStr">
        <is>
          <t>3,378</t>
        </is>
      </c>
      <c r="H7" t="inlineStr">
        <is>
          <t>120</t>
        </is>
      </c>
      <c r="I7" t="inlineStr">
        <is>
          <t>1.3</t>
        </is>
      </c>
      <c r="J7" t="inlineStr">
        <is>
          <t>0.2</t>
        </is>
      </c>
    </row>
    <row r="8">
      <c r="A8" t="inlineStr">
        <is>
          <t>Biorontoe (4 ii Aas Ah. a). odS sbe</t>
        </is>
      </c>
      <c r="B8" t="inlineStr"/>
      <c r="C8" t="inlineStr">
        <is>
          <t>530</t>
        </is>
      </c>
      <c r="D8" t="inlineStr">
        <is>
          <t>335</t>
        </is>
      </c>
      <c r="E8" t="inlineStr">
        <is>
          <t>63.2</t>
        </is>
      </c>
      <c r="F8" t="inlineStr">
        <is>
          <t>266,670</t>
        </is>
      </c>
      <c r="G8" t="inlineStr">
        <is>
          <t>58,709</t>
        </is>
      </c>
      <c r="H8" t="inlineStr">
        <is>
          <t>22.0</t>
        </is>
      </c>
      <c r="I8" t="inlineStr">
        <is>
          <t>22.5</t>
        </is>
      </c>
      <c r="J8" t="inlineStr">
        <is>
          <t>a9</t>
        </is>
      </c>
    </row>
    <row r="9">
      <c r="A9" t="inlineStr">
        <is>
          <t>EEOOTEUe )S A en oe) Se ren Be Ut</t>
        </is>
      </c>
      <c r="B9" t="inlineStr"/>
      <c r="C9" t="inlineStr">
        <is>
          <t>154</t>
        </is>
      </c>
      <c r="D9" t="inlineStr">
        <is>
          <t>68</t>
        </is>
      </c>
      <c r="E9" t="inlineStr">
        <is>
          <t>44.2</t>
        </is>
      </c>
      <c r="F9" t="inlineStr">
        <is>
          <t>56,693</t>
        </is>
      </c>
      <c r="G9" t="inlineStr">
        <is>
          <t>5,534</t>
        </is>
      </c>
      <c r="H9" t="inlineStr">
        <is>
          <t>9.8</t>
        </is>
      </c>
      <c r="I9" t="inlineStr">
        <is>
          <t>2.1</t>
        </is>
      </c>
      <c r="J9" t="inlineStr">
        <is>
          <t>0.4</t>
        </is>
      </c>
    </row>
    <row r="10">
      <c r="A10" t="inlineStr">
        <is>
          <t>mersneger.. MEV ae os Sale Se ee</t>
        </is>
      </c>
      <c r="B10" t="inlineStr"/>
      <c r="C10" t="inlineStr">
        <is>
          <t>96</t>
        </is>
      </c>
      <c r="D10" t="inlineStr">
        <is>
          <t>63</t>
        </is>
      </c>
      <c r="E10" t="inlineStr">
        <is>
          <t>65.6</t>
        </is>
      </c>
      <c r="F10" t="inlineStr">
        <is>
          <t>29,473</t>
        </is>
      </c>
      <c r="G10" t="inlineStr">
        <is>
          <t>7,248</t>
        </is>
      </c>
      <c r="H10" t="inlineStr">
        <is>
          <t>24.6</t>
        </is>
      </c>
      <c r="I10" t="inlineStr">
        <is>
          <t>2.8</t>
        </is>
      </c>
      <c r="J10" t="inlineStr">
        <is>
          <t>0.5</t>
        </is>
      </c>
    </row>
    <row r="11">
      <c r="A11" t="inlineStr">
        <is>
          <t>BRGUUIVER eSc s.ws y n ah</t>
        </is>
      </c>
      <c r="B11" t="inlineStr"/>
      <c r="C11" t="inlineStr">
        <is>
          <t>40</t>
        </is>
      </c>
      <c r="D11" t="inlineStr">
        <is>
          <t>bit</t>
        </is>
      </c>
      <c r="E11" t="inlineStr">
        <is>
          <t>27.5</t>
        </is>
      </c>
      <c r="F11" t="inlineStr">
        <is>
          <t>22,356</t>
        </is>
      </c>
      <c r="G11" t="inlineStr">
        <is>
          <t>737</t>
        </is>
      </c>
      <c r="H11" t="inlineStr">
        <is>
          <t>33</t>
        </is>
      </c>
      <c r="I11" t="inlineStr">
        <is>
          <t>0.3</t>
        </is>
      </c>
      <c r="J11" t="inlineStr">
        <is>
          <t>2s</t>
        </is>
      </c>
    </row>
    <row r="12">
      <c r="A12" t="inlineStr">
        <is>
          <t>BEOEAON ce occ «de rks cn 3 2 Ae</t>
        </is>
      </c>
      <c r="B12" t="inlineStr"/>
      <c r="C12" t="inlineStr">
        <is>
          <t>86</t>
        </is>
      </c>
      <c r="D12" t="inlineStr">
        <is>
          <t>49</t>
        </is>
      </c>
      <c r="E12" t="inlineStr">
        <is>
          <t>$7.0</t>
        </is>
      </c>
      <c r="F12" t="inlineStr">
        <is>
          <t>31,614</t>
        </is>
      </c>
      <c r="G12" t="inlineStr">
        <is>
          <t>8,892</t>
        </is>
      </c>
      <c r="H12" t="inlineStr">
        <is>
          <t>28.1</t>
        </is>
      </c>
      <c r="I12" t="inlineStr">
        <is>
          <t>3.4</t>
        </is>
      </c>
      <c r="J12" t="inlineStr">
        <is>
          <t>0.6</t>
        </is>
      </c>
    </row>
    <row r="13">
      <c r="A13" t="inlineStr">
        <is>
          <t>Rinasor Ont... eee. ocxc.a e e</t>
        </is>
      </c>
      <c r="B13" t="inlineStr"/>
      <c r="C13" t="inlineStr">
        <is>
          <t>$0</t>
        </is>
      </c>
      <c r="D13" t="inlineStr">
        <is>
          <t>27</t>
        </is>
      </c>
      <c r="E13" t="inlineStr">
        <is>
          <t>54.0</t>
        </is>
      </c>
      <c r="F13" t="inlineStr">
        <is>
          <t>41,533</t>
        </is>
      </c>
      <c r="G13" t="inlineStr">
        <is>
          <t>6,156</t>
        </is>
      </c>
      <c r="H13" t="inlineStr">
        <is>
          <t>14.8</t>
        </is>
      </c>
      <c r="I13" t="inlineStr">
        <is>
          <t>2-3</t>
        </is>
      </c>
      <c r="J13" t="inlineStr">
        <is>
          <t>0.4</t>
        </is>
      </c>
    </row>
    <row r="14">
      <c r="A14" t="inlineStr">
        <is>
          <t>Bis@atharines . 5.24) 05. 4 eek.</t>
        </is>
      </c>
      <c r="B14" t="inlineStr"/>
      <c r="C14" t="inlineStr">
        <is>
          <t>123</t>
        </is>
      </c>
      <c r="D14" t="inlineStr">
        <is>
          <t>55</t>
        </is>
      </c>
      <c r="E14" t="inlineStr">
        <is>
          <t>44.7</t>
        </is>
      </c>
      <c r="F14" t="inlineStr">
        <is>
          <t>27,301</t>
        </is>
      </c>
      <c r="G14" t="inlineStr">
        <is>
          <t>200)</t>
        </is>
      </c>
      <c r="H14" t="inlineStr">
        <is>
          <t>9.2</t>
        </is>
      </c>
      <c r="I14" t="inlineStr">
        <is>
          <t>1.0</t>
        </is>
      </c>
      <c r="J14" t="inlineStr">
        <is>
          <t>0.2</t>
        </is>
      </c>
    </row>
    <row r="15">
      <c r="A15" t="inlineStr">
        <is>
          <t>Borngen Bayo. Satemoe soe  ae</t>
        </is>
      </c>
      <c r="B15" t="inlineStr"/>
      <c r="C15" t="inlineStr">
        <is>
          <t>56</t>
        </is>
      </c>
      <c r="D15" t="inlineStr">
        <is>
          <t>26</t>
        </is>
      </c>
      <c r="E15" t="inlineStr">
        <is>
          <t>46.4</t>
        </is>
      </c>
      <c r="F15" t="inlineStr">
        <is>
          <t>22,124</t>
        </is>
      </c>
      <c r="G15" t="inlineStr">
        <is>
          <t>3,941</t>
        </is>
      </c>
      <c r="H15" t="inlineStr">
        <is>
          <t>17.8</t>
        </is>
      </c>
      <c r="I15" t="inlineStr">
        <is>
          <t>1.5</t>
        </is>
      </c>
      <c r="J15" t="inlineStr">
        <is>
          <t>0.3</t>
        </is>
      </c>
    </row>
    <row r="16">
      <c r="A16" t="inlineStr">
        <is>
          <t>Benner A, x eaods oes,  thee</t>
        </is>
      </c>
      <c r="B16" t="inlineStr"/>
      <c r="C16" t="inlineStr">
        <is>
          <t>155</t>
        </is>
      </c>
      <c r="D16" t="inlineStr">
        <is>
          <t>80</t>
        </is>
      </c>
      <c r="E16" t="inlineStr">
        <is>
          <t>51.6</t>
        </is>
      </c>
      <c r="F16" t="inlineStr">
        <is>
          <t>$2,502</t>
        </is>
      </c>
      <c r="G16" t="inlineStr">
        <is>
          <t>11,766</t>
        </is>
      </c>
      <c r="H16" t="inlineStr">
        <is>
          <t>22.4</t>
        </is>
      </c>
      <c r="I16" t="inlineStr">
        <is>
          <t>4.5</t>
        </is>
      </c>
      <c r="J16" t="inlineStr">
        <is>
          <t>0.8</t>
        </is>
      </c>
    </row>
    <row r="17">
      <c r="A17" t="inlineStr">
        <is>
          <t>BUR RATI ES ovo. ve, ches eee po uwtee eee</t>
        </is>
      </c>
      <c r="B17" t="inlineStr"/>
      <c r="C17" t="inlineStr">
        <is>
          <t>46</t>
        </is>
      </c>
      <c r="D17" t="inlineStr">
        <is>
          <t>21</t>
        </is>
      </c>
      <c r="E17" t="inlineStr">
        <is>
          <t>45.7</t>
        </is>
      </c>
      <c r="F17" t="inlineStr">
        <is>
          <t>11,823</t>
        </is>
      </c>
      <c r="G17" t="inlineStr">
        <is>
          <t>1,234</t>
        </is>
      </c>
      <c r="H17" t="inlineStr">
        <is>
          <t>10.4</t>
        </is>
      </c>
      <c r="I17" t="inlineStr">
        <is>
          <t>0.5</t>
        </is>
      </c>
      <c r="J17" t="inlineStr">
        <is>
          <t>0.1</t>
        </is>
      </c>
    </row>
    <row r="18">
      <c r="A18" t="inlineStr">
        <is>
          <t>SOS er2, eee ee ae</t>
        </is>
      </c>
      <c r="B18" t="inlineStr"/>
      <c r="C18" t="inlineStr">
        <is>
          <t>51</t>
        </is>
      </c>
      <c r="D18" t="inlineStr">
        <is>
          <t>25</t>
        </is>
      </c>
      <c r="E18" t="inlineStr">
        <is>
          <t>49.0</t>
        </is>
      </c>
      <c r="F18" t="inlineStr">
        <is>
          <t>10,783</t>
        </is>
      </c>
      <c r="G18" t="inlineStr">
        <is>
          <t>3,269</t>
        </is>
      </c>
      <c r="H18" t="inlineStr">
        <is>
          <t>30.3</t>
        </is>
      </c>
      <c r="I18" t="inlineStr">
        <is>
          <t>2</t>
        </is>
      </c>
      <c r="J18" t="inlineStr">
        <is>
          <t>0.2</t>
        </is>
      </c>
    </row>
    <row r="19">
      <c r="A19" t="inlineStr">
        <is>
          <t>PRHONEOD bags o5 Re oc ys.+ se</t>
        </is>
      </c>
      <c r="B19" t="inlineStr"/>
      <c r="C19" t="inlineStr">
        <is>
          <t>91</t>
        </is>
      </c>
      <c r="D19" t="inlineStr">
        <is>
          <t>41</t>
        </is>
      </c>
      <c r="E19" t="inlineStr">
        <is>
          <t>45.1</t>
        </is>
      </c>
      <c r="F19" t="inlineStr">
        <is>
          <t>45,722</t>
        </is>
      </c>
      <c r="G19" t="inlineStr">
        <is>
          <t>4,952</t>
        </is>
      </c>
      <c r="H19" t="inlineStr">
        <is>
          <t>10.8</t>
        </is>
      </c>
      <c r="I19" t="inlineStr">
        <is>
          <t>1.9</t>
        </is>
      </c>
      <c r="J19" t="inlineStr">
        <is>
          <t>0.3</t>
        </is>
      </c>
    </row>
    <row r="20">
      <c r="A20" t="inlineStr">
        <is>
          <t>CL eS ee eet T) Meee wee 2S</t>
        </is>
      </c>
      <c r="B20" t="inlineStr"/>
      <c r="C20" t="inlineStr">
        <is>
          <t>85</t>
        </is>
      </c>
      <c r="D20" t="inlineStr">
        <is>
          <t>40</t>
        </is>
      </c>
      <c r="E20" t="inlineStr">
        <is>
          <t>47.1</t>
        </is>
      </c>
      <c r="F20" t="inlineStr">
        <is>
          <t>SOLE</t>
        </is>
      </c>
      <c r="G20" t="inlineStr">
        <is>
          <t>4,223</t>
        </is>
      </c>
      <c r="H20" t="inlineStr">
        <is>
          <t>10.8</t>
        </is>
      </c>
      <c r="I20" t="inlineStr">
        <is>
          <t>1.6</t>
        </is>
      </c>
      <c r="J20" t="inlineStr">
        <is>
          <t>0.3</t>
        </is>
      </c>
    </row>
    <row r="21">
      <c r="A21" t="inlineStr">
        <is>
          <t>BMC OUVGT oe 3 OL bom. 4) Sey</t>
        </is>
      </c>
      <c r="B21" t="inlineStr"/>
      <c r="C21" t="inlineStr">
        <is>
          <t>170</t>
        </is>
      </c>
      <c r="D21" t="inlineStr">
        <is>
          <t>89</t>
        </is>
      </c>
      <c r="E21" t="inlineStr">
        <is>
          <t>52.4</t>
        </is>
      </c>
      <c r="F21" t="inlineStr">
        <is>
          <t>162,347</t>
        </is>
      </c>
      <c r="G21" t="inlineStr">
        <is>
          <t>26,332</t>
        </is>
      </c>
      <c r="H21" t="inlineStr">
        <is>
          <t>16.2</t>
        </is>
      </c>
      <c r="I21" t="inlineStr">
        <is>
          <t>10.1</t>
        </is>
      </c>
      <c r="J21" t="inlineStr">
        <is>
          <t>LT</t>
        </is>
      </c>
    </row>
    <row r="22">
      <c r="A22" t="inlineStr">
        <is>
          <t>Bacal. Sateg .SS</t>
        </is>
      </c>
      <c r="B22" t="inlineStr"/>
      <c r="C22" t="inlineStr">
        <is>
          <t>30</t>
        </is>
      </c>
      <c r="D22" t="inlineStr">
        <is>
          <t>10</t>
        </is>
      </c>
      <c r="E22" t="inlineStr">
        <is>
          <t>33.3</t>
        </is>
      </c>
      <c r="F22" t="inlineStr">
        <is>
          <t>8,853</t>
        </is>
      </c>
      <c r="G22" t="inlineStr">
        <is>
          <t>293</t>
        </is>
      </c>
      <c r="H22" t="inlineStr">
        <is>
          <t>33</t>
        </is>
      </c>
      <c r="I22" t="inlineStr">
        <is>
          <t>0.1</t>
        </is>
      </c>
      <c r="J22" t="inlineStr">
        <is>
          <t>--</t>
        </is>
      </c>
    </row>
    <row r="23">
      <c r="A23" t="inlineStr">
        <is>
          <t>Sub-total — Total partiel</t>
        </is>
      </c>
      <c r="B23" t="inlineStr"/>
      <c r="C23" t="inlineStr">
        <is>
          <t>2,473</t>
        </is>
      </c>
      <c r="D23" t="inlineStr">
        <is>
          <t>1,240</t>
        </is>
      </c>
      <c r="E23" t="inlineStr">
        <is>
          <t>$0.1</t>
        </is>
      </c>
      <c r="F23" t="inlineStr">
        <is>
          <t>1,151,086</t>
        </is>
      </c>
      <c r="G23" t="inlineStr">
        <is>
          <t>213,642</t>
        </is>
      </c>
      <c r="H23" t="inlineStr">
        <is>
          <t>18.6</t>
        </is>
      </c>
      <c r="I23" t="inlineStr">
        <is>
          <t>81.</t>
        </is>
      </c>
      <c r="J23" t="inlineStr">
        <is>
          <t>14.1</t>
        </is>
      </c>
    </row>
    <row r="24">
      <c r="A24" t="inlineStr">
        <is>
          <t>Other areas — Autres zones</t>
        </is>
      </c>
      <c r="B24" t="inlineStr"/>
      <c r="C24" t="inlineStr">
        <is>
          <t>1,792</t>
        </is>
      </c>
      <c r="D24" t="inlineStr">
        <is>
          <t>741</t>
        </is>
      </c>
      <c r="E24" t="inlineStr">
        <is>
          <t>41.4</t>
        </is>
      </c>
      <c r="F24" t="inlineStr">
        <is>
          <t>362,815</t>
        </is>
      </c>
      <c r="G24" t="inlineStr">
        <is>
          <t>47,595</t>
        </is>
      </c>
      <c r="H24" t="inlineStr">
        <is>
          <t>Loo</t>
        </is>
      </c>
      <c r="I24" t="inlineStr">
        <is>
          <t>18.2</t>
        </is>
      </c>
      <c r="J24" t="inlineStr">
        <is>
          <t>32</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M4"/>
  <sheetViews>
    <sheetView workbookViewId="0">
      <selection activeCell="A1" sqref="A1"/>
    </sheetView>
  </sheetViews>
  <sheetFormatPr baseColWidth="8" defaultRowHeight="15"/>
  <sheetData>
    <row r="1">
      <c r="A1" s="1" t="inlineStr">
        <is>
          <t>of total Metropolitan area union a members reporting women</t>
        </is>
      </c>
      <c r="B1" s="1" t="inlineStr">
        <is>
          <t>Unnamed: 0</t>
        </is>
      </c>
      <c r="C1" s="1" t="inlineStr">
        <is>
          <t>Unnamed: 1</t>
        </is>
      </c>
      <c r="D1" s="1" t="inlineStr">
        <is>
          <t>reporting members women</t>
        </is>
      </c>
      <c r="E1" s="1" t="inlineStr">
        <is>
          <t>Unnamed: 2</t>
        </is>
      </c>
      <c r="F1" s="1" t="inlineStr">
        <is>
          <t>Unnamed: 3</t>
        </is>
      </c>
      <c r="G1" s="1" t="inlineStr">
        <is>
          <t>Women members</t>
        </is>
      </c>
      <c r="H1" s="1" t="inlineStr">
        <is>
          <t>Unnamed: 4</t>
        </is>
      </c>
      <c r="I1" s="1" t="inlineStr">
        <is>
          <t>members of metropolitan membership</t>
        </is>
      </c>
      <c r="J1" s="1" t="inlineStr">
        <is>
          <t>Unnamed: 5</t>
        </is>
      </c>
      <c r="K1" s="1" t="inlineStr">
        <is>
          <t>Unnamed: 6</t>
        </is>
      </c>
      <c r="L1" s="1" t="inlineStr">
        <is>
          <t>of total membership | membership women</t>
        </is>
      </c>
      <c r="M1" s="1" t="inlineStr">
        <is>
          <t>Unnamed: 7</t>
        </is>
      </c>
    </row>
    <row r="2">
      <c r="A2" t="inlineStr">
        <is>
          <t>Zone métropohiiaine Total Syndicats</t>
        </is>
      </c>
      <c r="B2" t="inlineStr"/>
      <c r="C2" t="inlineStr"/>
      <c r="D2" t="inlineStr">
        <is>
          <t>Pourcentage</t>
        </is>
      </c>
      <c r="E2" t="inlineStr"/>
      <c r="F2" t="inlineStr"/>
      <c r="G2" t="inlineStr">
        <is>
          <t>Total Membres</t>
        </is>
      </c>
      <c r="H2" t="inlineStr"/>
      <c r="I2" t="inlineStr">
        <is>
          <t>Pourcentage</t>
        </is>
      </c>
      <c r="J2" t="inlineStr"/>
      <c r="K2" t="inlineStr"/>
      <c r="L2" t="inlineStr">
        <is>
          <t>Pourcentage | Pourcentage</t>
        </is>
      </c>
      <c r="M2" t="inlineStr"/>
    </row>
    <row r="3">
      <c r="A3" t="inlineStr">
        <is>
          <t>locaux</t>
        </is>
      </c>
      <c r="B3" t="inlineStr"/>
      <c r="C3" t="inlineStr"/>
      <c r="D3" t="inlineStr">
        <is>
          <t>de syndicats</t>
        </is>
      </c>
      <c r="E3" t="inlineStr"/>
      <c r="F3" t="inlineStr"/>
      <c r="G3" t="inlineStr">
        <is>
          <t>féminins</t>
        </is>
      </c>
      <c r="H3" t="inlineStr"/>
      <c r="I3" t="inlineStr">
        <is>
          <t>de membres</t>
        </is>
      </c>
      <c r="J3" t="inlineStr"/>
      <c r="K3" t="inlineStr"/>
      <c r="L3" t="inlineStr">
        <is>
          <t>de membres</t>
        </is>
      </c>
      <c r="M3" t="inlineStr">
        <is>
          <t>de membres</t>
        </is>
      </c>
    </row>
    <row r="4">
      <c r="A4" t="inlineStr">
        <is>
          <t>déclarants</t>
        </is>
      </c>
      <c r="B4" t="inlineStr"/>
      <c r="C4" t="inlineStr"/>
      <c r="D4" t="inlineStr">
        <is>
          <t>_ locaux</t>
        </is>
      </c>
      <c r="E4" t="inlineStr"/>
      <c r="F4" t="inlineStr"/>
      <c r="G4" t="inlineStr"/>
      <c r="H4" t="inlineStr"/>
      <c r="I4" t="inlineStr">
        <is>
          <t>féminins</t>
        </is>
      </c>
      <c r="J4" t="inlineStr"/>
      <c r="K4" t="inlineStr"/>
      <c r="L4" t="inlineStr">
        <is>
          <t>féminins</t>
        </is>
      </c>
      <c r="M4" t="inlineStr">
        <is>
          <t>féminins</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s="1" t="inlineStr">
        <is>
          <t>Unnamed: 0</t>
        </is>
      </c>
      <c r="B1" s="1" t="inlineStr">
        <is>
          <t>metropolitan</t>
        </is>
      </c>
      <c r="C1" s="1" t="inlineStr">
        <is>
          <t>Per cent</t>
        </is>
      </c>
      <c r="D1" s="1" t="inlineStr">
        <is>
          <t>women</t>
        </is>
      </c>
      <c r="E1" s="1" t="inlineStr">
        <is>
          <t>women.1</t>
        </is>
      </c>
    </row>
    <row r="2">
      <c r="A2" t="inlineStr">
        <is>
          <t>Locals</t>
        </is>
      </c>
      <c r="B2" t="inlineStr">
        <is>
          <t>locals</t>
        </is>
      </c>
      <c r="C2" t="inlineStr">
        <is>
          <t>women</t>
        </is>
      </c>
      <c r="D2" t="inlineStr">
        <is>
          <t>members</t>
        </is>
      </c>
      <c r="E2" t="inlineStr">
        <is>
          <t>members</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metropolitan</t>
        </is>
      </c>
      <c r="G1" s="1" t="inlineStr">
        <is>
          <t>Unnamed: 5</t>
        </is>
      </c>
      <c r="H1" s="1" t="inlineStr">
        <is>
          <t>Unnamed: 6</t>
        </is>
      </c>
      <c r="I1" s="1" t="inlineStr">
        <is>
          <t>Per cent</t>
        </is>
      </c>
      <c r="J1" s="1" t="inlineStr">
        <is>
          <t>women women</t>
        </is>
      </c>
    </row>
    <row r="2">
      <c r="A2" t="inlineStr"/>
      <c r="B2" t="inlineStr"/>
      <c r="C2" t="inlineStr"/>
      <c r="D2" t="inlineStr"/>
      <c r="E2" t="inlineStr">
        <is>
          <t>Locals</t>
        </is>
      </c>
      <c r="F2" t="inlineStr">
        <is>
          <t>locals</t>
        </is>
      </c>
      <c r="G2" t="inlineStr"/>
      <c r="H2" t="inlineStr"/>
      <c r="I2" t="inlineStr">
        <is>
          <t>women</t>
        </is>
      </c>
      <c r="J2" t="inlineStr">
        <is>
          <t>members members</t>
        </is>
      </c>
    </row>
    <row r="3">
      <c r="A3" t="inlineStr"/>
      <c r="B3" t="inlineStr"/>
      <c r="C3" t="inlineStr"/>
      <c r="D3" t="inlineStr"/>
      <c r="E3" t="inlineStr">
        <is>
          <t>reporting</t>
        </is>
      </c>
      <c r="F3" t="inlineStr">
        <is>
          <t>reporting</t>
        </is>
      </c>
      <c r="G3" t="inlineStr"/>
      <c r="H3" t="inlineStr"/>
      <c r="I3" t="inlineStr">
        <is>
          <t>members of</t>
        </is>
      </c>
      <c r="J3" t="inlineStr">
        <is>
          <t>of total of total</t>
        </is>
      </c>
    </row>
    <row r="4">
      <c r="A4" t="inlineStr">
        <is>
          <t>Met lit</t>
        </is>
      </c>
      <c r="B4" t="inlineStr"/>
      <c r="C4" t="inlineStr">
        <is>
          <t>és</t>
        </is>
      </c>
      <c r="D4" t="inlineStr"/>
      <c r="E4" t="inlineStr">
        <is>
          <t>women</t>
        </is>
      </c>
      <c r="F4" t="inlineStr">
        <is>
          <t>women</t>
        </is>
      </c>
      <c r="G4" t="inlineStr"/>
      <c r="H4" t="inlineStr">
        <is>
          <t>Women</t>
        </is>
      </c>
      <c r="I4" t="inlineStr">
        <is>
          <t>metropolitan</t>
        </is>
      </c>
      <c r="J4" t="inlineStr">
        <is>
          <t>women union</t>
        </is>
      </c>
    </row>
    <row r="5">
      <c r="A5" t="inlineStr">
        <is>
          <t>pd iiricr</t>
        </is>
      </c>
      <c r="B5" t="inlineStr"/>
      <c r="C5" t="inlineStr">
        <is>
          <t>rae</t>
        </is>
      </c>
      <c r="D5" t="inlineStr"/>
      <c r="E5" t="inlineStr">
        <is>
          <t>members</t>
        </is>
      </c>
      <c r="F5" t="inlineStr">
        <is>
          <t>members</t>
        </is>
      </c>
      <c r="G5" t="inlineStr"/>
      <c r="H5" t="inlineStr">
        <is>
          <t>members</t>
        </is>
      </c>
      <c r="I5" t="inlineStr">
        <is>
          <t>membership</t>
        </is>
      </c>
      <c r="J5" t="inlineStr">
        <is>
          <t>membership | membership</t>
        </is>
      </c>
    </row>
    <row r="6">
      <c r="A6" t="inlineStr">
        <is>
          <t>Swe enet</t>
        </is>
      </c>
      <c r="B6" t="inlineStr">
        <is>
          <t>litai</t>
        </is>
      </c>
      <c r="C6" t="inlineStr"/>
      <c r="D6" t="inlineStr">
        <is>
          <t>Total</t>
        </is>
      </c>
      <c r="E6" t="inlineStr">
        <is>
          <t>—</t>
        </is>
      </c>
      <c r="F6" t="inlineStr">
        <is>
          <t>—</t>
        </is>
      </c>
      <c r="G6" t="inlineStr">
        <is>
          <t>Total</t>
        </is>
      </c>
      <c r="H6" t="inlineStr">
        <is>
          <t>=</t>
        </is>
      </c>
      <c r="I6" t="inlineStr">
        <is>
          <t>=</t>
        </is>
      </c>
      <c r="J6">
        <f> =</f>
        <v/>
      </c>
    </row>
    <row r="7">
      <c r="A7" t="inlineStr">
        <is>
          <t>or naan See</t>
        </is>
      </c>
      <c r="B7" t="inlineStr"/>
      <c r="C7" t="inlineStr">
        <is>
          <t>nip</t>
        </is>
      </c>
      <c r="D7" t="inlineStr"/>
      <c r="E7" t="inlineStr">
        <is>
          <t>Syndicats</t>
        </is>
      </c>
      <c r="F7" t="inlineStr">
        <is>
          <t>Pourcentage</t>
        </is>
      </c>
      <c r="G7" t="inlineStr"/>
      <c r="H7" t="inlineStr">
        <is>
          <t>Membres</t>
        </is>
      </c>
      <c r="I7" t="inlineStr">
        <is>
          <t>Pourcentage</t>
        </is>
      </c>
      <c r="J7" t="inlineStr">
        <is>
          <t>| Pourcentage | Pourcentage</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Gate Me eicicy ots, ect</t>
        </is>
      </c>
      <c r="B1" s="1" t="inlineStr">
        <is>
          <t>Unnamed: 0</t>
        </is>
      </c>
      <c r="C1" s="1" t="inlineStr">
        <is>
          <t>199</t>
        </is>
      </c>
      <c r="D1" s="1" t="inlineStr">
        <is>
          <t>141</t>
        </is>
      </c>
      <c r="E1" s="1" t="inlineStr">
        <is>
          <t>70.9</t>
        </is>
      </c>
      <c r="F1" s="1" t="inlineStr">
        <is>
          <t>52,914</t>
        </is>
      </c>
      <c r="G1" s="1" t="inlineStr">
        <is>
          <t>17,724</t>
        </is>
      </c>
      <c r="H1" s="1" t="inlineStr">
        <is>
          <t>BSn5</t>
        </is>
      </c>
      <c r="I1" s="1" t="inlineStr">
        <is>
          <t>5.0</t>
        </is>
      </c>
      <c r="J1" s="1" t="inlineStr">
        <is>
          <t>2a</t>
        </is>
      </c>
    </row>
    <row r="2">
      <c r="A2" t="inlineStr">
        <is>
          <t>Momtreali” apanie aaces c ues</t>
        </is>
      </c>
      <c r="B2" t="inlineStr"/>
      <c r="C2" t="inlineStr">
        <is>
          <t>585</t>
        </is>
      </c>
      <c r="D2" t="inlineStr">
        <is>
          <t>434</t>
        </is>
      </c>
      <c r="E2" t="n">
        <v>74.2</v>
      </c>
      <c r="F2" t="inlineStr">
        <is>
          <t>145,200</t>
        </is>
      </c>
      <c r="G2" t="inlineStr">
        <is>
          <t>58,600</t>
        </is>
      </c>
      <c r="H2" t="inlineStr">
        <is>
          <t>40.</t>
        </is>
      </c>
      <c r="I2" t="inlineStr">
        <is>
          <t>4 16.7</t>
        </is>
      </c>
      <c r="J2" t="n">
        <v>6.8</v>
      </c>
    </row>
    <row r="3">
      <c r="A3" t="inlineStr">
        <is>
          <t>5 LAW ce.c ust an eeniee.e test e OMe</t>
        </is>
      </c>
      <c r="B3" t="inlineStr"/>
      <c r="C3" t="inlineStr">
        <is>
          <t>129</t>
        </is>
      </c>
      <c r="D3" t="inlineStr">
        <is>
          <t>101</t>
        </is>
      </c>
      <c r="E3" t="n">
        <v>78.3</v>
      </c>
      <c r="F3" t="inlineStr">
        <is>
          <t>26,790</t>
        </is>
      </c>
      <c r="G3" t="inlineStr">
        <is>
          <t>12,545</t>
        </is>
      </c>
      <c r="H3" t="inlineStr">
        <is>
          <t>46.8</t>
        </is>
      </c>
      <c r="I3" t="inlineStr">
        <is>
          <t>3.6</t>
        </is>
      </c>
      <c r="J3" t="n">
        <v>1</v>
      </c>
    </row>
    <row r="4">
      <c r="A4" t="inlineStr">
        <is>
          <t>Woronto: Bs). ABscies  a eae</t>
        </is>
      </c>
      <c r="B4" t="inlineStr"/>
      <c r="C4" t="inlineStr">
        <is>
          <t>274</t>
        </is>
      </c>
      <c r="D4" t="inlineStr">
        <is>
          <t>225</t>
        </is>
      </c>
      <c r="E4" t="n">
        <v>82.09999999999999</v>
      </c>
      <c r="F4" t="inlineStr">
        <is>
          <t>96,855</t>
        </is>
      </c>
      <c r="G4" t="inlineStr">
        <is>
          <t>40,107</t>
        </is>
      </c>
      <c r="H4" t="inlineStr">
        <is>
          <t>41.4</t>
        </is>
      </c>
      <c r="I4" t="inlineStr">
        <is>
          <t>11.4</t>
        </is>
      </c>
      <c r="J4" t="n">
        <v>4.7</v>
      </c>
    </row>
    <row r="5">
      <c r="A5" t="inlineStr">
        <is>
          <t>PATHEOM ok ie iar) ee eae 4</t>
        </is>
      </c>
      <c r="B5" t="inlineStr"/>
      <c r="C5" t="inlineStr">
        <is>
          <t>53</t>
        </is>
      </c>
      <c r="D5" t="inlineStr">
        <is>
          <t>40</t>
        </is>
      </c>
      <c r="E5" t="n">
        <v>1500000</v>
      </c>
      <c r="F5" t="inlineStr">
        <is>
          <t>12,469</t>
        </is>
      </c>
      <c r="G5" t="inlineStr">
        <is>
          <t>7,248</t>
        </is>
      </c>
      <c r="H5" t="inlineStr">
        <is>
          <t>58.1</t>
        </is>
      </c>
      <c r="I5" t="inlineStr">
        <is>
          <t>2.1</t>
        </is>
      </c>
      <c r="J5" t="n">
        <v>0.8</v>
      </c>
    </row>
    <row r="6">
      <c r="A6" t="inlineStr">
        <is>
          <t>JG itaeT)s ol ar, oa eR CS ip ay Oe Cen Ce</t>
        </is>
      </c>
      <c r="B6" t="inlineStr"/>
      <c r="C6" t="inlineStr">
        <is>
          <t>31</t>
        </is>
      </c>
      <c r="D6" t="inlineStr">
        <is>
          <t>20</t>
        </is>
      </c>
      <c r="E6" t="n">
        <v>64.5</v>
      </c>
      <c r="F6" t="inlineStr">
        <is>
          <t>6,376</t>
        </is>
      </c>
      <c r="G6" t="inlineStr">
        <is>
          <t>1,899</t>
        </is>
      </c>
      <c r="H6" t="inlineStr">
        <is>
          <t>29.8</t>
        </is>
      </c>
      <c r="I6" t="inlineStr">
        <is>
          <t>0.5</t>
        </is>
      </c>
      <c r="J6" t="n">
        <v>0.2</v>
      </c>
    </row>
    <row r="7">
      <c r="A7" t="inlineStr">
        <is>
          <t>Sud busy toes So Wirt as steels</t>
        </is>
      </c>
      <c r="B7" t="inlineStr"/>
      <c r="C7" t="inlineStr">
        <is>
          <t>32</t>
        </is>
      </c>
      <c r="D7" t="inlineStr">
        <is>
          <t>26</t>
        </is>
      </c>
      <c r="E7" t="n">
        <v>81.3</v>
      </c>
      <c r="F7" t="inlineStr">
        <is>
          <t>4,008</t>
        </is>
      </c>
      <c r="G7" t="inlineStr">
        <is>
          <t>251122</t>
        </is>
      </c>
      <c r="H7" t="inlineStr">
        <is>
          <t>52.9</t>
        </is>
      </c>
      <c r="I7" t="inlineStr">
        <is>
          <t>0.6</t>
        </is>
      </c>
      <c r="J7" t="n">
        <v>0.3</v>
      </c>
    </row>
    <row r="8">
      <c r="A8" t="inlineStr">
        <is>
          <t>BOnGOns 5/5, ohsic, eoemeen: one ioe husy eae Oe</t>
        </is>
      </c>
      <c r="B8" t="inlineStr"/>
      <c r="C8" t="inlineStr">
        <is>
          <t>46</t>
        </is>
      </c>
      <c r="D8" t="inlineStr">
        <is>
          <t>36</t>
        </is>
      </c>
      <c r="E8" t="n">
        <v>78.3</v>
      </c>
      <c r="F8" t="inlineStr">
        <is>
          <t>7,620</t>
        </is>
      </c>
      <c r="G8" t="inlineStr">
        <is>
          <t>3,365</t>
        </is>
      </c>
      <c r="H8" t="inlineStr">
        <is>
          <t>44.2</t>
        </is>
      </c>
      <c r="I8" t="inlineStr">
        <is>
          <t>1.0</t>
        </is>
      </c>
      <c r="J8" t="n">
        <v>0.4</v>
      </c>
    </row>
    <row r="9">
      <c r="A9" t="inlineStr">
        <is>
          <t>Windsor Ont amecto soc o e eae</t>
        </is>
      </c>
      <c r="B9" t="inlineStr"/>
      <c r="C9" t="inlineStr">
        <is>
          <t>35</t>
        </is>
      </c>
      <c r="D9" t="inlineStr">
        <is>
          <t>32</t>
        </is>
      </c>
      <c r="E9" t="n">
        <v>91.40000000000001</v>
      </c>
      <c r="F9" t="inlineStr">
        <is>
          <t>5,288</t>
        </is>
      </c>
      <c r="G9" t="inlineStr">
        <is>
          <t>2,706</t>
        </is>
      </c>
      <c r="H9" t="inlineStr">
        <is>
          <t>SE</t>
        </is>
      </c>
      <c r="I9" t="inlineStr">
        <is>
          <t>0.8</t>
        </is>
      </c>
      <c r="J9" t="n">
        <v>0.3</v>
      </c>
    </row>
    <row r="10">
      <c r="A10" t="inlineStr">
        <is>
          <t>Stz CatharineSsiatse cemtvce ooeesue  Hee</t>
        </is>
      </c>
      <c r="B10" t="inlineStr"/>
      <c r="C10" t="inlineStr">
        <is>
          <t>58</t>
        </is>
      </c>
      <c r="D10" t="inlineStr">
        <is>
          <t>48</t>
        </is>
      </c>
      <c r="E10" t="n">
        <v>82.8</v>
      </c>
      <c r="F10" t="inlineStr">
        <is>
          <t>9,309</t>
        </is>
      </c>
      <c r="G10" t="inlineStr">
        <is>
          <t>3,427</t>
        </is>
      </c>
      <c r="H10" t="inlineStr">
        <is>
          <t>36.8</t>
        </is>
      </c>
      <c r="I10" t="inlineStr">
        <is>
          <t>1.0</t>
        </is>
      </c>
      <c r="J10" t="n">
        <v>0.4</v>
      </c>
    </row>
    <row r="11">
      <c r="A11" t="inlineStr">
        <is>
          <t>Mifertcavekctee hig paye©e Bro,mo  hp</t>
        </is>
      </c>
      <c r="B11" t="inlineStr"/>
      <c r="C11" t="inlineStr">
        <is>
          <t>26</t>
        </is>
      </c>
      <c r="D11" t="inlineStr">
        <is>
          <t>14</t>
        </is>
      </c>
      <c r="E11" t="n">
        <v>53.9</v>
      </c>
      <c r="F11" t="inlineStr">
        <is>
          <t>4,634</t>
        </is>
      </c>
      <c r="G11" t="inlineStr">
        <is>
          <t>952</t>
        </is>
      </c>
      <c r="H11" t="inlineStr">
        <is>
          <t>20.5</t>
        </is>
      </c>
      <c r="I11" t="inlineStr">
        <is>
          <t>0.3</t>
        </is>
      </c>
      <c r="J11" t="n">
        <v>0.1</v>
      </c>
    </row>
    <row r="12">
      <c r="A12" t="inlineStr">
        <is>
          <t>Winiipeem = eaeateus. cyo optehiane s S</t>
        </is>
      </c>
      <c r="B12" t="inlineStr"/>
      <c r="C12" t="inlineStr">
        <is>
          <t>96</t>
        </is>
      </c>
      <c r="D12" t="inlineStr">
        <is>
          <t>80</t>
        </is>
      </c>
      <c r="E12" t="n">
        <v>83.3</v>
      </c>
      <c r="F12" t="inlineStr">
        <is>
          <t>24,764</t>
        </is>
      </c>
      <c r="G12" t="inlineStr">
        <is>
          <t>12,469</t>
        </is>
      </c>
      <c r="H12" t="inlineStr">
        <is>
          <t>50.4</t>
        </is>
      </c>
      <c r="I12" t="inlineStr">
        <is>
          <t>3.6</t>
        </is>
      </c>
      <c r="J12" t="n">
        <v>1.4</v>
      </c>
    </row>
    <row r="13">
      <c r="A13" t="inlineStr">
        <is>
          <t>IREPINIah sa be She ERE AE Troe encs</t>
        </is>
      </c>
      <c r="B13" t="inlineStr"/>
      <c r="C13" t="inlineStr">
        <is>
          <t>30</t>
        </is>
      </c>
      <c r="D13" t="inlineStr">
        <is>
          <t>26</t>
        </is>
      </c>
      <c r="E13" t="n">
        <v>86.7</v>
      </c>
      <c r="F13" t="inlineStr">
        <is>
          <t>6,261</t>
        </is>
      </c>
      <c r="G13" t="inlineStr">
        <is>
          <t>3,187</t>
        </is>
      </c>
      <c r="H13" t="inlineStr">
        <is>
          <t>50.9</t>
        </is>
      </c>
      <c r="I13" t="inlineStr">
        <is>
          <t>0.9</t>
        </is>
      </c>
      <c r="J13" t="n">
        <v>0.4</v>
      </c>
    </row>
    <row r="14">
      <c r="A14" t="inlineStr">
        <is>
          <t>Saskatoon... 6. +e ee eee</t>
        </is>
      </c>
      <c r="B14" t="inlineStr"/>
      <c r="C14" t="inlineStr">
        <is>
          <t>29</t>
        </is>
      </c>
      <c r="D14" t="inlineStr">
        <is>
          <t>21</t>
        </is>
      </c>
      <c r="E14" t="n">
        <v>72.40000000000001</v>
      </c>
      <c r="F14" t="inlineStr">
        <is>
          <t>5,424</t>
        </is>
      </c>
      <c r="G14" t="inlineStr">
        <is>
          <t>2,474</t>
        </is>
      </c>
      <c r="H14" t="inlineStr">
        <is>
          <t>45.6</t>
        </is>
      </c>
      <c r="I14" t="inlineStr">
        <is>
          <t>0.7</t>
        </is>
      </c>
      <c r="J14" t="n">
        <v>0.3</v>
      </c>
    </row>
    <row r="15">
      <c r="A15" t="inlineStr">
        <is>
          <t>Edmonton. .......-...+.--</t>
        </is>
      </c>
      <c r="B15" t="inlineStr"/>
      <c r="C15" t="inlineStr">
        <is>
          <t>54</t>
        </is>
      </c>
      <c r="D15" t="inlineStr">
        <is>
          <t>45</t>
        </is>
      </c>
      <c r="E15" t="n">
        <v>83.3</v>
      </c>
      <c r="F15" t="inlineStr">
        <is>
          <t>13,651</t>
        </is>
      </c>
      <c r="G15" t="inlineStr">
        <is>
          <t>6,794</t>
        </is>
      </c>
      <c r="H15" t="inlineStr">
        <is>
          <t>49.8</t>
        </is>
      </c>
      <c r="I15" t="inlineStr">
        <is>
          <t>1.9</t>
        </is>
      </c>
      <c r="J15" t="n">
        <v>0.8</v>
      </c>
    </row>
    <row r="16">
      <c r="A16" t="inlineStr">
        <is>
          <t>Calpanyiiy = )ec tiene &gt; b oueeennne G</t>
        </is>
      </c>
      <c r="B16" t="inlineStr"/>
      <c r="C16" t="inlineStr">
        <is>
          <t>41</t>
        </is>
      </c>
      <c r="D16" t="inlineStr">
        <is>
          <t>34</t>
        </is>
      </c>
      <c r="E16" t="n">
        <v>82.90000000000001</v>
      </c>
      <c r="F16" t="inlineStr">
        <is>
          <t>10,580</t>
        </is>
      </c>
      <c r="G16" t="inlineStr">
        <is>
          <t>4,978</t>
        </is>
      </c>
      <c r="H16" t="inlineStr">
        <is>
          <t>47.1</t>
        </is>
      </c>
      <c r="I16" t="inlineStr">
        <is>
          <t>1.4</t>
        </is>
      </c>
      <c r="J16" t="n">
        <v>0.6</v>
      </c>
    </row>
    <row r="17">
      <c r="A17" t="inlineStr">
        <is>
          <t>Vancouver... 1+..ee e.ee eee</t>
        </is>
      </c>
      <c r="B17" t="inlineStr"/>
      <c r="C17" t="inlineStr">
        <is>
          <t>192</t>
        </is>
      </c>
      <c r="D17" t="inlineStr">
        <is>
          <t>159</t>
        </is>
      </c>
      <c r="E17" t="n">
        <v>82.8</v>
      </c>
      <c r="F17" t="inlineStr">
        <is>
          <t>59,060</t>
        </is>
      </c>
      <c r="G17" t="inlineStr">
        <is>
          <t>27,044</t>
        </is>
      </c>
      <c r="H17" t="inlineStr">
        <is>
          <t>45.8</t>
        </is>
      </c>
      <c r="I17" t="inlineStr">
        <is>
          <t>qa</t>
        </is>
      </c>
      <c r="J17" t="n">
        <v>3.1</v>
      </c>
    </row>
    <row r="18">
      <c r="A18" t="inlineStr">
        <is>
          <t>Victoria... 2... eee eee eee</t>
        </is>
      </c>
      <c r="B18" t="inlineStr"/>
      <c r="C18" t="inlineStr">
        <is>
          <t>61</t>
        </is>
      </c>
      <c r="D18" t="inlineStr">
        <is>
          <t>53</t>
        </is>
      </c>
      <c r="E18" t="n">
        <v>86.90000000000001</v>
      </c>
      <c r="F18" t="inlineStr">
        <is>
          <t>11,244</t>
        </is>
      </c>
      <c r="G18" t="inlineStr">
        <is>
          <t>6,949</t>
        </is>
      </c>
      <c r="H18" t="inlineStr">
        <is>
          <t>61.8</t>
        </is>
      </c>
      <c r="I18" t="inlineStr">
        <is>
          <t>2.0</t>
        </is>
      </c>
      <c r="J18" t="n">
        <v>0.8</v>
      </c>
    </row>
    <row r="19">
      <c r="A19" t="inlineStr">
        <is>
          <t>Sub-total — Total partiel.......</t>
        </is>
      </c>
      <c r="B19" t="inlineStr"/>
      <c r="C19" t="inlineStr">
        <is>
          <t>2,166</t>
        </is>
      </c>
      <c r="D19" t="inlineStr">
        <is>
          <t>1,672</t>
        </is>
      </c>
      <c r="E19" t="n">
        <v>172</v>
      </c>
      <c r="F19" t="inlineStr">
        <is>
          <t>534,686</t>
        </is>
      </c>
      <c r="G19" t="inlineStr">
        <is>
          <t>224,552</t>
        </is>
      </c>
      <c r="H19" t="inlineStr">
        <is>
          <t>42.0</t>
        </is>
      </c>
      <c r="I19" t="inlineStr">
        <is>
          <t>64.0</t>
        </is>
      </c>
      <c r="J19" t="n">
        <v>26.1</v>
      </c>
    </row>
    <row r="20">
      <c r="A20" t="inlineStr">
        <is>
          <t>Other areas — Autres zones ......</t>
        </is>
      </c>
      <c r="B20" t="inlineStr"/>
      <c r="C20" t="inlineStr">
        <is>
          <t>2,776</t>
        </is>
      </c>
      <c r="D20" t="inlineStr">
        <is>
          <t>2,085</t>
        </is>
      </c>
      <c r="E20" t="n">
        <v>7501</v>
      </c>
      <c r="F20" t="inlineStr">
        <is>
          <t>325,698</t>
        </is>
      </c>
      <c r="G20" t="inlineStr">
        <is>
          <t>126,229</t>
        </is>
      </c>
      <c r="H20" t="inlineStr">
        <is>
          <t>38.8</t>
        </is>
      </c>
      <c r="I20" t="inlineStr">
        <is>
          <t>36.0</t>
        </is>
      </c>
      <c r="J20" t="n">
        <v>14.7</v>
      </c>
    </row>
    <row r="21">
      <c r="A21" t="inlineStr">
        <is>
          <t>Canada «ico. ::k eeee e</t>
        </is>
      </c>
      <c r="B21" t="inlineStr"/>
      <c r="C21" t="inlineStr">
        <is>
          <t>4,942</t>
        </is>
      </c>
      <c r="D21" t="inlineStr">
        <is>
          <t>3,757</t>
        </is>
      </c>
      <c r="E21" t="n">
        <v>76</v>
      </c>
      <c r="F21" t="inlineStr">
        <is>
          <t>860,384 |</t>
        </is>
      </c>
      <c r="G21" t="inlineStr">
        <is>
          <t>350,781</t>
        </is>
      </c>
      <c r="H21" t="inlineStr">
        <is>
          <t>pe</t>
        </is>
      </c>
      <c r="I21" t="inlineStr">
        <is>
          <t>100.0</t>
        </is>
      </c>
      <c r="J21" t="n">
        <v>40.8</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6"/>
  <sheetViews>
    <sheetView workbookViewId="0">
      <selection activeCell="A1" sqref="A1"/>
    </sheetView>
  </sheetViews>
  <sheetFormatPr baseColWidth="8" defaultRowHeight="15"/>
  <sheetData>
    <row r="1">
      <c r="A1" s="1" t="inlineStr">
        <is>
          <t>30 C. Income and Expenditure of Reporting International</t>
        </is>
      </c>
      <c r="B1" s="1" t="inlineStr">
        <is>
          <t>Unnamed: 0</t>
        </is>
      </c>
      <c r="C1" s="1" t="inlineStr">
        <is>
          <t>Unnamed: 1</t>
        </is>
      </c>
      <c r="D1" s="1" t="inlineStr">
        <is>
          <t>30 C. Revenus et dépenses des syndicats ouvriers internationaux</t>
        </is>
      </c>
    </row>
    <row r="2">
      <c r="A2" t="inlineStr">
        <is>
          <t>Labour Organizations, 1962,1971-1977.......</t>
        </is>
      </c>
      <c r="B2" t="inlineStr"/>
      <c r="C2" t="inlineStr">
        <is>
          <t>9]</t>
        </is>
      </c>
      <c r="D2" t="inlineStr">
        <is>
          <t>declarants. 9625197 Me 197] [ara eer</t>
        </is>
      </c>
    </row>
    <row r="3">
      <c r="A3" t="inlineStr">
        <is>
          <t>30D.Income and Expenditure of Reporting National</t>
        </is>
      </c>
      <c r="B3" t="inlineStr"/>
      <c r="C3" t="inlineStr"/>
      <c r="D3" t="inlineStr">
        <is>
          <t>30D. Revenus et dépenses des syndicats ouvriers nationaux</t>
        </is>
      </c>
    </row>
    <row r="4">
      <c r="A4" t="inlineStr">
        <is>
          <t>Labour Organizations, 1962,1971-1977.......</t>
        </is>
      </c>
      <c r="B4" t="inlineStr"/>
      <c r="C4" t="inlineStr">
        <is>
          <t>92</t>
        </is>
      </c>
      <c r="D4" t="inlineStr">
        <is>
          <t>déclarants 09 O25 Oi Rao] eee mee</t>
        </is>
      </c>
    </row>
    <row r="5">
      <c r="A5" t="inlineStr">
        <is>
          <t>30 E. Income and Expenditure of Reporting Government</t>
        </is>
      </c>
      <c r="B5" t="inlineStr"/>
      <c r="C5" t="inlineStr"/>
      <c r="D5" t="inlineStr">
        <is>
          <t>30 E. Revenus et dépenses des groupements de fonctionnaires</t>
        </is>
      </c>
    </row>
    <row r="6">
      <c r="A6" t="inlineStr">
        <is>
          <t>Employees’ Organizations, 1962, 1971-1977 ....</t>
        </is>
      </c>
      <c r="B6" t="inlineStr"/>
      <c r="C6" t="inlineStr">
        <is>
          <t>93</t>
        </is>
      </c>
      <c r="D6" t="inlineStr">
        <is>
          <t>publicsidéclarantsy 19625 197/101 Ovid eee eee tens</t>
        </is>
      </c>
    </row>
    <row r="7">
      <c r="A7" t="inlineStr">
        <is>
          <t>31. Dues and Assessments Levied by Reporting Interna-</t>
        </is>
      </c>
      <c r="B7" t="inlineStr"/>
      <c r="C7" t="inlineStr"/>
      <c r="D7" t="inlineStr">
        <is>
          <t>1. Redevances et cotisations percues par les syndicats</t>
        </is>
      </c>
    </row>
    <row r="8">
      <c r="A8" t="inlineStr">
        <is>
          <t>tional Labour Organizations, by Category, 1976</t>
        </is>
      </c>
      <c r="B8" t="inlineStr"/>
      <c r="C8" t="inlineStr"/>
      <c r="D8" t="inlineStr">
        <is>
          <t>ouvriers internationaux déclarants, selon la catégorie,</t>
        </is>
      </c>
    </row>
    <row r="9">
      <c r="A9" t="inlineStr">
        <is>
          <t>Pig beClM M aea teie  ks 8 a PORIRSUMEG AClei ?eaeh.  alte</t>
        </is>
      </c>
      <c r="B9" t="inlineStr"/>
      <c r="C9" t="inlineStr">
        <is>
          <t>104</t>
        </is>
      </c>
      <c r="D9" t="inlineStr">
        <is>
          <t>1976 C6977. .coie es. tote toes CES RR</t>
        </is>
      </c>
    </row>
    <row r="10">
      <c r="A10" t="inlineStr">
        <is>
          <t>32 A. Selected Financial Data Relating to the Canadian</t>
        </is>
      </c>
      <c r="B10" t="inlineStr"/>
      <c r="C10" t="inlineStr"/>
      <c r="D10" t="inlineStr">
        <is>
          <t>32 A. Certaines données financiéres se rapportant uniquement</t>
        </is>
      </c>
    </row>
    <row r="11">
      <c r="A11" t="inlineStr">
        <is>
          <t>Operations of All Reporting Labour Organizations,</t>
        </is>
      </c>
      <c r="B11" t="inlineStr"/>
      <c r="C11" t="inlineStr"/>
      <c r="D11" t="inlineStr">
        <is>
          <t>aux opérations canadiennes de tous les syndicats</t>
        </is>
      </c>
    </row>
    <row r="12">
      <c r="A12" t="inlineStr">
        <is>
          <t>LOR. |. CR cee CRA C ee ci AOE See</t>
        </is>
      </c>
      <c r="B12" t="inlineStr"/>
      <c r="C12" t="inlineStr">
        <is>
          <t>106</t>
        </is>
      </c>
      <c r="D12" t="inlineStr">
        <is>
          <t>OuViTEersiGeclarantsLOi/i/e saa caenee aan nanan naa</t>
        </is>
      </c>
    </row>
    <row r="13">
      <c r="A13" t="inlineStr">
        <is>
          <t>32 B. Selected Financial Data Relating to the Canadian</t>
        </is>
      </c>
      <c r="B13" t="inlineStr"/>
      <c r="C13" t="inlineStr"/>
      <c r="D13" t="inlineStr">
        <is>
          <t>32 B. Certaines données financiéres se rapportant uniquement</t>
        </is>
      </c>
    </row>
    <row r="14">
      <c r="A14" t="inlineStr">
        <is>
          <t>Operations of All Reporting Labour Organiza-</t>
        </is>
      </c>
      <c r="B14" t="inlineStr"/>
      <c r="C14" t="inlineStr"/>
      <c r="D14" t="inlineStr">
        <is>
          <t>aux opérations canadiennes de tous les syndicats</t>
        </is>
      </c>
    </row>
    <row r="15">
      <c r="A15" t="inlineStr">
        <is>
          <t>[HUO)a eR e Bia. aie Oia a Bt A ean RET tole! ait</t>
        </is>
      </c>
      <c r="B15" t="inlineStr"/>
      <c r="C15" t="inlineStr">
        <is>
          <t>107</t>
        </is>
      </c>
      <c r="D15" t="inlineStr">
        <is>
          <t>Ouvriexsidéclarants. 1O /i/mi elem. earns ee ee</t>
        </is>
      </c>
    </row>
    <row r="16">
      <c r="A16" t="inlineStr">
        <is>
          <t>33 A. Selected Financial Data Relating to the Canadian</t>
        </is>
      </c>
      <c r="B16" t="inlineStr"/>
      <c r="C16" t="inlineStr"/>
      <c r="D16" t="inlineStr">
        <is>
          <t>33 A. Certaines données financiéres se rapportant uniquement</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Per cent of</t>
        </is>
      </c>
      <c r="F1" s="1" t="inlineStr">
        <is>
          <t>Unnamed: 4</t>
        </is>
      </c>
      <c r="G1" s="1" t="inlineStr">
        <is>
          <t>Unnamed: 5</t>
        </is>
      </c>
      <c r="H1" s="1" t="inlineStr">
        <is>
          <t>Per cent</t>
        </is>
      </c>
      <c r="I1" s="1" t="inlineStr">
        <is>
          <t>Per cent.1</t>
        </is>
      </c>
    </row>
    <row r="2">
      <c r="A2" t="inlineStr"/>
      <c r="B2" t="inlineStr"/>
      <c r="C2" t="inlineStr"/>
      <c r="D2" t="inlineStr"/>
      <c r="E2" t="inlineStr">
        <is>
          <t>metropolitan</t>
        </is>
      </c>
      <c r="F2" t="inlineStr"/>
      <c r="G2" t="inlineStr">
        <is>
          <t>Per cent</t>
        </is>
      </c>
      <c r="H2" t="inlineStr">
        <is>
          <t>women</t>
        </is>
      </c>
      <c r="I2" t="inlineStr">
        <is>
          <t>women</t>
        </is>
      </c>
    </row>
    <row r="3">
      <c r="A3" t="inlineStr"/>
      <c r="B3" t="inlineStr"/>
      <c r="C3" t="inlineStr"/>
      <c r="D3" t="inlineStr">
        <is>
          <t>Locals</t>
        </is>
      </c>
      <c r="E3" t="inlineStr">
        <is>
          <t>locals</t>
        </is>
      </c>
      <c r="F3" t="inlineStr"/>
      <c r="G3" t="inlineStr">
        <is>
          <t>women</t>
        </is>
      </c>
      <c r="H3" t="inlineStr">
        <is>
          <t>members</t>
        </is>
      </c>
      <c r="I3" t="inlineStr">
        <is>
          <t>members</t>
        </is>
      </c>
    </row>
    <row r="4">
      <c r="A4" t="inlineStr"/>
      <c r="B4" t="inlineStr"/>
      <c r="C4" t="inlineStr"/>
      <c r="D4" t="inlineStr">
        <is>
          <t>reporting</t>
        </is>
      </c>
      <c r="E4" t="inlineStr">
        <is>
          <t>reporting</t>
        </is>
      </c>
      <c r="F4" t="inlineStr"/>
      <c r="G4" t="inlineStr">
        <is>
          <t>members of</t>
        </is>
      </c>
      <c r="H4" t="inlineStr">
        <is>
          <t>of total</t>
        </is>
      </c>
      <c r="I4" t="inlineStr">
        <is>
          <t>of total</t>
        </is>
      </c>
    </row>
    <row r="5">
      <c r="A5" t="inlineStr">
        <is>
          <t>os:</t>
        </is>
      </c>
      <c r="B5" t="inlineStr"/>
      <c r="C5" t="inlineStr"/>
      <c r="D5" t="inlineStr">
        <is>
          <t>women</t>
        </is>
      </c>
      <c r="E5" t="inlineStr">
        <is>
          <t>women</t>
        </is>
      </c>
      <c r="F5" t="inlineStr">
        <is>
          <t>Women</t>
        </is>
      </c>
      <c r="G5" t="inlineStr">
        <is>
          <t>metropolitan</t>
        </is>
      </c>
      <c r="H5" t="inlineStr">
        <is>
          <t>women</t>
        </is>
      </c>
      <c r="I5" t="inlineStr">
        <is>
          <t>union</t>
        </is>
      </c>
    </row>
    <row r="6">
      <c r="A6" t="inlineStr">
        <is>
          <t>Metropolitan area</t>
        </is>
      </c>
      <c r="B6" t="inlineStr"/>
      <c r="C6" t="inlineStr">
        <is>
          <t>ee</t>
        </is>
      </c>
      <c r="D6" t="inlineStr">
        <is>
          <t>members</t>
        </is>
      </c>
      <c r="E6" t="inlineStr">
        <is>
          <t>members</t>
        </is>
      </c>
      <c r="F6" t="inlineStr">
        <is>
          <t>members</t>
        </is>
      </c>
      <c r="G6" t="inlineStr">
        <is>
          <t>membership</t>
        </is>
      </c>
      <c r="H6" t="inlineStr">
        <is>
          <t>membership</t>
        </is>
      </c>
      <c r="I6" t="inlineStr">
        <is>
          <t>membership</t>
        </is>
      </c>
    </row>
    <row r="7">
      <c r="A7" t="inlineStr">
        <is>
          <t>in ree</t>
        </is>
      </c>
      <c r="B7" t="inlineStr"/>
      <c r="C7" t="inlineStr">
        <is>
          <t>ota</t>
        </is>
      </c>
      <c r="D7" t="inlineStr">
        <is>
          <t>-</t>
        </is>
      </c>
      <c r="E7" t="inlineStr">
        <is>
          <t>- Total</t>
        </is>
      </c>
      <c r="F7" t="inlineStr">
        <is>
          <t>=</t>
        </is>
      </c>
      <c r="G7" t="inlineStr">
        <is>
          <t>is</t>
        </is>
      </c>
      <c r="H7" t="inlineStr">
        <is>
          <t>=</t>
        </is>
      </c>
      <c r="I7" t="inlineStr"/>
    </row>
    <row r="8">
      <c r="A8" t="inlineStr">
        <is>
          <t>Zone metropolitaine</t>
        </is>
      </c>
      <c r="B8" t="inlineStr"/>
      <c r="C8" t="inlineStr"/>
      <c r="D8" t="inlineStr">
        <is>
          <t>Syndicats</t>
        </is>
      </c>
      <c r="E8" t="inlineStr">
        <is>
          <t>Pourcentage</t>
        </is>
      </c>
      <c r="F8" t="inlineStr">
        <is>
          <t>Membres</t>
        </is>
      </c>
      <c r="G8" t="inlineStr">
        <is>
          <t>Pourcentage</t>
        </is>
      </c>
      <c r="H8" t="inlineStr">
        <is>
          <t>| Pourcentage</t>
        </is>
      </c>
      <c r="I8" t="inlineStr">
        <is>
          <t>Pourcentage</t>
        </is>
      </c>
    </row>
    <row r="9">
      <c r="A9" t="inlineStr"/>
      <c r="B9" t="inlineStr"/>
      <c r="C9" t="inlineStr"/>
      <c r="D9" t="inlineStr">
        <is>
          <t>locaux</t>
        </is>
      </c>
      <c r="E9" t="inlineStr">
        <is>
          <t>de syndicats</t>
        </is>
      </c>
      <c r="F9" t="inlineStr">
        <is>
          <t>féminins</t>
        </is>
      </c>
      <c r="G9" t="inlineStr">
        <is>
          <t>de membres</t>
        </is>
      </c>
      <c r="H9" t="inlineStr">
        <is>
          <t>| de membres</t>
        </is>
      </c>
      <c r="I9" t="inlineStr">
        <is>
          <t>de membres</t>
        </is>
      </c>
    </row>
    <row r="10">
      <c r="A10" t="inlineStr"/>
      <c r="B10" t="inlineStr"/>
      <c r="C10" t="inlineStr"/>
      <c r="D10" t="inlineStr">
        <is>
          <t>déclarants</t>
        </is>
      </c>
      <c r="E10" t="inlineStr">
        <is>
          <t>locaux</t>
        </is>
      </c>
      <c r="F10" t="inlineStr"/>
      <c r="G10" t="inlineStr">
        <is>
          <t>féminins</t>
        </is>
      </c>
      <c r="H10" t="inlineStr">
        <is>
          <t>féminins</t>
        </is>
      </c>
      <c r="I10" t="inlineStr">
        <is>
          <t>féminins</t>
        </is>
      </c>
    </row>
    <row r="11">
      <c r="A11" t="inlineStr"/>
      <c r="B11" t="inlineStr"/>
      <c r="C11" t="inlineStr"/>
      <c r="D11" t="inlineStr">
        <is>
          <t>des membres | métropolitains</t>
        </is>
      </c>
      <c r="E11" t="inlineStr"/>
      <c r="F11" t="inlineStr"/>
      <c r="G11" t="inlineStr">
        <is>
          <t>dans</t>
        </is>
      </c>
      <c r="H11" t="inlineStr">
        <is>
          <t>dans</t>
        </is>
      </c>
      <c r="I11" t="inlineStr">
        <is>
          <t>dans</t>
        </is>
      </c>
    </row>
    <row r="12">
      <c r="A12" t="inlineStr"/>
      <c r="B12" t="inlineStr"/>
      <c r="C12" t="inlineStr"/>
      <c r="D12" t="inlineStr">
        <is>
          <t>féminins</t>
        </is>
      </c>
      <c r="E12" t="inlineStr">
        <is>
          <t>déclarants</t>
        </is>
      </c>
      <c r="F12" t="inlineStr"/>
      <c r="G12" t="inlineStr">
        <is>
          <t>Veffectif</t>
        </is>
      </c>
      <c r="H12" t="inlineStr">
        <is>
          <t>Veffectif</t>
        </is>
      </c>
      <c r="I12" t="inlineStr">
        <is>
          <t>Veffectif</t>
        </is>
      </c>
    </row>
    <row r="13">
      <c r="A13" t="inlineStr"/>
      <c r="B13" t="inlineStr"/>
      <c r="C13" t="inlineStr"/>
      <c r="D13" t="inlineStr"/>
      <c r="E13" t="inlineStr">
        <is>
          <t>des membres</t>
        </is>
      </c>
      <c r="F13" t="inlineStr"/>
      <c r="G13" t="inlineStr">
        <is>
          <t>métropolitain</t>
        </is>
      </c>
      <c r="H13" t="inlineStr">
        <is>
          <t>féminin</t>
        </is>
      </c>
      <c r="I13" t="inlineStr">
        <is>
          <t>global</t>
        </is>
      </c>
    </row>
    <row r="14">
      <c r="A14" t="inlineStr">
        <is>
          <t>4</t>
        </is>
      </c>
      <c r="B14" t="inlineStr"/>
      <c r="C14" t="inlineStr"/>
      <c r="D14" t="inlineStr">
        <is>
          <t>a</t>
        </is>
      </c>
      <c r="E14" t="inlineStr">
        <is>
          <t>féminins</t>
        </is>
      </c>
      <c r="F14" t="inlineStr"/>
      <c r="G14" t="inlineStr">
        <is>
          <t>if</t>
        </is>
      </c>
      <c r="H14" t="inlineStr"/>
      <c r="I14" t="inlineStr"/>
    </row>
    <row r="15">
      <c r="A15" t="inlineStr">
        <is>
          <t>St. John’s, Nfld.-— T.-N.........</t>
        </is>
      </c>
      <c r="B15" t="inlineStr"/>
      <c r="C15" t="inlineStr"/>
      <c r="D15" t="inlineStr">
        <is>
          <t>63 58</t>
        </is>
      </c>
      <c r="E15" t="inlineStr">
        <is>
          <t>|92.1 8,065</t>
        </is>
      </c>
      <c r="F15" t="inlineStr">
        <is>
          <t>3,385</t>
        </is>
      </c>
      <c r="G15" t="inlineStr">
        <is>
          <t>42.0</t>
        </is>
      </c>
      <c r="H15" t="inlineStr">
        <is>
          <t>2.0</t>
        </is>
      </c>
      <c r="I15" t="inlineStr"/>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P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Unnamed: 5</t>
        </is>
      </c>
      <c r="G1" s="1" t="inlineStr">
        <is>
          <t>Unnamed: 6</t>
        </is>
      </c>
      <c r="H1" s="1" t="inlineStr">
        <is>
          <t>Unnamed: 7</t>
        </is>
      </c>
      <c r="I1" s="1">
        <f> 8,600</f>
        <v/>
      </c>
      <c r="J1" s="1" t="inlineStr">
        <is>
          <t>Unnamed: 8</t>
        </is>
      </c>
      <c r="K1" s="1" t="inlineStr">
        <is>
          <t>Unnamed: 9</t>
        </is>
      </c>
      <c r="L1" s="1" t="inlineStr">
        <is>
          <t>Unnamed: 10</t>
        </is>
      </c>
      <c r="M1" s="1" t="inlineStr">
        <is>
          <t>Unnamed: 11</t>
        </is>
      </c>
      <c r="N1" s="1" t="inlineStr">
        <is>
          <t>Unnamed: 12</t>
        </is>
      </c>
      <c r="O1" s="1" t="inlineStr">
        <is>
          <t>Unnamed: 13</t>
        </is>
      </c>
      <c r="P1" s="1" t="inlineStr">
        <is>
          <t>Unnamed: 14</t>
        </is>
      </c>
    </row>
    <row r="2">
      <c r="A2" t="inlineStr">
        <is>
          <t>See 21,900 ICCODIA oe</t>
        </is>
      </c>
      <c r="B2" t="inlineStr">
        <is>
          <t>ge 8,551 eer eee</t>
        </is>
      </c>
      <c r="C2" t="inlineStr">
        <is>
          <t>|</t>
        </is>
      </c>
      <c r="D2" t="inlineStr"/>
      <c r="E2" t="inlineStr">
        <is>
          <t>42.8 te cee</t>
        </is>
      </c>
      <c r="F2" t="inlineStr">
        <is>
          <t>39.1 ee ee 5.0 32 87</t>
        </is>
      </c>
      <c r="G2" t="inlineStr">
        <is>
          <t>84 30</t>
        </is>
      </c>
      <c r="H2" t="inlineStr"/>
      <c r="I2" t="inlineStr">
        <is>
          <t>96.6 93.8 11,348</t>
        </is>
      </c>
      <c r="J2" t="inlineStr">
        <is>
          <t>3,683 5,045</t>
        </is>
      </c>
      <c r="K2" t="inlineStr"/>
      <c r="L2" t="inlineStr">
        <is>
          <t>44.5</t>
        </is>
      </c>
      <c r="M2" t="inlineStr">
        <is>
          <t>222 3.0</t>
        </is>
      </c>
      <c r="N2" t="inlineStr"/>
      <c r="O2" t="inlineStr"/>
      <c r="P2" t="inlineStr">
        <is>
          <t>SOPCHENhORAoE SWONOm VAWM OWRN VN NOUONSOBrDS ANE</t>
        </is>
      </c>
    </row>
    <row r="3">
      <c r="A3" t="inlineStr">
        <is>
          <t>Sub-total</t>
        </is>
      </c>
      <c r="B3" t="inlineStr">
        <is>
          <t>— Total partiel</t>
        </is>
      </c>
      <c r="C3" t="inlineStr"/>
      <c r="D3" t="inlineStr"/>
      <c r="E3" t="inlineStr">
        <is>
          <t>......</t>
        </is>
      </c>
      <c r="F3" t="inlineStr">
        <is>
          <t>1,321</t>
        </is>
      </c>
      <c r="G3" t="inlineStr">
        <is>
          <t>1,220</t>
        </is>
      </c>
      <c r="H3" t="inlineStr"/>
      <c r="I3" t="inlineStr">
        <is>
          <t>92.4 304,402</t>
        </is>
      </c>
      <c r="J3" t="inlineStr">
        <is>
          <t>119,586</t>
        </is>
      </c>
      <c r="K3" t="inlineStr"/>
      <c r="L3" t="inlineStr">
        <is>
          <t>39.3</t>
        </is>
      </c>
      <c r="M3" t="inlineStr">
        <is>
          <t>70.2</t>
        </is>
      </c>
      <c r="N3" t="inlineStr"/>
      <c r="O3" t="inlineStr"/>
      <c r="P3" t="inlineStr"/>
    </row>
    <row r="4">
      <c r="A4" t="inlineStr">
        <is>
          <t>Other areas</t>
        </is>
      </c>
      <c r="B4" t="inlineStr">
        <is>
          <t>— Autreszones</t>
        </is>
      </c>
      <c r="C4" t="inlineStr"/>
      <c r="D4" t="inlineStr"/>
      <c r="E4" t="inlineStr">
        <is>
          <t>......</t>
        </is>
      </c>
      <c r="F4" t="inlineStr">
        <is>
          <t>1,643</t>
        </is>
      </c>
      <c r="G4" t="inlineStr">
        <is>
          <t>1,359</t>
        </is>
      </c>
      <c r="H4" t="inlineStr"/>
      <c r="I4" t="inlineStr">
        <is>
          <t>82.7 143,357</t>
        </is>
      </c>
      <c r="J4" t="inlineStr">
        <is>
          <t>50,678</t>
        </is>
      </c>
      <c r="K4" t="inlineStr"/>
      <c r="L4" t="inlineStr">
        <is>
          <t>35.4</t>
        </is>
      </c>
      <c r="M4" t="inlineStr">
        <is>
          <t>29.8</t>
        </is>
      </c>
      <c r="N4" t="inlineStr"/>
      <c r="O4" t="inlineStr"/>
      <c r="P4" t="inlineStr">
        <is>
          <t>ipebH —dS won</t>
        </is>
      </c>
    </row>
    <row r="5">
      <c r="A5" t="inlineStr">
        <is>
          <t>Canada w/Mece .Oe c e</t>
        </is>
      </c>
      <c r="B5" t="inlineStr"/>
      <c r="C5" t="inlineStr"/>
      <c r="D5" t="inlineStr"/>
      <c r="E5" t="inlineStr"/>
      <c r="F5" t="inlineStr">
        <is>
          <t>2,964 |</t>
        </is>
      </c>
      <c r="G5" t="inlineStr">
        <is>
          <t>2,579 |</t>
        </is>
      </c>
      <c r="H5" t="inlineStr"/>
      <c r="I5" t="inlineStr">
        <is>
          <t>87 0I  447,759</t>
        </is>
      </c>
      <c r="J5" t="inlineStr">
        <is>
          <t>170,264</t>
        </is>
      </c>
      <c r="K5" t="inlineStr"/>
      <c r="L5" t="inlineStr">
        <is>
          <t>=</t>
        </is>
      </c>
      <c r="M5" t="inlineStr">
        <is>
          <t>100.0</t>
        </is>
      </c>
      <c r="N5" t="inlineStr"/>
      <c r="O5" t="inlineStr"/>
      <c r="P5" t="inlineStr">
        <is>
          <t>38.0</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L3"/>
  <sheetViews>
    <sheetView workbookViewId="0">
      <selection activeCell="A1" sqref="A1"/>
    </sheetView>
  </sheetViews>
  <sheetFormatPr baseColWidth="8" defaultRowHeight="15"/>
  <sheetData>
    <row r="1">
      <c r="A1" s="1" t="inlineStr">
        <is>
          <t>(AFL-CIO/CLC)</t>
        </is>
      </c>
      <c r="B1" s="1" t="inlineStr">
        <is>
          <t>—</t>
        </is>
      </c>
      <c r="C1" s="1" t="inlineStr">
        <is>
          <t>Union internationale</t>
        </is>
      </c>
      <c r="D1" s="1" t="inlineStr">
        <is>
          <t>Unnamed: 0</t>
        </is>
      </c>
      <c r="E1" s="1" t="inlineStr">
        <is>
          <t>(1)</t>
        </is>
      </c>
      <c r="F1" s="1" t="inlineStr">
        <is>
          <t>(27)</t>
        </is>
      </c>
      <c r="G1" s="1" t="inlineStr">
        <is>
          <t>London, Ont.</t>
        </is>
      </c>
      <c r="H1" s="1" t="inlineStr">
        <is>
          <t>Le 10 mai 1976</t>
        </is>
      </c>
      <c r="I1" s="1" t="inlineStr">
        <is>
          <t>protect the</t>
        </is>
      </c>
      <c r="J1" s="1" t="inlineStr">
        <is>
          <t>interests</t>
        </is>
      </c>
      <c r="K1" s="1" t="inlineStr">
        <is>
          <t>of the membership ©</t>
        </is>
      </c>
      <c r="L1" s="1" t="inlineStr">
        <is>
          <t>Unnamed: 1</t>
        </is>
      </c>
    </row>
    <row r="2">
      <c r="A2" t="inlineStr">
        <is>
          <t>des travailleurs de</t>
        </is>
      </c>
      <c r="B2" t="inlineStr"/>
      <c r="C2" t="inlineStr">
        <is>
          <t>l'industrie</t>
        </is>
      </c>
      <c r="D2" t="inlineStr">
        <is>
          <t>chimique</t>
        </is>
      </c>
      <c r="E2" t="inlineStr"/>
      <c r="F2" t="inlineStr"/>
      <c r="G2" t="inlineStr"/>
      <c r="H2" t="inlineStr"/>
      <c r="I2" t="inlineStr">
        <is>
          <t>during an attempted raid by a competing</t>
        </is>
      </c>
      <c r="J2" t="inlineStr"/>
      <c r="K2" t="inlineStr"/>
      <c r="L2" t="inlineStr">
        <is>
          <t>|</t>
        </is>
      </c>
    </row>
    <row r="3">
      <c r="A3" t="inlineStr">
        <is>
          <t>(FAT-COI/CTC).</t>
        </is>
      </c>
      <c r="B3" t="inlineStr"/>
      <c r="C3" t="inlineStr"/>
      <c r="D3" t="inlineStr"/>
      <c r="E3" t="inlineStr"/>
      <c r="F3" t="inlineStr"/>
      <c r="G3" t="inlineStr"/>
      <c r="H3" t="inlineStr"/>
      <c r="I3" t="inlineStr">
        <is>
          <t>union — Assurer</t>
        </is>
      </c>
      <c r="J3" t="inlineStr">
        <is>
          <t>le maintien</t>
        </is>
      </c>
      <c r="K3" t="inlineStr">
        <is>
          <t>de lordre</t>
        </is>
      </c>
      <c r="L3" t="inlineStr"/>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M32"/>
  <sheetViews>
    <sheetView workbookViewId="0">
      <selection activeCell="A1" sqref="A1"/>
    </sheetView>
  </sheetViews>
  <sheetFormatPr baseColWidth="8" defaultRowHeight="15"/>
  <sheetData>
    <row r="1">
      <c r="A1" s="1" t="inlineStr">
        <is>
          <t>Lather’s International Union, Wood, Wire</t>
        </is>
      </c>
      <c r="B1" s="1" t="inlineStr">
        <is>
          <t>Unnamed: 0</t>
        </is>
      </c>
      <c r="C1" s="1" t="inlineStr">
        <is>
          <t>Unnamed: 1</t>
        </is>
      </c>
      <c r="D1" s="1" t="inlineStr">
        <is>
          <t>1</t>
        </is>
      </c>
      <c r="E1" s="1" t="inlineStr">
        <is>
          <t>vi Local 207,</t>
        </is>
      </c>
      <c r="F1" s="1" t="inlineStr">
        <is>
          <t>Unnamed: 2</t>
        </is>
      </c>
      <c r="G1" s="1" t="inlineStr">
        <is>
          <t>Unnamed: 3</t>
        </is>
      </c>
      <c r="H1" s="1" t="inlineStr">
        <is>
          <t>Unnamed: 4</t>
        </is>
      </c>
      <c r="I1" s="1" t="inlineStr">
        <is>
          <t>Unnamed: 5</t>
        </is>
      </c>
      <c r="J1" s="1" t="inlineStr">
        <is>
          <t>December 11, 1975</t>
        </is>
      </c>
      <c r="K1" s="1" t="inlineStr">
        <is>
          <t>To protect and preserve</t>
        </is>
      </c>
      <c r="L1" s="1" t="inlineStr">
        <is>
          <t>the welfare</t>
        </is>
      </c>
      <c r="M1" s="1" t="inlineStr">
        <is>
          <t>and</t>
        </is>
      </c>
    </row>
    <row r="2">
      <c r="A2" t="inlineStr">
        <is>
          <t>and Metal (AFL-CIO/CLC) — Union</t>
        </is>
      </c>
      <c r="B2" t="inlineStr"/>
      <c r="C2" t="inlineStr"/>
      <c r="D2" t="inlineStr"/>
      <c r="E2" t="inlineStr">
        <is>
          <t>Vancouver, B.C.</t>
        </is>
      </c>
      <c r="F2" t="inlineStr"/>
      <c r="G2" t="inlineStr">
        <is>
          <t>—</t>
        </is>
      </c>
      <c r="H2" t="inlineStr">
        <is>
          <t>C.-B.</t>
        </is>
      </c>
      <c r="I2" t="inlineStr"/>
      <c r="J2" t="inlineStr">
        <is>
          <t>Le 11 décembre 1975</t>
        </is>
      </c>
      <c r="K2" t="inlineStr">
        <is>
          <t>interest of the local</t>
        </is>
      </c>
      <c r="L2" t="inlineStr">
        <is>
          <t>union —</t>
        </is>
      </c>
      <c r="M2" t="inlineStr">
        <is>
          <t>Protéger</t>
        </is>
      </c>
    </row>
    <row r="3">
      <c r="A3" t="inlineStr">
        <is>
          <t>internationale des latteurs (FAT-COI/</t>
        </is>
      </c>
      <c r="B3" t="inlineStr"/>
      <c r="C3" t="inlineStr"/>
      <c r="D3" t="inlineStr"/>
      <c r="E3" t="inlineStr"/>
      <c r="F3" t="inlineStr"/>
      <c r="G3" t="inlineStr"/>
      <c r="H3" t="inlineStr"/>
      <c r="I3" t="inlineStr"/>
      <c r="J3" t="inlineStr"/>
      <c r="K3" t="inlineStr">
        <is>
          <t>et maintenir le bien-étre</t>
        </is>
      </c>
      <c r="L3" t="inlineStr">
        <is>
          <t>et les intéréts</t>
        </is>
      </c>
      <c r="M3" t="inlineStr"/>
    </row>
    <row r="4">
      <c r="A4" t="inlineStr">
        <is>
          <t>L'erC).</t>
        </is>
      </c>
      <c r="B4" t="inlineStr"/>
      <c r="C4" t="inlineStr"/>
      <c r="D4" t="inlineStr"/>
      <c r="E4" t="inlineStr"/>
      <c r="F4" t="inlineStr"/>
      <c r="G4" t="inlineStr"/>
      <c r="H4" t="inlineStr"/>
      <c r="I4" t="inlineStr"/>
      <c r="J4" t="inlineStr"/>
      <c r="K4" t="inlineStr"/>
      <c r="L4" t="inlineStr"/>
      <c r="M4" t="inlineStr"/>
    </row>
    <row r="5">
      <c r="A5" t="inlineStr"/>
      <c r="B5" t="inlineStr"/>
      <c r="C5" t="inlineStr"/>
      <c r="D5" t="inlineStr"/>
      <c r="E5" t="inlineStr"/>
      <c r="F5" t="inlineStr"/>
      <c r="G5" t="inlineStr"/>
      <c r="H5" t="inlineStr"/>
      <c r="I5" t="inlineStr"/>
      <c r="J5" t="inlineStr"/>
      <c r="K5" t="inlineStr">
        <is>
          <t>du syndicat local.</t>
        </is>
      </c>
      <c r="L5" t="inlineStr"/>
      <c r="M5" t="inlineStr"/>
    </row>
    <row r="6">
      <c r="A6" t="inlineStr">
        <is>
          <t>undry, Dry Cleaning and Dye House</t>
        </is>
      </c>
      <c r="B6" t="inlineStr"/>
      <c r="C6" t="inlineStr"/>
      <c r="D6" t="inlineStr">
        <is>
          <t>1</t>
        </is>
      </c>
      <c r="E6" t="inlineStr">
        <is>
          <t>73 Local 278,</t>
        </is>
      </c>
      <c r="F6" t="inlineStr"/>
      <c r="G6" t="inlineStr"/>
      <c r="H6" t="inlineStr"/>
      <c r="I6" t="inlineStr"/>
      <c r="J6" t="inlineStr">
        <is>
          <t>March 20, 1962</t>
        </is>
      </c>
      <c r="K6" t="inlineStr">
        <is>
          <t>Because of the failure of the</t>
        </is>
      </c>
      <c r="L6" t="inlineStr">
        <is>
          <t>local’s</t>
        </is>
      </c>
      <c r="M6" t="inlineStr">
        <is>
          <t>of-</t>
        </is>
      </c>
    </row>
    <row r="7">
      <c r="A7" t="inlineStr">
        <is>
          <t>Workers’ International Union (CLC) —</t>
        </is>
      </c>
      <c r="B7" t="inlineStr"/>
      <c r="C7" t="inlineStr"/>
      <c r="D7" t="inlineStr"/>
      <c r="E7" t="inlineStr">
        <is>
          <t>Montréal, Qué.</t>
        </is>
      </c>
      <c r="F7" t="inlineStr"/>
      <c r="G7" t="inlineStr"/>
      <c r="H7" t="inlineStr"/>
      <c r="I7" t="inlineStr"/>
      <c r="J7" t="inlineStr">
        <is>
          <t>Le 20 mars 1962</t>
        </is>
      </c>
      <c r="K7" t="inlineStr">
        <is>
          <t>ficers to properly manage</t>
        </is>
      </c>
      <c r="L7" t="inlineStr">
        <is>
          <t>the</t>
        </is>
      </c>
      <c r="M7" t="inlineStr">
        <is>
          <t>union’s</t>
        </is>
      </c>
    </row>
    <row r="8">
      <c r="A8" t="inlineStr">
        <is>
          <t>Union internationale des travailleurs de</t>
        </is>
      </c>
      <c r="B8" t="inlineStr"/>
      <c r="C8" t="inlineStr"/>
      <c r="D8" t="inlineStr"/>
      <c r="E8" t="inlineStr"/>
      <c r="F8" t="inlineStr"/>
      <c r="G8" t="inlineStr"/>
      <c r="H8" t="inlineStr"/>
      <c r="I8" t="inlineStr"/>
      <c r="J8" t="inlineStr"/>
      <c r="K8" t="inlineStr">
        <is>
          <t>affairs and conduct legitimate</t>
        </is>
      </c>
      <c r="L8" t="inlineStr"/>
      <c r="M8" t="inlineStr">
        <is>
          <t>collec-</t>
        </is>
      </c>
    </row>
    <row r="9">
      <c r="A9" t="inlineStr">
        <is>
          <t>buanderies, d’établissements de dégrais-</t>
        </is>
      </c>
      <c r="B9" t="inlineStr"/>
      <c r="C9" t="inlineStr"/>
      <c r="D9" t="inlineStr"/>
      <c r="E9" t="inlineStr"/>
      <c r="F9" t="inlineStr"/>
      <c r="G9" t="inlineStr"/>
      <c r="H9" t="inlineStr"/>
      <c r="I9" t="inlineStr"/>
      <c r="J9" t="inlineStr"/>
      <c r="K9" t="inlineStr">
        <is>
          <t>tive bargaining — Di au manque</t>
        </is>
      </c>
      <c r="L9" t="inlineStr"/>
      <c r="M9" t="inlineStr">
        <is>
          <t>des of-</t>
        </is>
      </c>
    </row>
    <row r="10">
      <c r="A10" t="inlineStr">
        <is>
          <t>sage et de teintureries CTC).</t>
        </is>
      </c>
      <c r="B10" t="inlineStr"/>
      <c r="C10" t="inlineStr"/>
      <c r="D10" t="inlineStr"/>
      <c r="E10" t="inlineStr"/>
      <c r="F10" t="inlineStr"/>
      <c r="G10" t="inlineStr"/>
      <c r="H10" t="inlineStr"/>
      <c r="I10" t="inlineStr"/>
      <c r="J10" t="inlineStr"/>
      <c r="K10" t="inlineStr"/>
      <c r="L10" t="inlineStr"/>
      <c r="M10" t="inlineStr"/>
    </row>
    <row r="11">
      <c r="A11" t="inlineStr"/>
      <c r="B11" t="inlineStr"/>
      <c r="C11" t="inlineStr"/>
      <c r="D11" t="inlineStr"/>
      <c r="E11" t="inlineStr"/>
      <c r="F11" t="inlineStr"/>
      <c r="G11" t="inlineStr"/>
      <c r="H11" t="inlineStr"/>
      <c r="I11" t="inlineStr"/>
      <c r="J11" t="inlineStr"/>
      <c r="K11" t="inlineStr">
        <is>
          <t>ficiers dans la direction</t>
        </is>
      </c>
      <c r="L11" t="inlineStr">
        <is>
          <t>des</t>
        </is>
      </c>
      <c r="M11" t="inlineStr">
        <is>
          <t>affaires</t>
        </is>
      </c>
    </row>
    <row r="12">
      <c r="A12" t="inlineStr">
        <is>
          <t>|</t>
        </is>
      </c>
      <c r="B12" t="inlineStr"/>
      <c r="C12" t="inlineStr"/>
      <c r="D12" t="inlineStr"/>
      <c r="E12" t="inlineStr"/>
      <c r="F12" t="inlineStr"/>
      <c r="G12" t="inlineStr"/>
      <c r="H12" t="inlineStr"/>
      <c r="I12" t="inlineStr"/>
      <c r="J12" t="inlineStr"/>
      <c r="K12" t="inlineStr"/>
      <c r="L12" t="inlineStr"/>
      <c r="M12" t="inlineStr"/>
    </row>
    <row r="13">
      <c r="A13" t="inlineStr"/>
      <c r="B13" t="inlineStr"/>
      <c r="C13" t="inlineStr"/>
      <c r="D13" t="inlineStr"/>
      <c r="E13" t="inlineStr"/>
      <c r="F13" t="inlineStr"/>
      <c r="G13" t="inlineStr"/>
      <c r="H13" t="inlineStr"/>
      <c r="I13" t="inlineStr"/>
      <c r="J13" t="inlineStr"/>
      <c r="K13" t="inlineStr">
        <is>
          <t>de ce syndicat local et</t>
        </is>
      </c>
      <c r="L13" t="inlineStr">
        <is>
          <t>la faillité</t>
        </is>
      </c>
      <c r="M13" t="inlineStr">
        <is>
          <t>d’en-</t>
        </is>
      </c>
    </row>
    <row r="14">
      <c r="A14" t="inlineStr">
        <is>
          <t>|</t>
        </is>
      </c>
      <c r="B14" t="inlineStr"/>
      <c r="C14" t="inlineStr"/>
      <c r="D14" t="inlineStr"/>
      <c r="E14" t="inlineStr"/>
      <c r="F14" t="inlineStr"/>
      <c r="G14" t="inlineStr"/>
      <c r="H14" t="inlineStr"/>
      <c r="I14" t="inlineStr"/>
      <c r="J14" t="inlineStr"/>
      <c r="K14" t="inlineStr">
        <is>
          <t>treprendre des conventions</t>
        </is>
      </c>
      <c r="L14" t="inlineStr">
        <is>
          <t>collectives</t>
        </is>
      </c>
      <c r="M14" t="inlineStr"/>
    </row>
    <row r="15">
      <c r="A15" t="inlineStr"/>
      <c r="B15" t="inlineStr"/>
      <c r="C15" t="inlineStr"/>
      <c r="D15" t="inlineStr"/>
      <c r="E15" t="inlineStr"/>
      <c r="F15" t="inlineStr"/>
      <c r="G15" t="inlineStr"/>
      <c r="H15" t="inlineStr"/>
      <c r="I15" t="inlineStr"/>
      <c r="J15" t="inlineStr"/>
      <c r="K15" t="inlineStr">
        <is>
          <t>légitimes.</t>
        </is>
      </c>
      <c r="L15" t="inlineStr"/>
      <c r="M15" t="inlineStr"/>
    </row>
    <row r="16">
      <c r="A16" t="inlineStr">
        <is>
          <t>Machinists and Aerospace Workers, Inter-</t>
        </is>
      </c>
      <c r="B16" t="inlineStr"/>
      <c r="C16" t="inlineStr"/>
      <c r="D16" t="inlineStr">
        <is>
          <t>1</t>
        </is>
      </c>
      <c r="E16" t="inlineStr">
        <is>
          <t>- Local 2506,</t>
        </is>
      </c>
      <c r="F16" t="inlineStr"/>
      <c r="G16" t="inlineStr"/>
      <c r="H16" t="inlineStr"/>
      <c r="I16" t="inlineStr"/>
      <c r="J16" t="inlineStr">
        <is>
          <t>January 2, 1977</t>
        </is>
      </c>
      <c r="K16" t="inlineStr">
        <is>
          <t>In face of evidence of a secession</t>
        </is>
      </c>
      <c r="L16" t="inlineStr"/>
      <c r="M16" t="inlineStr">
        <is>
          <t>move-</t>
        </is>
      </c>
    </row>
    <row r="17">
      <c r="A17" t="inlineStr">
        <is>
          <t>national Association of (AFL-CIO/</t>
        </is>
      </c>
      <c r="B17" t="inlineStr"/>
      <c r="C17" t="inlineStr"/>
      <c r="D17" t="inlineStr"/>
      <c r="E17" t="inlineStr">
        <is>
          <t>Toronto, Ont.</t>
        </is>
      </c>
      <c r="F17" t="inlineStr"/>
      <c r="G17" t="inlineStr"/>
      <c r="H17" t="inlineStr"/>
      <c r="I17" t="inlineStr"/>
      <c r="J17" t="inlineStr">
        <is>
          <t>Le 7 janvier 1977</t>
        </is>
      </c>
      <c r="K17" t="inlineStr">
        <is>
          <t>ment contrary to the</t>
        </is>
      </c>
      <c r="L17" t="inlineStr">
        <is>
          <t>constitution</t>
        </is>
      </c>
      <c r="M17" t="inlineStr">
        <is>
          <t>and</t>
        </is>
      </c>
    </row>
    <row r="18">
      <c r="A18" t="inlineStr">
        <is>
          <t>CLC) — Association internationale des</t>
        </is>
      </c>
      <c r="B18" t="inlineStr"/>
      <c r="C18" t="inlineStr"/>
      <c r="D18" t="inlineStr"/>
      <c r="E18" t="inlineStr"/>
      <c r="F18" t="inlineStr"/>
      <c r="G18" t="inlineStr"/>
      <c r="H18" t="inlineStr"/>
      <c r="I18" t="inlineStr"/>
      <c r="J18" t="inlineStr">
        <is>
          <t>May 31, 19771</t>
        </is>
      </c>
      <c r="K18" t="inlineStr">
        <is>
          <t>policies of the international</t>
        </is>
      </c>
      <c r="L18" t="inlineStr"/>
      <c r="M18" t="inlineStr">
        <is>
          <t>union —</t>
        </is>
      </c>
    </row>
    <row r="19">
      <c r="A19" t="inlineStr">
        <is>
          <t>‘machinists et des travailleurs de l’aéro-</t>
        </is>
      </c>
      <c r="B19" t="inlineStr"/>
      <c r="C19" t="inlineStr"/>
      <c r="D19" t="inlineStr"/>
      <c r="E19" t="inlineStr"/>
      <c r="F19" t="inlineStr"/>
      <c r="G19" t="inlineStr"/>
      <c r="H19" t="inlineStr"/>
      <c r="I19" t="inlineStr"/>
      <c r="J19" t="inlineStr">
        <is>
          <t>Le 31 mai 19771</t>
        </is>
      </c>
      <c r="K19" t="inlineStr">
        <is>
          <t>Devant l’évidence d’un</t>
        </is>
      </c>
      <c r="L19" t="inlineStr">
        <is>
          <t>mouvement</t>
        </is>
      </c>
      <c r="M19" t="inlineStr">
        <is>
          <t>de</t>
        </is>
      </c>
    </row>
    <row r="20">
      <c r="A20" t="inlineStr">
        <is>
          <t>astronautique (FAT-COI/CTC).</t>
        </is>
      </c>
      <c r="B20" t="inlineStr"/>
      <c r="C20" t="inlineStr"/>
      <c r="D20" t="inlineStr"/>
      <c r="E20" t="inlineStr"/>
      <c r="F20" t="inlineStr"/>
      <c r="G20" t="inlineStr"/>
      <c r="H20" t="inlineStr"/>
      <c r="I20" t="inlineStr"/>
      <c r="J20" t="inlineStr"/>
      <c r="K20" t="inlineStr">
        <is>
          <t>scission contraire a la</t>
        </is>
      </c>
      <c r="L20" t="inlineStr">
        <is>
          <t>constitution</t>
        </is>
      </c>
      <c r="M20" t="inlineStr">
        <is>
          <t>et</t>
        </is>
      </c>
    </row>
    <row r="21">
      <c r="A21" t="inlineStr"/>
      <c r="B21" t="inlineStr"/>
      <c r="C21" t="inlineStr"/>
      <c r="D21" t="inlineStr"/>
      <c r="E21" t="inlineStr"/>
      <c r="F21" t="inlineStr"/>
      <c r="G21" t="inlineStr"/>
      <c r="H21" t="inlineStr"/>
      <c r="I21" t="inlineStr"/>
      <c r="J21" t="inlineStr"/>
      <c r="K21" t="inlineStr">
        <is>
          <t>aux politiques du syndicat international.</t>
        </is>
      </c>
      <c r="L21" t="inlineStr"/>
      <c r="M21" t="inlineStr"/>
    </row>
    <row r="22">
      <c r="A22" t="inlineStr">
        <is>
          <t>il, Chemical and Atomic Worker’s Inter-</t>
        </is>
      </c>
      <c r="B22" t="inlineStr"/>
      <c r="C22" t="inlineStr"/>
      <c r="D22" t="inlineStr">
        <is>
          <t>1</t>
        </is>
      </c>
      <c r="E22" t="inlineStr">
        <is>
          <t>160 Local 9-620,</t>
        </is>
      </c>
      <c r="F22" t="inlineStr"/>
      <c r="G22" t="inlineStr"/>
      <c r="H22" t="inlineStr"/>
      <c r="I22" t="inlineStr"/>
      <c r="J22" t="inlineStr">
        <is>
          <t>March 3, 1976</t>
        </is>
      </c>
      <c r="K22" t="inlineStr">
        <is>
          <t>Failure to abide by the</t>
        </is>
      </c>
      <c r="L22" t="inlineStr">
        <is>
          <t>constitution</t>
        </is>
      </c>
      <c r="M22" t="inlineStr">
        <is>
          <t>—</t>
        </is>
      </c>
    </row>
    <row r="23">
      <c r="A23" t="inlineStr">
        <is>
          <t>national Union (AFL-COI/CLC) —</t>
        </is>
      </c>
      <c r="B23" t="inlineStr"/>
      <c r="C23" t="inlineStr"/>
      <c r="D23" t="inlineStr"/>
      <c r="E23" t="inlineStr">
        <is>
          <t>Toronto, Ont.</t>
        </is>
      </c>
      <c r="F23" t="inlineStr"/>
      <c r="G23" t="inlineStr"/>
      <c r="H23" t="inlineStr"/>
      <c r="I23" t="inlineStr"/>
      <c r="J23" t="inlineStr">
        <is>
          <t>Le 3 mars 1976</t>
        </is>
      </c>
      <c r="K23" t="inlineStr">
        <is>
          <t>Manquement a la constitution.</t>
        </is>
      </c>
      <c r="L23" t="inlineStr"/>
      <c r="M23" t="inlineStr"/>
    </row>
    <row r="24">
      <c r="A24" t="inlineStr">
        <is>
          <t>‘Syndicat international des travailleurs</t>
        </is>
      </c>
      <c r="B24" t="inlineStr"/>
      <c r="C24" t="inlineStr"/>
      <c r="D24" t="inlineStr"/>
      <c r="E24" t="inlineStr"/>
      <c r="F24" t="inlineStr"/>
      <c r="G24" t="inlineStr"/>
      <c r="H24" t="inlineStr"/>
      <c r="I24" t="inlineStr"/>
      <c r="J24" t="inlineStr"/>
      <c r="K24" t="inlineStr"/>
      <c r="L24" t="inlineStr"/>
      <c r="M24" t="inlineStr"/>
    </row>
    <row r="25">
      <c r="A25" t="inlineStr">
        <is>
          <t>des industries pétroli¢res, chimiques et</t>
        </is>
      </c>
      <c r="B25" t="inlineStr"/>
      <c r="C25" t="inlineStr"/>
      <c r="D25" t="inlineStr"/>
      <c r="E25" t="inlineStr"/>
      <c r="F25" t="inlineStr"/>
      <c r="G25" t="inlineStr"/>
      <c r="H25" t="inlineStr"/>
      <c r="I25" t="inlineStr"/>
      <c r="J25" t="inlineStr"/>
      <c r="K25" t="inlineStr"/>
      <c r="L25" t="inlineStr"/>
      <c r="M25" t="inlineStr"/>
    </row>
    <row r="26">
      <c r="A26" t="inlineStr">
        <is>
          <t>atomiques (FAT-COI/CTC).</t>
        </is>
      </c>
      <c r="B26" t="inlineStr"/>
      <c r="C26" t="inlineStr"/>
      <c r="D26" t="inlineStr"/>
      <c r="E26" t="inlineStr"/>
      <c r="F26" t="inlineStr"/>
      <c r="G26" t="inlineStr"/>
      <c r="H26" t="inlineStr"/>
      <c r="I26" t="inlineStr"/>
      <c r="J26" t="inlineStr"/>
      <c r="K26" t="inlineStr"/>
      <c r="L26" t="inlineStr"/>
      <c r="M26" t="inlineStr"/>
    </row>
    <row r="27">
      <c r="A27" t="inlineStr">
        <is>
          <t>fainters and Allied Trades, International</t>
        </is>
      </c>
      <c r="B27" t="inlineStr"/>
      <c r="C27" t="inlineStr"/>
      <c r="D27" t="inlineStr">
        <is>
          <t>1</t>
        </is>
      </c>
      <c r="E27" t="inlineStr">
        <is>
          <t>414 Local 1527,</t>
        </is>
      </c>
      <c r="F27" t="inlineStr"/>
      <c r="G27" t="inlineStr"/>
      <c r="H27" t="inlineStr"/>
      <c r="I27" t="inlineStr"/>
      <c r="J27" t="inlineStr">
        <is>
          <t>December 17, 1975</t>
        </is>
      </c>
      <c r="K27" t="inlineStr">
        <is>
          <t>Unsatisfactory administration</t>
        </is>
      </c>
      <c r="L27" t="inlineStr">
        <is>
          <t>of</t>
        </is>
      </c>
      <c r="M27" t="inlineStr">
        <is>
          <t>local</t>
        </is>
      </c>
    </row>
    <row r="28">
      <c r="A28" t="inlineStr">
        <is>
          <t>| (AFL-CIO/CLC) — Fraternité —_interna-</t>
        </is>
      </c>
      <c r="B28" t="inlineStr"/>
      <c r="C28" t="inlineStr"/>
      <c r="D28" t="inlineStr"/>
      <c r="E28" t="inlineStr">
        <is>
          <t>Vancouver, B.C.</t>
        </is>
      </c>
      <c r="F28" t="inlineStr"/>
      <c r="G28" t="inlineStr">
        <is>
          <t>—</t>
        </is>
      </c>
      <c r="H28" t="inlineStr">
        <is>
          <t>C.-B.</t>
        </is>
      </c>
      <c r="I28" t="inlineStr"/>
      <c r="J28" t="inlineStr">
        <is>
          <t>Le 17 décembre 1975</t>
        </is>
      </c>
      <c r="K28" t="inlineStr">
        <is>
          <t>union’s affairs — Gestion</t>
        </is>
      </c>
      <c r="L28" t="inlineStr">
        <is>
          <t>non</t>
        </is>
      </c>
      <c r="M28" t="inlineStr">
        <is>
          <t>satisfai-</t>
        </is>
      </c>
    </row>
    <row r="29">
      <c r="A29" t="inlineStr">
        <is>
          <t>|t ionale des peintres et métiers connexes</t>
        </is>
      </c>
      <c r="B29" t="inlineStr"/>
      <c r="C29" t="inlineStr"/>
      <c r="D29" t="inlineStr"/>
      <c r="E29" t="inlineStr"/>
      <c r="F29" t="inlineStr"/>
      <c r="G29" t="inlineStr"/>
      <c r="H29" t="inlineStr"/>
      <c r="I29" t="inlineStr"/>
      <c r="J29" t="inlineStr">
        <is>
          <t>December 17, 19771</t>
        </is>
      </c>
      <c r="K29" t="inlineStr">
        <is>
          <t>sante des affaires du syndicat local.</t>
        </is>
      </c>
      <c r="L29" t="inlineStr"/>
      <c r="M29" t="inlineStr"/>
    </row>
    <row r="30">
      <c r="A30" t="inlineStr">
        <is>
          <t>|( PAT-COI/CTC).</t>
        </is>
      </c>
      <c r="B30" t="inlineStr"/>
      <c r="C30" t="inlineStr"/>
      <c r="D30" t="inlineStr"/>
      <c r="E30" t="inlineStr"/>
      <c r="F30" t="inlineStr"/>
      <c r="G30" t="inlineStr"/>
      <c r="H30" t="inlineStr"/>
      <c r="I30" t="inlineStr"/>
      <c r="J30" t="inlineStr">
        <is>
          <t>Le 17 décembre 19771</t>
        </is>
      </c>
      <c r="K30" t="inlineStr"/>
      <c r="L30" t="inlineStr"/>
      <c r="M30" t="inlineStr"/>
    </row>
    <row r="31">
      <c r="A31" t="inlineStr">
        <is>
          <t>lasterers’ and Cement Masons’ Interna-</t>
        </is>
      </c>
      <c r="B31" t="inlineStr"/>
      <c r="C31" t="inlineStr"/>
      <c r="D31" t="inlineStr">
        <is>
          <t>3</t>
        </is>
      </c>
      <c r="E31" t="inlineStr">
        <is>
          <t>606 | Local 48,</t>
        </is>
      </c>
      <c r="F31" t="inlineStr"/>
      <c r="G31" t="inlineStr"/>
      <c r="H31" t="inlineStr"/>
      <c r="I31" t="inlineStr">
        <is>
          <t>|</t>
        </is>
      </c>
      <c r="J31" t="inlineStr">
        <is>
          <t>July 24, 1974</t>
        </is>
      </c>
      <c r="K31" t="inlineStr">
        <is>
          <t>To eliminate disruption</t>
        </is>
      </c>
      <c r="L31" t="inlineStr">
        <is>
          <t>of meetings</t>
        </is>
      </c>
      <c r="M31" t="inlineStr">
        <is>
          <t>—</t>
        </is>
      </c>
    </row>
    <row r="32">
      <c r="A32" t="inlineStr">
        <is>
          <t>|t ional Association of the United States</t>
        </is>
      </c>
      <c r="B32" t="inlineStr"/>
      <c r="C32" t="inlineStr"/>
      <c r="D32" t="inlineStr">
        <is>
          <t>(1)</t>
        </is>
      </c>
      <c r="E32" t="inlineStr">
        <is>
          <t>(52) Toronto, Ont.</t>
        </is>
      </c>
      <c r="F32" t="inlineStr"/>
      <c r="G32" t="inlineStr"/>
      <c r="H32" t="inlineStr"/>
      <c r="I32" t="inlineStr">
        <is>
          <t>|</t>
        </is>
      </c>
      <c r="J32" t="inlineStr">
        <is>
          <t>Le 24j uillet 1974</t>
        </is>
      </c>
      <c r="K32" t="inlineStr">
        <is>
          <t>Pour assurer la bonne</t>
        </is>
      </c>
      <c r="L32" t="inlineStr">
        <is>
          <t>marche des réu-</t>
        </is>
      </c>
      <c r="M32" t="inlineStr"/>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sheetData>
    <row r="1">
      <c r="A1" s="1" t="inlineStr">
        <is>
          <t>la tutelle</t>
        </is>
      </c>
      <c r="B1" s="1" t="inlineStr">
        <is>
          <t>-</t>
        </is>
      </c>
      <c r="C1" s="1" t="inlineStr">
        <is>
          <t>~</t>
        </is>
      </c>
      <c r="D1" s="1" t="inlineStr">
        <is>
          <t>Unnamed: 0</t>
        </is>
      </c>
      <c r="E1" s="1" t="inlineStr">
        <is>
          <t>ou de l’abolition</t>
        </is>
      </c>
      <c r="F1" s="1" t="inlineStr">
        <is>
          <t>du maintien de la tutelle</t>
        </is>
      </c>
    </row>
    <row r="2">
      <c r="A2" t="inlineStr"/>
      <c r="B2" t="inlineStr">
        <is>
          <t>Nombre</t>
        </is>
      </c>
      <c r="C2" t="inlineStr">
        <is>
          <t>Leffectif</t>
        </is>
      </c>
      <c r="D2" t="inlineStr">
        <is>
          <t>Nom et emplacement</t>
        </is>
      </c>
      <c r="E2" t="inlineStr">
        <is>
          <t>de la tutelle</t>
        </is>
      </c>
      <c r="F2" t="inlineStr"/>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G36"/>
  <sheetViews>
    <sheetView workbookViewId="0">
      <selection activeCell="A1" sqref="A1"/>
    </sheetView>
  </sheetViews>
  <sheetFormatPr baseColWidth="8" defaultRowHeight="15"/>
  <sheetData>
    <row r="1">
      <c r="A1" s="1" t="inlineStr">
        <is>
          <t>(1)</t>
        </is>
      </c>
      <c r="B1" s="1" t="inlineStr">
        <is>
          <t>(—) | Local 6722,</t>
        </is>
      </c>
      <c r="C1" s="1" t="inlineStr">
        <is>
          <t>May 6, 1977</t>
        </is>
      </c>
      <c r="D1" s="1" t="inlineStr">
        <is>
          <t>Employer terminating</t>
        </is>
      </c>
      <c r="E1" s="1" t="inlineStr">
        <is>
          <t>operations</t>
        </is>
      </c>
      <c r="F1" s="1" t="inlineStr">
        <is>
          <t>—</t>
        </is>
      </c>
      <c r="G1" s="1" t="inlineStr">
        <is>
          <t>Ces-</t>
        </is>
      </c>
    </row>
    <row r="2">
      <c r="A2" t="inlineStr"/>
      <c r="B2" t="inlineStr">
        <is>
          <t>Hamilton, Ont.</t>
        </is>
      </c>
      <c r="C2" t="inlineStr">
        <is>
          <t>Le 6 mai 1977</t>
        </is>
      </c>
      <c r="D2" t="inlineStr">
        <is>
          <t>sation des activités de l’employeur.</t>
        </is>
      </c>
      <c r="E2" t="inlineStr"/>
      <c r="F2" t="inlineStr"/>
      <c r="G2" t="inlineStr"/>
    </row>
    <row r="3">
      <c r="A3" t="inlineStr"/>
      <c r="B3" t="inlineStr"/>
      <c r="C3" t="inlineStr">
        <is>
          <t>December 31, 19771</t>
        </is>
      </c>
      <c r="D3" t="inlineStr"/>
      <c r="E3" t="inlineStr"/>
      <c r="F3" t="inlineStr"/>
      <c r="G3" t="inlineStr"/>
    </row>
    <row r="4">
      <c r="A4" t="inlineStr"/>
      <c r="B4" t="inlineStr"/>
      <c r="C4" t="inlineStr">
        <is>
          <t>Le 31 décembre 1977!</t>
        </is>
      </c>
      <c r="D4" t="inlineStr"/>
      <c r="E4" t="inlineStr"/>
      <c r="F4" t="inlineStr"/>
      <c r="G4" t="inlineStr"/>
    </row>
    <row r="5">
      <c r="A5" t="inlineStr">
        <is>
          <t>(1)</t>
        </is>
      </c>
      <c r="B5" t="inlineStr">
        <is>
          <t>(538) Local 6859,</t>
        </is>
      </c>
      <c r="C5" t="inlineStr">
        <is>
          <t>August 11, 1975</t>
        </is>
      </c>
      <c r="D5" t="inlineStr">
        <is>
          <t>To assure orderly processes</t>
        </is>
      </c>
      <c r="E5" t="inlineStr">
        <is>
          <t>and to</t>
        </is>
      </c>
      <c r="F5" t="inlineStr"/>
      <c r="G5" t="inlineStr">
        <is>
          <t>fully</t>
        </is>
      </c>
    </row>
    <row r="6">
      <c r="A6" t="inlineStr"/>
      <c r="B6" t="inlineStr">
        <is>
          <t>Montréal, Qué.</t>
        </is>
      </c>
      <c r="C6" t="inlineStr">
        <is>
          <t>Le 11 aoiit 1975</t>
        </is>
      </c>
      <c r="D6" t="inlineStr">
        <is>
          <t>protect the interests</t>
        </is>
      </c>
      <c r="E6" t="inlineStr">
        <is>
          <t>of the membership</t>
        </is>
      </c>
      <c r="F6" t="inlineStr"/>
      <c r="G6" t="inlineStr"/>
    </row>
    <row r="7">
      <c r="A7" t="inlineStr"/>
      <c r="B7" t="inlineStr"/>
      <c r="C7" t="inlineStr"/>
      <c r="D7" t="inlineStr">
        <is>
          <t>during an attempted raid by a competing</t>
        </is>
      </c>
      <c r="E7" t="inlineStr"/>
      <c r="F7" t="inlineStr"/>
      <c r="G7" t="inlineStr"/>
    </row>
    <row r="8">
      <c r="A8" t="inlineStr"/>
      <c r="B8" t="inlineStr"/>
      <c r="C8" t="inlineStr"/>
      <c r="D8" t="inlineStr">
        <is>
          <t>union — Assurer le maintien</t>
        </is>
      </c>
      <c r="E8" t="inlineStr">
        <is>
          <t>de lordre</t>
        </is>
      </c>
      <c r="F8" t="inlineStr"/>
      <c r="G8" t="inlineStr"/>
    </row>
    <row r="9">
      <c r="A9" t="inlineStr"/>
      <c r="B9" t="inlineStr"/>
      <c r="C9" t="inlineStr"/>
      <c r="D9" t="inlineStr">
        <is>
          <t>et protéger pleinement</t>
        </is>
      </c>
      <c r="E9" t="inlineStr">
        <is>
          <t>les intéréts</t>
        </is>
      </c>
      <c r="F9" t="inlineStr"/>
      <c r="G9" t="inlineStr">
        <is>
          <t>des</t>
        </is>
      </c>
    </row>
    <row r="10">
      <c r="A10" t="inlineStr"/>
      <c r="B10" t="inlineStr"/>
      <c r="C10" t="inlineStr"/>
      <c r="D10" t="inlineStr">
        <is>
          <t>membres au cours d’un maraudage de la</t>
        </is>
      </c>
      <c r="E10" t="inlineStr"/>
      <c r="F10" t="inlineStr"/>
      <c r="G10" t="inlineStr"/>
    </row>
    <row r="11">
      <c r="A11" t="inlineStr"/>
      <c r="B11" t="inlineStr"/>
      <c r="C11" t="inlineStr"/>
      <c r="D11" t="inlineStr">
        <is>
          <t>part d’un syndicat concurrent.</t>
        </is>
      </c>
      <c r="E11" t="inlineStr"/>
      <c r="F11" t="inlineStr"/>
      <c r="G11" t="inlineStr"/>
    </row>
    <row r="12">
      <c r="A12" t="inlineStr">
        <is>
          <t>Q)</t>
        </is>
      </c>
      <c r="B12" t="inlineStr">
        <is>
          <t>(9) | Local 7288,</t>
        </is>
      </c>
      <c r="C12" t="inlineStr">
        <is>
          <t>October 1, 1969</t>
        </is>
      </c>
      <c r="D12" t="inlineStr">
        <is>
          <t>Local comprises a small</t>
        </is>
      </c>
      <c r="E12" t="inlineStr">
        <is>
          <t>bargaining</t>
        </is>
      </c>
      <c r="F12" t="inlineStr"/>
      <c r="G12" t="inlineStr">
        <is>
          <t>unit</t>
        </is>
      </c>
    </row>
    <row r="13">
      <c r="A13" t="inlineStr"/>
      <c r="B13" t="inlineStr">
        <is>
          <t>Yellowknife,</t>
        </is>
      </c>
      <c r="C13" t="inlineStr">
        <is>
          <t>Le 1°! octobre 1969</t>
        </is>
      </c>
      <c r="D13" t="inlineStr">
        <is>
          <t>and is unable to elect</t>
        </is>
      </c>
      <c r="E13" t="inlineStr">
        <is>
          <t>officers</t>
        </is>
      </c>
      <c r="F13" t="inlineStr">
        <is>
          <t>—</t>
        </is>
      </c>
      <c r="G13" t="inlineStr">
        <is>
          <t>Le</t>
        </is>
      </c>
    </row>
    <row r="14">
      <c r="A14" t="inlineStr"/>
      <c r="B14" t="inlineStr">
        <is>
          <t>N.W.T. — T. N.-O.</t>
        </is>
      </c>
      <c r="C14" t="inlineStr"/>
      <c r="D14" t="inlineStr">
        <is>
          <t>syndicat local comprend</t>
        </is>
      </c>
      <c r="E14" t="inlineStr">
        <is>
          <t>une</t>
        </is>
      </c>
      <c r="F14" t="inlineStr">
        <is>
          <t>petite</t>
        </is>
      </c>
      <c r="G14" t="inlineStr"/>
    </row>
    <row r="15">
      <c r="A15" t="inlineStr"/>
      <c r="B15" t="inlineStr"/>
      <c r="C15" t="inlineStr"/>
      <c r="D15" t="inlineStr">
        <is>
          <t>unité de négociation</t>
        </is>
      </c>
      <c r="E15" t="inlineStr">
        <is>
          <t>et ne peut</t>
        </is>
      </c>
      <c r="F15" t="inlineStr"/>
      <c r="G15" t="inlineStr">
        <is>
          <t>pas</t>
        </is>
      </c>
    </row>
    <row r="16">
      <c r="A16" t="inlineStr"/>
      <c r="B16" t="inlineStr"/>
      <c r="C16" t="inlineStr"/>
      <c r="D16" t="inlineStr">
        <is>
          <t>élire des agents syndicaux.</t>
        </is>
      </c>
      <c r="E16" t="inlineStr"/>
      <c r="F16" t="inlineStr"/>
      <c r="G16" t="inlineStr"/>
    </row>
    <row r="17">
      <c r="A17" t="inlineStr">
        <is>
          <t>(1)</t>
        </is>
      </c>
      <c r="B17" t="inlineStr">
        <is>
          <t>(79) | Local 8513,</t>
        </is>
      </c>
      <c r="C17" t="inlineStr">
        <is>
          <t>December 12, 1977</t>
        </is>
      </c>
      <c r="D17" t="inlineStr">
        <is>
          <t>Local unable to elect</t>
        </is>
      </c>
      <c r="E17" t="inlineStr">
        <is>
          <t>officers —</t>
        </is>
      </c>
      <c r="F17" t="inlineStr">
        <is>
          <t>Syndi-</t>
        </is>
      </c>
      <c r="G17" t="inlineStr"/>
    </row>
    <row r="18">
      <c r="A18" t="inlineStr"/>
      <c r="B18" t="inlineStr">
        <is>
          <t>Regina, Sask.</t>
        </is>
      </c>
      <c r="C18" t="inlineStr"/>
      <c r="D18" t="inlineStr">
        <is>
          <t>cat local incapable d’élire des agents.</t>
        </is>
      </c>
      <c r="E18" t="inlineStr"/>
      <c r="F18" t="inlineStr"/>
      <c r="G18" t="inlineStr"/>
    </row>
    <row r="19">
      <c r="A19" t="inlineStr">
        <is>
          <t>(1)</t>
        </is>
      </c>
      <c r="B19" t="inlineStr">
        <is>
          <t>(44) | Local 12647,</t>
        </is>
      </c>
      <c r="C19" t="inlineStr">
        <is>
          <t>April 7, 1977</t>
        </is>
      </c>
      <c r="D19" t="inlineStr">
        <is>
          <t>Employer is harrassing the officers</t>
        </is>
      </c>
      <c r="E19" t="inlineStr"/>
      <c r="F19" t="inlineStr">
        <is>
          <t>of the</t>
        </is>
      </c>
      <c r="G19" t="inlineStr"/>
    </row>
    <row r="20">
      <c r="A20" t="inlineStr"/>
      <c r="B20" t="inlineStr">
        <is>
          <t>Renfrew, Ont.</t>
        </is>
      </c>
      <c r="C20" t="inlineStr">
        <is>
          <t>Le 7 avril 1977</t>
        </is>
      </c>
      <c r="D20" t="inlineStr">
        <is>
          <t>local — L’employeur</t>
        </is>
      </c>
      <c r="E20" t="inlineStr">
        <is>
          <t>harcéle les</t>
        </is>
      </c>
      <c r="F20" t="inlineStr"/>
      <c r="G20" t="inlineStr">
        <is>
          <t>diri-</t>
        </is>
      </c>
    </row>
    <row r="21">
      <c r="A21" t="inlineStr"/>
      <c r="B21" t="inlineStr"/>
      <c r="C21" t="inlineStr"/>
      <c r="D21" t="inlineStr">
        <is>
          <t>geants de la section.</t>
        </is>
      </c>
      <c r="E21" t="inlineStr"/>
      <c r="F21" t="inlineStr"/>
      <c r="G21" t="inlineStr"/>
    </row>
    <row r="22">
      <c r="A22" t="inlineStr">
        <is>
          <t>(1)</t>
        </is>
      </c>
      <c r="B22" t="inlineStr">
        <is>
          <t>(34) | Local 14232,</t>
        </is>
      </c>
      <c r="C22" t="inlineStr">
        <is>
          <t>January 20, 1977</t>
        </is>
      </c>
      <c r="D22" t="inlineStr">
        <is>
          <t>To assure orderly processes</t>
        </is>
      </c>
      <c r="E22" t="inlineStr">
        <is>
          <t>and to</t>
        </is>
      </c>
      <c r="F22" t="inlineStr"/>
      <c r="G22" t="inlineStr">
        <is>
          <t>fully</t>
        </is>
      </c>
    </row>
    <row r="23">
      <c r="A23" t="inlineStr"/>
      <c r="B23" t="inlineStr">
        <is>
          <t>Renfrew, Ont.</t>
        </is>
      </c>
      <c r="C23" t="inlineStr">
        <is>
          <t>Le 20 janvier 1977</t>
        </is>
      </c>
      <c r="D23" t="inlineStr">
        <is>
          <t>protect the interests</t>
        </is>
      </c>
      <c r="E23" t="inlineStr">
        <is>
          <t>of the membership</t>
        </is>
      </c>
      <c r="F23" t="inlineStr"/>
      <c r="G23" t="inlineStr"/>
    </row>
    <row r="24">
      <c r="A24" t="inlineStr"/>
      <c r="B24" t="inlineStr"/>
      <c r="C24" t="inlineStr"/>
      <c r="D24" t="inlineStr">
        <is>
          <t>during an attempted raid by a competing</t>
        </is>
      </c>
      <c r="E24" t="inlineStr"/>
      <c r="F24" t="inlineStr"/>
      <c r="G24" t="inlineStr"/>
    </row>
    <row r="25">
      <c r="A25" t="inlineStr"/>
      <c r="B25" t="inlineStr"/>
      <c r="C25" t="inlineStr"/>
      <c r="D25" t="inlineStr">
        <is>
          <t>union — Assurer le maintien</t>
        </is>
      </c>
      <c r="E25" t="inlineStr">
        <is>
          <t>de</t>
        </is>
      </c>
      <c r="F25" t="inlineStr">
        <is>
          <t>Vordre</t>
        </is>
      </c>
      <c r="G25" t="inlineStr"/>
    </row>
    <row r="26">
      <c r="A26" t="inlineStr"/>
      <c r="B26" t="inlineStr"/>
      <c r="C26" t="inlineStr"/>
      <c r="D26" t="inlineStr">
        <is>
          <t>et protéger pleinement</t>
        </is>
      </c>
      <c r="E26" t="inlineStr">
        <is>
          <t>les intéréts</t>
        </is>
      </c>
      <c r="F26" t="inlineStr"/>
      <c r="G26" t="inlineStr">
        <is>
          <t>des</t>
        </is>
      </c>
    </row>
    <row r="27">
      <c r="A27" t="inlineStr"/>
      <c r="B27" t="inlineStr"/>
      <c r="C27" t="inlineStr"/>
      <c r="D27" t="inlineStr">
        <is>
          <t>membres au cours d’un maraudage</t>
        </is>
      </c>
      <c r="E27" t="inlineStr"/>
      <c r="F27" t="inlineStr"/>
      <c r="G27" t="inlineStr">
        <is>
          <t>de la</t>
        </is>
      </c>
    </row>
    <row r="28">
      <c r="A28" t="inlineStr"/>
      <c r="B28" t="inlineStr"/>
      <c r="C28" t="inlineStr"/>
      <c r="D28" t="inlineStr">
        <is>
          <t>part d’un syndicat concurrent.</t>
        </is>
      </c>
      <c r="E28" t="inlineStr"/>
      <c r="F28" t="inlineStr"/>
      <c r="G28" t="inlineStr"/>
    </row>
    <row r="29">
      <c r="A29" t="inlineStr">
        <is>
          <t>(1)</t>
        </is>
      </c>
      <c r="B29" t="inlineStr">
        <is>
          <t>(81) | Local 16503,</t>
        </is>
      </c>
      <c r="C29" t="inlineStr">
        <is>
          <t>March 8, 1976</t>
        </is>
      </c>
      <c r="D29" t="inlineStr">
        <is>
          <t>To assure orderly processes</t>
        </is>
      </c>
      <c r="E29" t="inlineStr">
        <is>
          <t>and to</t>
        </is>
      </c>
      <c r="F29" t="inlineStr"/>
      <c r="G29" t="inlineStr">
        <is>
          <t>fully</t>
        </is>
      </c>
    </row>
    <row r="30">
      <c r="A30" t="inlineStr"/>
      <c r="B30" t="inlineStr">
        <is>
          <t>Guelph, Ont.</t>
        </is>
      </c>
      <c r="C30" t="inlineStr">
        <is>
          <t>Le 8 mars 1976</t>
        </is>
      </c>
      <c r="D30" t="inlineStr">
        <is>
          <t>protect the interests</t>
        </is>
      </c>
      <c r="E30" t="inlineStr">
        <is>
          <t>of the membership</t>
        </is>
      </c>
      <c r="F30" t="inlineStr"/>
      <c r="G30" t="inlineStr"/>
    </row>
    <row r="31">
      <c r="A31" t="inlineStr"/>
      <c r="B31" t="inlineStr"/>
      <c r="C31" t="inlineStr">
        <is>
          <t>March 3, 1977!</t>
        </is>
      </c>
      <c r="D31" t="inlineStr">
        <is>
          <t>during an attempted raid by a competing</t>
        </is>
      </c>
      <c r="E31" t="inlineStr"/>
      <c r="F31" t="inlineStr"/>
      <c r="G31" t="inlineStr"/>
    </row>
    <row r="32">
      <c r="A32" t="inlineStr"/>
      <c r="B32" t="inlineStr"/>
      <c r="C32" t="inlineStr">
        <is>
          <t>Le 3 mars 19771</t>
        </is>
      </c>
      <c r="D32" t="inlineStr">
        <is>
          <t>union — Assurer le maintien</t>
        </is>
      </c>
      <c r="E32" t="inlineStr">
        <is>
          <t>de</t>
        </is>
      </c>
      <c r="F32" t="inlineStr">
        <is>
          <t>l’ordre</t>
        </is>
      </c>
      <c r="G32" t="inlineStr"/>
    </row>
    <row r="33">
      <c r="A33" t="inlineStr"/>
      <c r="B33" t="inlineStr"/>
      <c r="C33" t="inlineStr"/>
      <c r="D33" t="inlineStr">
        <is>
          <t>et protéger pleinement</t>
        </is>
      </c>
      <c r="E33" t="inlineStr">
        <is>
          <t>les intéréts</t>
        </is>
      </c>
      <c r="F33" t="inlineStr"/>
      <c r="G33" t="inlineStr">
        <is>
          <t>des</t>
        </is>
      </c>
    </row>
    <row r="34">
      <c r="A34" t="inlineStr"/>
      <c r="B34" t="inlineStr"/>
      <c r="C34" t="inlineStr"/>
      <c r="D34" t="inlineStr">
        <is>
          <t>membres au cours d’un maraudage</t>
        </is>
      </c>
      <c r="E34" t="inlineStr"/>
      <c r="F34" t="inlineStr"/>
      <c r="G34" t="inlineStr">
        <is>
          <t>de la</t>
        </is>
      </c>
    </row>
    <row r="35">
      <c r="A35" t="inlineStr"/>
      <c r="B35" t="inlineStr"/>
      <c r="C35" t="inlineStr"/>
      <c r="D35" t="inlineStr">
        <is>
          <t>part d’un syndicat concurrent.</t>
        </is>
      </c>
      <c r="E35" t="inlineStr"/>
      <c r="F35" t="inlineStr"/>
      <c r="G35" t="inlineStr"/>
    </row>
    <row r="36">
      <c r="A36" t="inlineStr">
        <is>
          <t>(1)</t>
        </is>
      </c>
      <c r="B36" t="inlineStr">
        <is>
          <t>(35) | Local 16505,</t>
        </is>
      </c>
      <c r="C36" t="inlineStr">
        <is>
          <t>June 30, 1976</t>
        </is>
      </c>
      <c r="D36" t="inlineStr">
        <is>
          <t>To maintain collective</t>
        </is>
      </c>
      <c r="E36" t="inlineStr">
        <is>
          <t>bargaining</t>
        </is>
      </c>
      <c r="F36" t="inlineStr">
        <is>
          <t>perfor-</t>
        </is>
      </c>
      <c r="G36" t="inlineStr"/>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N11"/>
  <sheetViews>
    <sheetView workbookViewId="0">
      <selection activeCell="A1" sqref="A1"/>
    </sheetView>
  </sheetViews>
  <sheetFormatPr baseColWidth="8" defaultRowHeight="15"/>
  <sheetData>
    <row r="1">
      <c r="A1" s="1" t="inlineStr">
        <is>
          <t>COUNVENTIONICOMECHVE —fias aoeeceew ss  «</t>
        </is>
      </c>
      <c r="B1" s="1" t="inlineStr">
        <is>
          <t>Unnamed: 0</t>
        </is>
      </c>
      <c r="C1" s="1" t="inlineStr">
        <is>
          <t>2</t>
        </is>
      </c>
      <c r="D1" s="1" t="inlineStr">
        <is>
          <t>2.6</t>
        </is>
      </c>
      <c r="E1" s="1" t="inlineStr">
        <is>
          <t>Unnamed: 1</t>
        </is>
      </c>
      <c r="F1" s="1" t="inlineStr">
        <is>
          <t>Unnamed: 2</t>
        </is>
      </c>
      <c r="G1" s="1" t="inlineStr">
        <is>
          <t>Unnamed: 3</t>
        </is>
      </c>
      <c r="H1" s="1" t="inlineStr">
        <is>
          <t>Unnamed: 4</t>
        </is>
      </c>
      <c r="I1" s="1" t="inlineStr">
        <is>
          <t>Unnamed: 5</t>
        </is>
      </c>
      <c r="J1" s="1" t="inlineStr">
        <is>
          <t>-</t>
        </is>
      </c>
      <c r="K1" s="1" t="inlineStr">
        <is>
          <t>21</t>
        </is>
      </c>
      <c r="L1" s="1" t="inlineStr">
        <is>
          <t>AWN</t>
        </is>
      </c>
      <c r="M1" s="1" t="inlineStr">
        <is>
          <t>-.1</t>
        </is>
      </c>
      <c r="N1" s="1" t="inlineStr">
        <is>
          <t>-.2</t>
        </is>
      </c>
    </row>
    <row r="2">
      <c r="A2" t="inlineStr">
        <is>
          <t>Less than 25 agreements — Moins de 25 con-</t>
        </is>
      </c>
      <c r="B2" t="inlineStr"/>
      <c r="C2" t="inlineStr"/>
      <c r="D2" t="inlineStr"/>
      <c r="E2" t="inlineStr"/>
      <c r="F2" t="inlineStr"/>
      <c r="G2" t="inlineStr"/>
      <c r="H2" t="inlineStr"/>
      <c r="I2" t="inlineStr"/>
      <c r="J2" t="inlineStr"/>
      <c r="K2" t="inlineStr"/>
      <c r="L2" t="inlineStr"/>
      <c r="M2" t="inlineStr"/>
      <c r="N2" t="inlineStr"/>
    </row>
    <row r="3">
      <c r="A3" t="inlineStr">
        <is>
          <t>MeTIOUIG ae ati tecciee cis kako cB RR ae) is.5 tolt si</t>
        </is>
      </c>
      <c r="B3" t="inlineStr"/>
      <c r="C3" t="n">
        <v>23</v>
      </c>
      <c r="D3" t="n">
        <v>29.8</v>
      </c>
      <c r="E3" t="inlineStr">
        <is>
          <t>293</t>
        </is>
      </c>
      <c r="F3" t="inlineStr">
        <is>
          <t>ae</t>
        </is>
      </c>
      <c r="G3" t="inlineStr">
        <is>
          <t>46</t>
        </is>
      </c>
      <c r="H3" t="inlineStr">
        <is>
          <t>45.1</t>
        </is>
      </c>
      <c r="I3" t="inlineStr">
        <is>
          <t>370</t>
        </is>
      </c>
      <c r="J3" t="inlineStr">
        <is>
          <t>5.8</t>
        </is>
      </c>
      <c r="K3" t="n">
        <v>69</v>
      </c>
      <c r="L3" t="inlineStr">
        <is>
          <t>38.5</t>
        </is>
      </c>
      <c r="M3" t="inlineStr">
        <is>
          <t>663</t>
        </is>
      </c>
      <c r="N3" t="inlineStr">
        <is>
          <t>a</t>
        </is>
      </c>
    </row>
    <row r="4">
      <c r="A4" t="inlineStr">
        <is>
          <t>25- 49 agreements — conventions .... .</t>
        </is>
      </c>
      <c r="B4" t="inlineStr"/>
      <c r="C4" t="n">
        <v>10</v>
      </c>
      <c r="D4" t="n">
        <v>13</v>
      </c>
      <c r="E4" t="inlineStr">
        <is>
          <t>347</t>
        </is>
      </c>
      <c r="F4" t="inlineStr">
        <is>
          <t>2.6</t>
        </is>
      </c>
      <c r="G4" t="inlineStr">
        <is>
          <t>9</t>
        </is>
      </c>
      <c r="H4" t="inlineStr">
        <is>
          <t>8.8</t>
        </is>
      </c>
      <c r="I4" t="inlineStr">
        <is>
          <t>367</t>
        </is>
      </c>
      <c r="J4" t="inlineStr">
        <is>
          <t>5.8</t>
        </is>
      </c>
      <c r="K4" t="n">
        <v>19</v>
      </c>
      <c r="L4" t="inlineStr">
        <is>
          <t>10.6</t>
        </is>
      </c>
      <c r="M4" t="inlineStr">
        <is>
          <t>714</t>
        </is>
      </c>
      <c r="N4" t="inlineStr">
        <is>
          <t>3.6</t>
        </is>
      </c>
    </row>
    <row r="5">
      <c r="A5" t="inlineStr">
        <is>
          <t>S0- 99 + ik amie ec aie</t>
        </is>
      </c>
      <c r="B5" t="inlineStr"/>
      <c r="C5" t="n">
        <v>14</v>
      </c>
      <c r="D5" t="n">
        <v>18.2</v>
      </c>
      <c r="E5" t="inlineStr">
        <is>
          <t>989</t>
        </is>
      </c>
      <c r="F5" t="inlineStr">
        <is>
          <t>Tee</t>
        </is>
      </c>
      <c r="G5" t="inlineStr">
        <is>
          <t>9</t>
        </is>
      </c>
      <c r="H5" t="inlineStr">
        <is>
          <t>8.8</t>
        </is>
      </c>
      <c r="I5" t="inlineStr">
        <is>
          <t>580</t>
        </is>
      </c>
      <c r="J5" t="inlineStr">
        <is>
          <t>9.1</t>
        </is>
      </c>
      <c r="K5" t="n">
        <v>23</v>
      </c>
      <c r="L5" t="inlineStr">
        <is>
          <t>12.9</t>
        </is>
      </c>
      <c r="M5" t="inlineStr">
        <is>
          <t>1,569</t>
        </is>
      </c>
      <c r="N5" t="inlineStr">
        <is>
          <t>7.9</t>
        </is>
      </c>
    </row>
    <row r="6">
      <c r="A6" t="inlineStr">
        <is>
          <t>100-199 os OF Bieta saovor ccs</t>
        </is>
      </c>
      <c r="B6" t="inlineStr"/>
      <c r="C6" t="n">
        <v>7</v>
      </c>
      <c r="D6" t="n">
        <v>9.1</v>
      </c>
      <c r="E6" t="inlineStr">
        <is>
          <t>1,065</t>
        </is>
      </c>
      <c r="F6" t="inlineStr">
        <is>
          <t>7.9</t>
        </is>
      </c>
      <c r="G6" t="inlineStr">
        <is>
          <t>if}</t>
        </is>
      </c>
      <c r="H6" t="inlineStr">
        <is>
          <t>12.8</t>
        </is>
      </c>
      <c r="I6" t="inlineStr">
        <is>
          <t>1,709</t>
        </is>
      </c>
      <c r="J6" t="inlineStr">
        <is>
          <t>26.9</t>
        </is>
      </c>
      <c r="K6" t="n">
        <v>20</v>
      </c>
      <c r="L6" t="inlineStr">
        <is>
          <t>PeEZ</t>
        </is>
      </c>
      <c r="M6" t="inlineStr">
        <is>
          <t>2,774</t>
        </is>
      </c>
      <c r="N6" t="inlineStr">
        <is>
          <t>14.0</t>
        </is>
      </c>
    </row>
    <row r="7">
      <c r="A7" t="inlineStr">
        <is>
          <t>200- 299 cf er ee</t>
        </is>
      </c>
      <c r="B7" t="inlineStr"/>
      <c r="C7" t="n">
        <v>7</v>
      </c>
      <c r="D7" t="n">
        <v>9.1</v>
      </c>
      <c r="E7" t="inlineStr">
        <is>
          <t>1,682</t>
        </is>
      </c>
      <c r="F7" t="inlineStr">
        <is>
          <t>1255</t>
        </is>
      </c>
      <c r="G7" t="inlineStr">
        <is>
          <t>2</t>
        </is>
      </c>
      <c r="H7" t="inlineStr">
        <is>
          <t>2.0</t>
        </is>
      </c>
      <c r="I7" t="inlineStr">
        <is>
          <t>461</t>
        </is>
      </c>
      <c r="J7" t="inlineStr">
        <is>
          <t>TS</t>
        </is>
      </c>
      <c r="K7" t="n">
        <v>9</v>
      </c>
      <c r="L7" t="inlineStr">
        <is>
          <t>5.0</t>
        </is>
      </c>
      <c r="M7" t="inlineStr">
        <is>
          <t>2,143</t>
        </is>
      </c>
      <c r="N7" t="inlineStr">
        <is>
          <t>10.8</t>
        </is>
      </c>
    </row>
    <row r="8">
      <c r="A8" t="inlineStr">
        <is>
          <t>300-399 = i ae oe</t>
        </is>
      </c>
      <c r="B8" t="inlineStr"/>
      <c r="C8" t="n">
        <v>3</v>
      </c>
      <c r="D8" t="n">
        <v>3.9</v>
      </c>
      <c r="E8" t="inlineStr">
        <is>
          <t>1,098</t>
        </is>
      </c>
      <c r="F8" t="inlineStr">
        <is>
          <t>8.1</t>
        </is>
      </c>
      <c r="G8" t="inlineStr">
        <is>
          <t>3</t>
        </is>
      </c>
      <c r="H8" t="inlineStr">
        <is>
          <t>2.9</t>
        </is>
      </c>
      <c r="I8" t="inlineStr">
        <is>
          <t>1,035</t>
        </is>
      </c>
      <c r="J8" t="inlineStr">
        <is>
          <t>16.3</t>
        </is>
      </c>
      <c r="K8" t="n">
        <v>6</v>
      </c>
      <c r="L8" t="inlineStr">
        <is>
          <t>3.4</t>
        </is>
      </c>
      <c r="M8" t="inlineStr">
        <is>
          <t>233</t>
        </is>
      </c>
      <c r="N8" t="inlineStr">
        <is>
          <t>10.7</t>
        </is>
      </c>
    </row>
    <row r="9">
      <c r="A9" t="inlineStr">
        <is>
          <t>400-499 Bd Eee PP</t>
        </is>
      </c>
      <c r="B9" t="inlineStr"/>
      <c r="C9" t="n">
        <v>5</v>
      </c>
      <c r="D9" t="n">
        <v>6.5</v>
      </c>
      <c r="E9" t="inlineStr">
        <is>
          <t>22333</t>
        </is>
      </c>
      <c r="F9" t="inlineStr">
        <is>
          <t>17.3</t>
        </is>
      </c>
      <c r="G9" t="inlineStr">
        <is>
          <t>-</t>
        </is>
      </c>
      <c r="H9" t="inlineStr">
        <is>
          <t>_</t>
        </is>
      </c>
      <c r="I9" t="inlineStr">
        <is>
          <t>—</t>
        </is>
      </c>
      <c r="J9" t="inlineStr">
        <is>
          <t>-</t>
        </is>
      </c>
      <c r="K9" t="n">
        <v>5</v>
      </c>
      <c r="L9" t="inlineStr">
        <is>
          <t>2.8</t>
        </is>
      </c>
      <c r="M9" t="inlineStr">
        <is>
          <t>2,333</t>
        </is>
      </c>
      <c r="N9" t="inlineStr">
        <is>
          <t>11.8</t>
        </is>
      </c>
    </row>
    <row r="10">
      <c r="A10" t="inlineStr"/>
      <c r="B10" t="inlineStr"/>
      <c r="C10" t="n">
        <v>6</v>
      </c>
      <c r="D10" t="inlineStr"/>
      <c r="E10" t="inlineStr"/>
      <c r="F10" t="inlineStr">
        <is>
          <t>42.1</t>
        </is>
      </c>
      <c r="G10" t="inlineStr">
        <is>
          <t>1</t>
        </is>
      </c>
      <c r="H10" t="inlineStr">
        <is>
          <t>1.0</t>
        </is>
      </c>
      <c r="I10" t="inlineStr">
        <is>
          <t>1,829</t>
        </is>
      </c>
      <c r="J10" t="inlineStr">
        <is>
          <t>28.8</t>
        </is>
      </c>
      <c r="K10" t="n">
        <v>7</v>
      </c>
      <c r="L10" t="inlineStr">
        <is>
          <t>3.9</t>
        </is>
      </c>
      <c r="M10" t="inlineStr">
        <is>
          <t>7,513</t>
        </is>
      </c>
      <c r="N10" t="inlineStr">
        <is>
          <t>37-9</t>
        </is>
      </c>
    </row>
    <row r="11">
      <c r="A11" t="inlineStr"/>
      <c r="B11" t="inlineStr"/>
      <c r="C11" t="inlineStr"/>
      <c r="D11" t="inlineStr"/>
      <c r="E11" t="inlineStr"/>
      <c r="F11" t="inlineStr">
        <is>
          <t>100.0</t>
        </is>
      </c>
      <c r="G11" t="inlineStr">
        <is>
          <t>102</t>
        </is>
      </c>
      <c r="H11" t="inlineStr">
        <is>
          <t>Bee</t>
        </is>
      </c>
      <c r="I11" t="inlineStr">
        <is>
          <t>6,351</t>
        </is>
      </c>
      <c r="J11" t="inlineStr">
        <is>
          <t>Oe |</t>
        </is>
      </c>
      <c r="K11" t="n">
        <v>179</v>
      </c>
      <c r="L11" t="inlineStr">
        <is>
          <t>Siti</t>
        </is>
      </c>
      <c r="M11" t="inlineStr">
        <is>
          <t>19,842</t>
        </is>
      </c>
      <c r="N11" t="inlineStr">
        <is>
          <t>100.0</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K12"/>
  <sheetViews>
    <sheetView workbookViewId="0">
      <selection activeCell="A1" sqref="A1"/>
    </sheetView>
  </sheetViews>
  <sheetFormatPr baseColWidth="8" defaultRowHeight="15"/>
  <sheetData>
    <row r="1">
      <c r="A1" s="1" t="inlineStr">
        <is>
          <t>Newfoundland — Terre-Neuve .............</t>
        </is>
      </c>
      <c r="B1" s="1" t="inlineStr">
        <is>
          <t>Unnamed: 0</t>
        </is>
      </c>
      <c r="C1" s="1" t="inlineStr">
        <is>
          <t>Unnamed: 1</t>
        </is>
      </c>
      <c r="D1" s="1" t="inlineStr">
        <is>
          <t>219</t>
        </is>
      </c>
      <c r="E1" s="1" t="inlineStr">
        <is>
          <t>85</t>
        </is>
      </c>
      <c r="F1" s="1" t="inlineStr">
        <is>
          <t>72</t>
        </is>
      </c>
      <c r="G1" s="1" t="inlineStr">
        <is>
          <t>65</t>
        </is>
      </c>
      <c r="H1" s="1" t="inlineStr">
        <is>
          <t>20</t>
        </is>
      </c>
      <c r="I1" s="1" t="inlineStr">
        <is>
          <t>228</t>
        </is>
      </c>
      <c r="J1" s="1" t="inlineStr">
        <is>
          <t>311</t>
        </is>
      </c>
      <c r="K1" s="1" t="inlineStr">
        <is>
          <t>378</t>
        </is>
      </c>
    </row>
    <row r="2">
      <c r="A2" t="inlineStr">
        <is>
          <t>Prince Edward Island — fle-du-Prince-Edouard</t>
        </is>
      </c>
      <c r="B2" t="inlineStr">
        <is>
          <t>... .</t>
        </is>
      </c>
      <c r="C2" t="inlineStr"/>
      <c r="D2" t="inlineStr">
        <is>
          <t>24</t>
        </is>
      </c>
      <c r="E2" t="inlineStr">
        <is>
          <t>15</t>
        </is>
      </c>
      <c r="F2" t="inlineStr">
        <is>
          <t>29</t>
        </is>
      </c>
      <c r="G2" t="inlineStr">
        <is>
          <t>26</t>
        </is>
      </c>
      <c r="H2" t="inlineStr">
        <is>
          <t>1</t>
        </is>
      </c>
      <c r="I2" t="n">
        <v>47</v>
      </c>
      <c r="J2" t="inlineStr">
        <is>
          <t>54</t>
        </is>
      </c>
      <c r="K2" t="inlineStr">
        <is>
          <t>88</t>
        </is>
      </c>
    </row>
    <row r="3">
      <c r="A3" t="inlineStr">
        <is>
          <t>Nova Scotia — Nouvelle-Ecosse..........00</t>
        </is>
      </c>
      <c r="B3" t="inlineStr"/>
      <c r="C3" t="inlineStr"/>
      <c r="D3" t="inlineStr">
        <is>
          <t>332</t>
        </is>
      </c>
      <c r="E3" t="inlineStr">
        <is>
          <t>159</t>
        </is>
      </c>
      <c r="F3" t="inlineStr">
        <is>
          <t>288</t>
        </is>
      </c>
      <c r="G3" t="inlineStr">
        <is>
          <t>175</t>
        </is>
      </c>
      <c r="H3" t="inlineStr">
        <is>
          <t>13</t>
        </is>
      </c>
      <c r="I3" t="n">
        <v>172</v>
      </c>
      <c r="J3" t="inlineStr">
        <is>
          <t>633</t>
        </is>
      </c>
      <c r="K3" t="inlineStr">
        <is>
          <t>506</t>
        </is>
      </c>
    </row>
    <row r="4">
      <c r="A4" t="inlineStr">
        <is>
          <t>New Brunswick — Nouveau-Brunswick ........</t>
        </is>
      </c>
      <c r="B4" t="inlineStr"/>
      <c r="C4" t="inlineStr"/>
      <c r="D4" t="inlineStr">
        <is>
          <t>296</t>
        </is>
      </c>
      <c r="E4" t="inlineStr">
        <is>
          <t>185</t>
        </is>
      </c>
      <c r="F4" t="inlineStr">
        <is>
          <t>137</t>
        </is>
      </c>
      <c r="G4" t="inlineStr">
        <is>
          <t>199</t>
        </is>
      </c>
      <c r="H4" t="inlineStr">
        <is>
          <t>13</t>
        </is>
      </c>
      <c r="I4" t="n">
        <v>116</v>
      </c>
      <c r="J4" t="inlineStr">
        <is>
          <t>446</t>
        </is>
      </c>
      <c r="K4" t="inlineStr">
        <is>
          <t>500</t>
        </is>
      </c>
    </row>
    <row r="5">
      <c r="A5" t="inlineStr">
        <is>
          <t>UURAOIe: &lt;y eaes elal Setar  ena:</t>
        </is>
      </c>
      <c r="B5" t="inlineStr"/>
      <c r="C5" t="inlineStr"/>
      <c r="D5" t="inlineStr">
        <is>
          <t>2,95</t>
        </is>
      </c>
      <c r="E5" t="inlineStr">
        <is>
          <t>851</t>
        </is>
      </c>
      <c r="F5" t="inlineStr">
        <is>
          <t>oes}</t>
        </is>
      </c>
      <c r="G5" t="inlineStr">
        <is>
          <t>IRAN</t>
        </is>
      </c>
      <c r="H5" t="inlineStr">
        <is>
          <t>2</t>
        </is>
      </c>
      <c r="I5" t="n">
        <v>591</v>
      </c>
      <c r="J5" t="inlineStr">
        <is>
          <t>4,570</t>
        </is>
      </c>
      <c r="K5" t="inlineStr">
        <is>
          <t>33551 a</t>
        </is>
      </c>
    </row>
    <row r="6">
      <c r="A6" t="inlineStr">
        <is>
          <t>CUTIES. -q l tee aR tage aa inte es Saami aire</t>
        </is>
      </c>
      <c r="B6" t="inlineStr"/>
      <c r="C6" t="inlineStr"/>
      <c r="D6" t="inlineStr">
        <is>
          <t>5,769</t>
        </is>
      </c>
      <c r="E6" t="inlineStr">
        <is>
          <t>1,954</t>
        </is>
      </c>
      <c r="F6" t="inlineStr">
        <is>
          <t>1,636</t>
        </is>
      </c>
      <c r="G6" t="inlineStr">
        <is>
          <t>1,113</t>
        </is>
      </c>
      <c r="H6" t="inlineStr">
        <is>
          <t>163</t>
        </is>
      </c>
      <c r="I6" t="n">
        <v>998</v>
      </c>
      <c r="J6" t="inlineStr">
        <is>
          <t>7,568</t>
        </is>
      </c>
      <c r="K6" t="inlineStr">
        <is>
          <t>4,065</t>
        </is>
      </c>
    </row>
    <row r="7">
      <c r="A7" t="inlineStr">
        <is>
          <t>HULL ED a Soda Grell chi, south denen.t an</t>
        </is>
      </c>
      <c r="B7" t="inlineStr"/>
      <c r="C7" t="inlineStr"/>
      <c r="D7" t="inlineStr">
        <is>
          <t>621</t>
        </is>
      </c>
      <c r="E7" t="inlineStr">
        <is>
          <t>217</t>
        </is>
      </c>
      <c r="F7" t="inlineStr">
        <is>
          <t>250</t>
        </is>
      </c>
      <c r="G7" t="inlineStr">
        <is>
          <t>199</t>
        </is>
      </c>
      <c r="H7" t="inlineStr">
        <is>
          <t>10</t>
        </is>
      </c>
      <c r="I7" t="n">
        <v>178</v>
      </c>
      <c r="J7" t="inlineStr">
        <is>
          <t>881</t>
        </is>
      </c>
      <c r="K7" t="inlineStr">
        <is>
          <t>594</t>
        </is>
      </c>
    </row>
    <row r="8">
      <c r="A8" t="inlineStr">
        <is>
          <t>Sieccrchewany tk ote ek ee Ot eS</t>
        </is>
      </c>
      <c r="B8" t="inlineStr"/>
      <c r="C8" t="inlineStr"/>
      <c r="D8" t="inlineStr">
        <is>
          <t>449</t>
        </is>
      </c>
      <c r="E8" t="inlineStr">
        <is>
          <t>165</t>
        </is>
      </c>
      <c r="F8" t="inlineStr">
        <is>
          <t>236</t>
        </is>
      </c>
      <c r="G8" t="inlineStr">
        <is>
          <t>197</t>
        </is>
      </c>
      <c r="H8" t="inlineStr">
        <is>
          <t>10</t>
        </is>
      </c>
      <c r="I8" t="n">
        <v>135</v>
      </c>
      <c r="J8" t="inlineStr">
        <is>
          <t>695</t>
        </is>
      </c>
      <c r="K8" t="inlineStr">
        <is>
          <t>497</t>
        </is>
      </c>
    </row>
    <row r="9">
      <c r="A9" t="inlineStr">
        <is>
          <t>LEMAR ELEN ic, SDS. apO uedorshyscte nlatkeh nsr Kdt)</t>
        </is>
      </c>
      <c r="B9" t="inlineStr"/>
      <c r="C9" t="inlineStr"/>
      <c r="D9" t="inlineStr">
        <is>
          <t>1,002</t>
        </is>
      </c>
      <c r="E9" t="inlineStr">
        <is>
          <t>255</t>
        </is>
      </c>
      <c r="F9" t="inlineStr">
        <is>
          <t>330</t>
        </is>
      </c>
      <c r="G9" t="inlineStr">
        <is>
          <t>248</t>
        </is>
      </c>
      <c r="H9" t="inlineStr">
        <is>
          <t>24</t>
        </is>
      </c>
      <c r="I9" t="n">
        <v>159</v>
      </c>
      <c r="J9" t="inlineStr">
        <is>
          <t>1,356</t>
        </is>
      </c>
      <c r="K9" t="inlineStr">
        <is>
          <t>662</t>
        </is>
      </c>
    </row>
    <row r="10">
      <c r="A10" t="inlineStr">
        <is>
          <t>British Columbia — Colombie-Britannique ......</t>
        </is>
      </c>
      <c r="B10" t="inlineStr"/>
      <c r="C10" t="inlineStr"/>
      <c r="D10" t="inlineStr">
        <is>
          <t>2,557</t>
        </is>
      </c>
      <c r="E10" t="inlineStr">
        <is>
          <t>361</t>
        </is>
      </c>
      <c r="F10" t="inlineStr">
        <is>
          <t>713</t>
        </is>
      </c>
      <c r="G10" t="inlineStr">
        <is>
          <t>584</t>
        </is>
      </c>
      <c r="H10" t="inlineStr">
        <is>
          <t>30</t>
        </is>
      </c>
      <c r="I10" t="n">
        <v>288</v>
      </c>
      <c r="J10" t="inlineStr">
        <is>
          <t>3,300</t>
        </is>
      </c>
      <c r="K10" t="inlineStr">
        <is>
          <t>1,233</t>
        </is>
      </c>
    </row>
    <row r="11">
      <c r="A11" t="inlineStr">
        <is>
          <t>BsOne Rk byd ere Fries, oss Se oeeybia Lede</t>
        </is>
      </c>
      <c r="B11" t="inlineStr"/>
      <c r="C11" t="inlineStr"/>
      <c r="D11" t="inlineStr">
        <is>
          <t>20</t>
        </is>
      </c>
      <c r="E11" t="inlineStr">
        <is>
          <t>11</t>
        </is>
      </c>
      <c r="F11" t="inlineStr">
        <is>
          <t>1</t>
        </is>
      </c>
      <c r="G11" t="inlineStr">
        <is>
          <t>1</t>
        </is>
      </c>
      <c r="H11" t="inlineStr">
        <is>
          <t>=</t>
        </is>
      </c>
      <c r="I11" t="n">
        <v>14</v>
      </c>
      <c r="J11" t="inlineStr">
        <is>
          <t>21</t>
        </is>
      </c>
      <c r="K11" t="inlineStr">
        <is>
          <t>26</t>
        </is>
      </c>
    </row>
    <row r="12">
      <c r="A12" t="inlineStr">
        <is>
          <t>Northwest Territoires — Territoires du Nord-Ouest</t>
        </is>
      </c>
      <c r="B12" t="inlineStr"/>
      <c r="C12" t="inlineStr"/>
      <c r="D12" t="inlineStr">
        <is>
          <t>1</t>
        </is>
      </c>
      <c r="E12" t="inlineStr">
        <is>
          <t>7</t>
        </is>
      </c>
      <c r="F12" t="inlineStr">
        <is>
          <t>7</t>
        </is>
      </c>
      <c r="G12" t="inlineStr">
        <is>
          <t>4</t>
        </is>
      </c>
      <c r="H12" t="inlineStr">
        <is>
          <t>=</t>
        </is>
      </c>
      <c r="I12" t="n">
        <v>38</v>
      </c>
      <c r="J12" t="inlineStr">
        <is>
          <t>7</t>
        </is>
      </c>
      <c r="K12" t="inlineStr">
        <is>
          <t>49</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K21"/>
  <sheetViews>
    <sheetView workbookViewId="0">
      <selection activeCell="A1" sqref="A1"/>
    </sheetView>
  </sheetViews>
  <sheetFormatPr baseColWidth="8" defaultRowHeight="15"/>
  <sheetData>
    <row r="1">
      <c r="A1" s="1" t="inlineStr">
        <is>
          <t>7 ve pene SSS eae</t>
        </is>
      </c>
      <c r="B1" s="1" t="inlineStr">
        <is>
          <t>Unnamed: 0</t>
        </is>
      </c>
      <c r="C1" s="1" t="inlineStr">
        <is>
          <t>Unnamed: 1</t>
        </is>
      </c>
      <c r="D1" s="1" t="inlineStr">
        <is>
          <t>168</t>
        </is>
      </c>
      <c r="E1" s="1" t="inlineStr">
        <is>
          <t>55</t>
        </is>
      </c>
      <c r="F1" s="1" t="inlineStr">
        <is>
          <t>69</t>
        </is>
      </c>
      <c r="G1" s="1" t="inlineStr">
        <is>
          <t>45</t>
        </is>
      </c>
      <c r="H1" s="1" t="inlineStr">
        <is>
          <t>9</t>
        </is>
      </c>
      <c r="I1" s="1" t="inlineStr">
        <is>
          <t>16</t>
        </is>
      </c>
      <c r="J1" s="1" t="inlineStr">
        <is>
          <t>246</t>
        </is>
      </c>
      <c r="K1" s="1" t="inlineStr">
        <is>
          <t>176</t>
        </is>
      </c>
    </row>
    <row r="2">
      <c r="A2" t="inlineStr">
        <is>
          <t>Sain tel OH iiss cue o Meee. cocerestya kos olc ine Soars</t>
        </is>
      </c>
      <c r="B2" t="inlineStr"/>
      <c r="C2" t="inlineStr"/>
      <c r="D2" t="inlineStr">
        <is>
          <t>108</t>
        </is>
      </c>
      <c r="E2" t="inlineStr">
        <is>
          <t>53</t>
        </is>
      </c>
      <c r="F2" t="inlineStr">
        <is>
          <t>Pei</t>
        </is>
      </c>
      <c r="G2" t="inlineStr">
        <is>
          <t>a2</t>
        </is>
      </c>
      <c r="H2" t="inlineStr">
        <is>
          <t>=</t>
        </is>
      </c>
      <c r="I2" t="inlineStr">
        <is>
          <t>Di,</t>
        </is>
      </c>
      <c r="J2" t="inlineStr">
        <is>
          <t>135</t>
        </is>
      </c>
      <c r="K2" t="inlineStr">
        <is>
          <t>112</t>
        </is>
      </c>
    </row>
    <row r="3">
      <c r="A3" t="inlineStr">
        <is>
          <t>(CHICOUTIT eae some ets se ane mere ee</t>
        </is>
      </c>
      <c r="B3" t="inlineStr"/>
      <c r="C3" t="inlineStr"/>
      <c r="D3" t="inlineStr">
        <is>
          <t>6</t>
        </is>
      </c>
      <c r="E3" t="inlineStr">
        <is>
          <t>10</t>
        </is>
      </c>
      <c r="F3" t="inlineStr">
        <is>
          <t>113</t>
        </is>
      </c>
      <c r="G3" t="inlineStr">
        <is>
          <t>91</t>
        </is>
      </c>
      <c r="H3" t="inlineStr">
        <is>
          <t>-</t>
        </is>
      </c>
      <c r="I3" t="inlineStr">
        <is>
          <t>13</t>
        </is>
      </c>
      <c r="J3" t="inlineStr">
        <is>
          <t>119</t>
        </is>
      </c>
      <c r="K3" t="inlineStr">
        <is>
          <t>114</t>
        </is>
      </c>
    </row>
    <row r="4">
      <c r="A4" t="inlineStr">
        <is>
          <t>Quebec. fait 58 ne ene as ah Bee ate) eee</t>
        </is>
      </c>
      <c r="B4" t="inlineStr"/>
      <c r="C4" t="inlineStr"/>
      <c r="D4" t="inlineStr">
        <is>
          <t>118</t>
        </is>
      </c>
      <c r="E4" t="inlineStr">
        <is>
          <t>63</t>
        </is>
      </c>
      <c r="F4" t="inlineStr">
        <is>
          <t>220</t>
        </is>
      </c>
      <c r="G4" t="inlineStr">
        <is>
          <t>199</t>
        </is>
      </c>
      <c r="H4" t="inlineStr">
        <is>
          <t>2</t>
        </is>
      </c>
      <c r="I4" t="inlineStr">
        <is>
          <t>99</t>
        </is>
      </c>
      <c r="J4" t="inlineStr">
        <is>
          <t>340</t>
        </is>
      </c>
      <c r="K4" t="inlineStr">
        <is>
          <t>361</t>
        </is>
      </c>
    </row>
    <row r="5">
      <c r="A5" t="inlineStr">
        <is>
          <t>Montreal gen %.fatct tears cuectle pee hehe</t>
        </is>
      </c>
      <c r="B5" t="inlineStr"/>
      <c r="C5" t="inlineStr"/>
      <c r="D5" t="inlineStr">
        <is>
          <t>1,580</t>
        </is>
      </c>
      <c r="E5" t="inlineStr">
        <is>
          <t>417</t>
        </is>
      </c>
      <c r="F5" t="inlineStr">
        <is>
          <t>683</t>
        </is>
      </c>
      <c r="G5" t="inlineStr">
        <is>
          <t>585</t>
        </is>
      </c>
      <c r="H5" t="inlineStr">
        <is>
          <t>-</t>
        </is>
      </c>
      <c r="I5" t="inlineStr">
        <is>
          <t>148</t>
        </is>
      </c>
      <c r="J5" t="inlineStr">
        <is>
          <t>2,263</t>
        </is>
      </c>
      <c r="K5" t="inlineStr">
        <is>
          <t>1,150</t>
        </is>
      </c>
    </row>
    <row r="6">
      <c r="A6" t="inlineStr">
        <is>
          <t>Optawaeeemen sitet te eras) two eer ht</t>
        </is>
      </c>
      <c r="B6" t="inlineStr"/>
      <c r="C6" t="inlineStr"/>
      <c r="D6" t="inlineStr">
        <is>
          <t>274</t>
        </is>
      </c>
      <c r="E6" t="inlineStr">
        <is>
          <t>78</t>
        </is>
      </c>
      <c r="F6" t="inlineStr">
        <is>
          <t>130</t>
        </is>
      </c>
      <c r="G6" t="inlineStr">
        <is>
          <t>129</t>
        </is>
      </c>
      <c r="H6" t="inlineStr">
        <is>
          <t>113</t>
        </is>
      </c>
      <c r="I6" t="inlineStr">
        <is>
          <t>eal</t>
        </is>
      </c>
      <c r="J6" t="inlineStr">
        <is>
          <t>ile,</t>
        </is>
      </c>
      <c r="K6" t="inlineStr"/>
    </row>
    <row r="7">
      <c r="A7" t="inlineStr">
        <is>
          <t>ROTOTICOY paced he... Fo)e eea e) 2 es MMe ohce 1s</t>
        </is>
      </c>
      <c r="B7" t="inlineStr"/>
      <c r="C7" t="inlineStr"/>
      <c r="D7" t="inlineStr">
        <is>
          <t>2,358</t>
        </is>
      </c>
      <c r="E7" t="inlineStr">
        <is>
          <t>530</t>
        </is>
      </c>
      <c r="F7" t="inlineStr">
        <is>
          <t>534</t>
        </is>
      </c>
      <c r="G7" t="inlineStr">
        <is>
          <t>274</t>
        </is>
      </c>
      <c r="H7" t="inlineStr">
        <is>
          <t>50</t>
        </is>
      </c>
      <c r="I7" t="inlineStr">
        <is>
          <t>Wi</t>
        </is>
      </c>
      <c r="J7" t="inlineStr">
        <is>
          <t>2,942</t>
        </is>
      </c>
      <c r="K7" t="inlineStr">
        <is>
          <t>981</t>
        </is>
      </c>
    </row>
    <row r="8">
      <c r="A8" t="inlineStr">
        <is>
          <t>Hamilton Gane eee, © caer</t>
        </is>
      </c>
      <c r="B8" t="inlineStr"/>
      <c r="C8" t="inlineStr"/>
      <c r="D8" t="inlineStr">
        <is>
          <t>569</t>
        </is>
      </c>
      <c r="E8" t="inlineStr">
        <is>
          <t>154</t>
        </is>
      </c>
      <c r="F8" t="inlineStr">
        <is>
          <t>70</t>
        </is>
      </c>
      <c r="G8" t="inlineStr">
        <is>
          <t>53</t>
        </is>
      </c>
      <c r="H8" t="inlineStr">
        <is>
          <t>—</t>
        </is>
      </c>
      <c r="I8" t="inlineStr">
        <is>
          <t>36</t>
        </is>
      </c>
      <c r="J8" t="inlineStr">
        <is>
          <t>639</t>
        </is>
      </c>
      <c r="K8" t="inlineStr">
        <is>
          <t>243</t>
        </is>
      </c>
    </row>
    <row r="9">
      <c r="A9" t="inlineStr">
        <is>
          <t>Kitchener taagcaed actcunets rnest once</t>
        </is>
      </c>
      <c r="B9" t="inlineStr"/>
      <c r="C9" t="inlineStr"/>
      <c r="D9" t="inlineStr">
        <is>
          <t>178</t>
        </is>
      </c>
      <c r="E9" t="inlineStr">
        <is>
          <t>96</t>
        </is>
      </c>
      <c r="F9" t="inlineStr">
        <is>
          <t>30</t>
        </is>
      </c>
      <c r="G9" t="inlineStr">
        <is>
          <t>31</t>
        </is>
      </c>
      <c r="H9" t="inlineStr">
        <is>
          <t>-</t>
        </is>
      </c>
      <c r="I9" t="inlineStr">
        <is>
          <t>23</t>
        </is>
      </c>
      <c r="J9" t="inlineStr">
        <is>
          <t>208</t>
        </is>
      </c>
      <c r="K9" t="inlineStr">
        <is>
          <t>150</t>
        </is>
      </c>
    </row>
    <row r="10">
      <c r="A10" t="inlineStr">
        <is>
          <t>Sudbury. s Gates a peel. 6 a eat soe, oleae</t>
        </is>
      </c>
      <c r="B10" t="inlineStr"/>
      <c r="C10" t="inlineStr"/>
      <c r="D10" t="inlineStr">
        <is>
          <t>147</t>
        </is>
      </c>
      <c r="E10" t="inlineStr">
        <is>
          <t>40</t>
        </is>
      </c>
      <c r="F10" t="inlineStr">
        <is>
          <t>43</t>
        </is>
      </c>
      <c r="G10" t="inlineStr">
        <is>
          <t>32</t>
        </is>
      </c>
      <c r="H10" t="inlineStr">
        <is>
          <t>-</t>
        </is>
      </c>
      <c r="I10" t="inlineStr">
        <is>
          <t>29</t>
        </is>
      </c>
      <c r="J10" t="inlineStr">
        <is>
          <t>190</t>
        </is>
      </c>
      <c r="K10" t="inlineStr">
        <is>
          <t>101</t>
        </is>
      </c>
    </row>
    <row r="11">
      <c r="A11" t="inlineStr">
        <is>
          <t>Condor. i nem. oen caa oad os eae ee</t>
        </is>
      </c>
      <c r="B11" t="inlineStr"/>
      <c r="C11" t="inlineStr"/>
      <c r="D11" t="inlineStr">
        <is>
          <t>337</t>
        </is>
      </c>
      <c r="E11" t="inlineStr">
        <is>
          <t>86</t>
        </is>
      </c>
      <c r="F11" t="inlineStr">
        <is>
          <t>68</t>
        </is>
      </c>
      <c r="G11" t="inlineStr">
        <is>
          <t>46</t>
        </is>
      </c>
      <c r="H11" t="inlineStr">
        <is>
          <t>-</t>
        </is>
      </c>
      <c r="I11" t="inlineStr">
        <is>
          <t>39.</t>
        </is>
      </c>
      <c r="J11" t="inlineStr">
        <is>
          <t>405</t>
        </is>
      </c>
      <c r="K11" t="inlineStr">
        <is>
          <t>171</t>
        </is>
      </c>
    </row>
    <row r="12">
      <c r="A12" t="inlineStr">
        <is>
          <t>Windsor Ont koe orn ieee ck eat</t>
        </is>
      </c>
      <c r="B12" t="inlineStr"/>
      <c r="C12" t="inlineStr"/>
      <c r="D12" t="inlineStr">
        <is>
          <t>411</t>
        </is>
      </c>
      <c r="E12" t="inlineStr">
        <is>
          <t>50</t>
        </is>
      </c>
      <c r="F12" t="inlineStr">
        <is>
          <t>71</t>
        </is>
      </c>
      <c r="G12" t="inlineStr">
        <is>
          <t>35</t>
        </is>
      </c>
      <c r="H12" t="inlineStr">
        <is>
          <t>=</t>
        </is>
      </c>
      <c r="I12" t="inlineStr">
        <is>
          <t>26</t>
        </is>
      </c>
      <c r="J12" t="inlineStr">
        <is>
          <t>482</t>
        </is>
      </c>
      <c r="K12" t="inlineStr">
        <is>
          <t>pith</t>
        </is>
      </c>
    </row>
    <row r="13">
      <c r="A13" t="inlineStr">
        <is>
          <t>StaG@athaninesaa, gee cwetec siks)cvt ae</t>
        </is>
      </c>
      <c r="B13" t="inlineStr"/>
      <c r="C13" t="inlineStr"/>
      <c r="D13" t="inlineStr">
        <is>
          <t>175</t>
        </is>
      </c>
      <c r="E13" t="inlineStr">
        <is>
          <t>123</t>
        </is>
      </c>
      <c r="F13" t="inlineStr">
        <is>
          <t>72</t>
        </is>
      </c>
      <c r="G13" t="inlineStr">
        <is>
          <t>58</t>
        </is>
      </c>
      <c r="H13" t="inlineStr">
        <is>
          <t>_</t>
        </is>
      </c>
      <c r="I13" t="inlineStr">
        <is>
          <t>85</t>
        </is>
      </c>
      <c r="J13" t="inlineStr">
        <is>
          <t>247</t>
        </is>
      </c>
      <c r="K13" t="inlineStr">
        <is>
          <t>216</t>
        </is>
      </c>
    </row>
    <row r="14">
      <c r="A14" t="inlineStr">
        <is>
          <t>TAGUCED Baie mets ee) ae ee cae ee</t>
        </is>
      </c>
      <c r="B14" t="inlineStr"/>
      <c r="C14" t="inlineStr"/>
      <c r="D14" t="inlineStr">
        <is>
          <t>238</t>
        </is>
      </c>
      <c r="E14" t="inlineStr">
        <is>
          <t>56</t>
        </is>
      </c>
      <c r="F14" t="inlineStr">
        <is>
          <t>28</t>
        </is>
      </c>
      <c r="G14" t="inlineStr">
        <is>
          <t>26</t>
        </is>
      </c>
      <c r="H14" t="inlineStr">
        <is>
          <t>-</t>
        </is>
      </c>
      <c r="I14" t="inlineStr">
        <is>
          <t>34</t>
        </is>
      </c>
      <c r="J14" t="inlineStr">
        <is>
          <t>266</t>
        </is>
      </c>
      <c r="K14" t="inlineStr">
        <is>
          <t>116</t>
        </is>
      </c>
    </row>
    <row r="15">
      <c r="A15" t="inlineStr">
        <is>
          <t>Witihipep i Me cde eben. syusast cx8 ) ys spoke</t>
        </is>
      </c>
      <c r="B15" t="inlineStr"/>
      <c r="C15" t="inlineStr"/>
      <c r="D15" t="inlineStr">
        <is>
          <t>551</t>
        </is>
      </c>
      <c r="E15" t="inlineStr">
        <is>
          <t>155</t>
        </is>
      </c>
      <c r="F15" t="inlineStr">
        <is>
          <t>133</t>
        </is>
      </c>
      <c r="G15" t="inlineStr">
        <is>
          <t>96</t>
        </is>
      </c>
      <c r="H15" t="inlineStr"/>
      <c r="I15" t="inlineStr">
        <is>
          <t>69</t>
        </is>
      </c>
      <c r="J15" t="inlineStr">
        <is>
          <t>691</t>
        </is>
      </c>
      <c r="K15" t="inlineStr">
        <is>
          <t>320</t>
        </is>
      </c>
    </row>
    <row r="16">
      <c r="A16" t="inlineStr">
        <is>
          <t>Regina. dome wee tone Aves coe eke ve. ae</t>
        </is>
      </c>
      <c r="B16" t="inlineStr"/>
      <c r="C16" t="inlineStr"/>
      <c r="D16" t="inlineStr">
        <is>
          <t>146</t>
        </is>
      </c>
      <c r="E16" t="inlineStr">
        <is>
          <t>46</t>
        </is>
      </c>
      <c r="F16" t="inlineStr">
        <is>
          <t>38</t>
        </is>
      </c>
      <c r="G16" t="inlineStr">
        <is>
          <t>30</t>
        </is>
      </c>
      <c r="H16" t="inlineStr">
        <is>
          <t>10</t>
        </is>
      </c>
      <c r="I16" t="inlineStr">
        <is>
          <t>28</t>
        </is>
      </c>
      <c r="J16" t="inlineStr">
        <is>
          <t>194</t>
        </is>
      </c>
      <c r="K16" t="inlineStr">
        <is>
          <t>104</t>
        </is>
      </c>
    </row>
    <row r="17">
      <c r="A17" t="inlineStr">
        <is>
          <t>Saskatoon 3%. ice cuties aime ti teotsnet cre</t>
        </is>
      </c>
      <c r="B17" t="inlineStr"/>
      <c r="C17" t="inlineStr"/>
      <c r="D17" t="inlineStr">
        <is>
          <t>196</t>
        </is>
      </c>
      <c r="E17" t="inlineStr">
        <is>
          <t>Sil</t>
        </is>
      </c>
      <c r="F17" t="inlineStr">
        <is>
          <t>Si</t>
        </is>
      </c>
      <c r="G17" t="inlineStr">
        <is>
          <t>29</t>
        </is>
      </c>
      <c r="H17" t="inlineStr">
        <is>
          <t>—</t>
        </is>
      </c>
      <c r="I17" t="inlineStr">
        <is>
          <t>24</t>
        </is>
      </c>
      <c r="J17" t="inlineStr">
        <is>
          <t>233</t>
        </is>
      </c>
      <c r="K17" t="inlineStr">
        <is>
          <t>104</t>
        </is>
      </c>
    </row>
    <row r="18">
      <c r="A18" t="inlineStr">
        <is>
          <t>EGmontorn wea icpemecmhes naictta eo n</t>
        </is>
      </c>
      <c r="B18" t="inlineStr"/>
      <c r="C18" t="inlineStr"/>
      <c r="D18" t="inlineStr">
        <is>
          <t>375</t>
        </is>
      </c>
      <c r="E18" t="inlineStr">
        <is>
          <t>91</t>
        </is>
      </c>
      <c r="F18" t="inlineStr">
        <is>
          <t>50</t>
        </is>
      </c>
      <c r="G18" t="inlineStr">
        <is>
          <t>54</t>
        </is>
      </c>
      <c r="H18" t="inlineStr">
        <is>
          <t>20</t>
        </is>
      </c>
      <c r="I18" t="inlineStr">
        <is>
          <t>53</t>
        </is>
      </c>
      <c r="J18" t="inlineStr">
        <is>
          <t>445</t>
        </is>
      </c>
      <c r="K18" t="inlineStr">
        <is>
          <t>198</t>
        </is>
      </c>
    </row>
    <row r="19">
      <c r="A19" t="inlineStr">
        <is>
          <t>Calgary” .d ott ns acura oteetaie Roe Paes cs ckS s</t>
        </is>
      </c>
      <c r="B19" t="inlineStr"/>
      <c r="C19" t="inlineStr"/>
      <c r="D19" t="inlineStr">
        <is>
          <t>510</t>
        </is>
      </c>
      <c r="E19" t="inlineStr">
        <is>
          <t>85</t>
        </is>
      </c>
      <c r="F19" t="inlineStr">
        <is>
          <t>56</t>
        </is>
      </c>
      <c r="G19" t="inlineStr">
        <is>
          <t>41</t>
        </is>
      </c>
      <c r="H19" t="inlineStr">
        <is>
          <t>2</t>
        </is>
      </c>
      <c r="I19" t="inlineStr">
        <is>
          <t>32</t>
        </is>
      </c>
      <c r="J19" t="inlineStr">
        <is>
          <t>568</t>
        </is>
      </c>
      <c r="K19" t="inlineStr">
        <is>
          <t>158</t>
        </is>
      </c>
    </row>
    <row r="20">
      <c r="A20" t="inlineStr">
        <is>
          <t>VanCOnve’l« sccisevcan aee-e on)i o sa res</t>
        </is>
      </c>
      <c r="B20" t="inlineStr"/>
      <c r="C20" t="inlineStr"/>
      <c r="D20" t="inlineStr">
        <is>
          <t>2,118</t>
        </is>
      </c>
      <c r="E20" t="inlineStr">
        <is>
          <t>170</t>
        </is>
      </c>
      <c r="F20" t="inlineStr">
        <is>
          <t>383</t>
        </is>
      </c>
      <c r="G20" t="inlineStr">
        <is>
          <t>192</t>
        </is>
      </c>
      <c r="H20" t="inlineStr">
        <is>
          <t>13</t>
        </is>
      </c>
      <c r="I20" t="inlineStr">
        <is>
          <t>87</t>
        </is>
      </c>
      <c r="J20" t="inlineStr">
        <is>
          <t>2,514</t>
        </is>
      </c>
      <c r="K20" t="inlineStr">
        <is>
          <t>449</t>
        </is>
      </c>
    </row>
    <row r="21">
      <c r="A21" t="inlineStr">
        <is>
          <t>Victoniawten Ge cc .4 are ereme? ee aie eee</t>
        </is>
      </c>
      <c r="B21" t="inlineStr"/>
      <c r="C21" t="inlineStr"/>
      <c r="D21" t="inlineStr">
        <is>
          <t>131</t>
        </is>
      </c>
      <c r="E21" t="inlineStr">
        <is>
          <t>30</t>
        </is>
      </c>
      <c r="F21" t="inlineStr">
        <is>
          <t>66</t>
        </is>
      </c>
      <c r="G21" t="inlineStr">
        <is>
          <t>61</t>
        </is>
      </c>
      <c r="H21" t="inlineStr">
        <is>
          <t>2</t>
        </is>
      </c>
      <c r="I21" t="inlineStr">
        <is>
          <t>By</t>
        </is>
      </c>
      <c r="J21" t="inlineStr">
        <is>
          <t>199</t>
        </is>
      </c>
      <c r="K21" t="inlineStr">
        <is>
          <t>123</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s="1" t="inlineStr">
        <is>
          <t>Unnamed: 0</t>
        </is>
      </c>
      <c r="B1" s="1" t="inlineStr">
        <is>
          <t>centage</t>
        </is>
      </c>
      <c r="C1" s="1" t="inlineStr">
        <is>
          <t>centage.1</t>
        </is>
      </c>
      <c r="D1" s="1" t="inlineStr">
        <is>
          <t>de membres |d e membres |d e membres</t>
        </is>
      </c>
    </row>
    <row r="2">
      <c r="A2" t="inlineStr"/>
      <c r="B2" t="inlineStr">
        <is>
          <t>du total</t>
        </is>
      </c>
      <c r="C2" t="inlineStr"/>
      <c r="D2" t="inlineStr">
        <is>
          <t>féminins féminins féminins</t>
        </is>
      </c>
    </row>
    <row r="3">
      <c r="A3" t="inlineStr"/>
      <c r="B3" t="inlineStr">
        <is>
          <t>des</t>
        </is>
      </c>
      <c r="C3" t="inlineStr"/>
      <c r="D3" t="inlineStr">
        <is>
          <t>dans dans dans</t>
        </is>
      </c>
    </row>
    <row r="4">
      <c r="A4" t="inlineStr"/>
      <c r="B4" t="inlineStr">
        <is>
          <t>syn-</t>
        </is>
      </c>
      <c r="C4" t="inlineStr"/>
      <c r="D4" t="inlineStr">
        <is>
          <t>Veffectif Veffectif Peffectif</t>
        </is>
      </c>
    </row>
    <row r="5">
      <c r="A5" t="inlineStr">
        <is>
          <t>gleo oce be avat le 1le metotel</t>
        </is>
      </c>
      <c r="B5" t="inlineStr">
        <is>
          <t>dicats i‘?</t>
        </is>
      </c>
      <c r="C5" t="inlineStr">
        <is>
          <t>il</t>
        </is>
      </c>
      <c r="D5" t="inlineStr">
        <is>
          <t>industriel vibe féminin asE ases</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L1"/>
  <sheetViews>
    <sheetView workbookViewId="0">
      <selection activeCell="A1" sqref="A1"/>
    </sheetView>
  </sheetViews>
  <sheetFormatPr baseColWidth="8" defaultRowHeight="15"/>
  <sheetData>
    <row r="1">
      <c r="A1" s="1" t="inlineStr">
        <is>
          <t>LOTT Sh</t>
        </is>
      </c>
      <c r="B1" s="1" t="inlineStr">
        <is>
          <t>Pe</t>
        </is>
      </c>
      <c r="C1" s="1" t="inlineStr">
        <is>
          <t>ARI,</t>
        </is>
      </c>
      <c r="D1" s="1" t="inlineStr">
        <is>
          <t>coe Rha EE</t>
        </is>
      </c>
      <c r="E1" s="1" t="inlineStr">
        <is>
          <t>Ore</t>
        </is>
      </c>
      <c r="F1" s="1" t="inlineStr">
        <is>
          <t>eS La</t>
        </is>
      </c>
      <c r="G1" s="1" t="inlineStr">
        <is>
          <t>ins</t>
        </is>
      </c>
      <c r="H1" s="1" t="inlineStr">
        <is>
          <t>aux déclarants? 1977.</t>
        </is>
      </c>
      <c r="I1" s="1" t="inlineStr">
        <is>
          <t>12 Ree</t>
        </is>
      </c>
      <c r="J1" s="1" t="inlineStr">
        <is>
          <t>ee</t>
        </is>
      </c>
      <c r="K1" s="1" t="inlineStr">
        <is>
          <t>eee</t>
        </is>
      </c>
      <c r="L1" s="1" t="inlineStr">
        <is>
          <t>113</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P46"/>
  <sheetViews>
    <sheetView workbookViewId="0">
      <selection activeCell="A1" sqref="A1"/>
    </sheetView>
  </sheetViews>
  <sheetFormatPr baseColWidth="8" defaultRowHeight="15"/>
  <sheetData>
    <row r="1">
      <c r="A1" s="1" t="inlineStr">
        <is>
          <t>BSSICULLUE Osea SOeton neh</t>
        </is>
      </c>
      <c r="B1" s="1" t="inlineStr">
        <is>
          <t>RRS gh, tis MRS</t>
        </is>
      </c>
      <c r="C1" s="1" t="inlineStr">
        <is>
          <t>ote</t>
        </is>
      </c>
      <c r="D1" s="1" t="inlineStr">
        <is>
          <t>Unnamed: 0</t>
        </is>
      </c>
      <c r="E1" s="1" t="inlineStr">
        <is>
          <t>Unnamed: 1</t>
        </is>
      </c>
      <c r="F1" s="1" t="inlineStr">
        <is>
          <t>5 7</t>
        </is>
      </c>
      <c r="G1" s="1" t="inlineStr">
        <is>
          <t>Unnamed: 2</t>
        </is>
      </c>
      <c r="H1" s="1" t="inlineStr">
        <is>
          <t>0.1 431</t>
        </is>
      </c>
      <c r="I1" s="1" t="inlineStr">
        <is>
          <t>Unnamed: 3</t>
        </is>
      </c>
      <c r="J1" s="1" t="inlineStr">
        <is>
          <t>s 167</t>
        </is>
      </c>
      <c r="K1" s="1" t="inlineStr">
        <is>
          <t>Unnamed: 4</t>
        </is>
      </c>
      <c r="L1" s="1" t="inlineStr">
        <is>
          <t>Unnamed: 5</t>
        </is>
      </c>
      <c r="M1" s="1" t="inlineStr">
        <is>
          <t>38.7</t>
        </is>
      </c>
      <c r="N1" s="1" t="inlineStr">
        <is>
          <t>F</t>
        </is>
      </c>
      <c r="O1" s="1" t="inlineStr">
        <is>
          <t>Unnamed: 6</t>
        </is>
      </c>
      <c r="P1" s="1" t="inlineStr">
        <is>
          <t>;</t>
        </is>
      </c>
    </row>
    <row r="2">
      <c r="A2" t="inlineStr">
        <is>
          <t>Rorestry — Sylyiculture .-</t>
        </is>
      </c>
      <c r="B2" t="inlineStr">
        <is>
          <t>7. ...0.h). . 5.</t>
        </is>
      </c>
      <c r="C2" t="inlineStr"/>
      <c r="D2" t="inlineStr"/>
      <c r="E2" t="inlineStr"/>
      <c r="F2" t="inlineStr">
        <is>
          <t>9 66</t>
        </is>
      </c>
      <c r="G2" t="inlineStr"/>
      <c r="H2" t="inlineStr">
        <is>
          <t>0.5 28,520</t>
        </is>
      </c>
      <c r="I2" t="inlineStr"/>
      <c r="J2" t="inlineStr">
        <is>
          <t>1.0 450</t>
        </is>
      </c>
      <c r="K2" t="inlineStr"/>
      <c r="L2" t="inlineStr"/>
      <c r="M2" t="inlineStr">
        <is>
          <t>1:6</t>
        </is>
      </c>
      <c r="N2" t="inlineStr">
        <is>
          <t>0.1</t>
        </is>
      </c>
      <c r="O2" t="inlineStr">
        <is>
          <t>y</t>
        </is>
      </c>
      <c r="P2" t="inlineStr"/>
    </row>
    <row r="3">
      <c r="A3" t="inlineStr">
        <is>
          <t>Fishing and trapping — Péche et piégeage</t>
        </is>
      </c>
      <c r="B3" t="inlineStr">
        <is>
          <t>.....</t>
        </is>
      </c>
      <c r="C3" t="inlineStr"/>
      <c r="D3" t="inlineStr"/>
      <c r="E3" t="inlineStr"/>
      <c r="F3" t="inlineStr">
        <is>
          <t>4 a3</t>
        </is>
      </c>
      <c r="G3" t="inlineStr"/>
      <c r="H3" t="inlineStr">
        <is>
          <t>0.3 5,303</t>
        </is>
      </c>
      <c r="I3" t="inlineStr"/>
      <c r="J3" t="inlineStr">
        <is>
          <t>0.2 127</t>
        </is>
      </c>
      <c r="K3" t="inlineStr"/>
      <c r="L3" t="inlineStr"/>
      <c r="M3" t="inlineStr">
        <is>
          <t>2.4</t>
        </is>
      </c>
      <c r="N3" t="inlineStr">
        <is>
          <t>ue</t>
        </is>
      </c>
      <c r="O3" t="inlineStr">
        <is>
          <t>i</t>
        </is>
      </c>
      <c r="P3" t="inlineStr"/>
    </row>
    <row r="4">
      <c r="A4" t="inlineStr">
        <is>
          <t>Mines, quarries and oil wells — Mines,</t>
        </is>
      </c>
      <c r="B4" t="inlineStr">
        <is>
          <t>carriéres</t>
        </is>
      </c>
      <c r="C4" t="inlineStr">
        <is>
          <t>et</t>
        </is>
      </c>
      <c r="D4" t="inlineStr"/>
      <c r="E4" t="inlineStr"/>
      <c r="F4" t="inlineStr"/>
      <c r="G4" t="inlineStr"/>
      <c r="H4" t="inlineStr"/>
      <c r="I4" t="inlineStr"/>
      <c r="J4" t="inlineStr"/>
      <c r="K4" t="inlineStr"/>
      <c r="L4" t="inlineStr"/>
      <c r="M4" t="inlineStr"/>
      <c r="N4" t="inlineStr"/>
      <c r="O4" t="inlineStr"/>
      <c r="P4" t="inlineStr"/>
    </row>
    <row r="5">
      <c r="A5" t="inlineStr">
        <is>
          <t>puis de péetrole’ be</t>
        </is>
      </c>
      <c r="B5" t="inlineStr">
        <is>
          <t>I.</t>
        </is>
      </c>
      <c r="C5" t="inlineStr"/>
      <c r="D5" t="inlineStr"/>
      <c r="E5" t="inlineStr"/>
      <c r="F5" t="inlineStr">
        <is>
          <t>37 237</t>
        </is>
      </c>
      <c r="G5" t="inlineStr"/>
      <c r="H5" t="inlineStr">
        <is>
          <t>1.9 57,471</t>
        </is>
      </c>
      <c r="I5" t="inlineStr"/>
      <c r="J5" t="inlineStr">
        <is>
          <t>2.1 1,564</t>
        </is>
      </c>
      <c r="K5" t="inlineStr"/>
      <c r="L5" t="inlineStr"/>
      <c r="M5" t="inlineStr">
        <is>
          <t>7</t>
        </is>
      </c>
      <c r="N5" t="inlineStr">
        <is>
          <t>0.2</t>
        </is>
      </c>
      <c r="O5" t="inlineStr">
        <is>
          <t>0.1</t>
        </is>
      </c>
      <c r="P5" t="inlineStr"/>
    </row>
    <row r="6">
      <c r="A6" t="inlineStr">
        <is>
          <t>Metal mines — Mines métalliques</t>
        </is>
      </c>
      <c r="B6" t="inlineStr">
        <is>
          <t>.........</t>
        </is>
      </c>
      <c r="C6" t="inlineStr"/>
      <c r="D6" t="inlineStr"/>
      <c r="E6" t="inlineStr"/>
      <c r="F6" t="inlineStr">
        <is>
          <t>10 108</t>
        </is>
      </c>
      <c r="G6" t="inlineStr"/>
      <c r="H6" t="inlineStr">
        <is>
          <t>0.9 33,766</t>
        </is>
      </c>
      <c r="I6" t="inlineStr"/>
      <c r="J6" t="inlineStr">
        <is>
          <t>1: 1,054</t>
        </is>
      </c>
      <c r="K6" t="inlineStr"/>
      <c r="L6" t="inlineStr"/>
      <c r="M6" t="inlineStr">
        <is>
          <t>3.1</t>
        </is>
      </c>
      <c r="N6" t="inlineStr">
        <is>
          <t>0.1</t>
        </is>
      </c>
      <c r="O6" t="inlineStr">
        <is>
          <t>0.1</t>
        </is>
      </c>
      <c r="P6" t="inlineStr"/>
    </row>
    <row r="7">
      <c r="A7" t="inlineStr">
        <is>
          <t>Mineral fuels - Minéraux combustibles</t>
        </is>
      </c>
      <c r="B7" t="inlineStr">
        <is>
          <t>......</t>
        </is>
      </c>
      <c r="C7" t="inlineStr"/>
      <c r="D7" t="inlineStr"/>
      <c r="E7" t="inlineStr"/>
      <c r="F7" t="inlineStr">
        <is>
          <t>9 39</t>
        </is>
      </c>
      <c r="G7" t="inlineStr"/>
      <c r="H7" t="inlineStr">
        <is>
          <t>0.3 10,321</t>
        </is>
      </c>
      <c r="I7" t="inlineStr"/>
      <c r="J7" t="inlineStr">
        <is>
          <t>0.4 200</t>
        </is>
      </c>
      <c r="K7" t="inlineStr"/>
      <c r="L7" t="inlineStr"/>
      <c r="M7" t="inlineStr">
        <is>
          <t>1.9</t>
        </is>
      </c>
      <c r="N7" t="inlineStr">
        <is>
          <t>oe</t>
        </is>
      </c>
      <c r="O7" t="inlineStr">
        <is>
          <t>oy</t>
        </is>
      </c>
      <c r="P7" t="inlineStr"/>
    </row>
    <row r="8">
      <c r="A8" t="inlineStr">
        <is>
          <t>Other mines — Autresmines</t>
        </is>
      </c>
      <c r="B8" t="inlineStr">
        <is>
          <t>............</t>
        </is>
      </c>
      <c r="C8" t="inlineStr"/>
      <c r="D8" t="inlineStr"/>
      <c r="E8" t="inlineStr"/>
      <c r="F8" t="inlineStr">
        <is>
          <t>18 90</t>
        </is>
      </c>
      <c r="G8" t="inlineStr"/>
      <c r="H8" t="inlineStr">
        <is>
          <t>0.7 13,384</t>
        </is>
      </c>
      <c r="I8" t="inlineStr"/>
      <c r="J8" t="inlineStr">
        <is>
          <t>0.5 310</t>
        </is>
      </c>
      <c r="K8" t="inlineStr"/>
      <c r="L8" t="inlineStr"/>
      <c r="M8" t="inlineStr">
        <is>
          <t>D3)</t>
        </is>
      </c>
      <c r="N8" t="inlineStr">
        <is>
          <t>0.1</t>
        </is>
      </c>
      <c r="O8" t="inlineStr">
        <is>
          <t>a</t>
        </is>
      </c>
      <c r="P8" t="inlineStr"/>
    </row>
    <row r="9">
      <c r="A9" t="inlineStr">
        <is>
          <t>Manufacturing — Fabrication. ............</t>
        </is>
      </c>
      <c r="B9" t="inlineStr"/>
      <c r="C9" t="inlineStr"/>
      <c r="D9" t="inlineStr"/>
      <c r="E9" t="inlineStr"/>
      <c r="F9" t="inlineStr">
        <is>
          <t>488 | 3,900</t>
        </is>
      </c>
      <c r="G9" t="inlineStr"/>
      <c r="H9" t="inlineStr">
        <is>
          <t>32.0 | 842,232</t>
        </is>
      </c>
      <c r="I9" t="inlineStr"/>
      <c r="J9" t="inlineStr">
        <is>
          <t>29.9 | 162,159</t>
        </is>
      </c>
      <c r="K9" t="inlineStr"/>
      <c r="L9" t="inlineStr"/>
      <c r="M9" t="inlineStr">
        <is>
          <t>19.3</t>
        </is>
      </c>
      <c r="N9" t="inlineStr">
        <is>
          <t>20.7</t>
        </is>
      </c>
      <c r="O9" t="inlineStr">
        <is>
          <t>5.8</t>
        </is>
      </c>
      <c r="P9" t="inlineStr"/>
    </row>
    <row r="10">
      <c r="A10" t="inlineStr">
        <is>
          <t>Food and beverages — Aliments et boissons</t>
        </is>
      </c>
      <c r="B10" t="inlineStr"/>
      <c r="C10" t="inlineStr"/>
      <c r="D10" t="inlineStr"/>
      <c r="E10" t="inlineStr"/>
      <c r="F10" t="inlineStr">
        <is>
          <t>40 443</t>
        </is>
      </c>
      <c r="G10" t="inlineStr"/>
      <c r="H10" t="inlineStr">
        <is>
          <t>3.6 | 109,992</t>
        </is>
      </c>
      <c r="I10" t="inlineStr"/>
      <c r="J10" t="inlineStr">
        <is>
          <t>3.9 27,920</t>
        </is>
      </c>
      <c r="K10" t="inlineStr"/>
      <c r="L10" t="inlineStr"/>
      <c r="M10" t="inlineStr">
        <is>
          <t>25.4</t>
        </is>
      </c>
      <c r="N10" t="inlineStr">
        <is>
          <t>3.6</t>
        </is>
      </c>
      <c r="O10" t="inlineStr">
        <is>
          <t>1.0</t>
        </is>
      </c>
      <c r="P10" t="inlineStr"/>
    </row>
    <row r="11">
      <c r="A11" t="inlineStr">
        <is>
          <t>SD ACCOT—-LAbaCs: 5h rc</t>
        </is>
      </c>
      <c r="B11" t="inlineStr">
        <is>
          <t>whee eis 4 ee</t>
        </is>
      </c>
      <c r="C11" t="inlineStr">
        <is>
          <t>oe</t>
        </is>
      </c>
      <c r="D11" t="inlineStr"/>
      <c r="E11" t="inlineStr"/>
      <c r="F11" t="inlineStr">
        <is>
          <t>5 24</t>
        </is>
      </c>
      <c r="G11" t="inlineStr"/>
      <c r="H11" t="inlineStr">
        <is>
          <t>0.2 5,955</t>
        </is>
      </c>
      <c r="I11" t="inlineStr"/>
      <c r="J11" t="inlineStr">
        <is>
          <t>(a) 2,539</t>
        </is>
      </c>
      <c r="K11" t="inlineStr"/>
      <c r="L11" t="inlineStr"/>
      <c r="M11" t="inlineStr">
        <is>
          <t>42.6</t>
        </is>
      </c>
      <c r="N11" t="inlineStr">
        <is>
          <t>0.3</t>
        </is>
      </c>
      <c r="O11" t="inlineStr">
        <is>
          <t>0.1</t>
        </is>
      </c>
      <c r="P11" t="inlineStr"/>
    </row>
    <row r="12">
      <c r="A12" t="inlineStr">
        <is>
          <t>meen CAOULCHOUG!. ¢</t>
        </is>
      </c>
      <c r="B12" t="inlineStr">
        <is>
          <t>Petes wc c ot) She ete 2</t>
        </is>
      </c>
      <c r="C12" t="inlineStr"/>
      <c r="D12" t="inlineStr"/>
      <c r="E12" t="inlineStr"/>
      <c r="F12" t="inlineStr">
        <is>
          <t>33 157</t>
        </is>
      </c>
      <c r="G12" t="inlineStr"/>
      <c r="H12" t="inlineStr">
        <is>
          <t>13 24,213</t>
        </is>
      </c>
      <c r="I12" t="inlineStr"/>
      <c r="J12" t="inlineStr">
        <is>
          <t>0.9 5,691</t>
        </is>
      </c>
      <c r="K12" t="inlineStr"/>
      <c r="L12" t="inlineStr"/>
      <c r="M12" t="inlineStr">
        <is>
          <t>23.5</t>
        </is>
      </c>
      <c r="N12" t="inlineStr">
        <is>
          <t>0.7</t>
        </is>
      </c>
      <c r="O12" t="inlineStr">
        <is>
          <t>0.2</t>
        </is>
      </c>
      <c r="P12" t="inlineStr"/>
    </row>
    <row r="13">
      <c r="A13" t="inlineStr">
        <is>
          <t>Leather —Cuir ... 0.1.0... .ee..</t>
        </is>
      </c>
      <c r="B13" t="inlineStr"/>
      <c r="C13" t="inlineStr"/>
      <c r="D13" t="inlineStr"/>
      <c r="E13" t="inlineStr"/>
      <c r="F13" t="inlineStr">
        <is>
          <t>10 54</t>
        </is>
      </c>
      <c r="G13" t="inlineStr"/>
      <c r="H13" t="inlineStr">
        <is>
          <t>0.4 8,261</t>
        </is>
      </c>
      <c r="I13" t="inlineStr"/>
      <c r="J13" t="inlineStr">
        <is>
          <t>0.3 4,643</t>
        </is>
      </c>
      <c r="K13" t="inlineStr"/>
      <c r="L13" t="inlineStr"/>
      <c r="M13" t="inlineStr">
        <is>
          <t>56.2</t>
        </is>
      </c>
      <c r="N13" t="inlineStr">
        <is>
          <t>0.6</t>
        </is>
      </c>
      <c r="O13" t="inlineStr">
        <is>
          <t>0.1</t>
        </is>
      </c>
      <c r="P13" t="inlineStr"/>
    </row>
    <row r="14">
      <c r="A14" t="inlineStr">
        <is>
          <t>Textiles, knitting and clothing</t>
        </is>
      </c>
      <c r="B14" t="inlineStr">
        <is>
          <t>— Textiles, bonne-</t>
        </is>
      </c>
      <c r="C14" t="inlineStr"/>
      <c r="D14" t="inlineStr"/>
      <c r="E14" t="inlineStr"/>
      <c r="F14" t="inlineStr"/>
      <c r="G14" t="inlineStr"/>
      <c r="H14" t="inlineStr"/>
      <c r="I14" t="inlineStr"/>
      <c r="J14" t="inlineStr"/>
      <c r="K14" t="inlineStr"/>
      <c r="L14" t="inlineStr"/>
      <c r="M14" t="inlineStr"/>
      <c r="N14" t="inlineStr"/>
      <c r="O14" t="inlineStr"/>
      <c r="P14" t="inlineStr"/>
    </row>
    <row r="15">
      <c r="A15" t="inlineStr">
        <is>
          <t>eerevetvetcments:  .\.°5 keke.. 5 .ee.t. .</t>
        </is>
      </c>
      <c r="B15" t="inlineStr"/>
      <c r="C15" t="inlineStr"/>
      <c r="D15" t="inlineStr"/>
      <c r="E15" t="inlineStr"/>
      <c r="F15" t="inlineStr">
        <is>
          <t>27 331</t>
        </is>
      </c>
      <c r="G15" t="inlineStr"/>
      <c r="H15" t="inlineStr">
        <is>
          <t>21M 80,686</t>
        </is>
      </c>
      <c r="I15" t="inlineStr"/>
      <c r="J15" t="inlineStr">
        <is>
          <t>2.9 52,328</t>
        </is>
      </c>
      <c r="K15" t="inlineStr"/>
      <c r="L15" t="inlineStr"/>
      <c r="M15" t="inlineStr">
        <is>
          <t>64.9</t>
        </is>
      </c>
      <c r="N15" t="inlineStr">
        <is>
          <t>6.7</t>
        </is>
      </c>
      <c r="O15" t="inlineStr">
        <is>
          <t>1.8</t>
        </is>
      </c>
      <c r="P15" t="inlineStr"/>
    </row>
    <row r="16">
      <c r="A16" t="inlineStr">
        <is>
          <t>ood — Bowe reey</t>
        </is>
      </c>
      <c r="B16" t="inlineStr"/>
      <c r="C16" t="inlineStr"/>
      <c r="D16" t="inlineStr"/>
      <c r="E16" t="inlineStr"/>
      <c r="F16" t="inlineStr">
        <is>
          <t>23 157</t>
        </is>
      </c>
      <c r="G16" t="inlineStr"/>
      <c r="H16" t="inlineStr">
        <is>
          <t>1.3 60,625</t>
        </is>
      </c>
      <c r="I16" t="inlineStr"/>
      <c r="J16" t="inlineStr">
        <is>
          <t>a 4,528</t>
        </is>
      </c>
      <c r="K16" t="inlineStr"/>
      <c r="L16" t="inlineStr"/>
      <c r="M16" t="inlineStr">
        <is>
          <t>7.5</t>
        </is>
      </c>
      <c r="N16" t="inlineStr">
        <is>
          <t>0.6</t>
        </is>
      </c>
      <c r="O16" t="inlineStr">
        <is>
          <t>0.1</t>
        </is>
      </c>
      <c r="P16" t="inlineStr"/>
    </row>
    <row r="17">
      <c r="A17" t="inlineStr">
        <is>
          <t>Furniture — Meubles et articles d’ameublement.</t>
        </is>
      </c>
      <c r="B17" t="inlineStr"/>
      <c r="C17" t="inlineStr">
        <is>
          <t>.</t>
        </is>
      </c>
      <c r="D17" t="inlineStr"/>
      <c r="E17" t="inlineStr"/>
      <c r="F17" t="inlineStr">
        <is>
          <t>a2) 108</t>
        </is>
      </c>
      <c r="G17" t="inlineStr"/>
      <c r="H17" t="inlineStr">
        <is>
          <t>0.9 14,307</t>
        </is>
      </c>
      <c r="I17" t="inlineStr"/>
      <c r="J17" t="inlineStr">
        <is>
          <t>0.5 2,649</t>
        </is>
      </c>
      <c r="K17" t="inlineStr"/>
      <c r="L17" t="inlineStr"/>
      <c r="M17" t="inlineStr">
        <is>
          <t>18.5</t>
        </is>
      </c>
      <c r="N17" t="inlineStr">
        <is>
          <t>0.3</t>
        </is>
      </c>
      <c r="O17" t="inlineStr">
        <is>
          <t>0.1</t>
        </is>
      </c>
      <c r="P17" t="inlineStr"/>
    </row>
    <row r="18">
      <c r="A18" t="inlineStr">
        <is>
          <t>Bee COICO E 5s tis Oks»</t>
        </is>
      </c>
      <c r="B18" t="inlineStr">
        <is>
          <t>aw 5 Btkhade ss</t>
        </is>
      </c>
      <c r="C18" t="inlineStr"/>
      <c r="D18" t="inlineStr"/>
      <c r="E18" t="inlineStr"/>
      <c r="F18" t="inlineStr">
        <is>
          <t>35 437</t>
        </is>
      </c>
      <c r="G18" t="inlineStr"/>
      <c r="H18" t="inlineStr">
        <is>
          <t>3.6 89,292</t>
        </is>
      </c>
      <c r="I18" t="inlineStr"/>
      <c r="J18" t="inlineStr">
        <is>
          <t>322. 7,818</t>
        </is>
      </c>
      <c r="K18" t="inlineStr"/>
      <c r="L18" t="inlineStr"/>
      <c r="M18" t="inlineStr">
        <is>
          <t>8.8</t>
        </is>
      </c>
      <c r="N18" t="inlineStr">
        <is>
          <t>1.0</t>
        </is>
      </c>
      <c r="O18" t="inlineStr">
        <is>
          <t>0.3</t>
        </is>
      </c>
      <c r="P18" t="inlineStr"/>
    </row>
    <row r="19">
      <c r="A19" t="inlineStr">
        <is>
          <t>Bunting — Imprimerie... Sick5..5. b.a.</t>
        </is>
      </c>
      <c r="B19" t="inlineStr"/>
      <c r="C19" t="inlineStr"/>
      <c r="D19" t="inlineStr"/>
      <c r="E19" t="inlineStr"/>
      <c r="F19" t="inlineStr">
        <is>
          <t>20 184</t>
        </is>
      </c>
      <c r="G19" t="inlineStr"/>
      <c r="H19" t="inlineStr">
        <is>
          <t>i1e5 32,527</t>
        </is>
      </c>
      <c r="I19" t="inlineStr"/>
      <c r="J19" t="inlineStr">
        <is>
          <t>1 DANS</t>
        </is>
      </c>
      <c r="K19" t="inlineStr"/>
      <c r="L19" t="inlineStr"/>
      <c r="M19" t="inlineStr">
        <is>
          <t>3.4</t>
        </is>
      </c>
      <c r="N19" t="inlineStr">
        <is>
          <t>1.0</t>
        </is>
      </c>
      <c r="O19" t="inlineStr">
        <is>
          <t>0.3</t>
        </is>
      </c>
      <c r="P19" t="inlineStr"/>
    </row>
    <row r="20">
      <c r="A20" t="inlineStr">
        <is>
          <t>Primary metal — Métaux primaires .........</t>
        </is>
      </c>
      <c r="B20" t="inlineStr"/>
      <c r="C20" t="inlineStr"/>
      <c r="D20" t="inlineStr"/>
      <c r="E20" t="inlineStr"/>
      <c r="F20" t="inlineStr">
        <is>
          <t>25 594</t>
        </is>
      </c>
      <c r="G20" t="inlineStr"/>
      <c r="H20" t="inlineStr">
        <is>
          <t>1.8 78,620</t>
        </is>
      </c>
      <c r="I20" t="inlineStr"/>
      <c r="J20" t="inlineStr">
        <is>
          <t>2.8 | 1,626</t>
        </is>
      </c>
      <c r="K20" t="inlineStr"/>
      <c r="L20" t="inlineStr"/>
      <c r="M20" t="inlineStr">
        <is>
          <t>DT</t>
        </is>
      </c>
      <c r="N20" t="inlineStr">
        <is>
          <t>0.2</t>
        </is>
      </c>
      <c r="O20" t="inlineStr">
        <is>
          <t>0.1</t>
        </is>
      </c>
      <c r="P20" t="inlineStr"/>
    </row>
    <row r="21">
      <c r="A21" t="inlineStr">
        <is>
          <t>Metal fabricating — Fabrication métallique</t>
        </is>
      </c>
      <c r="B21" t="inlineStr">
        <is>
          <t>....</t>
        </is>
      </c>
      <c r="C21" t="inlineStr"/>
      <c r="D21" t="inlineStr"/>
      <c r="E21" t="inlineStr"/>
      <c r="F21" t="inlineStr">
        <is>
          <t>43 453</t>
        </is>
      </c>
      <c r="G21" t="inlineStr"/>
      <c r="H21" t="inlineStr">
        <is>
          <t>Bu 59,554</t>
        </is>
      </c>
      <c r="I21" t="inlineStr"/>
      <c r="J21" t="inlineStr">
        <is>
          <t>Deli 5,991</t>
        </is>
      </c>
      <c r="K21" t="inlineStr"/>
      <c r="L21" t="inlineStr"/>
      <c r="M21" t="inlineStr">
        <is>
          <t>10.1</t>
        </is>
      </c>
      <c r="N21" t="inlineStr">
        <is>
          <t>0.8</t>
        </is>
      </c>
      <c r="O21" t="inlineStr">
        <is>
          <t>0.2</t>
        </is>
      </c>
      <c r="P21" t="inlineStr"/>
    </row>
    <row r="22">
      <c r="A22" t="inlineStr">
        <is>
          <t>Machinery — Machines ...............</t>
        </is>
      </c>
      <c r="B22" t="inlineStr"/>
      <c r="C22" t="inlineStr"/>
      <c r="D22" t="inlineStr"/>
      <c r="E22" t="inlineStr"/>
      <c r="F22" t="inlineStr">
        <is>
          <t>31 215</t>
        </is>
      </c>
      <c r="G22" t="inlineStr"/>
      <c r="H22" t="inlineStr">
        <is>
          <t>1.8 30,694</t>
        </is>
      </c>
      <c r="I22" t="inlineStr"/>
      <c r="J22" t="inlineStr">
        <is>
          <t>ibs! 1,637</t>
        </is>
      </c>
      <c r="K22" t="inlineStr"/>
      <c r="L22" t="inlineStr"/>
      <c r="M22" t="inlineStr">
        <is>
          <t>Sa)</t>
        </is>
      </c>
      <c r="N22" t="inlineStr">
        <is>
          <t>0.2</t>
        </is>
      </c>
      <c r="O22" t="inlineStr">
        <is>
          <t>0.1</t>
        </is>
      </c>
      <c r="P22" t="inlineStr"/>
    </row>
    <row r="23">
      <c r="A23" t="inlineStr">
        <is>
          <t>Transportation equipment — Matériel de transport</t>
        </is>
      </c>
      <c r="B23" t="inlineStr"/>
      <c r="C23" t="inlineStr"/>
      <c r="D23" t="inlineStr"/>
      <c r="E23" t="inlineStr"/>
      <c r="F23" t="inlineStr">
        <is>
          <t>37 253</t>
        </is>
      </c>
      <c r="G23" t="inlineStr"/>
      <c r="H23" t="inlineStr">
        <is>
          <t>Dil 121,061</t>
        </is>
      </c>
      <c r="I23" t="inlineStr"/>
      <c r="J23" t="inlineStr">
        <is>
          <t>4.3 | 8,771</t>
        </is>
      </c>
      <c r="K23" t="inlineStr"/>
      <c r="L23" t="inlineStr">
        <is>
          <t>|</t>
        </is>
      </c>
      <c r="M23" t="inlineStr">
        <is>
          <t>(fey</t>
        </is>
      </c>
      <c r="N23" t="inlineStr">
        <is>
          <t>ia t</t>
        </is>
      </c>
      <c r="O23" t="inlineStr">
        <is>
          <t>0.3</t>
        </is>
      </c>
      <c r="P23" t="inlineStr"/>
    </row>
    <row r="24">
      <c r="A24" t="inlineStr">
        <is>
          <t>Electrical products — Appareils et matériel électri-</t>
        </is>
      </c>
      <c r="B24" t="inlineStr"/>
      <c r="C24" t="inlineStr"/>
      <c r="D24" t="inlineStr"/>
      <c r="E24" t="inlineStr"/>
      <c r="F24" t="inlineStr"/>
      <c r="G24" t="inlineStr"/>
      <c r="H24" t="inlineStr"/>
      <c r="I24" t="inlineStr"/>
      <c r="J24" t="inlineStr"/>
      <c r="K24" t="inlineStr"/>
      <c r="L24" t="inlineStr"/>
      <c r="M24" t="inlineStr"/>
      <c r="N24" t="inlineStr"/>
      <c r="O24" t="inlineStr"/>
      <c r="P24" t="inlineStr"/>
    </row>
    <row r="25">
      <c r="A25" t="inlineStr">
        <is>
          <t>LENS FOSS SCO ON</t>
        </is>
      </c>
      <c r="B25" t="inlineStr">
        <is>
          <t>COE Co 7</t>
        </is>
      </c>
      <c r="C25" t="inlineStr">
        <is>
          <t>ee</t>
        </is>
      </c>
      <c r="D25" t="inlineStr"/>
      <c r="E25" t="inlineStr"/>
      <c r="F25" t="inlineStr">
        <is>
          <t>28 275</t>
        </is>
      </c>
      <c r="G25" t="inlineStr"/>
      <c r="H25" t="inlineStr">
        <is>
          <t>223 60,526</t>
        </is>
      </c>
      <c r="I25" t="inlineStr"/>
      <c r="J25" t="inlineStr">
        <is>
          <t>2A 19,026</t>
        </is>
      </c>
      <c r="K25" t="inlineStr"/>
      <c r="L25" t="inlineStr"/>
      <c r="M25" t="inlineStr">
        <is>
          <t>31.4</t>
        </is>
      </c>
      <c r="N25" t="inlineStr">
        <is>
          <t>2.4</t>
        </is>
      </c>
      <c r="O25" t="inlineStr">
        <is>
          <t>0.7</t>
        </is>
      </c>
      <c r="P25" t="inlineStr"/>
    </row>
    <row r="26">
      <c r="A26" t="inlineStr">
        <is>
          <t>Non-metallic mineral products</t>
        </is>
      </c>
      <c r="B26" t="inlineStr">
        <is>
          <t>— Produits des miné-</t>
        </is>
      </c>
      <c r="C26" t="inlineStr"/>
      <c r="D26" t="inlineStr"/>
      <c r="E26" t="inlineStr"/>
      <c r="F26" t="inlineStr"/>
      <c r="G26" t="inlineStr"/>
      <c r="H26" t="inlineStr"/>
      <c r="I26" t="inlineStr"/>
      <c r="J26" t="inlineStr"/>
      <c r="K26" t="inlineStr"/>
      <c r="L26" t="inlineStr"/>
      <c r="M26" t="inlineStr"/>
      <c r="N26" t="inlineStr"/>
      <c r="O26" t="inlineStr"/>
      <c r="P26" t="inlineStr"/>
    </row>
    <row r="27">
      <c r="A27" t="inlineStr">
        <is>
          <t>PAKOMON MetaiGues:, 6</t>
        </is>
      </c>
      <c r="B27" t="inlineStr">
        <is>
          <t>fo. 4,5 6 » 4 eieoe. &gt;.</t>
        </is>
      </c>
      <c r="C27" t="inlineStr"/>
      <c r="D27" t="inlineStr"/>
      <c r="E27" t="inlineStr"/>
      <c r="F27" t="inlineStr">
        <is>
          <t>35 242</t>
        </is>
      </c>
      <c r="G27" t="inlineStr"/>
      <c r="H27" t="inlineStr">
        <is>
          <t>2.0 30,604</t>
        </is>
      </c>
      <c r="I27" t="inlineStr"/>
      <c r="J27" t="inlineStr">
        <is>
          <t>1.1 2,709</t>
        </is>
      </c>
      <c r="K27" t="inlineStr"/>
      <c r="L27" t="inlineStr"/>
      <c r="M27" t="inlineStr">
        <is>
          <t>8.9</t>
        </is>
      </c>
      <c r="N27" t="inlineStr">
        <is>
          <t>0.4</t>
        </is>
      </c>
      <c r="O27" t="inlineStr">
        <is>
          <t>0.1</t>
        </is>
      </c>
      <c r="P27" t="inlineStr"/>
    </row>
    <row r="28">
      <c r="A28" t="inlineStr">
        <is>
          <t>Petroleum and coal products — Produits du pétrole</t>
        </is>
      </c>
      <c r="B28" t="inlineStr"/>
      <c r="C28" t="inlineStr"/>
      <c r="D28" t="inlineStr"/>
      <c r="E28" t="inlineStr"/>
      <c r="F28" t="inlineStr"/>
      <c r="G28" t="inlineStr"/>
      <c r="H28" t="inlineStr"/>
      <c r="I28" t="inlineStr"/>
      <c r="J28" t="inlineStr"/>
      <c r="K28" t="inlineStr"/>
      <c r="L28" t="inlineStr"/>
      <c r="M28" t="inlineStr"/>
      <c r="N28" t="inlineStr"/>
      <c r="O28" t="inlineStr"/>
      <c r="P28" t="inlineStr"/>
    </row>
    <row r="29">
      <c r="A29" t="inlineStr">
        <is>
          <t>PIAA UNC AT DOM Meri ons ig MMAR consi 2)</t>
        </is>
      </c>
      <c r="B29" t="inlineStr">
        <is>
          <t>Ms sg: id»</t>
        </is>
      </c>
      <c r="C29" t="inlineStr"/>
      <c r="D29" t="inlineStr"/>
      <c r="E29" t="inlineStr"/>
      <c r="F29" t="inlineStr">
        <is>
          <t>5 ay</t>
        </is>
      </c>
      <c r="G29" t="inlineStr"/>
      <c r="H29" t="inlineStr">
        <is>
          <t>0.2 2,988</t>
        </is>
      </c>
      <c r="I29" t="inlineStr"/>
      <c r="J29" t="inlineStr">
        <is>
          <t>0.1 8</t>
        </is>
      </c>
      <c r="K29" t="inlineStr"/>
      <c r="L29" t="inlineStr"/>
      <c r="M29" t="inlineStr">
        <is>
          <t>0.3</t>
        </is>
      </c>
      <c r="N29" t="inlineStr">
        <is>
          <t>--</t>
        </is>
      </c>
      <c r="O29" t="inlineStr">
        <is>
          <t>=</t>
        </is>
      </c>
      <c r="P29" t="inlineStr"/>
    </row>
    <row r="30">
      <c r="A30" t="inlineStr">
        <is>
          <t>Chemicals — Produits chimiques</t>
        </is>
      </c>
      <c r="B30" t="inlineStr">
        <is>
          <t>..........</t>
        </is>
      </c>
      <c r="C30" t="inlineStr"/>
      <c r="D30" t="inlineStr"/>
      <c r="E30" t="inlineStr"/>
      <c r="F30" t="inlineStr">
        <is>
          <t>29 210</t>
        </is>
      </c>
      <c r="G30" t="inlineStr"/>
      <c r="H30" t="inlineStr">
        <is>
          <t>7 18,629</t>
        </is>
      </c>
      <c r="I30" t="inlineStr"/>
      <c r="J30" t="inlineStr">
        <is>
          <t>0.7 1,700</t>
        </is>
      </c>
      <c r="K30" t="inlineStr"/>
      <c r="L30" t="inlineStr"/>
      <c r="M30" t="inlineStr">
        <is>
          <t>Os</t>
        </is>
      </c>
      <c r="N30" t="inlineStr">
        <is>
          <t>0.2</t>
        </is>
      </c>
      <c r="O30" t="inlineStr">
        <is>
          <t>0.1</t>
        </is>
      </c>
      <c r="P30" t="inlineStr"/>
    </row>
    <row r="31">
      <c r="A31" t="inlineStr">
        <is>
          <t>Mascellaneous — Divers i 22.2...e ss</t>
        </is>
      </c>
      <c r="B31" t="inlineStr"/>
      <c r="C31" t="inlineStr"/>
      <c r="D31" t="inlineStr"/>
      <c r="E31" t="inlineStr"/>
      <c r="F31" t="inlineStr">
        <is>
          <t>39 113</t>
        </is>
      </c>
      <c r="G31" t="inlineStr"/>
      <c r="H31" t="inlineStr">
        <is>
          <t>0.9 13,698</t>
        </is>
      </c>
      <c r="I31" t="inlineStr"/>
      <c r="J31" t="inlineStr">
        <is>
          <t>0.5 4,857</t>
        </is>
      </c>
      <c r="K31" t="inlineStr"/>
      <c r="L31" t="inlineStr"/>
      <c r="M31" t="inlineStr">
        <is>
          <t>35.5</t>
        </is>
      </c>
      <c r="N31" t="inlineStr">
        <is>
          <t>0.6</t>
        </is>
      </c>
      <c r="O31" t="inlineStr">
        <is>
          <t>0.2</t>
        </is>
      </c>
      <c r="P31" t="inlineStr"/>
    </row>
    <row r="32">
      <c r="A32" t="inlineStr">
        <is>
          <t>Construction industry — Industrie de la construction</t>
        </is>
      </c>
      <c r="B32" t="inlineStr"/>
      <c r="C32" t="inlineStr"/>
      <c r="D32" t="inlineStr"/>
      <c r="E32" t="inlineStr"/>
      <c r="F32" t="inlineStr">
        <is>
          <t>37 635</t>
        </is>
      </c>
      <c r="G32" t="inlineStr"/>
      <c r="H32" t="inlineStr">
        <is>
          <t>5.2 289,015</t>
        </is>
      </c>
      <c r="I32" t="inlineStr"/>
      <c r="J32" t="inlineStr">
        <is>
          <t>10.2 1,501</t>
        </is>
      </c>
      <c r="K32" t="inlineStr"/>
      <c r="L32" t="inlineStr"/>
      <c r="M32" t="inlineStr">
        <is>
          <t>0.5</t>
        </is>
      </c>
      <c r="N32" t="inlineStr">
        <is>
          <t>0.2</t>
        </is>
      </c>
      <c r="O32" t="inlineStr">
        <is>
          <t>0.1</t>
        </is>
      </c>
      <c r="P32" t="inlineStr"/>
    </row>
    <row r="33">
      <c r="A33" t="inlineStr">
        <is>
          <t>Transportation, communication and other utilities—</t>
        </is>
      </c>
      <c r="B33" t="inlineStr"/>
      <c r="C33" t="inlineStr"/>
      <c r="D33" t="inlineStr"/>
      <c r="E33" t="inlineStr"/>
      <c r="F33" t="inlineStr"/>
      <c r="G33" t="inlineStr"/>
      <c r="H33" t="inlineStr"/>
      <c r="I33" t="inlineStr"/>
      <c r="J33" t="inlineStr"/>
      <c r="K33" t="inlineStr"/>
      <c r="L33" t="inlineStr"/>
      <c r="M33" t="inlineStr"/>
      <c r="N33" t="inlineStr"/>
      <c r="O33" t="inlineStr"/>
      <c r="P33" t="inlineStr"/>
    </row>
    <row r="34">
      <c r="A34" t="inlineStr">
        <is>
          <t>Transports, communications</t>
        </is>
      </c>
      <c r="B34" t="inlineStr">
        <is>
          <t>et autres services</t>
        </is>
      </c>
      <c r="C34" t="inlineStr"/>
      <c r="D34" t="inlineStr"/>
      <c r="E34" t="inlineStr"/>
      <c r="F34" t="inlineStr"/>
      <c r="G34" t="inlineStr"/>
      <c r="H34" t="inlineStr"/>
      <c r="I34" t="inlineStr"/>
      <c r="J34" t="inlineStr"/>
      <c r="K34" t="inlineStr"/>
      <c r="L34" t="inlineStr"/>
      <c r="M34" t="inlineStr"/>
      <c r="N34" t="inlineStr"/>
      <c r="O34" t="inlineStr"/>
      <c r="P34" t="inlineStr"/>
    </row>
    <row r="35">
      <c r="A35" t="inlineStr">
        <is>
          <t>Wutilité publique ...................</t>
        </is>
      </c>
      <c r="B35" t="inlineStr"/>
      <c r="C35" t="inlineStr"/>
      <c r="D35" t="inlineStr"/>
      <c r="E35" t="inlineStr"/>
      <c r="F35" t="inlineStr">
        <is>
          <t>105 | 2,388</t>
        </is>
      </c>
      <c r="G35" t="inlineStr"/>
      <c r="H35" t="inlineStr">
        <is>
          <t>19.6 | 409,372 |</t>
        </is>
      </c>
      <c r="I35" t="inlineStr"/>
      <c r="J35" t="inlineStr">
        <is>
          <t>14.5 75,328</t>
        </is>
      </c>
      <c r="K35" t="inlineStr"/>
      <c r="L35" t="inlineStr"/>
      <c r="M35" t="inlineStr">
        <is>
          <t>18.4</t>
        </is>
      </c>
      <c r="N35" t="inlineStr">
        <is>
          <t>9.7</t>
        </is>
      </c>
      <c r="O35" t="inlineStr">
        <is>
          <t>2.7</t>
        </is>
      </c>
      <c r="P35" t="inlineStr"/>
    </row>
    <row r="36">
      <c r="A36" t="inlineStr">
        <is>
          <t>Transportation, storage and</t>
        </is>
      </c>
      <c r="B36" t="inlineStr">
        <is>
          <t>communication</t>
        </is>
      </c>
      <c r="C36" t="inlineStr">
        <is>
          <t>—</t>
        </is>
      </c>
      <c r="D36" t="inlineStr"/>
      <c r="E36" t="inlineStr"/>
      <c r="F36" t="inlineStr"/>
      <c r="G36" t="inlineStr"/>
      <c r="H36" t="inlineStr"/>
      <c r="I36" t="inlineStr"/>
      <c r="J36" t="inlineStr"/>
      <c r="K36" t="inlineStr"/>
      <c r="L36" t="inlineStr"/>
      <c r="M36" t="inlineStr">
        <is>
          <t>|</t>
        </is>
      </c>
      <c r="N36" t="inlineStr"/>
      <c r="O36" t="inlineStr"/>
      <c r="P36" t="inlineStr"/>
    </row>
    <row r="37">
      <c r="A37" t="inlineStr">
        <is>
          <t>Transports, entreposage et communications</t>
        </is>
      </c>
      <c r="B37" t="inlineStr"/>
      <c r="C37" t="inlineStr">
        <is>
          <t>. . .</t>
        </is>
      </c>
      <c r="D37" t="inlineStr"/>
      <c r="E37" t="inlineStr"/>
      <c r="F37" t="inlineStr">
        <is>
          <t>SON 2.228</t>
        </is>
      </c>
      <c r="G37" t="inlineStr"/>
      <c r="H37" t="inlineStr">
        <is>
          <t>18.3 354,406</t>
        </is>
      </c>
      <c r="I37" t="inlineStr"/>
      <c r="J37" t="inlineStr">
        <is>
          <t>12.6 66,185</t>
        </is>
      </c>
      <c r="K37" t="inlineStr"/>
      <c r="L37" t="inlineStr"/>
      <c r="M37" t="inlineStr">
        <is>
          <t>18.7</t>
        </is>
      </c>
      <c r="N37" t="inlineStr">
        <is>
          <t>8.5</t>
        </is>
      </c>
      <c r="O37" t="inlineStr">
        <is>
          <t>2.4</t>
        </is>
      </c>
      <c r="P37" t="inlineStr"/>
    </row>
    <row r="38">
      <c r="A38" t="inlineStr">
        <is>
          <t>Gas, water and electric utilities</t>
        </is>
      </c>
      <c r="B38" t="inlineStr">
        <is>
          <t>— Services de gaz,</t>
        </is>
      </c>
      <c r="C38" t="inlineStr"/>
      <c r="D38" t="inlineStr"/>
      <c r="E38" t="inlineStr"/>
      <c r="F38" t="inlineStr"/>
      <c r="G38" t="inlineStr"/>
      <c r="H38" t="inlineStr"/>
      <c r="I38" t="inlineStr"/>
      <c r="J38" t="inlineStr"/>
      <c r="K38" t="inlineStr"/>
      <c r="L38" t="inlineStr"/>
      <c r="M38" t="inlineStr"/>
      <c r="N38" t="inlineStr"/>
      <c r="O38" t="inlineStr"/>
      <c r="P38" t="inlineStr"/>
    </row>
    <row r="39">
      <c r="A39" t="inlineStr">
        <is>
          <t>eau ehurereciuicitc. | Wale</t>
        </is>
      </c>
      <c r="B39" t="inlineStr">
        <is>
          <t>. ... 2 Olek. .</t>
        </is>
      </c>
      <c r="C39" t="inlineStr"/>
      <c r="D39" t="inlineStr"/>
      <c r="E39" t="inlineStr"/>
      <c r="F39" t="inlineStr">
        <is>
          <t>25 165</t>
        </is>
      </c>
      <c r="G39" t="inlineStr"/>
      <c r="H39" t="inlineStr">
        <is>
          <t>1.3 54,966</t>
        </is>
      </c>
      <c r="I39" t="inlineStr"/>
      <c r="J39" t="inlineStr">
        <is>
          <t>1.9 9,143</t>
        </is>
      </c>
      <c r="K39" t="inlineStr"/>
      <c r="L39" t="inlineStr"/>
      <c r="M39" t="inlineStr">
        <is>
          <t>16.6</t>
        </is>
      </c>
      <c r="N39" t="inlineStr">
        <is>
          <t>12</t>
        </is>
      </c>
      <c r="O39" t="inlineStr">
        <is>
          <t>0.3</t>
        </is>
      </c>
      <c r="P39" t="inlineStr"/>
    </row>
    <row r="40">
      <c r="A40" t="inlineStr">
        <is>
          <t>meaee— Commerce: . 42 Mes.O)TE.  .</t>
        </is>
      </c>
      <c r="B40" t="inlineStr"/>
      <c r="C40" t="inlineStr"/>
      <c r="D40" t="inlineStr"/>
      <c r="E40" t="inlineStr"/>
      <c r="F40" t="inlineStr">
        <is>
          <t>79 479</t>
        </is>
      </c>
      <c r="G40" t="inlineStr"/>
      <c r="H40" t="inlineStr">
        <is>
          <t>3.9 | 124,969</t>
        </is>
      </c>
      <c r="I40" t="inlineStr"/>
      <c r="J40" t="inlineStr">
        <is>
          <t>4.4 43,754</t>
        </is>
      </c>
      <c r="K40" t="inlineStr"/>
      <c r="L40" t="inlineStr"/>
      <c r="M40" t="inlineStr">
        <is>
          <t>35.0</t>
        </is>
      </c>
      <c r="N40" t="inlineStr">
        <is>
          <t>5.6</t>
        </is>
      </c>
      <c r="O40" t="inlineStr">
        <is>
          <t>1.5</t>
        </is>
      </c>
      <c r="P40" t="inlineStr"/>
    </row>
    <row r="41">
      <c r="A41" t="inlineStr">
        <is>
          <t>Wholesale trade — Commerce de gros</t>
        </is>
      </c>
      <c r="B41" t="inlineStr"/>
      <c r="C41" t="inlineStr"/>
      <c r="D41" t="inlineStr"/>
      <c r="E41" t="inlineStr"/>
      <c r="F41" t="inlineStr">
        <is>
          <t>40 218</t>
        </is>
      </c>
      <c r="G41" t="inlineStr"/>
      <c r="H41" t="inlineStr">
        <is>
          <t>1.8 24,416</t>
        </is>
      </c>
      <c r="I41" t="inlineStr"/>
      <c r="J41" t="inlineStr">
        <is>
          <t>0.9 2,447</t>
        </is>
      </c>
      <c r="K41" t="inlineStr"/>
      <c r="L41" t="inlineStr"/>
      <c r="M41" t="inlineStr">
        <is>
          <t>10.0</t>
        </is>
      </c>
      <c r="N41" t="inlineStr">
        <is>
          <t>0.3</t>
        </is>
      </c>
      <c r="O41" t="inlineStr">
        <is>
          <t>0.1</t>
        </is>
      </c>
      <c r="P41" t="inlineStr"/>
    </row>
    <row r="42">
      <c r="A42" t="inlineStr">
        <is>
          <t>Retail trade - Commerce de détail</t>
        </is>
      </c>
      <c r="B42" t="inlineStr"/>
      <c r="C42" t="inlineStr"/>
      <c r="D42" t="inlineStr"/>
      <c r="E42" t="inlineStr"/>
      <c r="F42" t="inlineStr">
        <is>
          <t>39 261</t>
        </is>
      </c>
      <c r="G42" t="inlineStr"/>
      <c r="H42" t="inlineStr">
        <is>
          <t>2.1 100,553</t>
        </is>
      </c>
      <c r="I42" t="inlineStr"/>
      <c r="J42" t="inlineStr">
        <is>
          <t>3.5 41,307</t>
        </is>
      </c>
      <c r="K42" t="inlineStr"/>
      <c r="L42" t="inlineStr"/>
      <c r="M42" t="inlineStr">
        <is>
          <t>41.1</t>
        </is>
      </c>
      <c r="N42" t="inlineStr">
        <is>
          <t>5.3</t>
        </is>
      </c>
      <c r="O42" t="inlineStr">
        <is>
          <t>1.4</t>
        </is>
      </c>
      <c r="P42" t="inlineStr"/>
    </row>
    <row r="43">
      <c r="A43" t="inlineStr">
        <is>
          <t>Beers ye. RL.</t>
        </is>
      </c>
      <c r="B43" t="inlineStr"/>
      <c r="C43" t="inlineStr"/>
      <c r="D43" t="inlineStr"/>
      <c r="E43" t="inlineStr"/>
      <c r="F43" t="inlineStr">
        <is>
          <t>20 88</t>
        </is>
      </c>
      <c r="G43" t="inlineStr"/>
      <c r="H43" t="inlineStr">
        <is>
          <t>0.7 12,392</t>
        </is>
      </c>
      <c r="I43" t="inlineStr"/>
      <c r="J43" t="inlineStr">
        <is>
          <t>0.4 6,394</t>
        </is>
      </c>
      <c r="K43" t="inlineStr"/>
      <c r="L43" t="inlineStr"/>
      <c r="M43" t="inlineStr">
        <is>
          <t>51.6</t>
        </is>
      </c>
      <c r="N43" t="inlineStr">
        <is>
          <t>0.8</t>
        </is>
      </c>
      <c r="O43" t="inlineStr">
        <is>
          <t>0.2</t>
        </is>
      </c>
      <c r="P43" t="inlineStr"/>
    </row>
    <row r="44">
      <c r="A44" t="inlineStr">
        <is>
          <t>Service industries — Industries du service</t>
        </is>
      </c>
      <c r="B44" t="inlineStr"/>
      <c r="C44" t="inlineStr"/>
      <c r="D44" t="inlineStr"/>
      <c r="E44" t="inlineStr"/>
      <c r="F44" t="inlineStr">
        <is>
          <t>81 | 2,932</t>
        </is>
      </c>
      <c r="G44" t="inlineStr"/>
      <c r="H44" t="inlineStr">
        <is>
          <t>24.1| 545,776</t>
        </is>
      </c>
      <c r="I44" t="inlineStr"/>
      <c r="J44" t="inlineStr">
        <is>
          <t>19.3| 333,448</t>
        </is>
      </c>
      <c r="K44" t="inlineStr"/>
      <c r="L44" t="inlineStr"/>
      <c r="M44" t="inlineStr">
        <is>
          <t>61.1</t>
        </is>
      </c>
      <c r="N44" t="inlineStr">
        <is>
          <t>42.6</t>
        </is>
      </c>
      <c r="O44" t="inlineStr">
        <is>
          <t>11.8</t>
        </is>
      </c>
      <c r="P44" t="inlineStr"/>
    </row>
    <row r="45">
      <c r="A45" t="inlineStr">
        <is>
          <t>Public administration — Fonction publique</t>
        </is>
      </c>
      <c r="B45" t="inlineStr"/>
      <c r="C45" t="inlineStr"/>
      <c r="D45" t="inlineStr"/>
      <c r="E45" t="inlineStr"/>
      <c r="F45" t="inlineStr">
        <is>
          <t>60| 2,931</t>
        </is>
      </c>
      <c r="G45" t="inlineStr"/>
      <c r="H45" t="inlineStr">
        <is>
          <t>24.1 | 471,298]</t>
        </is>
      </c>
      <c r="I45" t="inlineStr"/>
      <c r="J45" t="inlineStr">
        <is>
          <t>16.7] 156,516</t>
        </is>
      </c>
      <c r="K45" t="inlineStr"/>
      <c r="L45" t="inlineStr"/>
      <c r="M45" t="inlineStr">
        <is>
          <t>33.2</t>
        </is>
      </c>
      <c r="N45" t="inlineStr">
        <is>
          <t>20.0</t>
        </is>
      </c>
      <c r="O45" t="inlineStr">
        <is>
          <t>5.5</t>
        </is>
      </c>
      <c r="P45" t="inlineStr"/>
    </row>
    <row r="46">
      <c r="A46" t="inlineStr">
        <is>
          <t>Other! — Total — Autres! ws...</t>
        </is>
      </c>
      <c r="B46" t="inlineStr"/>
      <c r="C46" t="inlineStr"/>
      <c r="D46" t="inlineStr"/>
      <c r="E46" t="inlineStr"/>
      <c r="F46" t="inlineStr">
        <is>
          <t>a £</t>
        </is>
      </c>
      <c r="G46" t="inlineStr"/>
      <c r="H46">
        <f> 35,265</f>
        <v/>
      </c>
      <c r="I46" t="inlineStr"/>
      <c r="J46" t="inlineStr">
        <is>
          <t>13 874</t>
        </is>
      </c>
      <c r="K46" t="inlineStr"/>
      <c r="L46" t="inlineStr"/>
      <c r="M46" t="inlineStr">
        <is>
          <t>25</t>
        </is>
      </c>
      <c r="N46" t="inlineStr">
        <is>
          <t>0.1</t>
        </is>
      </c>
      <c r="O46" t="inlineStr">
        <is>
          <t>-</t>
        </is>
      </c>
      <c r="P46"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Q65"/>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Unnamed: 3</t>
        </is>
      </c>
      <c r="E1" s="1" t="inlineStr">
        <is>
          <t>Unnamed: 4</t>
        </is>
      </c>
      <c r="F1" s="1" t="inlineStr">
        <is>
          <t>Number</t>
        </is>
      </c>
      <c r="G1" s="1" t="inlineStr">
        <is>
          <t>Unnamed: 5</t>
        </is>
      </c>
      <c r="H1" s="1" t="inlineStr">
        <is>
          <t>Unnamed: 6</t>
        </is>
      </c>
      <c r="I1" s="1" t="inlineStr">
        <is>
          <t>Unnamed: 7</t>
        </is>
      </c>
      <c r="J1" s="1" t="inlineStr">
        <is>
          <t>Unnamed: 8</t>
        </is>
      </c>
      <c r="K1" s="1" t="inlineStr">
        <is>
          <t>Unnamed: 9</t>
        </is>
      </c>
      <c r="L1" s="1" t="inlineStr">
        <is>
          <t>Unnamed: 10</t>
        </is>
      </c>
      <c r="M1" s="1" t="inlineStr">
        <is>
          <t>Unnamed: 11</t>
        </is>
      </c>
      <c r="N1" s="1" t="inlineStr">
        <is>
          <t>women</t>
        </is>
      </c>
      <c r="O1" s="1" t="inlineStr">
        <is>
          <t>women.1</t>
        </is>
      </c>
      <c r="P1" s="1" t="inlineStr">
        <is>
          <t>Unnamed: 12</t>
        </is>
      </c>
      <c r="Q1" s="1" t="inlineStr">
        <is>
          <t>women.2</t>
        </is>
      </c>
    </row>
    <row r="2">
      <c r="A2" t="inlineStr"/>
      <c r="B2" t="inlineStr"/>
      <c r="C2" t="inlineStr"/>
      <c r="D2" t="inlineStr"/>
      <c r="E2" t="inlineStr"/>
      <c r="F2" t="inlineStr">
        <is>
          <t>of</t>
        </is>
      </c>
      <c r="G2" t="inlineStr"/>
      <c r="H2" t="inlineStr"/>
      <c r="I2" t="inlineStr"/>
      <c r="J2" t="inlineStr"/>
      <c r="K2" t="inlineStr"/>
      <c r="L2" t="inlineStr"/>
      <c r="M2" t="inlineStr"/>
      <c r="N2" t="inlineStr">
        <is>
          <t>members</t>
        </is>
      </c>
      <c r="O2" t="inlineStr">
        <is>
          <t>members</t>
        </is>
      </c>
      <c r="P2" t="inlineStr"/>
      <c r="Q2" t="inlineStr">
        <is>
          <t>members</t>
        </is>
      </c>
    </row>
    <row r="3">
      <c r="A3" t="inlineStr"/>
      <c r="B3" t="inlineStr">
        <is>
          <t>Industry group</t>
        </is>
      </c>
      <c r="C3" t="inlineStr"/>
      <c r="D3" t="inlineStr"/>
      <c r="E3" t="inlineStr"/>
      <c r="F3" t="inlineStr">
        <is>
          <t>racne</t>
        </is>
      </c>
      <c r="G3" t="inlineStr"/>
      <c r="H3" t="inlineStr">
        <is>
          <t>Per cent</t>
        </is>
      </c>
      <c r="I3" t="inlineStr"/>
      <c r="J3" t="inlineStr"/>
      <c r="K3" t="inlineStr"/>
      <c r="L3" t="inlineStr"/>
      <c r="M3" t="inlineStr"/>
      <c r="N3" t="inlineStr">
        <is>
          <t>of</t>
        </is>
      </c>
      <c r="O3" t="inlineStr">
        <is>
          <t>of total</t>
        </is>
      </c>
      <c r="P3" t="inlineStr"/>
      <c r="Q3" t="inlineStr">
        <is>
          <t>of total</t>
        </is>
      </c>
    </row>
    <row r="4">
      <c r="A4" t="inlineStr"/>
      <c r="B4" t="inlineStr"/>
      <c r="C4" t="inlineStr"/>
      <c r="D4" t="inlineStr"/>
      <c r="E4" t="inlineStr"/>
      <c r="F4" t="inlineStr"/>
      <c r="G4" t="inlineStr"/>
      <c r="H4" t="inlineStr"/>
      <c r="I4" t="inlineStr"/>
      <c r="J4" t="inlineStr"/>
      <c r="K4" t="inlineStr">
        <is>
          <t>Per</t>
        </is>
      </c>
      <c r="L4" t="inlineStr"/>
      <c r="M4" t="inlineStr"/>
      <c r="N4" t="inlineStr">
        <is>
          <t>industry</t>
        </is>
      </c>
      <c r="O4" t="inlineStr">
        <is>
          <t>women _</t>
        </is>
      </c>
      <c r="P4" t="inlineStr"/>
      <c r="Q4" t="inlineStr">
        <is>
          <t>union —</t>
        </is>
      </c>
    </row>
    <row r="5">
      <c r="A5" t="inlineStr"/>
      <c r="B5">
        <f> .</f>
        <v/>
      </c>
      <c r="C5" t="inlineStr"/>
      <c r="D5" t="inlineStr"/>
      <c r="E5" t="inlineStr"/>
      <c r="F5" t="inlineStr">
        <is>
          <t>Ry</t>
        </is>
      </c>
      <c r="G5" t="inlineStr"/>
      <c r="H5" t="inlineStr">
        <is>
          <t>of total</t>
        </is>
      </c>
      <c r="I5" t="inlineStr"/>
      <c r="J5" t="inlineStr"/>
      <c r="K5" t="inlineStr"/>
      <c r="L5" t="inlineStr"/>
      <c r="M5" t="inlineStr"/>
      <c r="N5" t="inlineStr"/>
      <c r="O5" t="inlineStr">
        <is>
          <t>ip</t>
        </is>
      </c>
      <c r="P5" t="inlineStr">
        <is>
          <t>em betsiae</t>
        </is>
      </c>
      <c r="Q5" t="inlineStr"/>
    </row>
    <row r="6">
      <c r="A6" t="inlineStr"/>
      <c r="B6" t="inlineStr">
        <is>
          <t>Groupe d’industries</t>
        </is>
      </c>
      <c r="C6" t="inlineStr"/>
      <c r="D6" t="inlineStr"/>
      <c r="E6" t="inlineStr"/>
      <c r="F6" t="inlineStr">
        <is>
          <t>Ngee</t>
        </is>
      </c>
      <c r="G6" t="inlineStr">
        <is>
          <t>Number</t>
        </is>
      </c>
      <c r="H6" t="inlineStr">
        <is>
          <t>locals</t>
        </is>
      </c>
      <c r="I6" t="inlineStr">
        <is>
          <t>Number</t>
        </is>
      </c>
      <c r="J6" t="inlineStr"/>
      <c r="K6" t="inlineStr">
        <is>
          <t>cent</t>
        </is>
      </c>
      <c r="L6" t="inlineStr">
        <is>
          <t>Number</t>
        </is>
      </c>
      <c r="M6" t="inlineStr"/>
      <c r="N6" t="inlineStr">
        <is>
          <t>{membership |membersh</t>
        </is>
      </c>
      <c r="O6" t="inlineStr">
        <is>
          <t>m</t>
        </is>
      </c>
      <c r="P6" t="inlineStr"/>
      <c r="Q6" t="inlineStr"/>
    </row>
    <row r="7">
      <c r="A7" t="inlineStr"/>
      <c r="B7" t="inlineStr"/>
      <c r="C7" t="inlineStr"/>
      <c r="D7" t="inlineStr"/>
      <c r="E7" t="inlineStr"/>
      <c r="F7" t="inlineStr">
        <is>
          <t>syndicats</t>
        </is>
      </c>
      <c r="G7" t="inlineStr">
        <is>
          <t>Nombre</t>
        </is>
      </c>
      <c r="H7" t="inlineStr">
        <is>
          <t>pours</t>
        </is>
      </c>
      <c r="I7" t="inlineStr">
        <is>
          <t>Nombre</t>
        </is>
      </c>
      <c r="J7" t="inlineStr"/>
      <c r="K7" t="inlineStr">
        <is>
          <t>Pour-</t>
        </is>
      </c>
      <c r="L7" t="inlineStr">
        <is>
          <t>Nombre</t>
        </is>
      </c>
      <c r="M7" t="inlineStr"/>
      <c r="N7" t="inlineStr">
        <is>
          <t>|Pourcentage |Pourcentage</t>
        </is>
      </c>
      <c r="O7" t="inlineStr">
        <is>
          <t>|Pourcentage</t>
        </is>
      </c>
      <c r="P7" t="inlineStr"/>
      <c r="Q7" t="inlineStr"/>
    </row>
    <row r="8">
      <c r="A8" t="inlineStr"/>
      <c r="B8" t="inlineStr"/>
      <c r="C8" t="inlineStr"/>
      <c r="D8" t="inlineStr"/>
      <c r="E8" t="inlineStr"/>
      <c r="F8" t="inlineStr"/>
      <c r="G8" t="inlineStr"/>
      <c r="H8" t="inlineStr">
        <is>
          <t>centage</t>
        </is>
      </c>
      <c r="I8" t="inlineStr"/>
      <c r="J8" t="inlineStr"/>
      <c r="K8" t="inlineStr">
        <is>
          <t>centage</t>
        </is>
      </c>
      <c r="L8" t="inlineStr"/>
      <c r="M8" t="inlineStr"/>
      <c r="N8" t="inlineStr">
        <is>
          <t>de membres |de membres</t>
        </is>
      </c>
      <c r="O8" t="inlineStr">
        <is>
          <t>de membres</t>
        </is>
      </c>
      <c r="P8" t="inlineStr"/>
      <c r="Q8" t="inlineStr"/>
    </row>
    <row r="9">
      <c r="A9" t="inlineStr"/>
      <c r="B9" t="inlineStr"/>
      <c r="C9" t="inlineStr"/>
      <c r="D9" t="inlineStr"/>
      <c r="E9" t="inlineStr"/>
      <c r="F9" t="inlineStr"/>
      <c r="G9" t="inlineStr"/>
      <c r="H9" t="inlineStr">
        <is>
          <t>du total</t>
        </is>
      </c>
      <c r="I9" t="inlineStr"/>
      <c r="J9" t="inlineStr"/>
      <c r="K9" t="inlineStr"/>
      <c r="L9" t="inlineStr"/>
      <c r="M9" t="inlineStr"/>
      <c r="N9" t="inlineStr">
        <is>
          <t>féminins</t>
        </is>
      </c>
      <c r="O9" t="inlineStr">
        <is>
          <t>féminins</t>
        </is>
      </c>
      <c r="P9" t="inlineStr"/>
      <c r="Q9" t="inlineStr">
        <is>
          <t>ee”</t>
        </is>
      </c>
    </row>
    <row r="10">
      <c r="A10" t="inlineStr"/>
      <c r="B10" t="inlineStr"/>
      <c r="C10" t="inlineStr"/>
      <c r="D10" t="inlineStr"/>
      <c r="E10" t="inlineStr"/>
      <c r="F10" t="inlineStr"/>
      <c r="G10" t="inlineStr"/>
      <c r="H10" t="inlineStr"/>
      <c r="I10" t="inlineStr"/>
      <c r="J10" t="inlineStr"/>
      <c r="K10" t="inlineStr"/>
      <c r="L10" t="inlineStr"/>
      <c r="M10" t="inlineStr"/>
      <c r="N10" t="inlineStr">
        <is>
          <t>dans</t>
        </is>
      </c>
      <c r="O10" t="inlineStr">
        <is>
          <t>dans</t>
        </is>
      </c>
      <c r="P10" t="inlineStr"/>
      <c r="Q10" t="inlineStr">
        <is>
          <t>ans</t>
        </is>
      </c>
    </row>
    <row r="11">
      <c r="A11" t="inlineStr"/>
      <c r="B11" t="inlineStr"/>
      <c r="C11" t="inlineStr"/>
      <c r="D11" t="inlineStr"/>
      <c r="E11" t="inlineStr"/>
      <c r="F11" t="inlineStr"/>
      <c r="G11" t="inlineStr"/>
      <c r="H11" t="inlineStr">
        <is>
          <t>fs</t>
        </is>
      </c>
      <c r="I11" t="inlineStr"/>
      <c r="J11" t="inlineStr"/>
      <c r="K11" t="inlineStr"/>
      <c r="L11" t="inlineStr"/>
      <c r="M11" t="inlineStr"/>
      <c r="N11" t="inlineStr">
        <is>
          <t>Veffectif</t>
        </is>
      </c>
      <c r="O11" t="inlineStr">
        <is>
          <t>Peffectif</t>
        </is>
      </c>
      <c r="P11" t="inlineStr"/>
      <c r="Q11" t="inlineStr">
        <is>
          <t>Veffectif</t>
        </is>
      </c>
    </row>
    <row r="12">
      <c r="A12" t="inlineStr"/>
      <c r="B12" t="inlineStr"/>
      <c r="C12" t="inlineStr"/>
      <c r="D12" t="inlineStr"/>
      <c r="E12" t="inlineStr"/>
      <c r="F12" t="inlineStr"/>
      <c r="G12" t="inlineStr"/>
      <c r="H12" t="inlineStr">
        <is>
          <t>dicats</t>
        </is>
      </c>
      <c r="I12" t="inlineStr"/>
      <c r="J12" t="inlineStr"/>
      <c r="K12" t="inlineStr"/>
      <c r="L12" t="inlineStr"/>
      <c r="M12" t="inlineStr"/>
      <c r="N12" t="inlineStr">
        <is>
          <t>industriel</t>
        </is>
      </c>
      <c r="O12" t="inlineStr">
        <is>
          <t>feminin</t>
        </is>
      </c>
      <c r="P12" t="inlineStr"/>
      <c r="Q12" t="inlineStr">
        <is>
          <t>global</t>
        </is>
      </c>
    </row>
    <row r="13">
      <c r="A13" t="inlineStr"/>
      <c r="B13" t="inlineStr"/>
      <c r="C13" t="inlineStr"/>
      <c r="D13" t="inlineStr"/>
      <c r="E13" t="inlineStr"/>
      <c r="F13" t="inlineStr">
        <is>
          <t>iif</t>
        </is>
      </c>
      <c r="G13" t="inlineStr">
        <is>
          <t>|</t>
        </is>
      </c>
      <c r="H13">
        <f>A</f>
        <v/>
      </c>
      <c r="I13" t="inlineStr"/>
      <c r="J13" t="inlineStr">
        <is>
          <t>ul</t>
        </is>
      </c>
      <c r="K13" t="inlineStr"/>
      <c r="L13" t="inlineStr"/>
      <c r="M13" t="inlineStr"/>
      <c r="N13" t="inlineStr"/>
      <c r="O13" t="inlineStr"/>
      <c r="P13" t="inlineStr"/>
      <c r="Q13" t="inlineStr"/>
    </row>
    <row r="14">
      <c r="A14" t="inlineStr"/>
      <c r="B14" t="inlineStr"/>
      <c r="C14" t="inlineStr"/>
      <c r="D14" t="inlineStr"/>
      <c r="E14" t="inlineStr"/>
      <c r="F14" t="inlineStr"/>
      <c r="G14" t="inlineStr"/>
      <c r="H14" t="inlineStr"/>
      <c r="I14" t="inlineStr"/>
      <c r="J14" t="inlineStr"/>
      <c r="K14" t="inlineStr"/>
      <c r="L14" t="inlineStr">
        <is>
          <t>0</t>
        </is>
      </c>
      <c r="M14" t="inlineStr"/>
      <c r="N14" t="inlineStr">
        <is>
          <t>318</t>
        </is>
      </c>
      <c r="O14" t="inlineStr">
        <is>
          <t>--</t>
        </is>
      </c>
      <c r="P14" t="inlineStr"/>
      <c r="Q14" t="inlineStr">
        <is>
          <t>--</t>
        </is>
      </c>
    </row>
    <row r="15">
      <c r="A15" t="inlineStr">
        <is>
          <t>AGTICUITUIE Ho</t>
        </is>
      </c>
      <c r="B15" t="inlineStr">
        <is>
          <t>ene ee</t>
        </is>
      </c>
      <c r="C15" t="inlineStr">
        <is>
          <t>ec</t>
        </is>
      </c>
      <c r="D15" t="inlineStr">
        <is>
          <t>or</t>
        </is>
      </c>
      <c r="E15" t="inlineStr"/>
      <c r="F15" t="inlineStr">
        <is>
          <t>3</t>
        </is>
      </c>
      <c r="G15" t="inlineStr">
        <is>
          <t>5</t>
        </is>
      </c>
      <c r="H15" t="inlineStr">
        <is>
          <t>0.1</t>
        </is>
      </c>
      <c r="I15" t="inlineStr">
        <is>
          <t>220</t>
        </is>
      </c>
      <c r="J15" t="inlineStr"/>
      <c r="K15" t="inlineStr">
        <is>
          <t>--</t>
        </is>
      </c>
      <c r="L15" t="inlineStr">
        <is>
          <t>7</t>
        </is>
      </c>
      <c r="M15" t="inlineStr"/>
      <c r="N15" t="inlineStr"/>
      <c r="O15" t="inlineStr"/>
      <c r="P15" t="inlineStr"/>
      <c r="Q15" t="inlineStr"/>
    </row>
    <row r="16">
      <c r="A16" t="inlineStr">
        <is>
          <t>Forestry —‘Sylviculture .......-.--++5+-+-</t>
        </is>
      </c>
      <c r="B16" t="inlineStr"/>
      <c r="C16" t="inlineStr"/>
      <c r="D16" t="inlineStr"/>
      <c r="E16" t="inlineStr"/>
      <c r="F16" t="inlineStr">
        <is>
          <t>5</t>
        </is>
      </c>
      <c r="G16" t="inlineStr">
        <is>
          <t>25</t>
        </is>
      </c>
      <c r="H16" t="inlineStr">
        <is>
          <t>0.6</t>
        </is>
      </c>
      <c r="I16" t="inlineStr">
        <is>
          <t>21,723</t>
        </is>
      </c>
      <c r="J16" t="inlineStr"/>
      <c r="K16" t="inlineStr">
        <is>
          <t>1.4</t>
        </is>
      </c>
      <c r="L16" t="inlineStr">
        <is>
          <t>440</t>
        </is>
      </c>
      <c r="M16" t="inlineStr"/>
      <c r="N16" t="inlineStr">
        <is>
          <t>2.0</t>
        </is>
      </c>
      <c r="O16" t="inlineStr">
        <is>
          <t>0.2</t>
        </is>
      </c>
      <c r="P16" t="inlineStr"/>
      <c r="Q16" t="inlineStr">
        <is>
          <t>as</t>
        </is>
      </c>
    </row>
    <row r="17">
      <c r="A17" t="inlineStr">
        <is>
          <t>Fishing and trapping</t>
        </is>
      </c>
      <c r="B17" t="inlineStr">
        <is>
          <t>— Péche et piegeage ...... .</t>
        </is>
      </c>
      <c r="C17" t="inlineStr"/>
      <c r="D17" t="inlineStr"/>
      <c r="E17" t="inlineStr"/>
      <c r="F17" t="inlineStr">
        <is>
          <t>1</t>
        </is>
      </c>
      <c r="G17" t="inlineStr">
        <is>
          <t>4</t>
        </is>
      </c>
      <c r="H17" t="inlineStr">
        <is>
          <t>0.1</t>
        </is>
      </c>
      <c r="I17" t="inlineStr">
        <is>
          <t>1,125</t>
        </is>
      </c>
      <c r="J17" t="inlineStr"/>
      <c r="K17" t="inlineStr">
        <is>
          <t>0.1</t>
        </is>
      </c>
      <c r="L17" t="inlineStr">
        <is>
          <t>=</t>
        </is>
      </c>
      <c r="M17" t="inlineStr"/>
      <c r="N17" t="inlineStr">
        <is>
          <t>=</t>
        </is>
      </c>
      <c r="O17">
        <f>a</f>
        <v/>
      </c>
      <c r="P17" t="inlineStr"/>
      <c r="Q17" t="inlineStr">
        <is>
          <t>=</t>
        </is>
      </c>
    </row>
    <row r="18">
      <c r="A18" t="inlineStr">
        <is>
          <t>Mines, quarries</t>
        </is>
      </c>
      <c r="B18" t="inlineStr">
        <is>
          <t>and oil wells — Mines,</t>
        </is>
      </c>
      <c r="C18" t="inlineStr">
        <is>
          <t>carriéres</t>
        </is>
      </c>
      <c r="D18" t="inlineStr">
        <is>
          <t>et</t>
        </is>
      </c>
      <c r="E18" t="inlineStr"/>
      <c r="F18" t="inlineStr"/>
      <c r="G18" t="inlineStr"/>
      <c r="H18" t="inlineStr"/>
      <c r="I18" t="inlineStr"/>
      <c r="J18" t="inlineStr"/>
      <c r="K18" t="inlineStr"/>
      <c r="L18" t="inlineStr"/>
      <c r="M18" t="inlineStr"/>
      <c r="N18" t="inlineStr"/>
      <c r="O18" t="inlineStr"/>
      <c r="P18" t="inlineStr"/>
      <c r="Q18" t="inlineStr"/>
    </row>
    <row r="19">
      <c r="A19" t="inlineStr"/>
      <c r="B19" t="inlineStr"/>
      <c r="C19" t="inlineStr"/>
      <c r="D19" t="inlineStr"/>
      <c r="E19" t="inlineStr"/>
      <c r="F19" t="inlineStr"/>
      <c r="G19" t="inlineStr"/>
      <c r="H19" t="inlineStr"/>
      <c r="I19" t="inlineStr"/>
      <c r="J19" t="inlineStr"/>
      <c r="K19" t="inlineStr"/>
      <c r="L19" t="inlineStr"/>
      <c r="M19" t="inlineStr"/>
      <c r="N19" t="inlineStr">
        <is>
          <t>ed</t>
        </is>
      </c>
      <c r="O19" t="inlineStr">
        <is>
          <t>0.5</t>
        </is>
      </c>
      <c r="P19" t="inlineStr"/>
      <c r="Q19" t="inlineStr">
        <is>
          <t>0.1</t>
        </is>
      </c>
    </row>
    <row r="20">
      <c r="A20" t="inlineStr">
        <is>
          <t>Duitside petrolelar</t>
        </is>
      </c>
      <c r="B20" t="inlineStr">
        <is>
          <t>«c= ee</t>
        </is>
      </c>
      <c r="C20" t="inlineStr">
        <is>
          <t>sche eee</t>
        </is>
      </c>
      <c r="D20" t="inlineStr">
        <is>
          <t>ok</t>
        </is>
      </c>
      <c r="E20" t="inlineStr"/>
      <c r="F20" t="inlineStr">
        <is>
          <t>21</t>
        </is>
      </c>
      <c r="G20" t="inlineStr">
        <is>
          <t>190</t>
        </is>
      </c>
      <c r="H20" t="inlineStr">
        <is>
          <t>4.5</t>
        </is>
      </c>
      <c r="I20" t="inlineStr">
        <is>
          <t>48,131</t>
        </is>
      </c>
      <c r="J20" t="inlineStr"/>
      <c r="K20" t="inlineStr">
        <is>
          <t>3.2</t>
        </is>
      </c>
      <c r="L20" t="inlineStr">
        <is>
          <t>1,061</t>
        </is>
      </c>
      <c r="M20" t="inlineStr"/>
      <c r="N20" t="inlineStr"/>
      <c r="O20" t="inlineStr"/>
      <c r="P20" t="inlineStr"/>
      <c r="Q20" t="inlineStr"/>
    </row>
    <row r="21">
      <c r="A21" t="inlineStr"/>
      <c r="B21" t="inlineStr"/>
      <c r="C21" t="inlineStr"/>
      <c r="D21" t="inlineStr"/>
      <c r="E21" t="inlineStr"/>
      <c r="F21" t="inlineStr"/>
      <c r="G21" t="inlineStr"/>
      <c r="H21" t="inlineStr"/>
      <c r="I21" t="inlineStr"/>
      <c r="J21" t="inlineStr"/>
      <c r="K21" t="inlineStr"/>
      <c r="L21" t="inlineStr">
        <is>
          <t>760</t>
        </is>
      </c>
      <c r="M21" t="inlineStr"/>
      <c r="N21" t="inlineStr">
        <is>
          <t>2S</t>
        </is>
      </c>
      <c r="O21" t="inlineStr">
        <is>
          <t>0.3</t>
        </is>
      </c>
      <c r="P21" t="inlineStr"/>
      <c r="Q21" t="inlineStr">
        <is>
          <t>0.1</t>
        </is>
      </c>
    </row>
    <row r="22">
      <c r="A22" t="inlineStr">
        <is>
          <t>Metal mines —</t>
        </is>
      </c>
      <c r="B22" t="inlineStr">
        <is>
          <t>Mines métalliques .....-..--.-</t>
        </is>
      </c>
      <c r="C22" t="inlineStr"/>
      <c r="D22" t="inlineStr"/>
      <c r="E22" t="inlineStr"/>
      <c r="F22" t="inlineStr">
        <is>
          <t>5</t>
        </is>
      </c>
      <c r="G22" t="inlineStr">
        <is>
          <t>97</t>
        </is>
      </c>
      <c r="H22" t="inlineStr">
        <is>
          <t>28</t>
        </is>
      </c>
      <c r="I22" t="inlineStr">
        <is>
          <t>30,617</t>
        </is>
      </c>
      <c r="J22" t="inlineStr"/>
      <c r="K22" t="inlineStr">
        <is>
          <t>2.0</t>
        </is>
      </c>
      <c r="L22" t="inlineStr"/>
      <c r="M22" t="inlineStr"/>
      <c r="N22" t="inlineStr"/>
      <c r="O22" t="inlineStr"/>
      <c r="P22" t="inlineStr"/>
      <c r="Q22" t="inlineStr"/>
    </row>
    <row r="23">
      <c r="A23" t="inlineStr"/>
      <c r="B23" t="inlineStr"/>
      <c r="C23" t="inlineStr"/>
      <c r="D23" t="inlineStr"/>
      <c r="E23" t="inlineStr"/>
      <c r="F23" t="inlineStr"/>
      <c r="G23" t="inlineStr"/>
      <c r="H23" t="inlineStr"/>
      <c r="I23" t="inlineStr"/>
      <c r="J23" t="inlineStr"/>
      <c r="K23" t="inlineStr"/>
      <c r="L23" t="inlineStr"/>
      <c r="M23" t="inlineStr"/>
      <c r="N23" t="inlineStr">
        <is>
          <t>1.4</t>
        </is>
      </c>
      <c r="O23" t="inlineStr">
        <is>
          <t>0.1</t>
        </is>
      </c>
      <c r="P23" t="inlineStr"/>
      <c r="Q23" t="inlineStr">
        <is>
          <t>7°</t>
        </is>
      </c>
    </row>
    <row r="24">
      <c r="A24" t="inlineStr">
        <is>
          <t>Mineral fuels — Minéraux combustibles........</t>
        </is>
      </c>
      <c r="B24" t="inlineStr"/>
      <c r="C24" t="inlineStr"/>
      <c r="D24" t="inlineStr"/>
      <c r="E24" t="inlineStr"/>
      <c r="F24" t="inlineStr">
        <is>
          <t>6</t>
        </is>
      </c>
      <c r="G24" t="inlineStr">
        <is>
          <t>27</t>
        </is>
      </c>
      <c r="H24" t="inlineStr">
        <is>
          <t>0.6</t>
        </is>
      </c>
      <c r="I24" t="inlineStr">
        <is>
          <t>9,552</t>
        </is>
      </c>
      <c r="J24" t="inlineStr"/>
      <c r="K24" t="inlineStr">
        <is>
          <t>0.7</t>
        </is>
      </c>
      <c r="L24" t="inlineStr">
        <is>
          <t>138</t>
        </is>
      </c>
      <c r="M24" t="inlineStr"/>
      <c r="N24" t="inlineStr"/>
      <c r="O24" t="inlineStr"/>
      <c r="P24" t="inlineStr"/>
      <c r="Q24" t="inlineStr"/>
    </row>
    <row r="25">
      <c r="A25" t="inlineStr">
        <is>
          <t>Other mines —</t>
        </is>
      </c>
      <c r="B25" t="inlineStr">
        <is>
          <t>Autres mines...</t>
        </is>
      </c>
      <c r="C25" t="inlineStr">
        <is>
          <t>...---+-+---</t>
        </is>
      </c>
      <c r="D25" t="inlineStr"/>
      <c r="E25" t="inlineStr"/>
      <c r="F25" t="inlineStr">
        <is>
          <t>10</t>
        </is>
      </c>
      <c r="G25" t="inlineStr">
        <is>
          <t>66</t>
        </is>
      </c>
      <c r="H25" t="inlineStr">
        <is>
          <t>1.6</t>
        </is>
      </c>
      <c r="I25" t="inlineStr">
        <is>
          <t>7,962</t>
        </is>
      </c>
      <c r="J25" t="inlineStr"/>
      <c r="K25" t="inlineStr">
        <is>
          <t>0.5</t>
        </is>
      </c>
      <c r="L25" t="inlineStr">
        <is>
          <t>163</t>
        </is>
      </c>
      <c r="M25" t="inlineStr"/>
      <c r="N25" t="inlineStr">
        <is>
          <t>2.0</t>
        </is>
      </c>
      <c r="O25" t="inlineStr">
        <is>
          <t>0.1</t>
        </is>
      </c>
      <c r="P25" t="inlineStr"/>
      <c r="Q25" t="inlineStr">
        <is>
          <t>--</t>
        </is>
      </c>
    </row>
    <row r="26">
      <c r="A26" t="inlineStr">
        <is>
          <t>Manufacturing — Fabrication......</t>
        </is>
      </c>
      <c r="B26" t="inlineStr"/>
      <c r="C26" t="inlineStr">
        <is>
          <t>.....-..-</t>
        </is>
      </c>
      <c r="D26" t="inlineStr"/>
      <c r="E26" t="inlineStr"/>
      <c r="F26" t="inlineStr">
        <is>
          <t>325</t>
        </is>
      </c>
      <c r="G26" t="inlineStr">
        <is>
          <t>2,861</t>
        </is>
      </c>
      <c r="H26" t="inlineStr">
        <is>
          <t>67.1</t>
        </is>
      </c>
      <c r="I26" t="inlineStr">
        <is>
          <t>665,688</t>
        </is>
      </c>
      <c r="J26" t="inlineStr"/>
      <c r="K26" t="inlineStr">
        <is>
          <t>44.0</t>
        </is>
      </c>
      <c r="L26" t="inlineStr">
        <is>
          <t>134,074</t>
        </is>
      </c>
      <c r="M26" t="inlineStr"/>
      <c r="N26" t="inlineStr">
        <is>
          <t>20.1</t>
        </is>
      </c>
      <c r="O26" t="inlineStr">
        <is>
          <t>$1.3</t>
        </is>
      </c>
      <c r="P26" t="inlineStr"/>
      <c r="Q26" t="inlineStr">
        <is>
          <t>8.9</t>
        </is>
      </c>
    </row>
    <row r="27">
      <c r="A27" t="inlineStr"/>
      <c r="B27" t="inlineStr"/>
      <c r="C27" t="inlineStr"/>
      <c r="D27" t="inlineStr"/>
      <c r="E27" t="inlineStr"/>
      <c r="F27" t="inlineStr"/>
      <c r="G27" t="inlineStr"/>
      <c r="H27" t="inlineStr"/>
      <c r="I27" t="inlineStr"/>
      <c r="J27" t="inlineStr"/>
      <c r="K27" t="inlineStr"/>
      <c r="L27" t="inlineStr"/>
      <c r="M27" t="inlineStr"/>
      <c r="N27" t="inlineStr"/>
      <c r="O27" t="inlineStr"/>
      <c r="P27" t="inlineStr"/>
      <c r="Q27" t="inlineStr">
        <is>
          <t>1.3</t>
        </is>
      </c>
    </row>
    <row r="28">
      <c r="A28" t="inlineStr">
        <is>
          <t>Food and beverages</t>
        </is>
      </c>
      <c r="B28" t="inlineStr">
        <is>
          <t>— Aliments et boissons... -</t>
        </is>
      </c>
      <c r="C28" t="inlineStr"/>
      <c r="D28" t="inlineStr"/>
      <c r="E28" t="inlineStr"/>
      <c r="F28" t="inlineStr">
        <is>
          <t>26</t>
        </is>
      </c>
      <c r="G28" t="inlineStr">
        <is>
          <t>284</t>
        </is>
      </c>
      <c r="H28" t="inlineStr">
        <is>
          <t>6.7</t>
        </is>
      </c>
      <c r="I28" t="inlineStr">
        <is>
          <t>82,497</t>
        </is>
      </c>
      <c r="J28" t="inlineStr"/>
      <c r="K28" t="inlineStr">
        <is>
          <t>5.5</t>
        </is>
      </c>
      <c r="L28" t="inlineStr">
        <is>
          <t>20,265</t>
        </is>
      </c>
      <c r="M28" t="inlineStr"/>
      <c r="N28" t="inlineStr">
        <is>
          <t>24.6</t>
        </is>
      </c>
      <c r="O28" t="inlineStr">
        <is>
          <t>7.8</t>
        </is>
      </c>
      <c r="P28" t="inlineStr"/>
      <c r="Q28" t="inlineStr"/>
    </row>
    <row r="29">
      <c r="A29" t="inlineStr">
        <is>
          <t>obacco:—slabacSaetsmr</t>
        </is>
      </c>
      <c r="B29" t="inlineStr">
        <is>
          <t>ch memeeicaa</t>
        </is>
      </c>
      <c r="C29" t="inlineStr">
        <is>
          <t>ate sities ea</t>
        </is>
      </c>
      <c r="D29" t="inlineStr">
        <is>
          <t>ke</t>
        </is>
      </c>
      <c r="E29" t="inlineStr"/>
      <c r="F29" t="inlineStr">
        <is>
          <t>»</t>
        </is>
      </c>
      <c r="G29" t="inlineStr">
        <is>
          <t>20</t>
        </is>
      </c>
      <c r="H29" t="inlineStr">
        <is>
          <t>0.5</t>
        </is>
      </c>
      <c r="I29" t="inlineStr">
        <is>
          <t>5,564</t>
        </is>
      </c>
      <c r="J29" t="inlineStr"/>
      <c r="K29" t="inlineStr">
        <is>
          <t>0.4</t>
        </is>
      </c>
      <c r="L29" t="inlineStr">
        <is>
          <t>2,403</t>
        </is>
      </c>
      <c r="M29" t="inlineStr"/>
      <c r="N29" t="inlineStr">
        <is>
          <t>43.2</t>
        </is>
      </c>
      <c r="O29" t="inlineStr">
        <is>
          <t>0.9</t>
        </is>
      </c>
      <c r="P29" t="inlineStr"/>
      <c r="Q29" t="inlineStr">
        <is>
          <t>0.2</t>
        </is>
      </c>
    </row>
    <row r="30">
      <c r="A30" t="inlineStr">
        <is>
          <t>Rubber — Caoutchouc’.</t>
        </is>
      </c>
      <c r="B30" t="inlineStr">
        <is>
          <t>tae eae</t>
        </is>
      </c>
      <c r="C30" t="inlineStr">
        <is>
          <t>als deta eos</t>
        </is>
      </c>
      <c r="D30" t="inlineStr"/>
      <c r="E30" t="inlineStr"/>
      <c r="F30" t="inlineStr">
        <is>
          <t>9)</t>
        </is>
      </c>
      <c r="G30" t="inlineStr">
        <is>
          <t>128</t>
        </is>
      </c>
      <c r="H30" t="inlineStr">
        <is>
          <t>3.0</t>
        </is>
      </c>
      <c r="I30" t="inlineStr">
        <is>
          <t>DIPS</t>
        </is>
      </c>
      <c r="J30" t="inlineStr"/>
      <c r="K30" t="inlineStr">
        <is>
          <t>1.4</t>
        </is>
      </c>
      <c r="L30" t="inlineStr">
        <is>
          <t>5,082</t>
        </is>
      </c>
      <c r="M30" t="inlineStr"/>
      <c r="N30" t="inlineStr">
        <is>
          <t>23.4</t>
        </is>
      </c>
      <c r="O30" t="inlineStr">
        <is>
          <t>2.0</t>
        </is>
      </c>
      <c r="P30" t="inlineStr"/>
      <c r="Q30" t="inlineStr">
        <is>
          <t>0.3</t>
        </is>
      </c>
    </row>
    <row r="31">
      <c r="A31" t="inlineStr">
        <is>
          <t>eather —iCutrs</t>
        </is>
      </c>
      <c r="B31" t="inlineStr">
        <is>
          <t>ein s chee kart suc. tment</t>
        </is>
      </c>
      <c r="C31" t="inlineStr"/>
      <c r="D31" t="inlineStr"/>
      <c r="E31" t="inlineStr"/>
      <c r="F31" t="inlineStr">
        <is>
          <t>9</t>
        </is>
      </c>
      <c r="G31" t="inlineStr">
        <is>
          <t>44</t>
        </is>
      </c>
      <c r="H31" t="inlineStr">
        <is>
          <t>1.0</t>
        </is>
      </c>
      <c r="I31" t="inlineStr">
        <is>
          <t>6,701</t>
        </is>
      </c>
      <c r="J31" t="inlineStr"/>
      <c r="K31" t="inlineStr">
        <is>
          <t>0.4</t>
        </is>
      </c>
      <c r="L31" t="inlineStr">
        <is>
          <t>S115)</t>
        </is>
      </c>
      <c r="M31" t="inlineStr"/>
      <c r="N31" t="inlineStr">
        <is>
          <t>56.0</t>
        </is>
      </c>
      <c r="O31" t="inlineStr">
        <is>
          <t>1.4</t>
        </is>
      </c>
      <c r="P31" t="inlineStr"/>
      <c r="Q31" t="inlineStr">
        <is>
          <t>0.2</t>
        </is>
      </c>
    </row>
    <row r="32">
      <c r="A32" t="inlineStr">
        <is>
          <t>Textiles, knitting and clothing</t>
        </is>
      </c>
      <c r="B32" t="inlineStr">
        <is>
          <t>—</t>
        </is>
      </c>
      <c r="C32" t="inlineStr">
        <is>
          <t>Textiles, bonnete-</t>
        </is>
      </c>
      <c r="D32" t="inlineStr"/>
      <c r="E32" t="inlineStr"/>
      <c r="F32" t="inlineStr"/>
      <c r="G32" t="inlineStr"/>
      <c r="H32" t="inlineStr"/>
      <c r="I32" t="inlineStr"/>
      <c r="J32" t="inlineStr"/>
      <c r="K32" t="inlineStr"/>
      <c r="L32" t="inlineStr"/>
      <c r="M32" t="inlineStr"/>
      <c r="N32" t="inlineStr"/>
      <c r="O32" t="inlineStr"/>
      <c r="P32" t="inlineStr"/>
      <c r="Q32" t="inlineStr"/>
    </row>
    <row r="33">
      <c r="A33" t="inlineStr">
        <is>
          <t>tie et VetementSyisse</t>
        </is>
      </c>
      <c r="B33" t="inlineStr">
        <is>
          <t>cis oc, Aue. es</t>
        </is>
      </c>
      <c r="C33" t="inlineStr">
        <is>
          <t>oe ete</t>
        </is>
      </c>
      <c r="D33" t="inlineStr">
        <is>
          <t>ane</t>
        </is>
      </c>
      <c r="E33" t="inlineStr"/>
      <c r="F33" t="inlineStr">
        <is>
          <t>20</t>
        </is>
      </c>
      <c r="G33" t="inlineStr">
        <is>
          <t>241</t>
        </is>
      </c>
      <c r="H33" t="inlineStr">
        <is>
          <t>Sod</t>
        </is>
      </c>
      <c r="I33" t="inlineStr">
        <is>
          <t>64,713</t>
        </is>
      </c>
      <c r="J33" t="inlineStr"/>
      <c r="K33" t="inlineStr">
        <is>
          <t>4.3</t>
        </is>
      </c>
      <c r="L33" t="inlineStr">
        <is>
          <t>44,696</t>
        </is>
      </c>
      <c r="M33" t="inlineStr"/>
      <c r="N33" t="inlineStr">
        <is>
          <t>69.1</t>
        </is>
      </c>
      <c r="O33" t="inlineStr">
        <is>
          <t>igen</t>
        </is>
      </c>
      <c r="P33" t="inlineStr"/>
      <c r="Q33" t="inlineStr">
        <is>
          <t>29</t>
        </is>
      </c>
    </row>
    <row r="34">
      <c r="A34" t="inlineStr">
        <is>
          <t>Woodi= Boist..</t>
        </is>
      </c>
      <c r="B34" t="inlineStr">
        <is>
          <t>4a: «aos arms</t>
        </is>
      </c>
      <c r="C34" t="inlineStr">
        <is>
          <t>ons cetomaoee s</t>
        </is>
      </c>
      <c r="D34" t="inlineStr"/>
      <c r="E34" t="inlineStr"/>
      <c r="F34" t="inlineStr">
        <is>
          <t>13</t>
        </is>
      </c>
      <c r="G34" t="inlineStr">
        <is>
          <t>102</t>
        </is>
      </c>
      <c r="H34" t="inlineStr">
        <is>
          <t>2.4</t>
        </is>
      </c>
      <c r="I34" t="inlineStr">
        <is>
          <t>55,730</t>
        </is>
      </c>
      <c r="J34" t="inlineStr"/>
      <c r="K34" t="inlineStr">
        <is>
          <t>Sai!</t>
        </is>
      </c>
      <c r="L34" t="inlineStr">
        <is>
          <t>4,306</t>
        </is>
      </c>
      <c r="M34" t="inlineStr"/>
      <c r="N34" t="inlineStr">
        <is>
          <t>Tall</t>
        </is>
      </c>
      <c r="O34" t="inlineStr">
        <is>
          <t>1.6</t>
        </is>
      </c>
      <c r="P34" t="inlineStr"/>
      <c r="Q34" t="inlineStr">
        <is>
          <t>0.3</t>
        </is>
      </c>
    </row>
    <row r="35">
      <c r="A35" t="inlineStr">
        <is>
          <t>Furniture — Meubles et articles d’ameublement.</t>
        </is>
      </c>
      <c r="B35" t="inlineStr"/>
      <c r="C35" t="inlineStr"/>
      <c r="D35" t="inlineStr">
        <is>
          <t>.</t>
        </is>
      </c>
      <c r="E35" t="inlineStr"/>
      <c r="F35" t="inlineStr">
        <is>
          <t>. 16</t>
        </is>
      </c>
      <c r="G35" t="inlineStr">
        <is>
          <t>12</t>
        </is>
      </c>
      <c r="H35" t="inlineStr">
        <is>
          <t>127)</t>
        </is>
      </c>
      <c r="I35" t="inlineStr">
        <is>
          <t>11,250</t>
        </is>
      </c>
      <c r="J35" t="inlineStr"/>
      <c r="K35" t="inlineStr">
        <is>
          <t>0.7</t>
        </is>
      </c>
      <c r="L35" t="inlineStr">
        <is>
          <t>2,482</t>
        </is>
      </c>
      <c r="M35" t="inlineStr"/>
      <c r="N35" t="inlineStr">
        <is>
          <t>22</t>
        </is>
      </c>
      <c r="O35" t="inlineStr">
        <is>
          <t>1.0</t>
        </is>
      </c>
      <c r="P35" t="inlineStr"/>
      <c r="Q35" t="inlineStr">
        <is>
          <t>0.2</t>
        </is>
      </c>
    </row>
    <row r="36">
      <c r="A36" t="inlineStr">
        <is>
          <t>Paper Papichei.</t>
        </is>
      </c>
      <c r="B36" t="inlineStr">
        <is>
          <t>&lt;s-- oy set ears ies 1</t>
        </is>
      </c>
      <c r="C36" t="inlineStr">
        <is>
          <t>me</t>
        </is>
      </c>
      <c r="D36" t="inlineStr">
        <is>
          <t>eons</t>
        </is>
      </c>
      <c r="E36" t="inlineStr"/>
      <c r="F36" t="inlineStr">
        <is>
          <t>23</t>
        </is>
      </c>
      <c r="G36" t="inlineStr">
        <is>
          <t>144</t>
        </is>
      </c>
      <c r="H36" t="inlineStr">
        <is>
          <t>3.4</t>
        </is>
      </c>
      <c r="I36" t="inlineStr">
        <is>
          <t>16,154</t>
        </is>
      </c>
      <c r="J36" t="inlineStr"/>
      <c r="K36" t="inlineStr">
        <is>
          <t>Vi</t>
        </is>
      </c>
      <c r="L36" t="inlineStr">
        <is>
          <t>2,588</t>
        </is>
      </c>
      <c r="M36" t="inlineStr"/>
      <c r="N36" t="inlineStr">
        <is>
          <t>16.0</t>
        </is>
      </c>
      <c r="O36" t="inlineStr">
        <is>
          <t>1.0</t>
        </is>
      </c>
      <c r="P36" t="inlineStr"/>
      <c r="Q36" t="inlineStr">
        <is>
          <t>0.2</t>
        </is>
      </c>
    </row>
    <row r="37">
      <c r="A37" t="inlineStr">
        <is>
          <t>Printing — Imprimerie.</t>
        </is>
      </c>
      <c r="B37" t="inlineStr">
        <is>
          <t>yc) se eee) ees of det</t>
        </is>
      </c>
      <c r="C37" t="inlineStr"/>
      <c r="D37" t="inlineStr">
        <is>
          <t>ay</t>
        </is>
      </c>
      <c r="E37" t="inlineStr"/>
      <c r="F37" t="inlineStr">
        <is>
          <t>12</t>
        </is>
      </c>
      <c r="G37" t="inlineStr">
        <is>
          <t>137</t>
        </is>
      </c>
      <c r="H37" t="inlineStr">
        <is>
          <t>BED,</t>
        </is>
      </c>
      <c r="I37" t="inlineStr">
        <is>
          <t>29,801</t>
        </is>
      </c>
      <c r="J37" t="inlineStr"/>
      <c r="K37" t="inlineStr">
        <is>
          <t>2.0</t>
        </is>
      </c>
      <c r="L37" t="inlineStr">
        <is>
          <t>6,477</t>
        </is>
      </c>
      <c r="M37" t="inlineStr"/>
      <c r="N37" t="inlineStr">
        <is>
          <t>DANG</t>
        </is>
      </c>
      <c r="O37" t="inlineStr">
        <is>
          <t>25)</t>
        </is>
      </c>
      <c r="P37" t="inlineStr"/>
      <c r="Q37" t="inlineStr">
        <is>
          <t>0.4</t>
        </is>
      </c>
    </row>
    <row r="38">
      <c r="A38" t="inlineStr">
        <is>
          <t>Primary metal</t>
        </is>
      </c>
      <c r="B38" t="inlineStr">
        <is>
          <t>— Métaux primaires ..........</t>
        </is>
      </c>
      <c r="C38" t="inlineStr"/>
      <c r="D38" t="inlineStr"/>
      <c r="E38" t="inlineStr"/>
      <c r="F38" t="inlineStr">
        <is>
          <t>16</t>
        </is>
      </c>
      <c r="G38" t="inlineStr">
        <is>
          <t>187</t>
        </is>
      </c>
      <c r="H38" t="inlineStr">
        <is>
          <t>4.4</t>
        </is>
      </c>
      <c r="I38" t="inlineStr">
        <is>
          <t>73,207</t>
        </is>
      </c>
      <c r="J38" t="inlineStr"/>
      <c r="K38" t="inlineStr">
        <is>
          <t>4.8</t>
        </is>
      </c>
      <c r="L38" t="inlineStr">
        <is>
          <t>1,410</t>
        </is>
      </c>
      <c r="M38" t="inlineStr"/>
      <c r="N38" t="inlineStr">
        <is>
          <t>19</t>
        </is>
      </c>
      <c r="O38" t="inlineStr">
        <is>
          <t>0.5</t>
        </is>
      </c>
      <c r="P38" t="inlineStr"/>
      <c r="Q38" t="inlineStr">
        <is>
          <t>0.1</t>
        </is>
      </c>
    </row>
    <row r="39">
      <c r="A39" t="inlineStr">
        <is>
          <t>Metal fabricating</t>
        </is>
      </c>
      <c r="B39" t="inlineStr">
        <is>
          <t>— Fabrication métallique. .....</t>
        </is>
      </c>
      <c r="C39" t="inlineStr"/>
      <c r="D39" t="inlineStr"/>
      <c r="E39" t="inlineStr"/>
      <c r="F39" t="inlineStr">
        <is>
          <t>31</t>
        </is>
      </c>
      <c r="G39" t="inlineStr">
        <is>
          <t>398</t>
        </is>
      </c>
      <c r="H39" t="inlineStr">
        <is>
          <t>9.3</t>
        </is>
      </c>
      <c r="I39" t="inlineStr">
        <is>
          <t>53,550</t>
        </is>
      </c>
      <c r="J39" t="inlineStr"/>
      <c r="K39" t="inlineStr">
        <is>
          <t>sy5)</t>
        </is>
      </c>
      <c r="L39" t="inlineStr">
        <is>
          <t>5,561</t>
        </is>
      </c>
      <c r="M39" t="inlineStr"/>
      <c r="N39" t="inlineStr">
        <is>
          <t>10.4</t>
        </is>
      </c>
      <c r="O39" t="inlineStr">
        <is>
          <t>Oak</t>
        </is>
      </c>
      <c r="P39" t="inlineStr"/>
      <c r="Q39" t="inlineStr">
        <is>
          <t>0.4</t>
        </is>
      </c>
    </row>
    <row r="40">
      <c r="A40" t="inlineStr">
        <is>
          <t>Machineny;—» Machinesears</t>
        </is>
      </c>
      <c r="B40" t="inlineStr">
        <is>
          <t>-tyei suenaes</t>
        </is>
      </c>
      <c r="C40" t="inlineStr"/>
      <c r="D40" t="inlineStr"/>
      <c r="E40" t="inlineStr"/>
      <c r="F40" t="inlineStr">
        <is>
          <t>21</t>
        </is>
      </c>
      <c r="G40" t="inlineStr">
        <is>
          <t>185</t>
        </is>
      </c>
      <c r="H40" t="inlineStr">
        <is>
          <t>4.3</t>
        </is>
      </c>
      <c r="I40" t="inlineStr">
        <is>
          <t>28,754</t>
        </is>
      </c>
      <c r="J40" t="inlineStr"/>
      <c r="K40" t="inlineStr">
        <is>
          <t>1.9</t>
        </is>
      </c>
      <c r="L40" t="inlineStr">
        <is>
          <t>1,568</t>
        </is>
      </c>
      <c r="M40" t="inlineStr"/>
      <c r="N40" t="inlineStr">
        <is>
          <t>$25</t>
        </is>
      </c>
      <c r="O40" t="inlineStr">
        <is>
          <t>0.6</t>
        </is>
      </c>
      <c r="P40" t="inlineStr"/>
      <c r="Q40" t="inlineStr">
        <is>
          <t>0.1</t>
        </is>
      </c>
    </row>
    <row r="41">
      <c r="A41" t="inlineStr">
        <is>
          <t>Transportation</t>
        </is>
      </c>
      <c r="B41" t="inlineStr">
        <is>
          <t>equipment — Matériel de transport</t>
        </is>
      </c>
      <c r="C41" t="inlineStr"/>
      <c r="D41" t="inlineStr"/>
      <c r="E41" t="inlineStr"/>
      <c r="F41" t="inlineStr">
        <is>
          <t>26</t>
        </is>
      </c>
      <c r="G41" t="inlineStr">
        <is>
          <t>211</t>
        </is>
      </c>
      <c r="H41" t="inlineStr">
        <is>
          <t>4.9</t>
        </is>
      </c>
      <c r="I41" t="inlineStr">
        <is>
          <t>109,293</t>
        </is>
      </c>
      <c r="J41" t="inlineStr"/>
      <c r="K41" t="inlineStr">
        <is>
          <t>T2</t>
        </is>
      </c>
      <c r="L41" t="inlineStr">
        <is>
          <t>8,503</t>
        </is>
      </c>
      <c r="M41" t="inlineStr"/>
      <c r="N41" t="inlineStr">
        <is>
          <t>7.8</t>
        </is>
      </c>
      <c r="O41" t="inlineStr">
        <is>
          <t>3.3</t>
        </is>
      </c>
      <c r="P41" t="inlineStr"/>
      <c r="Q41" t="inlineStr">
        <is>
          <t>0.6</t>
        </is>
      </c>
    </row>
    <row r="42">
      <c r="A42" t="inlineStr">
        <is>
          <t>Electrical products</t>
        </is>
      </c>
      <c r="B42" t="inlineStr">
        <is>
          <t>— Appareils</t>
        </is>
      </c>
      <c r="C42" t="inlineStr">
        <is>
          <t>et matériel</t>
        </is>
      </c>
      <c r="D42" t="inlineStr">
        <is>
          <t>électri-</t>
        </is>
      </c>
      <c r="E42" t="inlineStr"/>
      <c r="F42" t="inlineStr"/>
      <c r="G42" t="inlineStr"/>
      <c r="H42" t="inlineStr"/>
      <c r="I42" t="inlineStr"/>
      <c r="J42" t="inlineStr"/>
      <c r="K42" t="inlineStr"/>
      <c r="L42" t="inlineStr"/>
      <c r="M42" t="inlineStr"/>
      <c r="N42" t="inlineStr"/>
      <c r="O42" t="inlineStr"/>
      <c r="P42" t="inlineStr"/>
      <c r="Q42" t="inlineStr"/>
    </row>
    <row r="43">
      <c r="A43" t="inlineStr">
        <is>
          <t>OW oa 0 7-0</t>
        </is>
      </c>
      <c r="B43" t="inlineStr">
        <is>
          <t>oars 0 O00 On</t>
        </is>
      </c>
      <c r="C43" t="inlineStr">
        <is>
          <t>ceric On Gro lo onOnn</t>
        </is>
      </c>
      <c r="D43" t="inlineStr"/>
      <c r="E43" t="inlineStr"/>
      <c r="F43" t="inlineStr">
        <is>
          <t>16</t>
        </is>
      </c>
      <c r="G43" t="inlineStr">
        <is>
          <t>233</t>
        </is>
      </c>
      <c r="H43" t="inlineStr">
        <is>
          <t>Sy)</t>
        </is>
      </c>
      <c r="I43" t="inlineStr">
        <is>
          <t>50,178</t>
        </is>
      </c>
      <c r="J43" t="inlineStr"/>
      <c r="K43" t="inlineStr">
        <is>
          <t>3.3</t>
        </is>
      </c>
      <c r="L43" t="inlineStr">
        <is>
          <t>16,556</t>
        </is>
      </c>
      <c r="M43" t="inlineStr"/>
      <c r="N43" t="inlineStr">
        <is>
          <t>33.0</t>
        </is>
      </c>
      <c r="O43" t="inlineStr">
        <is>
          <t>6.3</t>
        </is>
      </c>
      <c r="P43" t="inlineStr"/>
      <c r="Q43" t="inlineStr">
        <is>
          <t>eat</t>
        </is>
      </c>
    </row>
    <row r="44">
      <c r="A44" t="inlineStr">
        <is>
          <t>Non-metallic mineral products</t>
        </is>
      </c>
      <c r="B44" t="inlineStr">
        <is>
          <t>—</t>
        </is>
      </c>
      <c r="C44" t="inlineStr">
        <is>
          <t>Produits des miné-</t>
        </is>
      </c>
      <c r="D44" t="inlineStr"/>
      <c r="E44" t="inlineStr"/>
      <c r="F44" t="inlineStr"/>
      <c r="G44" t="inlineStr"/>
      <c r="H44" t="inlineStr"/>
      <c r="I44" t="inlineStr"/>
      <c r="J44" t="inlineStr"/>
      <c r="K44" t="inlineStr"/>
      <c r="L44" t="inlineStr"/>
      <c r="M44" t="inlineStr"/>
      <c r="N44" t="inlineStr"/>
      <c r="O44" t="inlineStr"/>
      <c r="P44" t="inlineStr"/>
      <c r="Q44" t="inlineStr"/>
    </row>
    <row r="45">
      <c r="A45" t="inlineStr">
        <is>
          <t>“VeCO EAA</t>
        </is>
      </c>
      <c r="B45" t="inlineStr">
        <is>
          <t>Se oe soe</t>
        </is>
      </c>
      <c r="C45" t="inlineStr">
        <is>
          <t>bo Gao</t>
        </is>
      </c>
      <c r="D45" t="inlineStr">
        <is>
          <t>eo</t>
        </is>
      </c>
      <c r="E45" t="inlineStr"/>
      <c r="F45" t="inlineStr">
        <is>
          <t>22</t>
        </is>
      </c>
      <c r="G45" t="inlineStr">
        <is>
          <t>203</t>
        </is>
      </c>
      <c r="H45" t="inlineStr">
        <is>
          <t>4.8</t>
        </is>
      </c>
      <c r="I45" t="inlineStr">
        <is>
          <t>27,480</t>
        </is>
      </c>
      <c r="J45" t="inlineStr"/>
      <c r="K45" t="inlineStr">
        <is>
          <t>1.8</t>
        </is>
      </c>
      <c r="L45" t="inlineStr">
        <is>
          <t>2,583</t>
        </is>
      </c>
      <c r="M45" t="inlineStr"/>
      <c r="N45" t="inlineStr">
        <is>
          <t>9.4</t>
        </is>
      </c>
      <c r="O45" t="inlineStr">
        <is>
          <t>1.0</t>
        </is>
      </c>
      <c r="P45" t="inlineStr"/>
      <c r="Q45" t="inlineStr">
        <is>
          <t>0.2</t>
        </is>
      </c>
    </row>
    <row r="46">
      <c r="A46" t="inlineStr">
        <is>
          <t>Petroleum and coal products</t>
        </is>
      </c>
      <c r="B46" t="inlineStr">
        <is>
          <t>— Produits du pétrole</t>
        </is>
      </c>
      <c r="C46" t="inlineStr"/>
      <c r="D46" t="inlineStr"/>
      <c r="E46" t="inlineStr"/>
      <c r="F46" t="inlineStr"/>
      <c r="G46" t="inlineStr"/>
      <c r="H46" t="inlineStr"/>
      <c r="I46" t="inlineStr"/>
      <c r="J46" t="inlineStr"/>
      <c r="K46" t="inlineStr"/>
      <c r="L46" t="inlineStr"/>
      <c r="M46" t="inlineStr"/>
      <c r="N46" t="inlineStr"/>
      <c r="O46" t="inlineStr"/>
      <c r="P46" t="inlineStr"/>
      <c r="Q46" t="inlineStr"/>
    </row>
    <row r="47">
      <c r="A47" t="inlineStr">
        <is>
          <t>CUNShclehdent</t>
        </is>
      </c>
      <c r="B47" t="inlineStr">
        <is>
          <t>Sebo po bo cones</t>
        </is>
      </c>
      <c r="C47" t="inlineStr">
        <is>
          <t>ee</t>
        </is>
      </c>
      <c r="D47" t="inlineStr">
        <is>
          <t>OUD mu.</t>
        </is>
      </c>
      <c r="E47" t="inlineStr"/>
      <c r="F47" t="inlineStr">
        <is>
          <t>3</t>
        </is>
      </c>
      <c r="G47" t="inlineStr">
        <is>
          <t>21</t>
        </is>
      </c>
      <c r="H47" t="inlineStr">
        <is>
          <t>0.5</t>
        </is>
      </c>
      <c r="I47" t="inlineStr">
        <is>
          <t>2,754</t>
        </is>
      </c>
      <c r="J47" t="inlineStr"/>
      <c r="K47" t="inlineStr">
        <is>
          <t>0.2</t>
        </is>
      </c>
      <c r="L47" t="inlineStr">
        <is>
          <t>8</t>
        </is>
      </c>
      <c r="M47" t="inlineStr"/>
      <c r="N47" t="inlineStr">
        <is>
          <t>0.3</t>
        </is>
      </c>
      <c r="O47" t="inlineStr">
        <is>
          <t>=</t>
        </is>
      </c>
      <c r="P47" t="inlineStr"/>
      <c r="Q47" t="inlineStr">
        <is>
          <t>=</t>
        </is>
      </c>
    </row>
    <row r="48">
      <c r="A48" t="inlineStr">
        <is>
          <t>Chemicals — Produits chimiques. ...........</t>
        </is>
      </c>
      <c r="B48" t="inlineStr"/>
      <c r="C48" t="inlineStr"/>
      <c r="D48" t="inlineStr"/>
      <c r="E48" t="inlineStr"/>
      <c r="F48" t="inlineStr">
        <is>
          <t>19</t>
        </is>
      </c>
      <c r="G48" t="inlineStr">
        <is>
          <t>164</t>
        </is>
      </c>
      <c r="H48" t="inlineStr">
        <is>
          <t>3.8</t>
        </is>
      </c>
      <c r="I48" t="inlineStr">
        <is>
          <t>14,585</t>
        </is>
      </c>
      <c r="J48" t="inlineStr"/>
      <c r="K48" t="inlineStr">
        <is>
          <t>1.0</t>
        </is>
      </c>
      <c r="L48" t="inlineStr">
        <is>
          <t>1,366</t>
        </is>
      </c>
      <c r="M48" t="inlineStr"/>
      <c r="N48" t="inlineStr">
        <is>
          <t>9.4</t>
        </is>
      </c>
      <c r="O48" t="inlineStr">
        <is>
          <t>0.5</t>
        </is>
      </c>
      <c r="P48" t="inlineStr"/>
      <c r="Q48" t="inlineStr">
        <is>
          <t>0.1</t>
        </is>
      </c>
    </row>
    <row r="49">
      <c r="A49" t="inlineStr">
        <is>
          <t>Miscellaheous</t>
        </is>
      </c>
      <c r="B49">
        <f> Divers. cbspee</f>
        <v/>
      </c>
      <c r="C49" t="inlineStr">
        <is>
          <t>a. i pan</t>
        </is>
      </c>
      <c r="D49" t="inlineStr">
        <is>
          <t>©</t>
        </is>
      </c>
      <c r="E49" t="inlineStr"/>
      <c r="F49" t="inlineStr">
        <is>
          <t>G 28</t>
        </is>
      </c>
      <c r="G49" t="inlineStr">
        <is>
          <t>87</t>
        </is>
      </c>
      <c r="H49" t="inlineStr">
        <is>
          <t>2.0</t>
        </is>
      </c>
      <c r="I49" t="inlineStr">
        <is>
          <t>1722</t>
        </is>
      </c>
      <c r="J49" t="inlineStr"/>
      <c r="K49" t="inlineStr">
        <is>
          <t>0.8</t>
        </is>
      </c>
      <c r="L49" t="inlineStr">
        <is>
          <t>4,469</t>
        </is>
      </c>
      <c r="M49" t="inlineStr"/>
      <c r="N49" t="inlineStr">
        <is>
          <t>38.1</t>
        </is>
      </c>
      <c r="O49" t="inlineStr">
        <is>
          <t>Aq)</t>
        </is>
      </c>
      <c r="P49" t="inlineStr"/>
      <c r="Q49" t="inlineStr">
        <is>
          <t>0.3</t>
        </is>
      </c>
    </row>
    <row r="50">
      <c r="A50" t="inlineStr">
        <is>
          <t>Construction industry</t>
        </is>
      </c>
      <c r="B50" t="inlineStr">
        <is>
          <t>— Industrie de la construction</t>
        </is>
      </c>
      <c r="C50" t="inlineStr"/>
      <c r="D50" t="inlineStr"/>
      <c r="E50" t="inlineStr"/>
      <c r="F50" t="inlineStr">
        <is>
          <t>aT</t>
        </is>
      </c>
      <c r="G50" t="inlineStr">
        <is>
          <t>533</t>
        </is>
      </c>
      <c r="H50" t="inlineStr">
        <is>
          <t>12.5</t>
        </is>
      </c>
      <c r="I50" t="inlineStr">
        <is>
          <t>260,474</t>
        </is>
      </c>
      <c r="J50" t="inlineStr"/>
      <c r="K50" t="inlineStr">
        <is>
          <t>17.2</t>
        </is>
      </c>
      <c r="L50" t="inlineStr">
        <is>
          <t>1,416</t>
        </is>
      </c>
      <c r="M50" t="inlineStr"/>
      <c r="N50" t="inlineStr">
        <is>
          <t>0.5</t>
        </is>
      </c>
      <c r="O50" t="inlineStr">
        <is>
          <t>0.5</t>
        </is>
      </c>
      <c r="P50" t="inlineStr"/>
      <c r="Q50" t="inlineStr">
        <is>
          <t>0.1</t>
        </is>
      </c>
    </row>
    <row r="51">
      <c r="A51" t="inlineStr">
        <is>
          <t>Transportation, communications and other utilities —</t>
        </is>
      </c>
      <c r="B51" t="inlineStr"/>
      <c r="C51" t="inlineStr"/>
      <c r="D51" t="inlineStr"/>
      <c r="E51" t="inlineStr"/>
      <c r="F51" t="inlineStr"/>
      <c r="G51" t="inlineStr"/>
      <c r="H51" t="inlineStr"/>
      <c r="I51" t="inlineStr"/>
      <c r="J51" t="inlineStr"/>
      <c r="K51" t="inlineStr"/>
      <c r="L51" t="inlineStr"/>
      <c r="M51" t="inlineStr"/>
      <c r="N51" t="inlineStr"/>
      <c r="O51" t="inlineStr"/>
      <c r="P51" t="inlineStr"/>
      <c r="Q51" t="inlineStr"/>
    </row>
    <row r="52">
      <c r="A52" t="inlineStr">
        <is>
          <t>Transport, communications</t>
        </is>
      </c>
      <c r="B52" t="inlineStr">
        <is>
          <t>et autres</t>
        </is>
      </c>
      <c r="C52" t="inlineStr">
        <is>
          <t>services d’uti-</t>
        </is>
      </c>
      <c r="D52" t="inlineStr"/>
      <c r="E52" t="inlineStr"/>
      <c r="F52" t="inlineStr"/>
      <c r="G52" t="inlineStr"/>
      <c r="H52" t="inlineStr"/>
      <c r="I52" t="inlineStr"/>
      <c r="J52" t="inlineStr"/>
      <c r="K52" t="inlineStr"/>
      <c r="L52" t="inlineStr"/>
      <c r="M52" t="inlineStr"/>
      <c r="N52" t="inlineStr"/>
      <c r="O52" t="inlineStr"/>
      <c r="P52" t="inlineStr"/>
      <c r="Q52" t="inlineStr"/>
    </row>
    <row r="53">
      <c r="A53" t="inlineStr">
        <is>
          <t>lite publique... .-.-+2-2 -ee e-ee e ee</t>
        </is>
      </c>
      <c r="B53" t="inlineStr"/>
      <c r="C53" t="inlineStr"/>
      <c r="D53" t="inlineStr"/>
      <c r="E53" t="inlineStr"/>
      <c r="F53" t="inlineStr">
        <is>
          <t>49</t>
        </is>
      </c>
      <c r="G53" t="inlineStr">
        <is>
          <t>989</t>
        </is>
      </c>
      <c r="H53" t="inlineStr">
        <is>
          <t>23.2 | 201,565</t>
        </is>
      </c>
      <c r="I53" t="inlineStr"/>
      <c r="J53" t="inlineStr"/>
      <c r="K53" t="inlineStr">
        <is>
          <t>13.3</t>
        </is>
      </c>
      <c r="L53" t="inlineStr">
        <is>
          <t>13,370</t>
        </is>
      </c>
      <c r="M53" t="inlineStr"/>
      <c r="N53" t="inlineStr">
        <is>
          <t>6.6</t>
        </is>
      </c>
      <c r="O53" t="inlineStr">
        <is>
          <t>5.1</t>
        </is>
      </c>
      <c r="P53" t="inlineStr"/>
      <c r="Q53" t="inlineStr">
        <is>
          <t>0.9</t>
        </is>
      </c>
    </row>
    <row r="54">
      <c r="A54" t="inlineStr">
        <is>
          <t>Transportation,</t>
        </is>
      </c>
      <c r="B54" t="inlineStr">
        <is>
          <t>storage and</t>
        </is>
      </c>
      <c r="C54" t="inlineStr">
        <is>
          <t>communication</t>
        </is>
      </c>
      <c r="D54" t="inlineStr">
        <is>
          <t>—</t>
        </is>
      </c>
      <c r="E54" t="inlineStr"/>
      <c r="F54" t="inlineStr"/>
      <c r="G54" t="inlineStr"/>
      <c r="H54" t="inlineStr"/>
      <c r="I54" t="inlineStr"/>
      <c r="J54" t="inlineStr"/>
      <c r="K54" t="inlineStr"/>
      <c r="L54" t="inlineStr"/>
      <c r="M54" t="inlineStr"/>
      <c r="N54" t="inlineStr"/>
      <c r="O54" t="inlineStr"/>
      <c r="P54" t="inlineStr"/>
      <c r="Q54" t="inlineStr"/>
    </row>
    <row r="55">
      <c r="A55" t="inlineStr">
        <is>
          <t>Transports, entreposage et communications</t>
        </is>
      </c>
      <c r="B55" t="inlineStr"/>
      <c r="C55" t="inlineStr"/>
      <c r="D55" t="inlineStr">
        <is>
          <t>...</t>
        </is>
      </c>
      <c r="E55" t="inlineStr"/>
      <c r="F55" t="inlineStr">
        <is>
          <t>. 36</t>
        </is>
      </c>
      <c r="G55" t="inlineStr">
        <is>
          <t>912</t>
        </is>
      </c>
      <c r="H55" t="inlineStr">
        <is>
          <t>21.4</t>
        </is>
      </c>
      <c r="I55" t="inlineStr">
        <is>
          <t>177,138</t>
        </is>
      </c>
      <c r="J55" t="inlineStr"/>
      <c r="K55" t="inlineStr">
        <is>
          <t>11.7</t>
        </is>
      </c>
      <c r="L55" t="inlineStr">
        <is>
          <t>10,060</t>
        </is>
      </c>
      <c r="M55" t="inlineStr"/>
      <c r="N55" t="inlineStr">
        <is>
          <t>5.7</t>
        </is>
      </c>
      <c r="O55" t="inlineStr">
        <is>
          <t>3.8</t>
        </is>
      </c>
      <c r="P55" t="inlineStr"/>
      <c r="Q55" t="inlineStr">
        <is>
          <t>0.7</t>
        </is>
      </c>
    </row>
    <row r="56">
      <c r="A56" t="inlineStr">
        <is>
          <t>Gas, water and electric utilities</t>
        </is>
      </c>
      <c r="B56" t="inlineStr"/>
      <c r="C56" t="inlineStr">
        <is>
          <t>— Services</t>
        </is>
      </c>
      <c r="D56" t="inlineStr">
        <is>
          <t>de gaz,</t>
        </is>
      </c>
      <c r="E56" t="inlineStr"/>
      <c r="F56" t="inlineStr"/>
      <c r="G56" t="inlineStr"/>
      <c r="H56" t="inlineStr"/>
      <c r="I56" t="inlineStr"/>
      <c r="J56" t="inlineStr"/>
      <c r="K56" t="inlineStr"/>
      <c r="L56" t="inlineStr"/>
      <c r="M56" t="inlineStr"/>
      <c r="N56" t="inlineStr"/>
      <c r="O56" t="inlineStr"/>
      <c r="P56" t="inlineStr"/>
      <c r="Q56" t="inlineStr"/>
    </row>
    <row r="57">
      <c r="A57" t="inlineStr">
        <is>
          <t>GieaUictid CleCtTCitCe</t>
        </is>
      </c>
      <c r="B57" t="inlineStr">
        <is>
          <t>mtn Nea icn ter eenres cient</t>
        </is>
      </c>
      <c r="C57" t="inlineStr"/>
      <c r="D57" t="inlineStr"/>
      <c r="E57" t="inlineStr"/>
      <c r="F57" t="inlineStr">
        <is>
          <t>13</t>
        </is>
      </c>
      <c r="G57" t="inlineStr">
        <is>
          <t>17</t>
        </is>
      </c>
      <c r="H57" t="inlineStr">
        <is>
          <t>1.8</t>
        </is>
      </c>
      <c r="I57" t="inlineStr">
        <is>
          <t>24,427</t>
        </is>
      </c>
      <c r="J57" t="inlineStr"/>
      <c r="K57" t="inlineStr">
        <is>
          <t>1.6</t>
        </is>
      </c>
      <c r="L57" t="inlineStr">
        <is>
          <t>3,310</t>
        </is>
      </c>
      <c r="M57" t="inlineStr"/>
      <c r="N57" t="inlineStr">
        <is>
          <t>13.6</t>
        </is>
      </c>
      <c r="O57" t="inlineStr">
        <is>
          <t>1.3</t>
        </is>
      </c>
      <c r="P57" t="inlineStr"/>
      <c r="Q57" t="inlineStr">
        <is>
          <t>0.2</t>
        </is>
      </c>
    </row>
    <row r="58">
      <c r="A58" t="inlineStr">
        <is>
          <t>rade’ Commerce</t>
        </is>
      </c>
      <c r="B58" t="inlineStr">
        <is>
          <t>ce wuemea erie</t>
        </is>
      </c>
      <c r="C58" t="inlineStr"/>
      <c r="D58">
        <f> aha</f>
        <v/>
      </c>
      <c r="E58" t="inlineStr"/>
      <c r="F58" t="inlineStr">
        <is>
          <t>46</t>
        </is>
      </c>
      <c r="G58" t="inlineStr">
        <is>
          <t>315</t>
        </is>
      </c>
      <c r="H58" t="inlineStr">
        <is>
          <t>7.4</t>
        </is>
      </c>
      <c r="I58" t="inlineStr">
        <is>
          <t>101,483</t>
        </is>
      </c>
      <c r="J58" t="inlineStr"/>
      <c r="K58" t="inlineStr">
        <is>
          <t>67</t>
        </is>
      </c>
      <c r="L58" t="inlineStr">
        <is>
          <t>37,344</t>
        </is>
      </c>
      <c r="M58" t="inlineStr"/>
      <c r="N58" t="inlineStr">
        <is>
          <t>36.8</t>
        </is>
      </c>
      <c r="O58" t="inlineStr">
        <is>
          <t>14.3</t>
        </is>
      </c>
      <c r="P58" t="inlineStr"/>
      <c r="Q58" t="inlineStr">
        <is>
          <t>2.4</t>
        </is>
      </c>
    </row>
    <row r="59">
      <c r="A59" t="inlineStr">
        <is>
          <t>tS age trade</t>
        </is>
      </c>
      <c r="B59" t="inlineStr">
        <is>
          <t>— Commerce de Bros neg</t>
        </is>
      </c>
      <c r="C59" t="inlineStr"/>
      <c r="D59" t="inlineStr">
        <is>
          <t>Clee oo</t>
        </is>
      </c>
      <c r="E59" t="inlineStr"/>
      <c r="F59" t="inlineStr">
        <is>
          <t>26</t>
        </is>
      </c>
      <c r="G59" t="inlineStr">
        <is>
          <t>176</t>
        </is>
      </c>
      <c r="H59" t="inlineStr">
        <is>
          <t>4.1</t>
        </is>
      </c>
      <c r="I59" t="inlineStr">
        <is>
          <t>21,698</t>
        </is>
      </c>
      <c r="J59" t="inlineStr"/>
      <c r="K59" t="inlineStr">
        <is>
          <t>1.4</t>
        </is>
      </c>
      <c r="L59" t="inlineStr">
        <is>
          <t>2,127</t>
        </is>
      </c>
      <c r="M59" t="inlineStr"/>
      <c r="N59" t="inlineStr">
        <is>
          <t>9.8</t>
        </is>
      </c>
      <c r="O59" t="inlineStr">
        <is>
          <t>0.8</t>
        </is>
      </c>
      <c r="P59" t="inlineStr"/>
      <c r="Q59" t="inlineStr">
        <is>
          <t>0.1</t>
        </is>
      </c>
    </row>
    <row r="60">
      <c r="A60" t="inlineStr">
        <is>
          <t>Sa trade — Commerce de détail..........</t>
        </is>
      </c>
      <c r="B60" t="inlineStr"/>
      <c r="C60" t="inlineStr"/>
      <c r="D60" t="inlineStr"/>
      <c r="E60" t="inlineStr"/>
      <c r="F60" t="inlineStr">
        <is>
          <t>20</t>
        </is>
      </c>
      <c r="G60" t="inlineStr">
        <is>
          <t>139</t>
        </is>
      </c>
      <c r="H60" t="inlineStr">
        <is>
          <t>ah)</t>
        </is>
      </c>
      <c r="I60" t="inlineStr">
        <is>
          <t>79,785</t>
        </is>
      </c>
      <c r="J60" t="inlineStr"/>
      <c r="K60" t="inlineStr">
        <is>
          <t>38)</t>
        </is>
      </c>
      <c r="L60" t="inlineStr">
        <is>
          <t>85.217</t>
        </is>
      </c>
      <c r="M60" t="inlineStr"/>
      <c r="N60" t="inlineStr">
        <is>
          <t>44.1</t>
        </is>
      </c>
      <c r="O60" t="inlineStr">
        <is>
          <t>13.5</t>
        </is>
      </c>
      <c r="P60" t="inlineStr"/>
      <c r="Q60" t="inlineStr">
        <is>
          <t>23</t>
        </is>
      </c>
    </row>
    <row r="61">
      <c r="A61" t="inlineStr">
        <is>
          <t>mimesces eek wees hae aa de?</t>
        </is>
      </c>
      <c r="B61" t="inlineStr"/>
      <c r="C61" t="inlineStr"/>
      <c r="D61" t="inlineStr"/>
      <c r="E61" t="inlineStr"/>
      <c r="F61" t="inlineStr">
        <is>
          <t>11</t>
        </is>
      </c>
      <c r="G61" t="inlineStr">
        <is>
          <t>29</t>
        </is>
      </c>
      <c r="H61" t="inlineStr">
        <is>
          <t>0.7</t>
        </is>
      </c>
      <c r="I61" t="inlineStr">
        <is>
          <t>6,786</t>
        </is>
      </c>
      <c r="J61" t="inlineStr"/>
      <c r="K61" t="inlineStr">
        <is>
          <t>0.4</t>
        </is>
      </c>
      <c r="L61" t="inlineStr">
        <is>
          <t>3,890</t>
        </is>
      </c>
      <c r="M61" t="inlineStr"/>
      <c r="N61" t="inlineStr">
        <is>
          <t>Ses</t>
        </is>
      </c>
      <c r="O61" t="inlineStr">
        <is>
          <t>1.5</t>
        </is>
      </c>
      <c r="P61" t="inlineStr"/>
      <c r="Q61" t="inlineStr">
        <is>
          <t>0.3</t>
        </is>
      </c>
    </row>
    <row r="62">
      <c r="A62" t="inlineStr">
        <is>
          <t>Bee industries</t>
        </is>
      </c>
      <c r="B62" t="inlineStr">
        <is>
          <t>— Industries du service</t>
        </is>
      </c>
      <c r="C62" t="inlineStr">
        <is>
          <t>.......</t>
        </is>
      </c>
      <c r="D62" t="inlineStr"/>
      <c r="E62" t="inlineStr"/>
      <c r="F62" t="inlineStr">
        <is>
          <t>42</t>
        </is>
      </c>
      <c r="G62" t="inlineStr">
        <is>
          <t>360</t>
        </is>
      </c>
      <c r="H62" t="inlineStr">
        <is>
          <t>8.4</t>
        </is>
      </c>
      <c r="I62" t="inlineStr">
        <is>
          <t>149,218</t>
        </is>
      </c>
      <c r="J62" t="inlineStr"/>
      <c r="K62" t="inlineStr">
        <is>
          <t>9.9</t>
        </is>
      </c>
      <c r="L62" t="inlineStr">
        <is>
          <t>68,545</t>
        </is>
      </c>
      <c r="M62" t="inlineStr"/>
      <c r="N62" t="inlineStr">
        <is>
          <t>45.9</t>
        </is>
      </c>
      <c r="O62" t="inlineStr">
        <is>
          <t>26.2</t>
        </is>
      </c>
      <c r="P62" t="inlineStr"/>
      <c r="Q62" t="inlineStr">
        <is>
          <t>4.5</t>
        </is>
      </c>
    </row>
    <row r="63">
      <c r="A63" t="inlineStr">
        <is>
          <t>Public administration</t>
        </is>
      </c>
      <c r="B63" t="inlineStr">
        <is>
          <t>— Fonction publique. .... .</t>
        </is>
      </c>
      <c r="C63" t="inlineStr"/>
      <c r="D63" t="inlineStr"/>
      <c r="E63" t="inlineStr"/>
      <c r="F63" t="inlineStr">
        <is>
          <t>16</t>
        </is>
      </c>
      <c r="G63" t="inlineStr">
        <is>
          <t>232</t>
        </is>
      </c>
      <c r="H63" t="inlineStr">
        <is>
          <t>5.4</t>
        </is>
      </c>
      <c r="I63" t="inlineStr">
        <is>
          <t>22,733</t>
        </is>
      </c>
      <c r="J63" t="inlineStr"/>
      <c r="K63" t="inlineStr">
        <is>
          <t>1.5</t>
        </is>
      </c>
      <c r="L63" t="inlineStr">
        <is>
          <t>172</t>
        </is>
      </c>
      <c r="M63" t="inlineStr"/>
      <c r="N63" t="inlineStr">
        <is>
          <t>0.8</t>
        </is>
      </c>
      <c r="O63" t="inlineStr">
        <is>
          <t>0.1</t>
        </is>
      </c>
      <c r="P63" t="inlineStr"/>
      <c r="Q63" t="inlineStr">
        <is>
          <t>7]</t>
        </is>
      </c>
    </row>
    <row r="64">
      <c r="A64" t="inlineStr">
        <is>
          <t>Other ive Total x</t>
        </is>
      </c>
      <c r="B64" t="inlineStr">
        <is>
          <t>Autres! 1 Wye</t>
        </is>
      </c>
      <c r="C64" t="inlineStr">
        <is>
          <t>2 thas</t>
        </is>
      </c>
      <c r="D64">
        <f> sskle</f>
        <v/>
      </c>
      <c r="E64" t="inlineStr"/>
      <c r="F64" t="inlineStr">
        <is>
          <t>a</t>
        </is>
      </c>
      <c r="G64" t="inlineStr">
        <is>
          <t>=</t>
        </is>
      </c>
      <c r="H64" t="inlineStr">
        <is>
          <t>a</t>
        </is>
      </c>
      <c r="I64" t="inlineStr">
        <is>
          <t>34,755</t>
        </is>
      </c>
      <c r="J64" t="inlineStr"/>
      <c r="K64" t="inlineStr">
        <is>
          <t>2.3</t>
        </is>
      </c>
      <c r="L64" t="inlineStr">
        <is>
          <t>855</t>
        </is>
      </c>
      <c r="M64" t="inlineStr"/>
      <c r="N64" t="inlineStr">
        <is>
          <t>2.5</t>
        </is>
      </c>
      <c r="O64" t="inlineStr">
        <is>
          <t>03</t>
        </is>
      </c>
      <c r="P64" t="inlineStr"/>
      <c r="Q64" t="inlineStr">
        <is>
          <t>0.1</t>
        </is>
      </c>
    </row>
    <row r="65">
      <c r="A65" t="inlineStr">
        <is>
          <t>Totals &lt; Swe gaeks</t>
        </is>
      </c>
      <c r="B65" t="inlineStr">
        <is>
          <t>3 ogee</t>
        </is>
      </c>
      <c r="C65" t="inlineStr">
        <is>
          <t>ec Ameer a</t>
        </is>
      </c>
      <c r="D65" t="inlineStr">
        <is>
          <t>eye!</t>
        </is>
      </c>
      <c r="E65" t="inlineStr"/>
      <c r="F65" t="inlineStr">
        <is>
          <t>2</t>
        </is>
      </c>
      <c r="G65" t="inlineStr">
        <is>
          <t>2</t>
        </is>
      </c>
      <c r="H65" t="inlineStr">
        <is>
          <t>2 | 1,513,901</t>
        </is>
      </c>
      <c r="I65" t="inlineStr"/>
      <c r="J65" t="inlineStr"/>
      <c r="K65" t="inlineStr">
        <is>
          <t>100.0 | 261,237</t>
        </is>
      </c>
      <c r="L65" t="inlineStr"/>
      <c r="M65" t="inlineStr"/>
      <c r="N65" t="inlineStr">
        <is>
          <t>ilzes!</t>
        </is>
      </c>
      <c r="O65" t="inlineStr">
        <is>
          <t>100.0</t>
        </is>
      </c>
      <c r="P65" t="inlineStr"/>
      <c r="Q65" t="inlineStr">
        <is>
          <t>17.3</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U45"/>
  <sheetViews>
    <sheetView workbookViewId="0">
      <selection activeCell="A1" sqref="A1"/>
    </sheetView>
  </sheetViews>
  <sheetFormatPr baseColWidth="8" defaultRowHeight="15"/>
  <sheetData>
    <row r="1">
      <c r="A1" s="1" t="inlineStr">
        <is>
          <t>HGIesiEVi —OVIVICUIEUTE! 5</t>
        </is>
      </c>
      <c r="B1" s="1" t="inlineStr">
        <is>
          <t>200</t>
        </is>
      </c>
      <c r="C1" s="1" t="inlineStr">
        <is>
          <t>he</t>
        </is>
      </c>
      <c r="D1" s="1" t="inlineStr">
        <is>
          <t>es</t>
        </is>
      </c>
      <c r="E1" s="1" t="inlineStr">
        <is>
          <t>oie ve</t>
        </is>
      </c>
      <c r="F1" s="1" t="inlineStr">
        <is>
          <t>ee</t>
        </is>
      </c>
      <c r="G1" s="1" t="inlineStr">
        <is>
          <t>Unnamed: 0</t>
        </is>
      </c>
      <c r="H1" s="1" t="inlineStr">
        <is>
          <t>4</t>
        </is>
      </c>
      <c r="I1" s="1" t="inlineStr">
        <is>
          <t>41</t>
        </is>
      </c>
      <c r="J1" s="1" t="inlineStr">
        <is>
          <t>0.5</t>
        </is>
      </c>
      <c r="K1" s="1" t="inlineStr">
        <is>
          <t>Unnamed: 1</t>
        </is>
      </c>
      <c r="L1" s="1" t="inlineStr">
        <is>
          <t>6,797</t>
        </is>
      </c>
      <c r="M1" s="1" t="inlineStr">
        <is>
          <t>Unnamed: 2</t>
        </is>
      </c>
      <c r="N1" s="1" t="inlineStr">
        <is>
          <t>0.5.1</t>
        </is>
      </c>
      <c r="O1" s="1" t="inlineStr">
        <is>
          <t>10</t>
        </is>
      </c>
      <c r="P1" s="1" t="inlineStr">
        <is>
          <t>Unnamed: 3</t>
        </is>
      </c>
      <c r="Q1" s="1" t="inlineStr">
        <is>
          <t>0.2</t>
        </is>
      </c>
      <c r="R1" s="1" t="inlineStr">
        <is>
          <t>Unnamed: 4</t>
        </is>
      </c>
      <c r="S1" s="1" t="inlineStr">
        <is>
          <t>-</t>
        </is>
      </c>
      <c r="T1" s="1" t="inlineStr">
        <is>
          <t>Unnamed: 5</t>
        </is>
      </c>
      <c r="U1" s="1" t="inlineStr">
        <is>
          <t>-.1</t>
        </is>
      </c>
    </row>
    <row r="2">
      <c r="A2" t="inlineStr">
        <is>
          <t>Fishing and trapping — Péche et piégeage .......</t>
        </is>
      </c>
      <c r="B2" t="inlineStr"/>
      <c r="C2" t="inlineStr"/>
      <c r="D2" t="inlineStr"/>
      <c r="E2" t="inlineStr"/>
      <c r="F2" t="inlineStr"/>
      <c r="G2" t="inlineStr"/>
      <c r="H2" t="inlineStr">
        <is>
          <t>3</t>
        </is>
      </c>
      <c r="I2" t="inlineStr">
        <is>
          <t>29</t>
        </is>
      </c>
      <c r="J2" t="inlineStr">
        <is>
          <t>0.4</t>
        </is>
      </c>
      <c r="K2" t="inlineStr"/>
      <c r="L2" t="inlineStr">
        <is>
          <t>4,178</t>
        </is>
      </c>
      <c r="M2" t="inlineStr"/>
      <c r="N2" t="inlineStr">
        <is>
          <t>0.3</t>
        </is>
      </c>
      <c r="O2" t="inlineStr">
        <is>
          <t>127</t>
        </is>
      </c>
      <c r="P2" t="inlineStr"/>
      <c r="Q2" t="inlineStr">
        <is>
          <t>3.0</t>
        </is>
      </c>
      <c r="R2" t="inlineStr"/>
      <c r="S2" t="inlineStr">
        <is>
          <t>-</t>
        </is>
      </c>
      <c r="T2" t="inlineStr"/>
      <c r="U2" t="inlineStr">
        <is>
          <t>--</t>
        </is>
      </c>
    </row>
    <row r="3">
      <c r="A3" t="inlineStr">
        <is>
          <t>Mines, quarries and oil wells</t>
        </is>
      </c>
      <c r="B3" t="inlineStr"/>
      <c r="C3" t="inlineStr">
        <is>
          <t>— Mines,</t>
        </is>
      </c>
      <c r="D3" t="inlineStr"/>
      <c r="E3" t="inlineStr">
        <is>
          <t>carricres</t>
        </is>
      </c>
      <c r="F3" t="inlineStr">
        <is>
          <t>et</t>
        </is>
      </c>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DULEsitePEILOICM 52s wss haiece) so</t>
        </is>
      </c>
      <c r="B4" t="inlineStr"/>
      <c r="C4" t="inlineStr"/>
      <c r="D4" t="inlineStr">
        <is>
          <t>se</t>
        </is>
      </c>
      <c r="E4" t="inlineStr">
        <is>
          <t>cetera rs,</t>
        </is>
      </c>
      <c r="F4" t="inlineStr"/>
      <c r="G4" t="inlineStr"/>
      <c r="H4" t="inlineStr">
        <is>
          <t>16</t>
        </is>
      </c>
      <c r="I4" t="inlineStr">
        <is>
          <t>47</t>
        </is>
      </c>
      <c r="J4" t="inlineStr">
        <is>
          <t>0.6</t>
        </is>
      </c>
      <c r="K4" t="inlineStr"/>
      <c r="L4" t="inlineStr">
        <is>
          <t>9,340</t>
        </is>
      </c>
      <c r="M4" t="inlineStr"/>
      <c r="N4" t="inlineStr">
        <is>
          <t>0.7</t>
        </is>
      </c>
      <c r="O4" t="inlineStr">
        <is>
          <t>503</t>
        </is>
      </c>
      <c r="P4" t="inlineStr"/>
      <c r="Q4" t="inlineStr">
        <is>
          <t>5.4</t>
        </is>
      </c>
      <c r="R4" t="inlineStr"/>
      <c r="S4" t="inlineStr">
        <is>
          <t>0.1</t>
        </is>
      </c>
      <c r="T4" t="inlineStr"/>
      <c r="U4" t="inlineStr">
        <is>
          <t>-</t>
        </is>
      </c>
    </row>
    <row r="5">
      <c r="A5" t="inlineStr">
        <is>
          <t>Metal mines — Mines métalliques ...........</t>
        </is>
      </c>
      <c r="B5" t="inlineStr"/>
      <c r="C5" t="inlineStr"/>
      <c r="D5" t="inlineStr"/>
      <c r="E5" t="inlineStr"/>
      <c r="F5" t="inlineStr"/>
      <c r="G5" t="inlineStr"/>
      <c r="H5" t="inlineStr">
        <is>
          <t>5</t>
        </is>
      </c>
      <c r="I5" t="inlineStr">
        <is>
          <t>11</t>
        </is>
      </c>
      <c r="J5" t="inlineStr">
        <is>
          <t>0.1</t>
        </is>
      </c>
      <c r="K5" t="inlineStr"/>
      <c r="L5" t="inlineStr">
        <is>
          <t>3,149</t>
        </is>
      </c>
      <c r="M5" t="inlineStr"/>
      <c r="N5" t="inlineStr">
        <is>
          <t>0.2</t>
        </is>
      </c>
      <c r="O5" t="inlineStr">
        <is>
          <t>294</t>
        </is>
      </c>
      <c r="P5" t="inlineStr"/>
      <c r="Q5" t="inlineStr">
        <is>
          <t>9.3</t>
        </is>
      </c>
      <c r="R5" t="inlineStr"/>
      <c r="S5" t="inlineStr">
        <is>
          <t>0.1</t>
        </is>
      </c>
      <c r="T5" t="inlineStr"/>
      <c r="U5" t="inlineStr">
        <is>
          <t>-</t>
        </is>
      </c>
    </row>
    <row r="6">
      <c r="A6" t="inlineStr">
        <is>
          <t>Mineral fuels — Minéraux combustibles</t>
        </is>
      </c>
      <c r="B6" t="inlineStr"/>
      <c r="C6" t="inlineStr"/>
      <c r="D6" t="inlineStr"/>
      <c r="E6" t="inlineStr">
        <is>
          <t>.......</t>
        </is>
      </c>
      <c r="F6" t="inlineStr"/>
      <c r="G6" t="inlineStr"/>
      <c r="H6" t="inlineStr">
        <is>
          <t>3</t>
        </is>
      </c>
      <c r="I6" t="inlineStr">
        <is>
          <t>12</t>
        </is>
      </c>
      <c r="J6" t="inlineStr">
        <is>
          <t>0.2</t>
        </is>
      </c>
      <c r="K6" t="inlineStr"/>
      <c r="L6" t="inlineStr">
        <is>
          <t>769</t>
        </is>
      </c>
      <c r="M6" t="inlineStr"/>
      <c r="N6" t="inlineStr">
        <is>
          <t>0.1</t>
        </is>
      </c>
      <c r="O6" t="inlineStr">
        <is>
          <t>62</t>
        </is>
      </c>
      <c r="P6" t="inlineStr"/>
      <c r="Q6" t="inlineStr">
        <is>
          <t>8.1</t>
        </is>
      </c>
      <c r="R6" t="inlineStr"/>
      <c r="S6" t="inlineStr">
        <is>
          <t>--</t>
        </is>
      </c>
      <c r="T6" t="inlineStr"/>
      <c r="U6" t="inlineStr">
        <is>
          <t>-</t>
        </is>
      </c>
    </row>
    <row r="7">
      <c r="A7" t="inlineStr">
        <is>
          <t>Other mines — Autres mines’.</t>
        </is>
      </c>
      <c r="B7" t="inlineStr"/>
      <c r="C7" t="inlineStr">
        <is>
          <t>4...</t>
        </is>
      </c>
      <c r="D7" t="inlineStr">
        <is>
          <t>2</t>
        </is>
      </c>
      <c r="E7" t="inlineStr">
        <is>
          <t>eee es</t>
        </is>
      </c>
      <c r="F7" t="inlineStr"/>
      <c r="G7" t="inlineStr"/>
      <c r="H7" t="inlineStr">
        <is>
          <t>8</t>
        </is>
      </c>
      <c r="I7" t="inlineStr">
        <is>
          <t>24</t>
        </is>
      </c>
      <c r="J7" t="inlineStr">
        <is>
          <t>0.3</t>
        </is>
      </c>
      <c r="K7" t="inlineStr">
        <is>
          <t>|</t>
        </is>
      </c>
      <c r="L7" t="inlineStr">
        <is>
          <t>5,422</t>
        </is>
      </c>
      <c r="M7" t="inlineStr"/>
      <c r="N7" t="inlineStr">
        <is>
          <t>0.4</t>
        </is>
      </c>
      <c r="O7" t="inlineStr">
        <is>
          <t>147</t>
        </is>
      </c>
      <c r="P7" t="inlineStr"/>
      <c r="Q7" t="inlineStr">
        <is>
          <t>27</t>
        </is>
      </c>
      <c r="R7" t="inlineStr"/>
      <c r="S7" t="inlineStr">
        <is>
          <t>--</t>
        </is>
      </c>
      <c r="T7" t="inlineStr"/>
      <c r="U7" t="inlineStr">
        <is>
          <t>-</t>
        </is>
      </c>
    </row>
    <row r="8">
      <c r="A8" t="inlineStr">
        <is>
          <t>Manufacturing — Fabrication. .............</t>
        </is>
      </c>
      <c r="B8" t="inlineStr"/>
      <c r="C8" t="inlineStr"/>
      <c r="D8" t="inlineStr"/>
      <c r="E8" t="inlineStr"/>
      <c r="F8" t="inlineStr"/>
      <c r="G8" t="inlineStr"/>
      <c r="H8" t="inlineStr">
        <is>
          <t>163</t>
        </is>
      </c>
      <c r="I8" t="inlineStr">
        <is>
          <t>1,039</t>
        </is>
      </c>
      <c r="J8" t="inlineStr">
        <is>
          <t>13a</t>
        </is>
      </c>
      <c r="K8" t="inlineStr"/>
      <c r="L8" t="inlineStr">
        <is>
          <t>176,544</t>
        </is>
      </c>
      <c r="M8" t="inlineStr"/>
      <c r="N8" t="inlineStr">
        <is>
          <t>13.5</t>
        </is>
      </c>
      <c r="O8" t="inlineStr">
        <is>
          <t>28,085</t>
        </is>
      </c>
      <c r="P8" t="inlineStr"/>
      <c r="Q8" t="inlineStr">
        <is>
          <t>15.9</t>
        </is>
      </c>
      <c r="R8" t="inlineStr"/>
      <c r="S8" t="inlineStr">
        <is>
          <t>5.4</t>
        </is>
      </c>
      <c r="T8" t="inlineStr"/>
      <c r="U8" t="inlineStr">
        <is>
          <t>Ded</t>
        </is>
      </c>
    </row>
    <row r="9">
      <c r="A9" t="inlineStr">
        <is>
          <t>Food and beverages — Aliments et boissons</t>
        </is>
      </c>
      <c r="B9" t="inlineStr"/>
      <c r="C9" t="inlineStr"/>
      <c r="D9" t="inlineStr"/>
      <c r="E9" t="inlineStr">
        <is>
          <t>.....</t>
        </is>
      </c>
      <c r="F9" t="inlineStr"/>
      <c r="G9" t="inlineStr"/>
      <c r="H9" t="inlineStr">
        <is>
          <t>14</t>
        </is>
      </c>
      <c r="I9" t="inlineStr">
        <is>
          <t>159</t>
        </is>
      </c>
      <c r="J9" t="inlineStr">
        <is>
          <t>2.0</t>
        </is>
      </c>
      <c r="K9" t="inlineStr"/>
      <c r="L9" t="inlineStr">
        <is>
          <t>27,495 |</t>
        </is>
      </c>
      <c r="M9" t="inlineStr"/>
      <c r="N9" t="inlineStr">
        <is>
          <t>25),</t>
        </is>
      </c>
      <c r="O9" t="inlineStr">
        <is>
          <t>1,655</t>
        </is>
      </c>
      <c r="P9" t="inlineStr"/>
      <c r="Q9" t="inlineStr">
        <is>
          <t>27.8</t>
        </is>
      </c>
      <c r="R9" t="inlineStr"/>
      <c r="S9" t="inlineStr">
        <is>
          <t>15</t>
        </is>
      </c>
      <c r="T9" t="inlineStr"/>
      <c r="U9" t="inlineStr">
        <is>
          <t>0.6</t>
        </is>
      </c>
    </row>
    <row r="10">
      <c r="A10" t="inlineStr">
        <is>
          <t>MopaCcon Labacson ae. os</t>
        </is>
      </c>
      <c r="B10" t="inlineStr"/>
      <c r="C10" t="inlineStr">
        <is>
          <t>adits cose</t>
        </is>
      </c>
      <c r="D10" t="inlineStr"/>
      <c r="E10" t="inlineStr"/>
      <c r="F10" t="inlineStr">
        <is>
          <t>2 5</t>
        </is>
      </c>
      <c r="G10" t="inlineStr"/>
      <c r="H10" t="inlineStr">
        <is>
          <t>3</t>
        </is>
      </c>
      <c r="I10" t="inlineStr">
        <is>
          <t>4</t>
        </is>
      </c>
      <c r="J10" t="inlineStr">
        <is>
          <t>0.1</t>
        </is>
      </c>
      <c r="K10" t="inlineStr"/>
      <c r="L10" t="inlineStr">
        <is>
          <t>391</t>
        </is>
      </c>
      <c r="M10" t="inlineStr"/>
      <c r="N10" t="inlineStr">
        <is>
          <t>--</t>
        </is>
      </c>
      <c r="O10" t="inlineStr">
        <is>
          <t>136</t>
        </is>
      </c>
      <c r="P10" t="inlineStr"/>
      <c r="Q10" t="inlineStr">
        <is>
          <t>34.8</t>
        </is>
      </c>
      <c r="R10" t="inlineStr"/>
      <c r="S10" t="inlineStr">
        <is>
          <t>-</t>
        </is>
      </c>
      <c r="T10" t="inlineStr"/>
      <c r="U10" t="inlineStr">
        <is>
          <t>--</t>
        </is>
      </c>
    </row>
    <row r="11">
      <c r="A11" t="inlineStr">
        <is>
          <t>NM Dere—CAONUCHOUC.</t>
        </is>
      </c>
      <c r="B11" t="inlineStr">
        <is>
          <t>sae</t>
        </is>
      </c>
      <c r="C11" t="inlineStr">
        <is>
          <t>tsnale eer he</t>
        </is>
      </c>
      <c r="D11" t="inlineStr"/>
      <c r="E11" t="inlineStr">
        <is>
          <t>sient</t>
        </is>
      </c>
      <c r="F11" t="inlineStr"/>
      <c r="G11" t="inlineStr"/>
      <c r="H11" t="inlineStr">
        <is>
          <t>11</t>
        </is>
      </c>
      <c r="I11" t="inlineStr">
        <is>
          <t>29</t>
        </is>
      </c>
      <c r="J11" t="inlineStr">
        <is>
          <t>0.4</t>
        </is>
      </c>
      <c r="K11" t="inlineStr"/>
      <c r="L11" t="inlineStr">
        <is>
          <t>2,458</t>
        </is>
      </c>
      <c r="M11" t="inlineStr"/>
      <c r="N11" t="inlineStr">
        <is>
          <t>0.2</t>
        </is>
      </c>
      <c r="O11" t="inlineStr">
        <is>
          <t>609 |</t>
        </is>
      </c>
      <c r="P11" t="inlineStr"/>
      <c r="Q11" t="inlineStr">
        <is>
          <t>24.8</t>
        </is>
      </c>
      <c r="R11" t="inlineStr"/>
      <c r="S11" t="inlineStr">
        <is>
          <t>0.1 |</t>
        </is>
      </c>
      <c r="T11" t="inlineStr"/>
      <c r="U11" t="inlineStr">
        <is>
          <t>0.1</t>
        </is>
      </c>
    </row>
    <row r="12">
      <c r="A12" t="inlineStr">
        <is>
          <t>PeatNe  Tv CUT O72) efewe eiiseratns MMe</t>
        </is>
      </c>
      <c r="B12" t="inlineStr"/>
      <c r="C12" t="inlineStr"/>
      <c r="D12" t="inlineStr">
        <is>
          <t>eens. cee</t>
        </is>
      </c>
      <c r="E12" t="inlineStr"/>
      <c r="F12" t="inlineStr">
        <is>
          <t>ia</t>
        </is>
      </c>
      <c r="G12" t="inlineStr"/>
      <c r="H12" t="inlineStr">
        <is>
          <t>1</t>
        </is>
      </c>
      <c r="I12" t="inlineStr">
        <is>
          <t>10</t>
        </is>
      </c>
      <c r="J12" t="inlineStr">
        <is>
          <t>0.1</t>
        </is>
      </c>
      <c r="K12" t="inlineStr"/>
      <c r="L12" t="inlineStr">
        <is>
          <t>1,560 |</t>
        </is>
      </c>
      <c r="M12" t="inlineStr"/>
      <c r="N12" t="inlineStr">
        <is>
          <t>0.1</t>
        </is>
      </c>
      <c r="O12" t="inlineStr">
        <is>
          <t>892</t>
        </is>
      </c>
      <c r="P12" t="inlineStr"/>
      <c r="Q12" t="inlineStr">
        <is>
          <t>572</t>
        </is>
      </c>
      <c r="R12" t="inlineStr"/>
      <c r="S12" t="inlineStr">
        <is>
          <t>0.2</t>
        </is>
      </c>
      <c r="T12" t="inlineStr"/>
      <c r="U12" t="inlineStr">
        <is>
          <t>0.1</t>
        </is>
      </c>
    </row>
    <row r="13">
      <c r="A13" t="inlineStr">
        <is>
          <t>Textiles, knitting and clothing</t>
        </is>
      </c>
      <c r="B13" t="inlineStr"/>
      <c r="C13" t="inlineStr">
        <is>
          <t>—</t>
        </is>
      </c>
      <c r="D13" t="inlineStr">
        <is>
          <t>Textiles,</t>
        </is>
      </c>
      <c r="E13" t="inlineStr">
        <is>
          <t>bonne-</t>
        </is>
      </c>
      <c r="F13" t="inlineStr"/>
      <c r="G13" t="inlineStr"/>
      <c r="H13" t="inlineStr"/>
      <c r="I13" t="inlineStr"/>
      <c r="J13" t="inlineStr"/>
      <c r="K13" t="inlineStr"/>
      <c r="L13" t="inlineStr"/>
      <c r="M13" t="inlineStr"/>
      <c r="N13" t="inlineStr"/>
      <c r="O13" t="inlineStr"/>
      <c r="P13" t="inlineStr"/>
      <c r="Q13" t="inlineStr"/>
      <c r="R13" t="inlineStr"/>
      <c r="S13" t="inlineStr"/>
      <c r="T13" t="inlineStr"/>
      <c r="U13" t="inlineStr"/>
    </row>
    <row r="14">
      <c r="A14" t="inlineStr">
        <is>
          <t>HEME CENELCINCNtS os eras ciateh</t>
        </is>
      </c>
      <c r="B14" t="inlineStr"/>
      <c r="C14" t="inlineStr"/>
      <c r="D14" t="inlineStr">
        <is>
          <t>tres</t>
        </is>
      </c>
      <c r="E14" t="inlineStr">
        <is>
          <t>a sce</t>
        </is>
      </c>
      <c r="F14" t="inlineStr">
        <is>
          <t>esn ie</t>
        </is>
      </c>
      <c r="G14" t="inlineStr"/>
      <c r="H14" t="inlineStr">
        <is>
          <t>ql</t>
        </is>
      </c>
      <c r="I14" t="inlineStr">
        <is>
          <t>90</t>
        </is>
      </c>
      <c r="J14" t="inlineStr">
        <is>
          <t>ill</t>
        </is>
      </c>
      <c r="K14" t="inlineStr"/>
      <c r="L14" t="inlineStr">
        <is>
          <t>15,973</t>
        </is>
      </c>
      <c r="M14" t="inlineStr"/>
      <c r="N14" t="inlineStr">
        <is>
          <t>ile</t>
        </is>
      </c>
      <c r="O14" t="inlineStr">
        <is>
          <t>7,632</t>
        </is>
      </c>
      <c r="P14" t="inlineStr"/>
      <c r="Q14" t="inlineStr">
        <is>
          <t>47.8 |</t>
        </is>
      </c>
      <c r="R14" t="inlineStr"/>
      <c r="S14" t="inlineStr">
        <is>
          <t>165</t>
        </is>
      </c>
      <c r="T14" t="inlineStr"/>
      <c r="U14" t="inlineStr">
        <is>
          <t>0.6</t>
        </is>
      </c>
    </row>
    <row r="15">
      <c r="A15" t="inlineStr">
        <is>
          <t>aKa ED 180) 1 be canopies tine elie clistie oll, ate kcoi" aise</t>
        </is>
      </c>
      <c r="B15" t="inlineStr"/>
      <c r="C15" t="inlineStr"/>
      <c r="D15" t="inlineStr"/>
      <c r="E15" t="inlineStr"/>
      <c r="F15" t="inlineStr"/>
      <c r="G15" t="inlineStr"/>
      <c r="H15" t="inlineStr">
        <is>
          <t>10</t>
        </is>
      </c>
      <c r="I15" t="inlineStr">
        <is>
          <t>55</t>
        </is>
      </c>
      <c r="J15" t="inlineStr">
        <is>
          <t>0.7</t>
        </is>
      </c>
      <c r="K15" t="inlineStr"/>
      <c r="L15" t="inlineStr">
        <is>
          <t>4,895 |</t>
        </is>
      </c>
      <c r="M15" t="inlineStr"/>
      <c r="N15" t="inlineStr">
        <is>
          <t>0.4</t>
        </is>
      </c>
      <c r="O15" t="inlineStr">
        <is>
          <t>222.</t>
        </is>
      </c>
      <c r="P15" t="inlineStr"/>
      <c r="Q15" t="inlineStr">
        <is>
          <t>4.5</t>
        </is>
      </c>
      <c r="R15" t="inlineStr"/>
      <c r="S15" t="inlineStr">
        <is>
          <t>a</t>
        </is>
      </c>
      <c r="T15" t="inlineStr"/>
      <c r="U15" t="inlineStr">
        <is>
          <t>=</t>
        </is>
      </c>
    </row>
    <row r="16">
      <c r="A16" t="inlineStr">
        <is>
          <t>Furniture — Meubles et articles d’ameublement..</t>
        </is>
      </c>
      <c r="B16" t="inlineStr"/>
      <c r="C16" t="inlineStr"/>
      <c r="D16" t="inlineStr"/>
      <c r="E16" t="inlineStr"/>
      <c r="F16" t="inlineStr">
        <is>
          <t>.</t>
        </is>
      </c>
      <c r="G16" t="inlineStr"/>
      <c r="H16" t="inlineStr">
        <is>
          <t>a)</t>
        </is>
      </c>
      <c r="I16" t="inlineStr">
        <is>
          <t>36</t>
        </is>
      </c>
      <c r="J16" t="inlineStr">
        <is>
          <t>0.5</t>
        </is>
      </c>
      <c r="K16" t="inlineStr"/>
      <c r="L16" t="inlineStr">
        <is>
          <t>3,057</t>
        </is>
      </c>
      <c r="M16" t="inlineStr"/>
      <c r="N16" t="inlineStr">
        <is>
          <t>0.2</t>
        </is>
      </c>
      <c r="O16" t="inlineStr">
        <is>
          <t>167</t>
        </is>
      </c>
      <c r="P16" t="inlineStr"/>
      <c r="Q16" t="inlineStr">
        <is>
          <t>See</t>
        </is>
      </c>
      <c r="R16" t="inlineStr"/>
      <c r="S16" t="inlineStr">
        <is>
          <t>--</t>
        </is>
      </c>
      <c r="T16" t="inlineStr"/>
      <c r="U16" t="inlineStr">
        <is>
          <t>--</t>
        </is>
      </c>
    </row>
    <row r="17">
      <c r="A17" t="inlineStr">
        <is>
          <t>BaDE U —PAPICL js. on</t>
        </is>
      </c>
      <c r="B17" t="inlineStr">
        <is>
          <t>+)n  mene</t>
        </is>
      </c>
      <c r="C17" t="inlineStr"/>
      <c r="D17" t="inlineStr">
        <is>
          <t>Bd cbc</t>
        </is>
      </c>
      <c r="E17" t="inlineStr"/>
      <c r="F17" t="inlineStr"/>
      <c r="G17" t="inlineStr"/>
      <c r="H17" t="inlineStr">
        <is>
          <t>12</t>
        </is>
      </c>
      <c r="I17" t="inlineStr">
        <is>
          <t>293</t>
        </is>
      </c>
      <c r="J17" t="inlineStr">
        <is>
          <t>B97</t>
        </is>
      </c>
      <c r="K17" t="inlineStr"/>
      <c r="L17" t="inlineStr">
        <is>
          <t>73,138</t>
        </is>
      </c>
      <c r="M17" t="inlineStr"/>
      <c r="N17" t="inlineStr">
        <is>
          <t>5.6</t>
        </is>
      </c>
      <c r="O17" t="inlineStr">
        <is>
          <t>5,230</t>
        </is>
      </c>
      <c r="P17" t="inlineStr"/>
      <c r="Q17" t="inlineStr">
        <is>
          <t>7.2 |</t>
        </is>
      </c>
      <c r="R17" t="inlineStr"/>
      <c r="S17" t="inlineStr">
        <is>
          <t>1.0</t>
        </is>
      </c>
      <c r="T17" t="inlineStr"/>
      <c r="U17" t="inlineStr">
        <is>
          <t>0.4</t>
        </is>
      </c>
    </row>
    <row r="18">
      <c r="A18" t="inlineStr">
        <is>
          <t>Printing — Imprimerie ......-...000005.</t>
        </is>
      </c>
      <c r="B18" t="inlineStr"/>
      <c r="C18" t="inlineStr"/>
      <c r="D18" t="inlineStr"/>
      <c r="E18" t="inlineStr"/>
      <c r="F18" t="inlineStr"/>
      <c r="G18" t="inlineStr"/>
      <c r="H18" t="inlineStr">
        <is>
          <t>8</t>
        </is>
      </c>
      <c r="I18" t="inlineStr">
        <is>
          <t>47</t>
        </is>
      </c>
      <c r="J18" t="inlineStr">
        <is>
          <t>0.6</t>
        </is>
      </c>
      <c r="K18" t="inlineStr"/>
      <c r="L18" t="inlineStr">
        <is>
          <t>2,726</t>
        </is>
      </c>
      <c r="M18" t="inlineStr"/>
      <c r="N18" t="inlineStr">
        <is>
          <t>0.2</t>
        </is>
      </c>
      <c r="O18" t="inlineStr">
        <is>
          <t>1,241 |</t>
        </is>
      </c>
      <c r="P18" t="inlineStr"/>
      <c r="Q18" t="inlineStr">
        <is>
          <t>45.5</t>
        </is>
      </c>
      <c r="R18" t="inlineStr"/>
      <c r="S18" t="inlineStr">
        <is>
          <t>0.2.</t>
        </is>
      </c>
      <c r="T18" t="inlineStr"/>
      <c r="U18" t="inlineStr">
        <is>
          <t>0.1</t>
        </is>
      </c>
    </row>
    <row r="19">
      <c r="A19" t="inlineStr">
        <is>
          <t>,</t>
        </is>
      </c>
      <c r="B19" t="inlineStr">
        <is>
          <t>.</t>
        </is>
      </c>
      <c r="C19" t="inlineStr">
        <is>
          <t>.</t>
        </is>
      </c>
      <c r="D19" t="inlineStr"/>
      <c r="E19" t="inlineStr"/>
      <c r="F19" t="inlineStr"/>
      <c r="G19" t="inlineStr"/>
      <c r="H19" t="inlineStr"/>
      <c r="I19" t="inlineStr"/>
      <c r="J19" t="inlineStr"/>
      <c r="K19" t="inlineStr"/>
      <c r="L19" t="inlineStr"/>
      <c r="M19" t="inlineStr"/>
      <c r="N19" t="inlineStr"/>
      <c r="O19" t="inlineStr"/>
      <c r="P19" t="inlineStr"/>
      <c r="Q19" t="inlineStr"/>
      <c r="R19" t="inlineStr"/>
      <c r="S19" t="inlineStr">
        <is>
          <t>|</t>
        </is>
      </c>
      <c r="T19" t="inlineStr"/>
      <c r="U19" t="inlineStr"/>
    </row>
    <row r="20">
      <c r="A20" t="inlineStr">
        <is>
          <t>Primary metal — Metaux primaires ..........</t>
        </is>
      </c>
      <c r="B20" t="inlineStr"/>
      <c r="C20" t="inlineStr"/>
      <c r="D20" t="inlineStr"/>
      <c r="E20" t="inlineStr"/>
      <c r="F20" t="inlineStr"/>
      <c r="G20" t="inlineStr"/>
      <c r="H20" t="inlineStr">
        <is>
          <t>9</t>
        </is>
      </c>
      <c r="I20" t="inlineStr">
        <is>
          <t>34</t>
        </is>
      </c>
      <c r="J20" t="inlineStr">
        <is>
          <t>0.4</t>
        </is>
      </c>
      <c r="K20" t="inlineStr"/>
      <c r="L20" t="inlineStr">
        <is>
          <t>5,413</t>
        </is>
      </c>
      <c r="M20" t="inlineStr"/>
      <c r="N20" t="inlineStr">
        <is>
          <t>0.4</t>
        </is>
      </c>
      <c r="O20" t="inlineStr">
        <is>
          <t>216 |</t>
        </is>
      </c>
      <c r="P20" t="inlineStr"/>
      <c r="Q20" t="inlineStr">
        <is>
          <t>4.0 |</t>
        </is>
      </c>
      <c r="R20" t="inlineStr"/>
      <c r="S20" t="inlineStr">
        <is>
          <t>--</t>
        </is>
      </c>
      <c r="T20" t="inlineStr"/>
      <c r="U20" t="inlineStr">
        <is>
          <t>-</t>
        </is>
      </c>
    </row>
    <row r="21">
      <c r="A21" t="inlineStr">
        <is>
          <t>Metal fabricating — Fabrication métallique</t>
        </is>
      </c>
      <c r="B21" t="inlineStr"/>
      <c r="C21" t="inlineStr"/>
      <c r="D21" t="inlineStr"/>
      <c r="E21" t="inlineStr">
        <is>
          <t>.....</t>
        </is>
      </c>
      <c r="F21" t="inlineStr"/>
      <c r="G21" t="inlineStr"/>
      <c r="H21" t="inlineStr">
        <is>
          <t>12)</t>
        </is>
      </c>
      <c r="I21" t="inlineStr">
        <is>
          <t>55</t>
        </is>
      </c>
      <c r="J21" t="inlineStr">
        <is>
          <t>0.7</t>
        </is>
      </c>
      <c r="K21" t="inlineStr"/>
      <c r="L21" t="inlineStr">
        <is>
          <t>6,004</t>
        </is>
      </c>
      <c r="M21" t="inlineStr"/>
      <c r="N21" t="inlineStr">
        <is>
          <t>0.5</t>
        </is>
      </c>
      <c r="O21" t="inlineStr">
        <is>
          <t>430</t>
        </is>
      </c>
      <c r="P21" t="inlineStr"/>
      <c r="Q21" t="inlineStr">
        <is>
          <t>ae</t>
        </is>
      </c>
      <c r="R21" t="inlineStr"/>
      <c r="S21" t="inlineStr">
        <is>
          <t>0.1</t>
        </is>
      </c>
      <c r="T21" t="inlineStr"/>
      <c r="U21" t="inlineStr">
        <is>
          <t>=</t>
        </is>
      </c>
    </row>
    <row r="22">
      <c r="A22" t="inlineStr">
        <is>
          <t>Brac ninety a= MACHINES a</t>
        </is>
      </c>
      <c r="B22" t="inlineStr">
        <is>
          <t>rig nae</t>
        </is>
      </c>
      <c r="C22" t="inlineStr">
        <is>
          <t>sie) &amp;, ius can snc,</t>
        </is>
      </c>
      <c r="D22" t="inlineStr"/>
      <c r="E22" t="inlineStr"/>
      <c r="F22" t="inlineStr"/>
      <c r="G22" t="inlineStr"/>
      <c r="H22" t="inlineStr">
        <is>
          <t>10</t>
        </is>
      </c>
      <c r="I22" t="inlineStr">
        <is>
          <t>30</t>
        </is>
      </c>
      <c r="J22" t="inlineStr">
        <is>
          <t>0.4</t>
        </is>
      </c>
      <c r="K22" t="inlineStr"/>
      <c r="L22" t="inlineStr">
        <is>
          <t>1,940</t>
        </is>
      </c>
      <c r="M22" t="inlineStr"/>
      <c r="N22" t="inlineStr">
        <is>
          <t>0.2</t>
        </is>
      </c>
      <c r="O22" t="inlineStr">
        <is>
          <t>69</t>
        </is>
      </c>
      <c r="P22" t="inlineStr"/>
      <c r="Q22" t="inlineStr">
        <is>
          <t>3.6</t>
        </is>
      </c>
      <c r="R22" t="inlineStr"/>
      <c r="S22" t="inlineStr">
        <is>
          <t>--</t>
        </is>
      </c>
      <c r="T22" t="inlineStr"/>
      <c r="U22" t="inlineStr">
        <is>
          <t>-</t>
        </is>
      </c>
    </row>
    <row r="23">
      <c r="A23" t="inlineStr">
        <is>
          <t>Transportation equipment</t>
        </is>
      </c>
      <c r="B23" t="inlineStr">
        <is>
          <t>—</t>
        </is>
      </c>
      <c r="C23" t="inlineStr">
        <is>
          <t>Matériel de transport</t>
        </is>
      </c>
      <c r="D23" t="inlineStr"/>
      <c r="E23" t="inlineStr"/>
      <c r="F23" t="inlineStr"/>
      <c r="G23" t="inlineStr"/>
      <c r="H23" t="inlineStr">
        <is>
          <t>11</t>
        </is>
      </c>
      <c r="I23" t="inlineStr">
        <is>
          <t>42</t>
        </is>
      </c>
      <c r="J23" t="inlineStr">
        <is>
          <t>0.5</t>
        </is>
      </c>
      <c r="K23" t="inlineStr"/>
      <c r="L23" t="inlineStr">
        <is>
          <t>11,768</t>
        </is>
      </c>
      <c r="M23" t="inlineStr"/>
      <c r="N23" t="inlineStr">
        <is>
          <t>0.9</t>
        </is>
      </c>
      <c r="O23" t="inlineStr">
        <is>
          <t>268</t>
        </is>
      </c>
      <c r="P23" t="inlineStr"/>
      <c r="Q23" t="inlineStr">
        <is>
          <t>2.3 |</t>
        </is>
      </c>
      <c r="R23" t="inlineStr"/>
      <c r="S23" t="inlineStr">
        <is>
          <t>0.1</t>
        </is>
      </c>
      <c r="T23" t="inlineStr"/>
      <c r="U23" t="inlineStr">
        <is>
          <t>=</t>
        </is>
      </c>
    </row>
    <row r="24">
      <c r="A24" t="inlineStr">
        <is>
          <t>Electrical products — Appareils</t>
        </is>
      </c>
      <c r="B24" t="inlineStr"/>
      <c r="C24" t="inlineStr">
        <is>
          <t>et matériel électri-</t>
        </is>
      </c>
      <c r="D24" t="inlineStr"/>
      <c r="E24" t="inlineStr"/>
      <c r="F24" t="inlineStr"/>
      <c r="G24" t="inlineStr"/>
      <c r="H24" t="inlineStr"/>
      <c r="I24" t="inlineStr"/>
      <c r="J24" t="inlineStr"/>
      <c r="K24" t="inlineStr"/>
      <c r="L24" t="inlineStr"/>
      <c r="M24" t="inlineStr"/>
      <c r="N24" t="inlineStr"/>
      <c r="O24" t="inlineStr"/>
      <c r="P24" t="inlineStr"/>
      <c r="Q24" t="inlineStr"/>
      <c r="R24" t="inlineStr"/>
      <c r="S24" t="inlineStr">
        <is>
          <t>|</t>
        </is>
      </c>
      <c r="T24" t="inlineStr"/>
      <c r="U24" t="inlineStr"/>
    </row>
    <row r="25">
      <c r="A25" t="inlineStr">
        <is>
          <t>ques. we ee ee ee ee</t>
        </is>
      </c>
      <c r="B25" t="inlineStr">
        <is>
          <t>ee</t>
        </is>
      </c>
      <c r="C25" t="inlineStr">
        <is>
          <t>ra ee oe</t>
        </is>
      </c>
      <c r="D25" t="inlineStr"/>
      <c r="E25" t="inlineStr">
        <is>
          <t>cmc</t>
        </is>
      </c>
      <c r="F25" t="inlineStr">
        <is>
          <t>eta</t>
        </is>
      </c>
      <c r="G25" t="inlineStr"/>
      <c r="H25" t="inlineStr">
        <is>
          <t>12</t>
        </is>
      </c>
      <c r="I25" t="inlineStr">
        <is>
          <t>42</t>
        </is>
      </c>
      <c r="J25" t="inlineStr">
        <is>
          <t>35</t>
        </is>
      </c>
      <c r="K25" t="inlineStr"/>
      <c r="L25" t="inlineStr">
        <is>
          <t>10,348</t>
        </is>
      </c>
      <c r="M25" t="inlineStr"/>
      <c r="N25" t="inlineStr">
        <is>
          <t>0.8</t>
        </is>
      </c>
      <c r="O25" t="inlineStr">
        <is>
          <t>2,470</t>
        </is>
      </c>
      <c r="P25" t="inlineStr"/>
      <c r="Q25" t="inlineStr">
        <is>
          <t>Pex)</t>
        </is>
      </c>
      <c r="R25" t="inlineStr"/>
      <c r="S25" t="inlineStr">
        <is>
          <t>0.5</t>
        </is>
      </c>
      <c r="T25" t="inlineStr"/>
      <c r="U25" t="inlineStr">
        <is>
          <t>0.2</t>
        </is>
      </c>
    </row>
    <row r="26">
      <c r="A26" t="inlineStr">
        <is>
          <t>Non-metallic mineral products</t>
        </is>
      </c>
      <c r="B26" t="inlineStr"/>
      <c r="C26" t="inlineStr">
        <is>
          <t>— Produits des miné-</t>
        </is>
      </c>
      <c r="D26" t="inlineStr"/>
      <c r="E26" t="inlineStr"/>
      <c r="F26" t="inlineStr"/>
      <c r="G26" t="inlineStr"/>
      <c r="H26" t="inlineStr"/>
      <c r="I26" t="inlineStr"/>
      <c r="J26" t="inlineStr"/>
      <c r="K26" t="inlineStr"/>
      <c r="L26" t="inlineStr">
        <is>
          <t>|</t>
        </is>
      </c>
      <c r="M26" t="inlineStr"/>
      <c r="N26" t="inlineStr">
        <is>
          <t>,</t>
        </is>
      </c>
      <c r="O26" t="inlineStr"/>
      <c r="P26" t="inlineStr"/>
      <c r="Q26" t="inlineStr"/>
      <c r="R26" t="inlineStr"/>
      <c r="S26" t="inlineStr"/>
      <c r="T26" t="inlineStr"/>
      <c r="U26" t="inlineStr"/>
    </row>
    <row r="27">
      <c r="A27" t="inlineStr">
        <is>
          <t>ATE Meme tAaliGUesMapeels</t>
        </is>
      </c>
      <c r="B27" t="inlineStr"/>
      <c r="C27" t="inlineStr">
        <is>
          <t>cs, ere te</t>
        </is>
      </c>
      <c r="D27" t="inlineStr"/>
      <c r="E27" t="inlineStr">
        <is>
          <t>9,8</t>
        </is>
      </c>
      <c r="F27" t="inlineStr">
        <is>
          <t>es</t>
        </is>
      </c>
      <c r="G27" t="inlineStr"/>
      <c r="H27" t="inlineStr">
        <is>
          <t>13</t>
        </is>
      </c>
      <c r="I27" t="inlineStr">
        <is>
          <t>39</t>
        </is>
      </c>
      <c r="J27" t="inlineStr">
        <is>
          <t>0.5</t>
        </is>
      </c>
      <c r="K27" t="inlineStr"/>
      <c r="L27" t="inlineStr">
        <is>
          <t>3,124</t>
        </is>
      </c>
      <c r="M27" t="inlineStr"/>
      <c r="N27" t="inlineStr">
        <is>
          <t>0.2</t>
        </is>
      </c>
      <c r="O27" t="inlineStr">
        <is>
          <t>126</t>
        </is>
      </c>
      <c r="P27" t="inlineStr"/>
      <c r="Q27" t="inlineStr">
        <is>
          <t>4.0</t>
        </is>
      </c>
      <c r="R27" t="inlineStr"/>
      <c r="S27" t="inlineStr">
        <is>
          <t>--</t>
        </is>
      </c>
      <c r="T27" t="inlineStr"/>
      <c r="U27" t="inlineStr">
        <is>
          <t>--</t>
        </is>
      </c>
    </row>
    <row r="28">
      <c r="A28" t="inlineStr">
        <is>
          <t>Petroleum and coal products</t>
        </is>
      </c>
      <c r="B28" t="inlineStr"/>
      <c r="C28" t="inlineStr">
        <is>
          <t>— Produits du pétrole</t>
        </is>
      </c>
      <c r="D28" t="inlineStr"/>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row>
    <row r="29">
      <c r="A29" t="inlineStr">
        <is>
          <t>REEUCHATOON Meg ee a8o ne Wes eoc hsairl sist «kaos, Kec)</t>
        </is>
      </c>
      <c r="B29" t="inlineStr"/>
      <c r="C29" t="inlineStr"/>
      <c r="D29" t="inlineStr"/>
      <c r="E29" t="inlineStr"/>
      <c r="F29" t="inlineStr"/>
      <c r="G29" t="inlineStr"/>
      <c r="H29" t="inlineStr">
        <is>
          <t>Z</t>
        </is>
      </c>
      <c r="I29" t="inlineStr">
        <is>
          <t>2</t>
        </is>
      </c>
      <c r="J29">
        <f>=</f>
        <v/>
      </c>
      <c r="K29" t="inlineStr">
        <is>
          <t>||</t>
        </is>
      </c>
      <c r="L29" t="inlineStr">
        <is>
          <t>234</t>
        </is>
      </c>
      <c r="M29" t="inlineStr"/>
      <c r="N29" t="inlineStr">
        <is>
          <t>--</t>
        </is>
      </c>
      <c r="O29" t="inlineStr">
        <is>
          <t>-</t>
        </is>
      </c>
      <c r="P29" t="inlineStr"/>
      <c r="Q29" t="inlineStr">
        <is>
          <t>=</t>
        </is>
      </c>
      <c r="R29" t="inlineStr"/>
      <c r="S29" t="inlineStr">
        <is>
          <t>=</t>
        </is>
      </c>
      <c r="T29" t="inlineStr"/>
      <c r="U29" t="inlineStr">
        <is>
          <t>=</t>
        </is>
      </c>
    </row>
    <row r="30">
      <c r="A30" t="inlineStr">
        <is>
          <t>Chemicals = Produits chimiques 2.0... .</t>
        </is>
      </c>
      <c r="B30" t="inlineStr"/>
      <c r="C30" t="inlineStr"/>
      <c r="D30" t="inlineStr"/>
      <c r="E30" t="inlineStr"/>
      <c r="F30" t="inlineStr"/>
      <c r="G30" t="inlineStr"/>
      <c r="H30" t="inlineStr">
        <is>
          <t>10</t>
        </is>
      </c>
      <c r="I30" t="inlineStr">
        <is>
          <t>46</t>
        </is>
      </c>
      <c r="J30" t="inlineStr">
        <is>
          <t>0.6</t>
        </is>
      </c>
      <c r="K30" t="inlineStr"/>
      <c r="L30" t="inlineStr">
        <is>
          <t>4,044</t>
        </is>
      </c>
      <c r="M30" t="inlineStr"/>
      <c r="N30" t="inlineStr">
        <is>
          <t>0.3</t>
        </is>
      </c>
      <c r="O30" t="inlineStr">
        <is>
          <t>334</t>
        </is>
      </c>
      <c r="P30" t="inlineStr"/>
      <c r="Q30" t="inlineStr">
        <is>
          <t>8.3</t>
        </is>
      </c>
      <c r="R30" t="inlineStr"/>
      <c r="S30" t="inlineStr">
        <is>
          <t>0.1</t>
        </is>
      </c>
      <c r="T30" t="inlineStr"/>
      <c r="U30">
        <f>=</f>
        <v/>
      </c>
    </row>
    <row r="31">
      <c r="A31" t="inlineStr">
        <is>
          <t>MISCEMANEOUS = DIVERS.</t>
        </is>
      </c>
      <c r="B31" t="inlineStr">
        <is>
          <t>Gig eee</t>
        </is>
      </c>
      <c r="C31" t="inlineStr">
        <is>
          <t>eos</t>
        </is>
      </c>
      <c r="D31" t="inlineStr"/>
      <c r="E31" t="inlineStr">
        <is>
          <t>oe ao</t>
        </is>
      </c>
      <c r="F31" t="inlineStr">
        <is>
          <t>oils</t>
        </is>
      </c>
      <c r="G31" t="inlineStr"/>
      <c r="H31" t="inlineStr">
        <is>
          <t>11</t>
        </is>
      </c>
      <c r="I31" t="inlineStr">
        <is>
          <t>26</t>
        </is>
      </c>
      <c r="J31" t="inlineStr">
        <is>
          <t>0.3</t>
        </is>
      </c>
      <c r="K31" t="inlineStr"/>
      <c r="L31" t="inlineStr">
        <is>
          <t>1,976</t>
        </is>
      </c>
      <c r="M31" t="inlineStr"/>
      <c r="N31" t="inlineStr">
        <is>
          <t>0.2</t>
        </is>
      </c>
      <c r="O31" t="inlineStr">
        <is>
          <t>388</t>
        </is>
      </c>
      <c r="P31" t="inlineStr"/>
      <c r="Q31" t="inlineStr">
        <is>
          <t>19.6</t>
        </is>
      </c>
      <c r="R31" t="inlineStr"/>
      <c r="S31" t="inlineStr">
        <is>
          <t>0.1</t>
        </is>
      </c>
      <c r="T31" t="inlineStr"/>
      <c r="U31" t="inlineStr">
        <is>
          <t>s</t>
        </is>
      </c>
    </row>
    <row r="32">
      <c r="A32" t="inlineStr">
        <is>
          <t>Construction industry —</t>
        </is>
      </c>
      <c r="B32" t="inlineStr">
        <is>
          <t>Industrie de la construction</t>
        </is>
      </c>
      <c r="C32" t="inlineStr"/>
      <c r="D32" t="inlineStr"/>
      <c r="E32" t="inlineStr"/>
      <c r="F32" t="inlineStr"/>
      <c r="G32" t="inlineStr"/>
      <c r="H32" t="inlineStr">
        <is>
          <t>10</t>
        </is>
      </c>
      <c r="I32" t="inlineStr">
        <is>
          <t>102</t>
        </is>
      </c>
      <c r="J32" t="inlineStr">
        <is>
          <t>1.3</t>
        </is>
      </c>
      <c r="K32" t="inlineStr"/>
      <c r="L32" t="inlineStr">
        <is>
          <t>28,541</t>
        </is>
      </c>
      <c r="M32" t="inlineStr"/>
      <c r="N32" t="inlineStr">
        <is>
          <t>22</t>
        </is>
      </c>
      <c r="O32" t="inlineStr">
        <is>
          <t>85</t>
        </is>
      </c>
      <c r="P32" t="inlineStr"/>
      <c r="Q32" t="inlineStr">
        <is>
          <t>0.3 |</t>
        </is>
      </c>
      <c r="R32" t="inlineStr"/>
      <c r="S32" t="inlineStr"/>
      <c r="T32" t="inlineStr"/>
      <c r="U32" t="inlineStr">
        <is>
          <t>-</t>
        </is>
      </c>
    </row>
    <row r="33">
      <c r="A33" t="inlineStr">
        <is>
          <t>Transportation, communication</t>
        </is>
      </c>
      <c r="B33" t="inlineStr"/>
      <c r="C33" t="inlineStr">
        <is>
          <t>and other utilities —</t>
        </is>
      </c>
      <c r="D33" t="inlineStr"/>
      <c r="E33" t="inlineStr"/>
      <c r="F33" t="inlineStr"/>
      <c r="G33" t="inlineStr"/>
      <c r="H33" t="inlineStr"/>
      <c r="I33" t="inlineStr"/>
      <c r="J33" t="inlineStr"/>
      <c r="K33" t="inlineStr"/>
      <c r="L33" t="inlineStr"/>
      <c r="M33" t="inlineStr"/>
      <c r="N33" t="inlineStr"/>
      <c r="O33" t="inlineStr"/>
      <c r="P33" t="inlineStr"/>
      <c r="Q33" t="inlineStr"/>
      <c r="R33" t="inlineStr"/>
      <c r="S33" t="inlineStr"/>
      <c r="T33" t="inlineStr"/>
      <c r="U33" t="inlineStr"/>
    </row>
    <row r="34">
      <c r="A34" t="inlineStr">
        <is>
          <t>Transports, communications et autres services d’uti-</t>
        </is>
      </c>
      <c r="B34" t="inlineStr"/>
      <c r="C34" t="inlineStr"/>
      <c r="D34" t="inlineStr"/>
      <c r="E34" t="inlineStr"/>
      <c r="F34" t="inlineStr"/>
      <c r="G34" t="inlineStr"/>
      <c r="H34" t="inlineStr"/>
      <c r="I34" t="inlineStr"/>
      <c r="J34" t="inlineStr"/>
      <c r="K34" t="inlineStr"/>
      <c r="L34" t="inlineStr"/>
      <c r="M34" t="inlineStr"/>
      <c r="N34" t="inlineStr"/>
      <c r="O34" t="inlineStr"/>
      <c r="P34" t="inlineStr"/>
      <c r="Q34" t="inlineStr"/>
      <c r="R34" t="inlineStr"/>
      <c r="S34" t="inlineStr"/>
      <c r="T34" t="inlineStr"/>
      <c r="U34" t="inlineStr"/>
    </row>
    <row r="35">
      <c r="A35" t="inlineStr">
        <is>
          <t>MEGIBNDUGUE: aro. cee</t>
        </is>
      </c>
      <c r="B35" t="inlineStr"/>
      <c r="C35" t="inlineStr">
        <is>
          <t>vaca</t>
        </is>
      </c>
      <c r="D35" t="inlineStr">
        <is>
          <t>a</t>
        </is>
      </c>
      <c r="E35" t="inlineStr">
        <is>
          <t>aha late.</t>
        </is>
      </c>
      <c r="F35" t="inlineStr"/>
      <c r="G35" t="inlineStr"/>
      <c r="H35" t="inlineStr">
        <is>
          <t>56</t>
        </is>
      </c>
      <c r="I35" t="inlineStr">
        <is>
          <t>1,399</t>
        </is>
      </c>
      <c r="J35" t="inlineStr">
        <is>
          <t>LTT,</t>
        </is>
      </c>
      <c r="K35" t="inlineStr"/>
      <c r="L35" t="inlineStr">
        <is>
          <t>207,807</t>
        </is>
      </c>
      <c r="M35" t="inlineStr"/>
      <c r="N35" t="inlineStr">
        <is>
          <t>15.9</t>
        </is>
      </c>
      <c r="O35" t="inlineStr">
        <is>
          <t>61,958 |</t>
        </is>
      </c>
      <c r="P35" t="inlineStr"/>
      <c r="Q35" t="inlineStr">
        <is>
          <t>29.8</t>
        </is>
      </c>
      <c r="R35" t="inlineStr"/>
      <c r="S35" t="inlineStr">
        <is>
          <t>17:9</t>
        </is>
      </c>
      <c r="T35" t="inlineStr"/>
      <c r="U35" t="inlineStr">
        <is>
          <t>4.7</t>
        </is>
      </c>
    </row>
    <row r="36">
      <c r="A36" t="inlineStr">
        <is>
          <t>Transportation, storage</t>
        </is>
      </c>
      <c r="B36" t="inlineStr">
        <is>
          <t>and</t>
        </is>
      </c>
      <c r="C36" t="inlineStr">
        <is>
          <t>communication</t>
        </is>
      </c>
      <c r="D36" t="inlineStr"/>
      <c r="E36" t="inlineStr"/>
      <c r="F36" t="inlineStr">
        <is>
          <t>—</t>
        </is>
      </c>
      <c r="G36" t="inlineStr"/>
      <c r="H36" t="inlineStr"/>
      <c r="I36" t="inlineStr"/>
      <c r="J36" t="inlineStr"/>
      <c r="K36" t="inlineStr"/>
      <c r="L36" t="inlineStr"/>
      <c r="M36" t="inlineStr"/>
      <c r="N36" t="inlineStr"/>
      <c r="O36" t="inlineStr"/>
      <c r="P36" t="inlineStr"/>
      <c r="Q36" t="inlineStr"/>
      <c r="R36" t="inlineStr"/>
      <c r="S36" t="inlineStr"/>
      <c r="T36" t="inlineStr"/>
      <c r="U36" t="inlineStr"/>
    </row>
    <row r="37">
      <c r="A37" t="inlineStr">
        <is>
          <t>Transports, entreposage et communications</t>
        </is>
      </c>
      <c r="B37" t="inlineStr"/>
      <c r="C37" t="inlineStr"/>
      <c r="D37" t="inlineStr"/>
      <c r="E37" t="inlineStr">
        <is>
          <t>....</t>
        </is>
      </c>
      <c r="F37" t="inlineStr"/>
      <c r="G37" t="inlineStr"/>
      <c r="H37" t="inlineStr">
        <is>
          <t>44</t>
        </is>
      </c>
      <c r="I37" t="inlineStr">
        <is>
          <t>30</t>
        </is>
      </c>
      <c r="J37" t="inlineStr">
        <is>
          <t>16.6</t>
        </is>
      </c>
      <c r="K37" t="inlineStr"/>
      <c r="L37" t="inlineStr">
        <is>
          <t>177,268</t>
        </is>
      </c>
      <c r="M37" t="inlineStr"/>
      <c r="N37" t="inlineStr">
        <is>
          <t>13.6</t>
        </is>
      </c>
      <c r="O37" t="inlineStr">
        <is>
          <t>SG,12554</t>
        </is>
      </c>
      <c r="P37" t="inlineStr"/>
      <c r="Q37" t="inlineStr">
        <is>
          <t>Se</t>
        </is>
      </c>
      <c r="R37" t="inlineStr"/>
      <c r="S37" t="inlineStr">
        <is>
          <t>10.8</t>
        </is>
      </c>
      <c r="T37" t="inlineStr"/>
      <c r="U37" t="inlineStr">
        <is>
          <t>4.3</t>
        </is>
      </c>
    </row>
    <row r="38">
      <c r="A38" t="inlineStr">
        <is>
          <t>Gas, water and electric</t>
        </is>
      </c>
      <c r="B38" t="inlineStr">
        <is>
          <t>utilities</t>
        </is>
      </c>
      <c r="C38" t="inlineStr">
        <is>
          <t>—</t>
        </is>
      </c>
      <c r="D38" t="inlineStr">
        <is>
          <t>Services de gaz,</t>
        </is>
      </c>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c r="U38" t="inlineStr"/>
    </row>
    <row r="39">
      <c r="A39" t="inlineStr">
        <is>
          <t>Micamet i cleCiiIClion rs.</t>
        </is>
      </c>
      <c r="B39" t="inlineStr"/>
      <c r="C39" t="inlineStr">
        <is>
          <t>aris frt us heaae eso ops</t>
        </is>
      </c>
      <c r="D39" t="inlineStr"/>
      <c r="E39" t="inlineStr"/>
      <c r="F39" t="inlineStr"/>
      <c r="G39" t="inlineStr"/>
      <c r="H39" t="inlineStr">
        <is>
          <t>12</t>
        </is>
      </c>
      <c r="I39" t="inlineStr">
        <is>
          <t>88</t>
        </is>
      </c>
      <c r="J39" t="inlineStr">
        <is>
          <t>Tet</t>
        </is>
      </c>
      <c r="K39" t="inlineStr"/>
      <c r="L39" t="inlineStr">
        <is>
          <t>30,539</t>
        </is>
      </c>
      <c r="M39" t="inlineStr"/>
      <c r="N39" t="inlineStr">
        <is>
          <t>PRE</t>
        </is>
      </c>
      <c r="O39" t="inlineStr">
        <is>
          <t>5,833</t>
        </is>
      </c>
      <c r="P39" t="inlineStr"/>
      <c r="Q39" t="inlineStr">
        <is>
          <t>19.1</t>
        </is>
      </c>
      <c r="R39" t="inlineStr"/>
      <c r="S39" t="inlineStr">
        <is>
          <t>1.1</t>
        </is>
      </c>
      <c r="T39" t="inlineStr"/>
      <c r="U39" t="inlineStr">
        <is>
          <t>0.4</t>
        </is>
      </c>
    </row>
    <row r="40">
      <c r="A40" t="inlineStr">
        <is>
          <t>MMe Ee ACOMMETCE Gio) Ge</t>
        </is>
      </c>
      <c r="B40" t="inlineStr">
        <is>
          <t>oe, 6</t>
        </is>
      </c>
      <c r="C40" t="inlineStr">
        <is>
          <t>Sash, i,o ly easement</t>
        </is>
      </c>
      <c r="D40" t="inlineStr"/>
      <c r="E40" t="inlineStr"/>
      <c r="F40" t="inlineStr"/>
      <c r="G40" t="inlineStr"/>
      <c r="H40" t="inlineStr">
        <is>
          <t>33</t>
        </is>
      </c>
      <c r="I40" t="inlineStr">
        <is>
          <t>164</t>
        </is>
      </c>
      <c r="J40" t="inlineStr">
        <is>
          <t>2.1</t>
        </is>
      </c>
      <c r="K40" t="inlineStr"/>
      <c r="L40" t="inlineStr">
        <is>
          <t>23,486</t>
        </is>
      </c>
      <c r="M40" t="inlineStr"/>
      <c r="N40" t="inlineStr">
        <is>
          <t>1.8</t>
        </is>
      </c>
      <c r="O40" t="inlineStr">
        <is>
          <t>6,410</t>
        </is>
      </c>
      <c r="P40" t="inlineStr"/>
      <c r="Q40" t="inlineStr">
        <is>
          <t>27.3</t>
        </is>
      </c>
      <c r="R40" t="inlineStr"/>
      <c r="S40" t="inlineStr">
        <is>
          <t>1 pA</t>
        </is>
      </c>
      <c r="T40" t="inlineStr"/>
      <c r="U40" t="inlineStr">
        <is>
          <t>0.5</t>
        </is>
      </c>
    </row>
    <row r="41">
      <c r="A41" t="inlineStr">
        <is>
          <t>Wholesale trade — Commerce de gros. ........</t>
        </is>
      </c>
      <c r="B41" t="inlineStr"/>
      <c r="C41" t="inlineStr"/>
      <c r="D41" t="inlineStr"/>
      <c r="E41" t="inlineStr"/>
      <c r="F41" t="inlineStr"/>
      <c r="G41" t="inlineStr"/>
      <c r="H41" t="inlineStr">
        <is>
          <t>14</t>
        </is>
      </c>
      <c r="I41" t="inlineStr">
        <is>
          <t>42</t>
        </is>
      </c>
      <c r="J41" t="inlineStr">
        <is>
          <t>0.5</t>
        </is>
      </c>
      <c r="K41" t="inlineStr"/>
      <c r="L41" t="inlineStr">
        <is>
          <t>2,718</t>
        </is>
      </c>
      <c r="M41" t="inlineStr"/>
      <c r="N41" t="inlineStr">
        <is>
          <t>0.2</t>
        </is>
      </c>
      <c r="O41" t="inlineStr">
        <is>
          <t>320</t>
        </is>
      </c>
      <c r="P41" t="inlineStr"/>
      <c r="Q41" t="inlineStr">
        <is>
          <t>11.8</t>
        </is>
      </c>
      <c r="R41" t="inlineStr"/>
      <c r="S41" t="inlineStr">
        <is>
          <t>-</t>
        </is>
      </c>
      <c r="T41" t="inlineStr"/>
      <c r="U41">
        <f>-</f>
        <v/>
      </c>
    </row>
    <row r="42">
      <c r="A42" t="inlineStr">
        <is>
          <t>Retail trade — Commerce de détail..........</t>
        </is>
      </c>
      <c r="B42" t="inlineStr"/>
      <c r="C42" t="inlineStr"/>
      <c r="D42" t="inlineStr"/>
      <c r="E42" t="inlineStr"/>
      <c r="F42" t="inlineStr"/>
      <c r="G42" t="inlineStr"/>
      <c r="H42" t="inlineStr">
        <is>
          <t>19</t>
        </is>
      </c>
      <c r="I42" t="inlineStr">
        <is>
          <t>P22.</t>
        </is>
      </c>
      <c r="J42" t="inlineStr">
        <is>
          <t>1.6</t>
        </is>
      </c>
      <c r="K42" t="inlineStr"/>
      <c r="L42" t="inlineStr">
        <is>
          <t>20,768</t>
        </is>
      </c>
      <c r="M42" t="inlineStr"/>
      <c r="N42" t="inlineStr">
        <is>
          <t>1.6</t>
        </is>
      </c>
      <c r="O42" t="inlineStr">
        <is>
          <t>6,090</t>
        </is>
      </c>
      <c r="P42" t="inlineStr"/>
      <c r="Q42" t="inlineStr">
        <is>
          <t>29.3</t>
        </is>
      </c>
      <c r="R42" t="inlineStr"/>
      <c r="S42" t="inlineStr">
        <is>
          <t>12</t>
        </is>
      </c>
      <c r="T42" t="inlineStr"/>
      <c r="U42" t="inlineStr">
        <is>
          <t>0.5</t>
        </is>
      </c>
    </row>
    <row r="43">
      <c r="A43" t="inlineStr">
        <is>
          <t>RRENCOS eae os AME Ns. SeS c</t>
        </is>
      </c>
      <c r="B43" t="inlineStr"/>
      <c r="C43" t="inlineStr">
        <is>
          <t>Hace MyD ir tys ks. sie els</t>
        </is>
      </c>
      <c r="D43" t="inlineStr"/>
      <c r="E43" t="inlineStr"/>
      <c r="F43" t="inlineStr"/>
      <c r="G43" t="inlineStr"/>
      <c r="H43" t="inlineStr">
        <is>
          <t>9</t>
        </is>
      </c>
      <c r="I43" t="inlineStr">
        <is>
          <t>59</t>
        </is>
      </c>
      <c r="J43" t="inlineStr">
        <is>
          <t>0.8</t>
        </is>
      </c>
      <c r="K43" t="inlineStr"/>
      <c r="L43" t="inlineStr">
        <is>
          <t>5,606</t>
        </is>
      </c>
      <c r="M43" t="inlineStr"/>
      <c r="N43" t="inlineStr">
        <is>
          <t>0.4</t>
        </is>
      </c>
      <c r="O43" t="inlineStr">
        <is>
          <t>2,504</t>
        </is>
      </c>
      <c r="P43" t="inlineStr"/>
      <c r="Q43" t="inlineStr">
        <is>
          <t>44.7</t>
        </is>
      </c>
      <c r="R43" t="inlineStr"/>
      <c r="S43" t="inlineStr">
        <is>
          <t>0.5</t>
        </is>
      </c>
      <c r="T43" t="inlineStr"/>
      <c r="U43" t="inlineStr">
        <is>
          <t>0.2</t>
        </is>
      </c>
    </row>
    <row r="44">
      <c r="A44" t="inlineStr">
        <is>
          <t>Service. industries — Industries du service</t>
        </is>
      </c>
      <c r="B44" t="inlineStr"/>
      <c r="C44" t="inlineStr"/>
      <c r="D44" t="inlineStr"/>
      <c r="E44" t="inlineStr">
        <is>
          <t>.......</t>
        </is>
      </c>
      <c r="F44" t="inlineStr"/>
      <c r="G44" t="inlineStr"/>
      <c r="H44" t="inlineStr">
        <is>
          <t>39</t>
        </is>
      </c>
      <c r="I44" t="inlineStr">
        <is>
          <t>STZ</t>
        </is>
      </c>
      <c r="J44" t="inlineStr">
        <is>
          <t>32.5</t>
        </is>
      </c>
      <c r="K44" t="inlineStr"/>
      <c r="L44" t="inlineStr">
        <is>
          <t>396,558</t>
        </is>
      </c>
      <c r="M44" t="inlineStr"/>
      <c r="N44" t="inlineStr">
        <is>
          <t>30.3</t>
        </is>
      </c>
      <c r="O44" t="inlineStr">
        <is>
          <t>264,903</t>
        </is>
      </c>
      <c r="P44" t="inlineStr"/>
      <c r="Q44" t="inlineStr">
        <is>
          <t>66.8</t>
        </is>
      </c>
      <c r="R44" t="inlineStr"/>
      <c r="S44" t="inlineStr">
        <is>
          <t>50.9</t>
        </is>
      </c>
      <c r="T44" t="inlineStr"/>
      <c r="U44" t="inlineStr">
        <is>
          <t>20.3</t>
        </is>
      </c>
    </row>
    <row r="45">
      <c r="A45" t="inlineStr">
        <is>
          <t>Public admininstration — Fonction publique</t>
        </is>
      </c>
      <c r="B45" t="inlineStr"/>
      <c r="C45" t="inlineStr"/>
      <c r="D45" t="inlineStr"/>
      <c r="E45" t="inlineStr">
        <is>
          <t>.....</t>
        </is>
      </c>
      <c r="F45" t="inlineStr"/>
      <c r="G45" t="inlineStr"/>
      <c r="H45" t="inlineStr">
        <is>
          <t>44</t>
        </is>
      </c>
      <c r="I45" t="inlineStr">
        <is>
          <t>2,699</t>
        </is>
      </c>
      <c r="J45" t="inlineStr">
        <is>
          <t>34.1</t>
        </is>
      </c>
      <c r="K45" t="inlineStr"/>
      <c r="L45" t="inlineStr">
        <is>
          <t>448,565</t>
        </is>
      </c>
      <c r="M45" t="inlineStr"/>
      <c r="N45" t="inlineStr">
        <is>
          <t>34.3</t>
        </is>
      </c>
      <c r="O45" t="inlineStr">
        <is>
          <t>156,344</t>
        </is>
      </c>
      <c r="P45" t="inlineStr"/>
      <c r="Q45" t="inlineStr">
        <is>
          <t>34.9</t>
        </is>
      </c>
      <c r="R45" t="inlineStr"/>
      <c r="S45" t="inlineStr">
        <is>
          <t>30.0</t>
        </is>
      </c>
      <c r="T45" t="inlineStr"/>
      <c r="U45" t="inlineStr">
        <is>
          <t>12.0</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s="1" t="inlineStr">
        <is>
          <t>Unnamed: 0</t>
        </is>
      </c>
      <c r="B1" s="1" t="inlineStr">
        <is>
          <t>Unnamed: 1</t>
        </is>
      </c>
      <c r="C1" s="1" t="inlineStr">
        <is>
          <t>;</t>
        </is>
      </c>
      <c r="D1" s="1" t="inlineStr">
        <is>
          <t>Unnamed: 2</t>
        </is>
      </c>
      <c r="E1" s="1" t="inlineStr">
        <is>
          <t>fo)</t>
        </is>
      </c>
      <c r="F1" s="1" t="inlineStr">
        <is>
          <t>Unnamed: 3</t>
        </is>
      </c>
      <c r="G1" s="1" t="inlineStr">
        <is>
          <t>Unnamed: 4</t>
        </is>
      </c>
      <c r="H1" s="1" t="inlineStr">
        <is>
          <t>of</t>
        </is>
      </c>
      <c r="I1" s="1" t="inlineStr">
        <is>
          <t>of total of total</t>
        </is>
      </c>
    </row>
    <row r="2">
      <c r="A2" t="inlineStr">
        <is>
          <t>ose Seya es</t>
        </is>
      </c>
      <c r="B2" t="inlineStr"/>
      <c r="C2" t="inlineStr">
        <is>
          <t>ee</t>
        </is>
      </c>
      <c r="D2" t="inlineStr"/>
      <c r="E2" t="inlineStr">
        <is>
          <t>total</t>
        </is>
      </c>
      <c r="F2" t="inlineStr"/>
      <c r="G2" t="inlineStr">
        <is>
          <t>Per</t>
        </is>
      </c>
      <c r="H2" t="inlineStr">
        <is>
          <t>industry</t>
        </is>
      </c>
      <c r="I2" t="inlineStr">
        <is>
          <t>women union</t>
        </is>
      </c>
    </row>
    <row r="3">
      <c r="A3" t="inlineStr">
        <is>
          <t>oupe d’industries</t>
        </is>
      </c>
      <c r="B3" t="inlineStr"/>
      <c r="C3" t="inlineStr">
        <is>
          <t>Nifabre</t>
        </is>
      </c>
      <c r="D3" t="inlineStr">
        <is>
          <t>Number</t>
        </is>
      </c>
      <c r="E3" t="inlineStr">
        <is>
          <t>locals</t>
        </is>
      </c>
      <c r="F3" t="inlineStr">
        <is>
          <t>Number</t>
        </is>
      </c>
      <c r="G3" t="inlineStr">
        <is>
          <t>cent</t>
        </is>
      </c>
      <c r="H3" t="inlineStr">
        <is>
          <t>Number | membership}</t>
        </is>
      </c>
      <c r="I3" t="inlineStr">
        <is>
          <t>membership |m embershi</t>
        </is>
      </c>
    </row>
    <row r="4">
      <c r="A4" t="inlineStr"/>
      <c r="B4" t="inlineStr"/>
      <c r="C4" t="inlineStr">
        <is>
          <t>tee</t>
        </is>
      </c>
      <c r="D4" t="inlineStr">
        <is>
          <t>Nombre</t>
        </is>
      </c>
      <c r="E4" t="inlineStr">
        <is>
          <t>Pour-</t>
        </is>
      </c>
      <c r="F4" t="inlineStr">
        <is>
          <t>Nombre</t>
        </is>
      </c>
      <c r="G4" t="inlineStr">
        <is>
          <t>Pour-</t>
        </is>
      </c>
      <c r="H4" t="inlineStr">
        <is>
          <t>Nombre | Pourcentage|</t>
        </is>
      </c>
      <c r="I4" t="inlineStr">
        <is>
          <t>Pourcentage |P ourcentage</t>
        </is>
      </c>
    </row>
    <row r="5">
      <c r="A5" t="inlineStr"/>
      <c r="B5" t="inlineStr"/>
      <c r="C5" t="inlineStr"/>
      <c r="D5" t="inlineStr"/>
      <c r="E5" t="inlineStr">
        <is>
          <t>centage</t>
        </is>
      </c>
      <c r="F5" t="inlineStr"/>
      <c r="G5" t="inlineStr">
        <is>
          <t>centage</t>
        </is>
      </c>
      <c r="H5" t="inlineStr">
        <is>
          <t>de membres</t>
        </is>
      </c>
      <c r="I5" t="inlineStr">
        <is>
          <t>|de membres |d e membres</t>
        </is>
      </c>
    </row>
    <row r="6">
      <c r="A6" t="inlineStr"/>
      <c r="B6" t="inlineStr"/>
      <c r="C6" t="inlineStr"/>
      <c r="D6" t="inlineStr"/>
      <c r="E6" t="inlineStr">
        <is>
          <t>du total</t>
        </is>
      </c>
      <c r="F6" t="inlineStr"/>
      <c r="G6" t="inlineStr"/>
      <c r="H6" t="inlineStr">
        <is>
          <t>féminins</t>
        </is>
      </c>
      <c r="I6" t="inlineStr">
        <is>
          <t>féminins féminins</t>
        </is>
      </c>
    </row>
    <row r="7">
      <c r="A7" t="inlineStr"/>
      <c r="B7" t="inlineStr"/>
      <c r="C7" t="inlineStr"/>
      <c r="D7" t="inlineStr"/>
      <c r="E7" t="inlineStr">
        <is>
          <t>des</t>
        </is>
      </c>
      <c r="F7" t="inlineStr"/>
      <c r="G7" t="inlineStr"/>
      <c r="H7" t="inlineStr">
        <is>
          <t>dans</t>
        </is>
      </c>
      <c r="I7" t="inlineStr">
        <is>
          <t>dans dans</t>
        </is>
      </c>
    </row>
    <row r="8">
      <c r="A8" t="inlineStr"/>
      <c r="B8" t="inlineStr"/>
      <c r="C8" t="inlineStr"/>
      <c r="D8" t="inlineStr"/>
      <c r="E8" t="inlineStr">
        <is>
          <t>syn-</t>
        </is>
      </c>
      <c r="F8" t="inlineStr"/>
      <c r="G8" t="inlineStr"/>
      <c r="H8" t="inlineStr">
        <is>
          <t>Peffectif</t>
        </is>
      </c>
      <c r="I8" t="inlineStr">
        <is>
          <t>Veffectif Peffectif</t>
        </is>
      </c>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sheetData>
    <row r="1">
      <c r="A1" s="1" t="inlineStr">
        <is>
          <t>APMICUIUUTC. Gye eea te sha a oom rne ner ete oa: fe,c cckeee</t>
        </is>
      </c>
      <c r="B1" s="1" t="inlineStr">
        <is>
          <t>Unnamed: 0</t>
        </is>
      </c>
      <c r="C1" s="1" t="inlineStr">
        <is>
          <t>Unnamed: 1</t>
        </is>
      </c>
      <c r="D1" s="1" t="inlineStr">
        <is>
          <t>Unnamed: 2</t>
        </is>
      </c>
      <c r="E1" s="1" t="inlineStr">
        <is>
          <t>103,000</t>
        </is>
      </c>
      <c r="F1" s="1" t="inlineStr">
        <is>
          <t>431</t>
        </is>
      </c>
      <c r="G1" s="1" t="inlineStr">
        <is>
          <t>0.4 264</t>
        </is>
      </c>
      <c r="H1" s="1" t="inlineStr">
        <is>
          <t>Unnamed: 3</t>
        </is>
      </c>
      <c r="I1" s="1" t="inlineStr">
        <is>
          <t>On</t>
        </is>
      </c>
      <c r="J1" s="1" t="inlineStr">
        <is>
          <t>167</t>
        </is>
      </c>
      <c r="K1" s="1" t="inlineStr">
        <is>
          <t>0.2</t>
        </is>
      </c>
    </row>
    <row r="2">
      <c r="A2" t="inlineStr">
        <is>
          <t>Horestrya—* Sylviculturess.. « eeieaate(n0-e2 )ee'ls /te re</t>
        </is>
      </c>
      <c r="B2" t="inlineStr"/>
      <c r="C2" t="inlineStr"/>
      <c r="D2" t="inlineStr"/>
      <c r="E2" t="inlineStr">
        <is>
          <t>57,000</t>
        </is>
      </c>
      <c r="F2" t="inlineStr">
        <is>
          <t>28,520</t>
        </is>
      </c>
      <c r="G2" t="inlineStr">
        <is>
          <t>50.0 28,070</t>
        </is>
      </c>
      <c r="H2" t="inlineStr"/>
      <c r="I2" t="inlineStr">
        <is>
          <t>49.2</t>
        </is>
      </c>
      <c r="J2" t="inlineStr">
        <is>
          <t>450</t>
        </is>
      </c>
      <c r="K2" t="inlineStr">
        <is>
          <t>0.8</t>
        </is>
      </c>
    </row>
    <row r="3">
      <c r="A3" t="inlineStr">
        <is>
          <t>Fishing and trapping — Péche et piégeage ......</t>
        </is>
      </c>
      <c r="B3" t="inlineStr"/>
      <c r="C3" t="inlineStr"/>
      <c r="D3" t="inlineStr"/>
      <c r="E3" t="inlineStr">
        <is>
          <t>6,000</t>
        </is>
      </c>
      <c r="F3" t="inlineStr">
        <is>
          <t>5,303</t>
        </is>
      </c>
      <c r="G3" t="inlineStr">
        <is>
          <t>88.4 5,176</t>
        </is>
      </c>
      <c r="H3" t="inlineStr"/>
      <c r="I3" t="inlineStr">
        <is>
          <t>86.3</t>
        </is>
      </c>
      <c r="J3" t="inlineStr">
        <is>
          <t>A127</t>
        </is>
      </c>
      <c r="K3" t="inlineStr">
        <is>
          <t>2.1</t>
        </is>
      </c>
    </row>
    <row r="4">
      <c r="A4" t="inlineStr">
        <is>
          <t>Mines, quarries and oil wells — Mines, carriéres et</t>
        </is>
      </c>
      <c r="B4" t="inlineStr"/>
      <c r="C4" t="inlineStr"/>
      <c r="D4" t="inlineStr"/>
      <c r="E4" t="inlineStr"/>
      <c r="F4" t="inlineStr"/>
      <c r="G4" t="inlineStr"/>
      <c r="H4" t="inlineStr"/>
      <c r="I4" t="inlineStr"/>
      <c r="J4" t="inlineStr"/>
      <c r="K4" t="inlineStr"/>
    </row>
    <row r="5">
      <c r="A5" t="inlineStr">
        <is>
          <t>puits de petiole... ee ee eee ee</t>
        </is>
      </c>
      <c r="B5" t="inlineStr"/>
      <c r="C5" t="inlineStr"/>
      <c r="D5" t="inlineStr"/>
      <c r="E5" t="inlineStr">
        <is>
          <t>151,000</t>
        </is>
      </c>
      <c r="F5" t="inlineStr">
        <is>
          <t>57,471</t>
        </is>
      </c>
      <c r="G5" t="inlineStr">
        <is>
          <t>38.0 55,907</t>
        </is>
      </c>
      <c r="H5" t="inlineStr"/>
      <c r="I5" t="inlineStr">
        <is>
          <t>37.0</t>
        </is>
      </c>
      <c r="J5" t="inlineStr">
        <is>
          <t>1,564</t>
        </is>
      </c>
      <c r="K5" t="inlineStr">
        <is>
          <t>1.0</t>
        </is>
      </c>
    </row>
    <row r="6">
      <c r="A6" t="inlineStr">
        <is>
          <t>Manufacturing — Fabrication ...-....-....</t>
        </is>
      </c>
      <c r="B6" t="inlineStr"/>
      <c r="C6" t="inlineStr"/>
      <c r="D6" t="inlineStr"/>
      <c r="E6" t="inlineStr">
        <is>
          <t>1,844,000</t>
        </is>
      </c>
      <c r="F6" t="inlineStr">
        <is>
          <t>842,232</t>
        </is>
      </c>
      <c r="G6" t="inlineStr">
        <is>
          <t>45.7 680,073</t>
        </is>
      </c>
      <c r="H6" t="inlineStr"/>
      <c r="I6" t="inlineStr">
        <is>
          <t>36.9</t>
        </is>
      </c>
      <c r="J6" t="inlineStr">
        <is>
          <t>162,159</t>
        </is>
      </c>
      <c r="K6" t="inlineStr">
        <is>
          <t>8.8</t>
        </is>
      </c>
    </row>
    <row r="7">
      <c r="A7" t="inlineStr">
        <is>
          <t>Construction eye nt -)eiep a eet &gt; =i istics =e =&gt;</t>
        </is>
      </c>
      <c r="B7" t="inlineStr"/>
      <c r="C7" t="inlineStr"/>
      <c r="D7" t="inlineStr"/>
      <c r="E7" t="inlineStr">
        <is>
          <t>496,000</t>
        </is>
      </c>
      <c r="F7" t="inlineStr">
        <is>
          <t>289,015</t>
        </is>
      </c>
      <c r="G7" t="inlineStr">
        <is>
          <t>58.2 287,514</t>
        </is>
      </c>
      <c r="H7" t="inlineStr"/>
      <c r="I7" t="inlineStr">
        <is>
          <t>Syif-S)</t>
        </is>
      </c>
      <c r="J7" t="inlineStr">
        <is>
          <t>1,501</t>
        </is>
      </c>
      <c r="K7" t="inlineStr">
        <is>
          <t>0.3</t>
        </is>
      </c>
    </row>
    <row r="8">
      <c r="A8" t="inlineStr">
        <is>
          <t>Transportation, communication and other utilities —</t>
        </is>
      </c>
      <c r="B8" t="inlineStr"/>
      <c r="C8" t="inlineStr"/>
      <c r="D8" t="inlineStr"/>
      <c r="E8" t="inlineStr"/>
      <c r="F8" t="inlineStr"/>
      <c r="G8" t="inlineStr"/>
      <c r="H8" t="inlineStr"/>
      <c r="I8" t="inlineStr"/>
      <c r="J8" t="inlineStr"/>
      <c r="K8" t="inlineStr"/>
    </row>
    <row r="9">
      <c r="A9" t="inlineStr">
        <is>
          <t>Transports, communications et autres services</t>
        </is>
      </c>
      <c r="B9" t="inlineStr"/>
      <c r="C9" t="inlineStr"/>
      <c r="D9" t="inlineStr"/>
      <c r="E9" t="inlineStr"/>
      <c r="F9" t="inlineStr"/>
      <c r="G9" t="inlineStr"/>
      <c r="H9" t="inlineStr"/>
      <c r="I9" t="inlineStr"/>
      <c r="J9" t="inlineStr"/>
      <c r="K9" t="inlineStr"/>
    </row>
    <row r="10">
      <c r="A10" t="inlineStr">
        <is>
          <t>d’utilité PUD UUCR Ab vctoe Re tegetn eo tema oe we</t>
        </is>
      </c>
      <c r="B10" t="inlineStr"/>
      <c r="C10" t="inlineStr"/>
      <c r="D10" t="inlineStr"/>
      <c r="E10" t="inlineStr">
        <is>
          <t>775,000</t>
        </is>
      </c>
      <c r="F10" t="inlineStr">
        <is>
          <t>409,372</t>
        </is>
      </c>
      <c r="G10" t="inlineStr">
        <is>
          <t>52.8 334,044</t>
        </is>
      </c>
      <c r="H10" t="inlineStr"/>
      <c r="I10" t="inlineStr">
        <is>
          <t>43.1</t>
        </is>
      </c>
      <c r="J10" t="inlineStr">
        <is>
          <t>75,328</t>
        </is>
      </c>
      <c r="K10" t="inlineStr">
        <is>
          <t>OMT</t>
        </is>
      </c>
    </row>
    <row r="11">
      <c r="A11" t="inlineStr">
        <is>
          <t>Vader GOmmercey ys so seach eta irs) ticle yn cis</t>
        </is>
      </c>
      <c r="B11" t="inlineStr"/>
      <c r="C11" t="inlineStr"/>
      <c r="D11" t="inlineStr"/>
      <c r="E11" t="inlineStr">
        <is>
          <t>1,545,000</t>
        </is>
      </c>
      <c r="F11" t="inlineStr">
        <is>
          <t>124,969</t>
        </is>
      </c>
      <c r="G11" t="inlineStr">
        <is>
          <t>8.1 81,215</t>
        </is>
      </c>
      <c r="H11" t="inlineStr"/>
      <c r="I11" t="inlineStr">
        <is>
          <t>sae</t>
        </is>
      </c>
      <c r="J11" t="inlineStr">
        <is>
          <t>43,754</t>
        </is>
      </c>
      <c r="K11" t="inlineStr">
        <is>
          <t>2.8</t>
        </is>
      </c>
    </row>
    <row r="12">
      <c r="A12" t="inlineStr">
        <is>
          <t>Hinancesias. sale. iene a toa Gale ae eects x</t>
        </is>
      </c>
      <c r="B12" t="inlineStr"/>
      <c r="C12" t="inlineStr"/>
      <c r="D12" t="inlineStr"/>
      <c r="E12" t="inlineStr">
        <is>
          <t>529,000</t>
        </is>
      </c>
      <c r="F12" t="inlineStr">
        <is>
          <t>12,392</t>
        </is>
      </c>
      <c r="G12" t="inlineStr">
        <is>
          <t>D3) 5,998</t>
        </is>
      </c>
      <c r="H12" t="inlineStr"/>
      <c r="I12" t="inlineStr">
        <is>
          <t>1.1</t>
        </is>
      </c>
      <c r="J12" t="inlineStr">
        <is>
          <t>6,394</t>
        </is>
      </c>
      <c r="K12" t="inlineStr">
        <is>
          <t>12</t>
        </is>
      </c>
    </row>
    <row r="13">
      <c r="A13" t="inlineStr">
        <is>
          <t>Service industries — Industries du service ......</t>
        </is>
      </c>
      <c r="B13" t="inlineStr"/>
      <c r="C13" t="inlineStr"/>
      <c r="D13" t="inlineStr"/>
      <c r="E13" t="inlineStr">
        <is>
          <t>2,450,000</t>
        </is>
      </c>
      <c r="F13" t="inlineStr">
        <is>
          <t>545,776</t>
        </is>
      </c>
      <c r="G13" t="inlineStr">
        <is>
          <t>208 212,328</t>
        </is>
      </c>
      <c r="H13" t="inlineStr"/>
      <c r="I13" t="inlineStr">
        <is>
          <t>8.7</t>
        </is>
      </c>
      <c r="J13" t="inlineStr">
        <is>
          <t>333,448</t>
        </is>
      </c>
      <c r="K13" t="inlineStr">
        <is>
          <t>13.6</t>
        </is>
      </c>
    </row>
    <row r="14">
      <c r="A14" t="inlineStr">
        <is>
          <t>Public administration — Fonction publique... .</t>
        </is>
      </c>
      <c r="B14" t="inlineStr"/>
      <c r="C14" t="inlineStr"/>
      <c r="D14" t="inlineStr"/>
      <c r="E14" t="inlineStr">
        <is>
          <t>682,000</t>
        </is>
      </c>
      <c r="F14" t="inlineStr">
        <is>
          <t>471,298</t>
        </is>
      </c>
      <c r="G14" t="inlineStr">
        <is>
          <t>69.1 314,782</t>
        </is>
      </c>
      <c r="H14" t="inlineStr"/>
      <c r="I14" t="inlineStr">
        <is>
          <t>46.2</t>
        </is>
      </c>
      <c r="J14" t="inlineStr">
        <is>
          <t>156,516</t>
        </is>
      </c>
      <c r="K14" t="inlineStr">
        <is>
          <t>22.9</t>
        </is>
      </c>
    </row>
    <row r="15">
      <c r="A15" t="inlineStr">
        <is>
          <t>Other2/*—= Total’ —Autres2) &lt;2. ss. ee</t>
        </is>
      </c>
      <c r="B15" t="inlineStr"/>
      <c r="C15" t="inlineStr"/>
      <c r="D15" t="inlineStr"/>
      <c r="E15" t="inlineStr">
        <is>
          <t>s.</t>
        </is>
      </c>
      <c r="F15" t="inlineStr">
        <is>
          <t>35,265</t>
        </is>
      </c>
      <c r="G15" t="inlineStr">
        <is>
          <t>es 34,391</t>
        </is>
      </c>
      <c r="H15" t="inlineStr"/>
      <c r="I15" t="inlineStr">
        <is>
          <t>=</t>
        </is>
      </c>
      <c r="J15" t="inlineStr">
        <is>
          <t>874</t>
        </is>
      </c>
      <c r="K15" t="inlineStr">
        <is>
          <t>=</t>
        </is>
      </c>
    </row>
    <row r="16">
      <c r="A16" t="inlineStr">
        <is>
          <t>Total. 2... ee eee ee eee eee ee eee</t>
        </is>
      </c>
      <c r="B16" t="inlineStr"/>
      <c r="C16" t="inlineStr"/>
      <c r="D16" t="inlineStr">
        <is>
          <t>|</t>
        </is>
      </c>
      <c r="E16" t="inlineStr">
        <is>
          <t>8,638,000</t>
        </is>
      </c>
      <c r="F16" t="inlineStr">
        <is>
          <t>2,822,044</t>
        </is>
      </c>
      <c r="G16" t="inlineStr">
        <is>
          <t>32.6 | 2,039,762</t>
        </is>
      </c>
      <c r="H16" t="inlineStr"/>
      <c r="I16" t="inlineStr">
        <is>
          <t>23.6</t>
        </is>
      </c>
      <c r="J16" t="inlineStr">
        <is>
          <t>782,282</t>
        </is>
      </c>
      <c r="K16" t="inlineStr">
        <is>
          <t>9.0</t>
        </is>
      </c>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Korestryi—Svlvicultures ceeene ee,e  ee</t>
        </is>
      </c>
      <c r="B1" s="1" t="inlineStr">
        <is>
          <t>57,000</t>
        </is>
      </c>
      <c r="C1" s="1" t="inlineStr">
        <is>
          <t>PNGIPE</t>
        </is>
      </c>
      <c r="D1" s="1" t="inlineStr">
        <is>
          <t>38.1</t>
        </is>
      </c>
      <c r="E1" s="1" t="inlineStr">
        <is>
          <t>21,283</t>
        </is>
      </c>
      <c r="F1" s="1" t="inlineStr">
        <is>
          <t>3753)</t>
        </is>
      </c>
      <c r="G1" s="1" t="inlineStr">
        <is>
          <t>440</t>
        </is>
      </c>
      <c r="H1" s="1" t="inlineStr">
        <is>
          <t>0.8</t>
        </is>
      </c>
    </row>
    <row r="2">
      <c r="A2" t="inlineStr">
        <is>
          <t>Fishing and trapping — Péche et piégeage ......</t>
        </is>
      </c>
      <c r="B2" t="inlineStr">
        <is>
          <t>6,000</t>
        </is>
      </c>
      <c r="C2" t="inlineStr">
        <is>
          <t>alas}</t>
        </is>
      </c>
      <c r="D2" t="n">
        <v>18.8</v>
      </c>
      <c r="E2" t="inlineStr">
        <is>
          <t>iS</t>
        </is>
      </c>
      <c r="F2" t="inlineStr">
        <is>
          <t>18.8</t>
        </is>
      </c>
      <c r="G2" t="inlineStr">
        <is>
          <t>=</t>
        </is>
      </c>
      <c r="H2" t="inlineStr">
        <is>
          <t>-</t>
        </is>
      </c>
    </row>
    <row r="3">
      <c r="A3" t="inlineStr">
        <is>
          <t>Mines, quarries and oil wells — Mines, carriéres et</t>
        </is>
      </c>
      <c r="B3" t="inlineStr"/>
      <c r="C3" t="inlineStr"/>
      <c r="D3" t="inlineStr"/>
      <c r="E3" t="inlineStr"/>
      <c r="F3" t="inlineStr"/>
      <c r="G3" t="inlineStr"/>
      <c r="H3" t="inlineStr"/>
    </row>
    <row r="4">
      <c r="A4" t="inlineStr">
        <is>
          <t>DULLSIGE PEtLOlen Akar. ee 5p eneroneote ei e</t>
        </is>
      </c>
      <c r="B4" t="inlineStr">
        <is>
          <t>151,000</t>
        </is>
      </c>
      <c r="C4" t="inlineStr">
        <is>
          <t>48,131</t>
        </is>
      </c>
      <c r="D4" t="n">
        <v>31.9</v>
      </c>
      <c r="E4" t="inlineStr">
        <is>
          <t>47,070</t>
        </is>
      </c>
      <c r="F4" t="inlineStr">
        <is>
          <t>Syl</t>
        </is>
      </c>
      <c r="G4" t="inlineStr">
        <is>
          <t>1,061</t>
        </is>
      </c>
      <c r="H4" t="inlineStr">
        <is>
          <t>0.7</t>
        </is>
      </c>
    </row>
    <row r="5">
      <c r="A5" t="inlineStr">
        <is>
          <t>Manufacturing — Fabrication. ............</t>
        </is>
      </c>
      <c r="B5" t="inlineStr">
        <is>
          <t>1,844,000</t>
        </is>
      </c>
      <c r="C5" t="inlineStr">
        <is>
          <t>665,688</t>
        </is>
      </c>
      <c r="D5" t="n">
        <v>36.1</v>
      </c>
      <c r="E5" t="inlineStr">
        <is>
          <t>531,614</t>
        </is>
      </c>
      <c r="F5" t="inlineStr">
        <is>
          <t>28.8</t>
        </is>
      </c>
      <c r="G5" t="inlineStr">
        <is>
          <t>134,074</t>
        </is>
      </c>
      <c r="H5" t="inlineStr">
        <is>
          <t>Tes</t>
        </is>
      </c>
    </row>
    <row r="6">
      <c r="A6" t="inlineStr">
        <is>
          <t>Concinnichionmenaetere tiie cat eee Sa eee te</t>
        </is>
      </c>
      <c r="B6" t="inlineStr">
        <is>
          <t>496,000</t>
        </is>
      </c>
      <c r="C6" t="inlineStr">
        <is>
          <t>260,474</t>
        </is>
      </c>
      <c r="D6" t="n">
        <v>52.5</v>
      </c>
      <c r="E6" t="inlineStr">
        <is>
          <t>259,058</t>
        </is>
      </c>
      <c r="F6" t="inlineStr">
        <is>
          <t>7)</t>
        </is>
      </c>
      <c r="G6" t="inlineStr">
        <is>
          <t>1,416</t>
        </is>
      </c>
      <c r="H6" t="inlineStr">
        <is>
          <t>0.3</t>
        </is>
      </c>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L13"/>
  <sheetViews>
    <sheetView workbookViewId="0">
      <selection activeCell="A1" sqref="A1"/>
    </sheetView>
  </sheetViews>
  <sheetFormatPr baseColWidth="8" defaultRowHeight="15"/>
  <sheetData>
    <row r="1">
      <c r="A1" s="1" t="inlineStr">
        <is>
          <t>Fishing and trapping — Péche et piégeage ......</t>
        </is>
      </c>
      <c r="B1" s="1" t="inlineStr">
        <is>
          <t>Unnamed: 0</t>
        </is>
      </c>
      <c r="C1" s="1" t="inlineStr">
        <is>
          <t>Unnamed: 1</t>
        </is>
      </c>
      <c r="D1" s="1" t="inlineStr">
        <is>
          <t>6,000</t>
        </is>
      </c>
      <c r="E1" s="1" t="inlineStr">
        <is>
          <t>4,178</t>
        </is>
      </c>
      <c r="F1" s="1" t="inlineStr">
        <is>
          <t>69.6}</t>
        </is>
      </c>
      <c r="G1" s="1" t="inlineStr">
        <is>
          <t>4,051</t>
        </is>
      </c>
      <c r="H1" s="1" t="inlineStr">
        <is>
          <t>67.5 |</t>
        </is>
      </c>
      <c r="I1" s="1" t="inlineStr">
        <is>
          <t>Unnamed: 2</t>
        </is>
      </c>
      <c r="J1" s="1" t="inlineStr">
        <is>
          <t>127</t>
        </is>
      </c>
      <c r="K1" s="1" t="inlineStr">
        <is>
          <t>|</t>
        </is>
      </c>
      <c r="L1" s="1" t="inlineStr">
        <is>
          <t>Zl</t>
        </is>
      </c>
    </row>
    <row r="2">
      <c r="A2" t="inlineStr">
        <is>
          <t>Mines, quarries and oil wells — Mines, carriéres</t>
        </is>
      </c>
      <c r="B2" t="inlineStr">
        <is>
          <t>et</t>
        </is>
      </c>
      <c r="C2" t="inlineStr"/>
      <c r="D2" t="inlineStr"/>
      <c r="E2" t="inlineStr"/>
      <c r="F2" t="inlineStr"/>
      <c r="G2" t="inlineStr"/>
      <c r="H2" t="inlineStr"/>
      <c r="I2" t="inlineStr"/>
      <c r="J2" t="inlineStr"/>
      <c r="K2" t="inlineStr"/>
      <c r="L2" t="inlineStr"/>
    </row>
    <row r="3">
      <c r="A3" t="inlineStr">
        <is>
          <t>Pisce petals SH ately eS UUER EU</t>
        </is>
      </c>
      <c r="B3" t="inlineStr">
        <is>
          <t>Tue</t>
        </is>
      </c>
      <c r="C3" t="inlineStr"/>
      <c r="D3" t="inlineStr">
        <is>
          <t>151,000</t>
        </is>
      </c>
      <c r="E3" t="inlineStr">
        <is>
          <t>9,340</t>
        </is>
      </c>
      <c r="F3" t="inlineStr">
        <is>
          <t>6.1</t>
        </is>
      </c>
      <c r="G3" t="inlineStr">
        <is>
          <t>8,837</t>
        </is>
      </c>
      <c r="H3" t="inlineStr">
        <is>
          <t>5.8 |</t>
        </is>
      </c>
      <c r="I3" t="inlineStr"/>
      <c r="J3" t="inlineStr">
        <is>
          <t>503</t>
        </is>
      </c>
      <c r="K3" t="inlineStr"/>
      <c r="L3" t="inlineStr">
        <is>
          <t>0.3</t>
        </is>
      </c>
    </row>
    <row r="4">
      <c r="A4" t="inlineStr">
        <is>
          <t>Manufacturing — Fabrication 9.4, .%f 22</t>
        </is>
      </c>
      <c r="B4" t="inlineStr">
        <is>
          <t>J: 23.</t>
        </is>
      </c>
      <c r="C4" t="inlineStr"/>
      <c r="D4" t="inlineStr">
        <is>
          <t>1,844,000</t>
        </is>
      </c>
      <c r="E4" t="inlineStr">
        <is>
          <t>176,544</t>
        </is>
      </c>
      <c r="F4" t="inlineStr">
        <is>
          <t>9.6</t>
        </is>
      </c>
      <c r="G4" t="inlineStr">
        <is>
          <t>148,459</t>
        </is>
      </c>
      <c r="H4" t="inlineStr">
        <is>
          <t>8.1</t>
        </is>
      </c>
      <c r="I4" t="inlineStr"/>
      <c r="J4" t="inlineStr">
        <is>
          <t>28,085</t>
        </is>
      </c>
      <c r="K4" t="inlineStr"/>
      <c r="L4" t="inlineStr">
        <is>
          <t>1.5</t>
        </is>
      </c>
    </row>
    <row r="5">
      <c r="A5" t="inlineStr">
        <is>
          <t>Gonsiruchonmrr rescrieet fts Pese el.ins.  Shue</t>
        </is>
      </c>
      <c r="B5" t="inlineStr"/>
      <c r="C5" t="inlineStr"/>
      <c r="D5" t="inlineStr">
        <is>
          <t>496,000</t>
        </is>
      </c>
      <c r="E5" t="inlineStr">
        <is>
          <t>28,541</t>
        </is>
      </c>
      <c r="F5" t="inlineStr">
        <is>
          <t>5.7</t>
        </is>
      </c>
      <c r="G5" t="inlineStr">
        <is>
          <t>28,456</t>
        </is>
      </c>
      <c r="H5" t="inlineStr">
        <is>
          <t>Ss/  |</t>
        </is>
      </c>
      <c r="I5" t="inlineStr"/>
      <c r="J5" t="inlineStr">
        <is>
          <t>85</t>
        </is>
      </c>
      <c r="K5" t="inlineStr">
        <is>
          <t>|</t>
        </is>
      </c>
      <c r="L5" t="inlineStr">
        <is>
          <t>--</t>
        </is>
      </c>
    </row>
    <row r="6">
      <c r="A6" t="inlineStr">
        <is>
          <t>Transportation, communication and other utilities —</t>
        </is>
      </c>
      <c r="B6" t="inlineStr"/>
      <c r="C6" t="inlineStr"/>
      <c r="D6" t="inlineStr"/>
      <c r="E6" t="inlineStr"/>
      <c r="F6" t="inlineStr"/>
      <c r="G6" t="inlineStr"/>
      <c r="H6" t="inlineStr"/>
      <c r="I6" t="inlineStr"/>
      <c r="J6" t="inlineStr"/>
      <c r="K6" t="inlineStr">
        <is>
          <t>|</t>
        </is>
      </c>
      <c r="L6" t="inlineStr"/>
    </row>
    <row r="7">
      <c r="A7" t="inlineStr">
        <is>
          <t>Transports, communications et autres</t>
        </is>
      </c>
      <c r="B7" t="inlineStr">
        <is>
          <t>services</t>
        </is>
      </c>
      <c r="C7" t="inlineStr"/>
      <c r="D7" t="inlineStr"/>
      <c r="E7" t="inlineStr"/>
      <c r="F7" t="inlineStr"/>
      <c r="G7" t="inlineStr"/>
      <c r="H7" t="inlineStr"/>
      <c r="I7" t="inlineStr"/>
      <c r="J7" t="inlineStr"/>
      <c r="K7" t="inlineStr"/>
      <c r="L7" t="inlineStr"/>
    </row>
    <row r="8">
      <c r="A8" t="inlineStr">
        <is>
          <t>Brute ginchen ardent eake:t utedho..</t>
        </is>
      </c>
      <c r="B8" t="inlineStr"/>
      <c r="C8" t="inlineStr"/>
      <c r="D8" t="inlineStr">
        <is>
          <t>775,000</t>
        </is>
      </c>
      <c r="E8" t="inlineStr">
        <is>
          <t>207,807</t>
        </is>
      </c>
      <c r="F8" t="inlineStr">
        <is>
          <t>26.8</t>
        </is>
      </c>
      <c r="G8" t="inlineStr">
        <is>
          <t>145,849</t>
        </is>
      </c>
      <c r="H8" t="inlineStr">
        <is>
          <t>18.8</t>
        </is>
      </c>
      <c r="I8" t="inlineStr"/>
      <c r="J8" t="inlineStr">
        <is>
          <t>61,958</t>
        </is>
      </c>
      <c r="K8" t="inlineStr">
        <is>
          <t>|</t>
        </is>
      </c>
      <c r="L8" t="inlineStr">
        <is>
          <t>8.0</t>
        </is>
      </c>
    </row>
    <row r="9">
      <c r="A9" t="inlineStr">
        <is>
          <t>ianie AS OMmimnence 9a cyntehattsst eetset.ers. = &lt;</t>
        </is>
      </c>
      <c r="B9" t="inlineStr"/>
      <c r="C9" t="inlineStr"/>
      <c r="D9" t="inlineStr">
        <is>
          <t>1,545,000</t>
        </is>
      </c>
      <c r="E9" t="inlineStr">
        <is>
          <t>23,486</t>
        </is>
      </c>
      <c r="F9" t="inlineStr">
        <is>
          <t>1.5</t>
        </is>
      </c>
      <c r="G9" t="inlineStr">
        <is>
          <t>17,076</t>
        </is>
      </c>
      <c r="H9" t="inlineStr">
        <is>
          <t>1.1</t>
        </is>
      </c>
      <c r="I9" t="inlineStr"/>
      <c r="J9" t="inlineStr">
        <is>
          <t>6,410</t>
        </is>
      </c>
      <c r="K9" t="inlineStr"/>
      <c r="L9" t="inlineStr">
        <is>
          <t>0.4</t>
        </is>
      </c>
    </row>
    <row r="10">
      <c r="A10" t="inlineStr">
        <is>
          <t>Finances NE BAPES RIE a Metra:</t>
        </is>
      </c>
      <c r="B10" t="inlineStr"/>
      <c r="C10" t="inlineStr"/>
      <c r="D10" t="inlineStr">
        <is>
          <t>529,000</t>
        </is>
      </c>
      <c r="E10" t="inlineStr">
        <is>
          <t>5,606</t>
        </is>
      </c>
      <c r="F10" t="inlineStr">
        <is>
          <t>1.1]</t>
        </is>
      </c>
      <c r="G10" t="inlineStr">
        <is>
          <t>3,102</t>
        </is>
      </c>
      <c r="H10" t="inlineStr">
        <is>
          <t>0.6</t>
        </is>
      </c>
      <c r="I10" t="inlineStr"/>
      <c r="J10" t="inlineStr">
        <is>
          <t>2,504</t>
        </is>
      </c>
      <c r="K10" t="inlineStr">
        <is>
          <t>|</t>
        </is>
      </c>
      <c r="L10" t="inlineStr">
        <is>
          <t>0.5</t>
        </is>
      </c>
    </row>
    <row r="11">
      <c r="A11" t="inlineStr">
        <is>
          <t>Service industries — Industries du service. ......</t>
        </is>
      </c>
      <c r="B11" t="inlineStr"/>
      <c r="C11" t="inlineStr"/>
      <c r="D11" t="inlineStr">
        <is>
          <t>2,450,000</t>
        </is>
      </c>
      <c r="E11" t="inlineStr">
        <is>
          <t>396,558</t>
        </is>
      </c>
      <c r="F11" t="inlineStr">
        <is>
          <t>16.2</t>
        </is>
      </c>
      <c r="G11" t="inlineStr">
        <is>
          <t>131,655</t>
        </is>
      </c>
      <c r="H11" t="inlineStr">
        <is>
          <t>5.4</t>
        </is>
      </c>
      <c r="I11" t="inlineStr"/>
      <c r="J11" t="inlineStr">
        <is>
          <t>264,903</t>
        </is>
      </c>
      <c r="K11" t="inlineStr"/>
      <c r="L11" t="inlineStr">
        <is>
          <t>10.8</t>
        </is>
      </c>
    </row>
    <row r="12">
      <c r="A12" t="inlineStr">
        <is>
          <t>Public administration — Fonction publique</t>
        </is>
      </c>
      <c r="B12" t="inlineStr">
        <is>
          <t>.....</t>
        </is>
      </c>
      <c r="C12" t="inlineStr"/>
      <c r="D12" t="inlineStr">
        <is>
          <t>682,000</t>
        </is>
      </c>
      <c r="E12" t="inlineStr">
        <is>
          <t>448,565</t>
        </is>
      </c>
      <c r="F12" t="inlineStr">
        <is>
          <t>65.8</t>
        </is>
      </c>
      <c r="G12" t="inlineStr">
        <is>
          <t>292,221</t>
        </is>
      </c>
      <c r="H12" t="inlineStr">
        <is>
          <t>42.9</t>
        </is>
      </c>
      <c r="I12" t="inlineStr"/>
      <c r="J12" t="inlineStr">
        <is>
          <t>156,344</t>
        </is>
      </c>
      <c r="K12" t="inlineStr">
        <is>
          <t>|</t>
        </is>
      </c>
      <c r="L12" t="inlineStr">
        <is>
          <t>22.9</t>
        </is>
      </c>
    </row>
    <row r="13">
      <c r="A13" t="inlineStr">
        <is>
          <t>Other? — Total —‘Autres3 .............</t>
        </is>
      </c>
      <c r="B13" t="inlineStr"/>
      <c r="C13" t="inlineStr"/>
      <c r="D13" t="inlineStr">
        <is>
          <t>sg</t>
        </is>
      </c>
      <c r="E13" t="inlineStr">
        <is>
          <t>510</t>
        </is>
      </c>
      <c r="F13" t="inlineStr">
        <is>
          <t>=</t>
        </is>
      </c>
      <c r="G13" t="inlineStr">
        <is>
          <t>491</t>
        </is>
      </c>
      <c r="H13" t="inlineStr">
        <is>
          <t>~</t>
        </is>
      </c>
      <c r="I13" t="inlineStr"/>
      <c r="J13" t="inlineStr">
        <is>
          <t>19</t>
        </is>
      </c>
      <c r="K13" t="inlineStr"/>
      <c r="L13" t="inlineStr">
        <is>
          <t>-</t>
        </is>
      </c>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sheetData>
    <row r="1">
      <c r="A1" s="1" t="inlineStr">
        <is>
          <t>Unnamed: 0</t>
        </is>
      </c>
      <c r="B1" s="1" t="inlineStr">
        <is>
          <t>Unnamed: 1</t>
        </is>
      </c>
      <c r="C1" s="1" t="inlineStr">
        <is>
          <t>Unnamed: 2</t>
        </is>
      </c>
      <c r="D1" s="1" t="inlineStr">
        <is>
          <t>unions</t>
        </is>
      </c>
      <c r="E1" s="1" t="inlineStr">
        <is>
          <t>unions.1</t>
        </is>
      </c>
      <c r="F1" s="1" t="inlineStr">
        <is>
          <t>Unnamed: 3</t>
        </is>
      </c>
      <c r="G1" s="1" t="inlineStr">
        <is>
          <t>unions.2</t>
        </is>
      </c>
    </row>
    <row r="2">
      <c r="A2" t="inlineStr"/>
      <c r="B2" t="inlineStr"/>
      <c r="C2" t="inlineStr"/>
      <c r="D2" t="inlineStr">
        <is>
          <t>Tous</t>
        </is>
      </c>
      <c r="E2" t="inlineStr">
        <is>
          <t>Syndicats</t>
        </is>
      </c>
      <c r="F2" t="inlineStr"/>
      <c r="G2" t="inlineStr">
        <is>
          <t>Syndicats</t>
        </is>
      </c>
    </row>
    <row r="3">
      <c r="A3" t="inlineStr"/>
      <c r="B3" t="inlineStr"/>
      <c r="C3" t="inlineStr"/>
      <c r="D3" t="inlineStr">
        <is>
          <t>les syndicats</t>
        </is>
      </c>
      <c r="E3" t="inlineStr">
        <is>
          <t>internationaux</t>
        </is>
      </c>
      <c r="F3" t="inlineStr"/>
      <c r="G3" t="inlineStr">
        <is>
          <t>nationaux</t>
        </is>
      </c>
    </row>
    <row r="4">
      <c r="A4" t="inlineStr"/>
      <c r="B4" t="inlineStr"/>
      <c r="C4" t="inlineStr"/>
      <c r="D4" t="inlineStr"/>
      <c r="E4" t="inlineStr"/>
      <c r="F4" t="inlineStr">
        <is>
          <t>ie</t>
        </is>
      </c>
      <c r="G4" t="inlineStr"/>
    </row>
    <row r="5">
      <c r="A5" t="inlineStr">
        <is>
          <t>Fishing and trapping — Péche et piégeage ..............020%</t>
        </is>
      </c>
      <c r="B5" t="inlineStr"/>
      <c r="C5" t="inlineStr"/>
      <c r="D5" t="inlineStr">
        <is>
          <t>88.4</t>
        </is>
      </c>
      <c r="E5" t="inlineStr">
        <is>
          <t>18.8</t>
        </is>
      </c>
      <c r="F5" t="inlineStr"/>
      <c r="G5" t="inlineStr">
        <is>
          <t>69.6</t>
        </is>
      </c>
    </row>
    <row r="6">
      <c r="A6" t="inlineStr">
        <is>
          <t>Bare stayje A 5L VICULTUT Omen a tae a mod rettbad, AR Srehstoe lk 6. ie</t>
        </is>
      </c>
      <c r="B6" t="inlineStr"/>
      <c r="C6" t="inlineStr"/>
      <c r="D6" t="inlineStr">
        <is>
          <t>50.0</t>
        </is>
      </c>
      <c r="E6" t="inlineStr">
        <is>
          <t>38.1</t>
        </is>
      </c>
      <c r="F6" t="inlineStr"/>
      <c r="G6" t="inlineStr">
        <is>
          <t>11.9</t>
        </is>
      </c>
    </row>
    <row r="7">
      <c r="A7" t="inlineStr">
        <is>
          <t>Mines, quarries and oil wells — Mines, carriéres et puits de pétrole</t>
        </is>
      </c>
      <c r="B7" t="inlineStr"/>
      <c r="C7" t="inlineStr"/>
      <c r="D7" t="inlineStr">
        <is>
          <t>38.0</t>
        </is>
      </c>
      <c r="E7" t="inlineStr">
        <is>
          <t>31.9</t>
        </is>
      </c>
      <c r="F7" t="inlineStr"/>
      <c r="G7" t="inlineStr">
        <is>
          <t>6.1</t>
        </is>
      </c>
    </row>
    <row r="8">
      <c r="A8" t="inlineStr">
        <is>
          <t>MAnUTAChaIn — EFa biCatlolnrte al alse). 600s. eh Oe Ue R.. «as</t>
        </is>
      </c>
      <c r="B8" t="inlineStr"/>
      <c r="C8" t="inlineStr"/>
      <c r="D8" t="inlineStr">
        <is>
          <t>45.7</t>
        </is>
      </c>
      <c r="E8" t="inlineStr">
        <is>
          <t>36.1</t>
        </is>
      </c>
      <c r="F8" t="inlineStr"/>
      <c r="G8" t="inlineStr">
        <is>
          <t>9.6</t>
        </is>
      </c>
    </row>
    <row r="9">
      <c r="A9" t="inlineStr">
        <is>
          <t>‘COINSUAVICHTONL = Qec a th) aR AES oke 3m VES gig oSO e ae 1st ees el Se, a</t>
        </is>
      </c>
      <c r="B9" t="inlineStr"/>
      <c r="C9" t="inlineStr"/>
      <c r="D9" t="inlineStr">
        <is>
          <t>58.2</t>
        </is>
      </c>
      <c r="E9" t="inlineStr">
        <is>
          <t>SES</t>
        </is>
      </c>
      <c r="F9" t="inlineStr"/>
      <c r="G9" t="inlineStr">
        <is>
          <t>Sey</t>
        </is>
      </c>
    </row>
    <row r="10">
      <c r="A10" t="inlineStr">
        <is>
          <t>Transportation, communication and other utilities — Transports, com-</t>
        </is>
      </c>
      <c r="B10" t="inlineStr"/>
      <c r="C10" t="inlineStr"/>
      <c r="D10" t="inlineStr"/>
      <c r="E10" t="inlineStr"/>
      <c r="F10" t="inlineStr"/>
      <c r="G10" t="inlineStr"/>
    </row>
    <row r="11">
      <c r="A11" t="inlineStr">
        <is>
          <t>munications et autres services d’utilité publique ..............</t>
        </is>
      </c>
      <c r="B11" t="inlineStr"/>
      <c r="C11" t="inlineStr"/>
      <c r="D11" t="inlineStr">
        <is>
          <t>SOs</t>
        </is>
      </c>
      <c r="E11" t="inlineStr">
        <is>
          <t>26.0</t>
        </is>
      </c>
      <c r="F11" t="inlineStr"/>
      <c r="G11" t="inlineStr">
        <is>
          <t>26.8</t>
        </is>
      </c>
    </row>
    <row r="12">
      <c r="A12" t="inlineStr">
        <is>
          <t>Cn CIN CLCC Er Mt eM IRM PTI kes ik nk le ees este, eee whyehs</t>
        </is>
      </c>
      <c r="B12" t="inlineStr"/>
      <c r="C12" t="inlineStr"/>
      <c r="D12" t="inlineStr">
        <is>
          <t>8.1</t>
        </is>
      </c>
      <c r="E12" t="inlineStr">
        <is>
          <t>6.6</t>
        </is>
      </c>
      <c r="F12" t="inlineStr"/>
      <c r="G12" t="inlineStr">
        <is>
          <t>eS</t>
        </is>
      </c>
    </row>
    <row r="13">
      <c r="A13" t="inlineStr">
        <is>
          <t>ERDANCOS wwrieeee. “orsior. clara se TEses.cekynreitt &gt; ee wheather « . 2%</t>
        </is>
      </c>
      <c r="B13" t="inlineStr"/>
      <c r="C13" t="inlineStr"/>
      <c r="D13" t="inlineStr">
        <is>
          <t>23</t>
        </is>
      </c>
      <c r="E13" t="inlineStr"/>
      <c r="F13" t="inlineStr"/>
      <c r="G13" t="inlineStr">
        <is>
          <t>de</t>
        </is>
      </c>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M12"/>
  <sheetViews>
    <sheetView workbookViewId="0">
      <selection activeCell="A1" sqref="A1"/>
    </sheetView>
  </sheetViews>
  <sheetFormatPr baseColWidth="8" defaultRowHeight="15"/>
  <sheetData>
    <row r="1">
      <c r="A1" s="1" t="inlineStr">
        <is>
          <t>year, every</t>
        </is>
      </c>
      <c r="B1" s="1" t="inlineStr">
        <is>
          <t>labour</t>
        </is>
      </c>
      <c r="C1" s="1" t="inlineStr">
        <is>
          <t>organization</t>
        </is>
      </c>
      <c r="D1" s="1" t="inlineStr">
        <is>
          <t>subject</t>
        </is>
      </c>
      <c r="E1" s="1" t="inlineStr">
        <is>
          <t>to the Act</t>
        </is>
      </c>
      <c r="F1" s="1" t="inlineStr">
        <is>
          <t>is</t>
        </is>
      </c>
      <c r="G1" s="1" t="inlineStr">
        <is>
          <t>Unnamed: 0</t>
        </is>
      </c>
      <c r="H1" s="1" t="inlineStr">
        <is>
          <t>financiére, tous</t>
        </is>
      </c>
      <c r="I1" s="1" t="inlineStr">
        <is>
          <t>les syndicats</t>
        </is>
      </c>
      <c r="J1" s="1" t="inlineStr">
        <is>
          <t>ouvriers</t>
        </is>
      </c>
      <c r="K1" s="1" t="inlineStr">
        <is>
          <t>assujettis a la loi</t>
        </is>
      </c>
      <c r="L1" s="1" t="inlineStr">
        <is>
          <t>Unnamed: 1</t>
        </is>
      </c>
      <c r="M1" s="1" t="inlineStr">
        <is>
          <t>Unnamed: 2</t>
        </is>
      </c>
    </row>
    <row r="2">
      <c r="A2" t="inlineStr">
        <is>
          <t>required to file financial statements showing assets and</t>
        </is>
      </c>
      <c r="B2" t="inlineStr"/>
      <c r="C2" t="inlineStr"/>
      <c r="D2" t="inlineStr"/>
      <c r="E2" t="inlineStr"/>
      <c r="F2" t="inlineStr"/>
      <c r="G2" t="inlineStr"/>
      <c r="H2" t="inlineStr">
        <is>
          <t>sont tenus de présenter des états financiers indiquant leur</t>
        </is>
      </c>
      <c r="I2" t="inlineStr"/>
      <c r="J2" t="inlineStr"/>
      <c r="K2" t="inlineStr"/>
      <c r="L2" t="inlineStr"/>
      <c r="M2" t="inlineStr"/>
    </row>
    <row r="3">
      <c r="A3" t="inlineStr">
        <is>
          <t>liabilities, including certain specified assets in Canadian</t>
        </is>
      </c>
      <c r="B3" t="inlineStr"/>
      <c r="C3" t="inlineStr"/>
      <c r="D3" t="inlineStr"/>
      <c r="E3" t="inlineStr"/>
      <c r="F3" t="inlineStr"/>
      <c r="G3" t="inlineStr"/>
      <c r="H3" t="inlineStr">
        <is>
          <t>actif et leur passif,</t>
        </is>
      </c>
      <c r="I3" t="inlineStr">
        <is>
          <t>y compris</t>
        </is>
      </c>
      <c r="J3" t="inlineStr">
        <is>
          <t>certains</t>
        </is>
      </c>
      <c r="K3" t="inlineStr">
        <is>
          <t>avoirs en dollars</t>
        </is>
      </c>
      <c r="L3" t="inlineStr"/>
      <c r="M3" t="inlineStr"/>
    </row>
    <row r="4">
      <c r="A4" t="inlineStr">
        <is>
          <t>dollars and Canadian</t>
        </is>
      </c>
      <c r="B4" t="inlineStr"/>
      <c r="C4" t="inlineStr">
        <is>
          <t>securities; income</t>
        </is>
      </c>
      <c r="D4" t="inlineStr"/>
      <c r="E4" t="inlineStr">
        <is>
          <t>and expendi-</t>
        </is>
      </c>
      <c r="F4" t="inlineStr"/>
      <c r="G4" t="inlineStr"/>
      <c r="H4" t="inlineStr">
        <is>
          <t>canadiens et en</t>
        </is>
      </c>
      <c r="I4" t="inlineStr">
        <is>
          <t>valeurs canadiennes;</t>
        </is>
      </c>
      <c r="J4" t="inlineStr"/>
      <c r="K4" t="inlineStr">
        <is>
          <t>les revenus et les</t>
        </is>
      </c>
      <c r="L4" t="inlineStr"/>
      <c r="M4" t="inlineStr"/>
    </row>
    <row r="5">
      <c r="A5" t="inlineStr">
        <is>
          <t>ture for the</t>
        </is>
      </c>
      <c r="B5" t="inlineStr">
        <is>
          <t>fiscal</t>
        </is>
      </c>
      <c r="C5" t="inlineStr">
        <is>
          <t>period, including</t>
        </is>
      </c>
      <c r="D5" t="inlineStr"/>
      <c r="E5" t="inlineStr">
        <is>
          <t>receipts from</t>
        </is>
      </c>
      <c r="F5" t="inlineStr"/>
      <c r="G5" t="inlineStr"/>
      <c r="H5" t="inlineStr">
        <is>
          <t>dépenses pour la période financiére y compris les contri-</t>
        </is>
      </c>
      <c r="I5" t="inlineStr"/>
      <c r="J5" t="inlineStr"/>
      <c r="K5" t="inlineStr"/>
      <c r="L5" t="inlineStr"/>
      <c r="M5" t="inlineStr">
        <is>
          <t>—</t>
        </is>
      </c>
    </row>
    <row r="6">
      <c r="A6" t="inlineStr">
        <is>
          <t>members resident in Canada, and specified payments to</t>
        </is>
      </c>
      <c r="B6" t="inlineStr"/>
      <c r="C6" t="inlineStr"/>
      <c r="D6" t="inlineStr"/>
      <c r="E6" t="inlineStr"/>
      <c r="F6" t="inlineStr"/>
      <c r="G6" t="inlineStr"/>
      <c r="H6" t="inlineStr">
        <is>
          <t>butions versées par les membres résidant</t>
        </is>
      </c>
      <c r="I6" t="inlineStr"/>
      <c r="J6" t="inlineStr"/>
      <c r="K6" t="inlineStr">
        <is>
          <t>au Canada et les</t>
        </is>
      </c>
      <c r="L6" t="inlineStr"/>
      <c r="M6" t="inlineStr"/>
    </row>
    <row r="7">
      <c r="A7" t="inlineStr">
        <is>
          <t>residents in</t>
        </is>
      </c>
      <c r="B7" t="inlineStr">
        <is>
          <t>Canada</t>
        </is>
      </c>
      <c r="C7" t="inlineStr">
        <is>
          <t>for salaries</t>
        </is>
      </c>
      <c r="D7" t="inlineStr">
        <is>
          <t>and</t>
        </is>
      </c>
      <c r="E7" t="inlineStr">
        <is>
          <t>wages, strike</t>
        </is>
      </c>
      <c r="F7" t="inlineStr"/>
      <c r="G7" t="inlineStr"/>
      <c r="H7" t="inlineStr">
        <is>
          <t>paiements versés</t>
        </is>
      </c>
      <c r="I7" t="inlineStr">
        <is>
          <t>4 des résidants</t>
        </is>
      </c>
      <c r="J7" t="inlineStr">
        <is>
          <t>canadiens</t>
        </is>
      </c>
      <c r="K7" t="inlineStr">
        <is>
          <t>pour traite-</t>
        </is>
      </c>
      <c r="L7" t="inlineStr"/>
      <c r="M7" t="inlineStr"/>
    </row>
    <row r="8">
      <c r="A8" t="inlineStr">
        <is>
          <t>benefits and welfare</t>
        </is>
      </c>
      <c r="B8" t="inlineStr"/>
      <c r="C8" t="inlineStr">
        <is>
          <t>payments.</t>
        </is>
      </c>
      <c r="D8" t="inlineStr">
        <is>
          <t>In addition, reporting</t>
        </is>
      </c>
      <c r="E8" t="inlineStr"/>
      <c r="F8" t="inlineStr"/>
      <c r="G8" t="inlineStr"/>
      <c r="H8" t="inlineStr">
        <is>
          <t>ments et salaires,</t>
        </is>
      </c>
      <c r="I8" t="inlineStr">
        <is>
          <t>indemnités</t>
        </is>
      </c>
      <c r="J8" t="inlineStr">
        <is>
          <t>de gréve et prestations</t>
        </is>
      </c>
      <c r="K8" t="inlineStr">
        <is>
          <t>de</t>
        </is>
      </c>
      <c r="L8" t="inlineStr"/>
      <c r="M8" t="inlineStr"/>
    </row>
    <row r="9">
      <c r="A9" t="inlineStr">
        <is>
          <t>organizations having their headquarters outside Canada</t>
        </is>
      </c>
      <c r="B9" t="inlineStr"/>
      <c r="C9" t="inlineStr"/>
      <c r="D9" t="inlineStr"/>
      <c r="E9" t="inlineStr"/>
      <c r="F9" t="inlineStr"/>
      <c r="G9" t="inlineStr"/>
      <c r="H9" t="inlineStr">
        <is>
          <t>bien-étre. De plus, les syndicats déclarants ayant leur siége</t>
        </is>
      </c>
      <c r="I9" t="inlineStr"/>
      <c r="J9" t="inlineStr"/>
      <c r="K9" t="inlineStr"/>
      <c r="L9" t="inlineStr"/>
      <c r="M9" t="inlineStr"/>
    </row>
    <row r="10">
      <c r="A10" t="inlineStr">
        <is>
          <t>must provide</t>
        </is>
      </c>
      <c r="B10" t="inlineStr">
        <is>
          <t>a detailed</t>
        </is>
      </c>
      <c r="C10" t="inlineStr">
        <is>
          <t>statement</t>
        </is>
      </c>
      <c r="D10" t="inlineStr">
        <is>
          <t>of dues, initiation</t>
        </is>
      </c>
      <c r="E10" t="inlineStr"/>
      <c r="F10" t="inlineStr"/>
      <c r="G10" t="inlineStr"/>
      <c r="H10" t="inlineStr">
        <is>
          <t>social hors du</t>
        </is>
      </c>
      <c r="I10" t="inlineStr">
        <is>
          <t>Canada doivent</t>
        </is>
      </c>
      <c r="J10" t="inlineStr">
        <is>
          <t>présenter</t>
        </is>
      </c>
      <c r="K10" t="inlineStr">
        <is>
          <t>un rapport</t>
        </is>
      </c>
      <c r="L10" t="inlineStr"/>
      <c r="M10" t="inlineStr"/>
    </row>
    <row r="11">
      <c r="A11" t="inlineStr">
        <is>
          <t>fees, per capita taxes and assessments paid by members</t>
        </is>
      </c>
      <c r="B11" t="inlineStr"/>
      <c r="C11" t="inlineStr"/>
      <c r="D11" t="inlineStr"/>
      <c r="E11" t="inlineStr"/>
      <c r="F11" t="inlineStr"/>
      <c r="G11" t="inlineStr"/>
      <c r="H11" t="inlineStr">
        <is>
          <t>détaillé des redevances</t>
        </is>
      </c>
      <c r="I11" t="inlineStr">
        <is>
          <t>et cotisations, des droits d’admis-</t>
        </is>
      </c>
      <c r="J11" t="inlineStr"/>
      <c r="K11" t="inlineStr"/>
      <c r="L11" t="inlineStr"/>
      <c r="M11" t="inlineStr"/>
    </row>
    <row r="12">
      <c r="A12" t="inlineStr">
        <is>
          <t>in Canada.</t>
        </is>
      </c>
      <c r="B12" t="inlineStr"/>
      <c r="C12" t="inlineStr"/>
      <c r="D12" t="inlineStr"/>
      <c r="E12" t="inlineStr"/>
      <c r="F12" t="inlineStr"/>
      <c r="G12" t="inlineStr"/>
      <c r="H12" t="inlineStr">
        <is>
          <t>sion, des redevances individuelles</t>
        </is>
      </c>
      <c r="I12" t="inlineStr"/>
      <c r="J12" t="inlineStr">
        <is>
          <t>et des cotisations payés</t>
        </is>
      </c>
      <c r="K12" t="inlineStr"/>
      <c r="L12" t="inlineStr"/>
      <c r="M12"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H13"/>
  <sheetViews>
    <sheetView workbookViewId="0">
      <selection activeCell="A1" sqref="A1"/>
    </sheetView>
  </sheetViews>
  <sheetFormatPr baseColWidth="8" defaultRowHeight="15"/>
  <sheetData>
    <row r="1">
      <c r="A1" s="1" t="inlineStr">
        <is>
          <t>Canada, ignoring such</t>
        </is>
      </c>
      <c r="B1" s="1" t="inlineStr">
        <is>
          <t>Unnamed: 0</t>
        </is>
      </c>
      <c r="C1" s="1" t="inlineStr">
        <is>
          <t>sources of income</t>
        </is>
      </c>
      <c r="D1" s="1" t="inlineStr">
        <is>
          <t>as interest</t>
        </is>
      </c>
      <c r="E1" s="1" t="inlineStr">
        <is>
          <t>Unnamed: 1</t>
        </is>
      </c>
      <c r="F1" s="1" t="inlineStr">
        <is>
          <t>aux opérations canadiennes déclarant seulement</t>
        </is>
      </c>
      <c r="G1" s="1" t="inlineStr">
        <is>
          <t>Unnamed: 2</t>
        </is>
      </c>
      <c r="H1" s="1" t="inlineStr">
        <is>
          <t>les rede-</t>
        </is>
      </c>
    </row>
    <row r="2">
      <c r="A2" t="inlineStr">
        <is>
          <t>earnings and dividends</t>
        </is>
      </c>
      <c r="B2" t="inlineStr"/>
      <c r="C2" t="inlineStr">
        <is>
          <t>on investments.</t>
        </is>
      </c>
      <c r="D2" t="inlineStr">
        <is>
          <t>Furthermore,</t>
        </is>
      </c>
      <c r="E2" t="inlineStr"/>
      <c r="F2" t="inlineStr">
        <is>
          <t>vances et cotisations de membres résidant au Canada, ne</t>
        </is>
      </c>
      <c r="G2" t="inlineStr"/>
      <c r="H2" t="inlineStr"/>
    </row>
    <row r="3">
      <c r="A3" t="inlineStr">
        <is>
          <t>the reporting provisions of the statute apply to parent</t>
        </is>
      </c>
      <c r="B3" t="inlineStr"/>
      <c r="C3" t="inlineStr"/>
      <c r="D3" t="inlineStr"/>
      <c r="E3" t="inlineStr"/>
      <c r="F3" t="inlineStr">
        <is>
          <t>tenant pas compte de telles</t>
        </is>
      </c>
      <c r="G3" t="inlineStr">
        <is>
          <t>sources de revenu</t>
        </is>
      </c>
      <c r="H3" t="inlineStr">
        <is>
          <t>comme</t>
        </is>
      </c>
    </row>
    <row r="4">
      <c r="A4" t="inlineStr">
        <is>
          <t>labour organizations only, and the financial statements</t>
        </is>
      </c>
      <c r="B4" t="inlineStr"/>
      <c r="C4" t="inlineStr"/>
      <c r="D4" t="inlineStr"/>
      <c r="E4" t="inlineStr"/>
      <c r="F4" t="inlineStr">
        <is>
          <t>intéréts et dividendes percus</t>
        </is>
      </c>
      <c r="G4" t="inlineStr">
        <is>
          <t>sur les placements. En plus,</t>
        </is>
      </c>
      <c r="H4" t="inlineStr"/>
    </row>
    <row r="5">
      <c r="A5" t="inlineStr">
        <is>
          <t>required by the legislation</t>
        </is>
      </c>
      <c r="B5" t="inlineStr"/>
      <c r="C5" t="inlineStr">
        <is>
          <t>reflect only the financial</t>
        </is>
      </c>
      <c r="D5" t="inlineStr"/>
      <c r="E5" t="inlineStr"/>
      <c r="F5" t="inlineStr">
        <is>
          <t>les exigences de la loi en</t>
        </is>
      </c>
      <c r="G5" t="inlineStr">
        <is>
          <t>matiére de déclaration</t>
        </is>
      </c>
      <c r="H5" t="inlineStr">
        <is>
          <t>ne</t>
        </is>
      </c>
    </row>
    <row r="6">
      <c r="A6" t="inlineStr">
        <is>
          <t>transactions within the</t>
        </is>
      </c>
      <c r="B6" t="inlineStr"/>
      <c r="C6" t="inlineStr">
        <is>
          <t>authority of parent</t>
        </is>
      </c>
      <c r="D6" t="inlineStr">
        <is>
          <t>labour</t>
        </is>
      </c>
      <c r="E6" t="inlineStr"/>
      <c r="F6" t="inlineStr">
        <is>
          <t>s’appliquent qu’aux organismes méres,</t>
        </is>
      </c>
      <c r="G6" t="inlineStr">
        <is>
          <t>et les états finan-</t>
        </is>
      </c>
      <c r="H6" t="inlineStr"/>
    </row>
    <row r="7">
      <c r="A7" t="inlineStr">
        <is>
          <t>organizations. Local unions</t>
        </is>
      </c>
      <c r="B7" t="inlineStr"/>
      <c r="C7" t="inlineStr">
        <is>
          <t>or branches</t>
        </is>
      </c>
      <c r="D7" t="inlineStr">
        <is>
          <t>and other</t>
        </is>
      </c>
      <c r="E7" t="inlineStr"/>
      <c r="F7" t="inlineStr">
        <is>
          <t>ciers dont le dépét est obligatoire ne laissent voir que des</t>
        </is>
      </c>
      <c r="G7" t="inlineStr"/>
      <c r="H7" t="inlineStr"/>
    </row>
    <row r="8">
      <c r="A8" t="inlineStr">
        <is>
          <t>subordinate labour bodies</t>
        </is>
      </c>
      <c r="B8" t="inlineStr"/>
      <c r="C8" t="inlineStr">
        <is>
          <t>are deemed to</t>
        </is>
      </c>
      <c r="D8" t="inlineStr">
        <is>
          <t>fall outside</t>
        </is>
      </c>
      <c r="E8" t="inlineStr"/>
      <c r="F8" t="inlineStr">
        <is>
          <t>transactions financiéres qui relévent des organismes méres.</t>
        </is>
      </c>
      <c r="G8" t="inlineStr"/>
      <c r="H8" t="inlineStr"/>
    </row>
    <row r="9">
      <c r="A9" t="inlineStr">
        <is>
          <t>the scope of the legislation. Hence, the financial data</t>
        </is>
      </c>
      <c r="B9" t="inlineStr"/>
      <c r="C9" t="inlineStr"/>
      <c r="D9" t="inlineStr"/>
      <c r="E9" t="inlineStr"/>
      <c r="F9" t="inlineStr">
        <is>
          <t>Les syndicats locaux ou succursales</t>
        </is>
      </c>
      <c r="G9" t="inlineStr">
        <is>
          <t>et autres organismes</t>
        </is>
      </c>
      <c r="H9" t="inlineStr"/>
    </row>
    <row r="10">
      <c r="A10" t="inlineStr">
        <is>
          <t>presented in the tables</t>
        </is>
      </c>
      <c r="B10" t="inlineStr"/>
      <c r="C10" t="inlineStr">
        <is>
          <t>on assets in</t>
        </is>
      </c>
      <c r="D10" t="inlineStr">
        <is>
          <t>Canada, for</t>
        </is>
      </c>
      <c r="E10" t="inlineStr"/>
      <c r="F10" t="inlineStr">
        <is>
          <t>syndicaux subalternes sont exclus</t>
        </is>
      </c>
      <c r="G10" t="inlineStr">
        <is>
          <t>de faire rapport</t>
        </is>
      </c>
      <c r="H10" t="inlineStr">
        <is>
          <t>aux</t>
        </is>
      </c>
    </row>
    <row r="11">
      <c r="A11" t="inlineStr">
        <is>
          <t>instance, refer solely to assets held</t>
        </is>
      </c>
      <c r="B11" t="inlineStr"/>
      <c r="C11" t="inlineStr">
        <is>
          <t>in the name</t>
        </is>
      </c>
      <c r="D11" t="inlineStr">
        <is>
          <t>of a</t>
        </is>
      </c>
      <c r="E11" t="inlineStr"/>
      <c r="F11" t="inlineStr">
        <is>
          <t>termes de la loi. En conséquence, les données financiéres</t>
        </is>
      </c>
      <c r="G11" t="inlineStr"/>
      <c r="H11" t="inlineStr"/>
    </row>
    <row r="12">
      <c r="A12" t="inlineStr">
        <is>
          <t>parent national or international union, as distinct from</t>
        </is>
      </c>
      <c r="B12" t="inlineStr"/>
      <c r="C12" t="inlineStr"/>
      <c r="D12" t="inlineStr"/>
      <c r="E12" t="inlineStr"/>
      <c r="F12" t="inlineStr">
        <is>
          <t>relatives aux éléments d’actif</t>
        </is>
      </c>
      <c r="G12" t="inlineStr">
        <is>
          <t>situés au Canada,</t>
        </is>
      </c>
      <c r="H12" t="inlineStr"/>
    </row>
    <row r="13">
      <c r="A13" t="inlineStr">
        <is>
          <t>assets par that may be held in the name of a local, branch,</t>
        </is>
      </c>
      <c r="B13" t="inlineStr"/>
      <c r="C13" t="inlineStr"/>
      <c r="D13" t="inlineStr"/>
      <c r="E13" t="inlineStr"/>
      <c r="F13" t="inlineStr">
        <is>
          <t>exemple, ne se rapportent qu’aux</t>
        </is>
      </c>
      <c r="G13" t="inlineStr">
        <is>
          <t>éléments détenus</t>
        </is>
      </c>
      <c r="H13" t="inlineStr">
        <is>
          <t>au</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inlineStr">
        <is>
          <t>33 B. Selected Financial Data Relating to the Operations of</t>
        </is>
      </c>
      <c r="B1" s="1" t="inlineStr">
        <is>
          <t>Unnamed: 0</t>
        </is>
      </c>
      <c r="C1" s="1" t="inlineStr">
        <is>
          <t>33 B. Certaines données financiéres</t>
        </is>
      </c>
      <c r="D1" s="1" t="inlineStr">
        <is>
          <t>se rapportant</t>
        </is>
      </c>
      <c r="E1" s="1" t="inlineStr">
        <is>
          <t>uniquement</t>
        </is>
      </c>
    </row>
    <row r="2">
      <c r="A2" t="inlineStr">
        <is>
          <t>Reporting National Labour Organizations, 1976</t>
        </is>
      </c>
      <c r="B2" t="inlineStr"/>
      <c r="C2" t="inlineStr">
        <is>
          <t>aux opérations des syndicats ouvriers nationaux décla-</t>
        </is>
      </c>
      <c r="D2" t="inlineStr"/>
      <c r="E2" t="inlineStr"/>
    </row>
    <row r="3">
      <c r="A3" t="inlineStr">
        <is>
          <t>CLAC GIS SG6 7M eE aca ee aus eon ace iea e? Pag</t>
        </is>
      </c>
      <c r="B3" t="inlineStr">
        <is>
          <t>109</t>
        </is>
      </c>
      <c r="C3" t="inlineStr">
        <is>
          <t>rants, L9:/O%et 1.977).J usta Geen cere</t>
        </is>
      </c>
      <c r="D3" t="inlineStr">
        <is>
          <t>Uae ne eee</t>
        </is>
      </c>
      <c r="E3" t="inlineStr">
        <is>
          <t>ee</t>
        </is>
      </c>
    </row>
    <row r="4">
      <c r="A4" t="inlineStr">
        <is>
          <t>33 C. Selected Financial Data Relating to the Operations of</t>
        </is>
      </c>
      <c r="B4" t="inlineStr"/>
      <c r="C4" t="inlineStr">
        <is>
          <t>33 C. Certaines données financiéres</t>
        </is>
      </c>
      <c r="D4" t="inlineStr">
        <is>
          <t>se rapportant</t>
        </is>
      </c>
      <c r="E4" t="inlineStr">
        <is>
          <t>uniquement</t>
        </is>
      </c>
    </row>
    <row r="5">
      <c r="A5" t="inlineStr">
        <is>
          <t>Reporting Government Employees’ Organizations,</t>
        </is>
      </c>
      <c r="B5" t="inlineStr"/>
      <c r="C5" t="inlineStr">
        <is>
          <t>aux opérations des groupements</t>
        </is>
      </c>
      <c r="D5" t="inlineStr">
        <is>
          <t>de fonctionnaires</t>
        </is>
      </c>
      <c r="E5" t="inlineStr"/>
    </row>
    <row r="6">
      <c r="A6" t="inlineStr">
        <is>
          <t>IOC sieaw ali ok eee are 5 0c A Re a ae en</t>
        </is>
      </c>
      <c r="B6" t="inlineStr">
        <is>
          <t>110</t>
        </is>
      </c>
      <c r="C6" t="inlineStr">
        <is>
          <t>publicsidéclarantsl97GretM Siva</t>
        </is>
      </c>
      <c r="D6" t="inlineStr"/>
      <c r="E6" t="inlineStr"/>
    </row>
    <row r="7">
      <c r="A7" t="inlineStr">
        <is>
          <t>34. Selected Financial Data of Reporting International</t>
        </is>
      </c>
      <c r="B7" t="inlineStr"/>
      <c r="C7" t="inlineStr">
        <is>
          <t>34. Certaines données financiéres des syndicats ouvriers inter-</t>
        </is>
      </c>
      <c r="D7" t="inlineStr"/>
      <c r="E7" t="inlineStr"/>
    </row>
    <row r="8">
      <c r="A8" t="inlineStr">
        <is>
          <t>and National Labour Organizations, 1977.......</t>
        </is>
      </c>
      <c r="B8" t="inlineStr">
        <is>
          <t>iil</t>
        </is>
      </c>
      <c r="C8" t="inlineStr">
        <is>
          <t>nationaux et nationaux déclarants,1977...........</t>
        </is>
      </c>
      <c r="D8" t="inlineStr"/>
      <c r="E8" t="inlineStr"/>
    </row>
    <row r="9">
      <c r="A9" t="inlineStr">
        <is>
          <t>35 A.A sset Size Group and Selected Financial Data of</t>
        </is>
      </c>
      <c r="B9" t="inlineStr"/>
      <c r="C9" t="inlineStr">
        <is>
          <t>35A.Groupement selon l’importance</t>
        </is>
      </c>
      <c r="D9" t="inlineStr">
        <is>
          <t>de l’actif</t>
        </is>
      </c>
      <c r="E9" t="inlineStr">
        <is>
          <t>et certaines</t>
        </is>
      </c>
    </row>
    <row r="10">
      <c r="A10" t="inlineStr">
        <is>
          <t>Reporting International Labour Organizations,</t>
        </is>
      </c>
      <c r="B10" t="inlineStr"/>
      <c r="C10" t="inlineStr">
        <is>
          <t>données financiéres des syndicats</t>
        </is>
      </c>
      <c r="D10" t="inlineStr">
        <is>
          <t>ouvriers internation-</t>
        </is>
      </c>
      <c r="E10" t="inlineStr"/>
    </row>
    <row r="11">
      <c r="A11" t="inlineStr">
        <is>
          <t>LOTT Sh Pe ARI, coe Rha EE Ore eS La</t>
        </is>
      </c>
      <c r="B11" t="inlineStr">
        <is>
          <t>ins</t>
        </is>
      </c>
      <c r="C11" t="inlineStr">
        <is>
          <t>aux déclarants? 1977. 12 Ree</t>
        </is>
      </c>
      <c r="D11" t="inlineStr">
        <is>
          <t>ee</t>
        </is>
      </c>
      <c r="E11" t="inlineStr">
        <is>
          <t>eee</t>
        </is>
      </c>
    </row>
    <row r="12">
      <c r="A12" t="inlineStr">
        <is>
          <t>35 B.A sset Size Group and Selected Financial Data of</t>
        </is>
      </c>
      <c r="B12" t="inlineStr"/>
      <c r="C12" t="inlineStr">
        <is>
          <t>35 B.Groupement selon l’importance</t>
        </is>
      </c>
      <c r="D12" t="inlineStr">
        <is>
          <t>de l’actif</t>
        </is>
      </c>
      <c r="E12" t="inlineStr">
        <is>
          <t>et certaines</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37,434</t>
        </is>
      </c>
      <c r="D1" s="1" t="inlineStr">
        <is>
          <t>De Al</t>
        </is>
      </c>
      <c r="E1" s="1" t="inlineStr">
        <is>
          <t>10,449</t>
        </is>
      </c>
      <c r="F1" s="1" t="inlineStr">
        <is>
          <t>22.8</t>
        </is>
      </c>
      <c r="G1" s="1" t="inlineStr">
        <is>
          <t>6,760</t>
        </is>
      </c>
      <c r="H1" s="1" t="inlineStr">
        <is>
          <t>12 54,643</t>
        </is>
      </c>
      <c r="I1" s="1" t="inlineStr">
        <is>
          <t>Unnamed: 1</t>
        </is>
      </c>
      <c r="J1" s="1" t="inlineStr">
        <is>
          <t>2.8</t>
        </is>
      </c>
    </row>
    <row r="2">
      <c r="A2" t="inlineStr">
        <is>
          <t>(b) In other currencies — En d’autres devises..............</t>
        </is>
      </c>
      <c r="B2" t="inlineStr"/>
      <c r="C2" t="inlineStr">
        <is>
          <t>109,871</t>
        </is>
      </c>
      <c r="D2" t="inlineStr">
        <is>
          <t>6.1</t>
        </is>
      </c>
      <c r="E2" t="inlineStr">
        <is>
          <t>=</t>
        </is>
      </c>
      <c r="F2" t="inlineStr">
        <is>
          <t>=</t>
        </is>
      </c>
      <c r="G2" t="inlineStr">
        <is>
          <t>=</t>
        </is>
      </c>
      <c r="H2">
        <f> 109,871</f>
        <v/>
      </c>
      <c r="I2" t="inlineStr"/>
      <c r="J2" t="inlineStr">
        <is>
          <t>5:7</t>
        </is>
      </c>
    </row>
    <row r="3">
      <c r="A3" t="inlineStr">
        <is>
          <t>2. Accounts receivable - Comptes arecevoir ...............</t>
        </is>
      </c>
      <c r="B3" t="inlineStr"/>
      <c r="C3" t="inlineStr">
        <is>
          <t>22,902</t>
        </is>
      </c>
      <c r="D3" t="inlineStr">
        <is>
          <t>2</t>
        </is>
      </c>
      <c r="E3" t="inlineStr">
        <is>
          <t>9,046</t>
        </is>
      </c>
      <c r="F3" t="inlineStr">
        <is>
          <t>TOM,</t>
        </is>
      </c>
      <c r="G3" t="inlineStr">
        <is>
          <t>4,516</t>
        </is>
      </c>
      <c r="H3" t="inlineStr">
        <is>
          <t>8.1 36,464</t>
        </is>
      </c>
      <c r="I3" t="inlineStr"/>
      <c r="J3" t="inlineStr">
        <is>
          <t>1.9</t>
        </is>
      </c>
    </row>
    <row r="4">
      <c r="A4" t="inlineStr">
        <is>
          <t>3. Investments and advances — Placements et avances:</t>
        </is>
      </c>
      <c r="B4" t="inlineStr"/>
      <c r="C4" t="inlineStr"/>
      <c r="D4" t="inlineStr"/>
      <c r="E4" t="inlineStr"/>
      <c r="F4" t="inlineStr"/>
      <c r="G4" t="inlineStr"/>
      <c r="H4" t="inlineStr"/>
      <c r="I4" t="inlineStr"/>
      <c r="J4" t="inlineStr"/>
    </row>
    <row r="5">
      <c r="A5" t="inlineStr">
        <is>
          <t>(a) Government of Canada — Gouvernement du Canada .......</t>
        </is>
      </c>
      <c r="B5" t="inlineStr"/>
      <c r="C5" t="inlineStr">
        <is>
          <t>Cw AO)</t>
        </is>
      </c>
      <c r="D5" t="inlineStr">
        <is>
          <t>2.0</t>
        </is>
      </c>
      <c r="E5" t="inlineStr">
        <is>
          <t>632</t>
        </is>
      </c>
      <c r="F5" t="inlineStr">
        <is>
          <t>1.4</t>
        </is>
      </c>
      <c r="G5" t="inlineStr">
        <is>
          <t>183</t>
        </is>
      </c>
      <c r="H5" t="inlineStr">
        <is>
          <t>0.3 37,985</t>
        </is>
      </c>
      <c r="I5" t="inlineStr"/>
      <c r="J5" t="inlineStr">
        <is>
          <t>2.0</t>
        </is>
      </c>
    </row>
    <row r="6">
      <c r="A6" t="inlineStr">
        <is>
          <t>(b) Canadian provinces and municipalities — Provinces et munici-</t>
        </is>
      </c>
      <c r="B6" t="inlineStr"/>
      <c r="C6" t="inlineStr"/>
      <c r="D6" t="inlineStr"/>
      <c r="E6" t="inlineStr"/>
      <c r="F6" t="inlineStr"/>
      <c r="G6" t="inlineStr"/>
      <c r="H6" t="inlineStr"/>
      <c r="I6" t="inlineStr"/>
      <c r="J6" t="inlineStr"/>
    </row>
    <row r="7">
      <c r="A7" t="inlineStr">
        <is>
          <t>palitesicanadiennesiy. tm. daaran ae ee ca</t>
        </is>
      </c>
      <c r="B7" t="inlineStr"/>
      <c r="C7" t="inlineStr">
        <is>
          <t>34,955</t>
        </is>
      </c>
      <c r="D7" t="inlineStr">
        <is>
          <t>1.9</t>
        </is>
      </c>
      <c r="E7" t="inlineStr">
        <is>
          <t>1,657</t>
        </is>
      </c>
      <c r="F7" t="inlineStr">
        <is>
          <t>3.6</t>
        </is>
      </c>
      <c r="G7" t="inlineStr">
        <is>
          <t>88</t>
        </is>
      </c>
      <c r="H7" t="inlineStr">
        <is>
          <t>0.2 36,700</t>
        </is>
      </c>
      <c r="I7" t="inlineStr"/>
      <c r="J7" t="inlineStr">
        <is>
          <t>1.9</t>
        </is>
      </c>
    </row>
    <row r="8">
      <c r="A8" t="inlineStr">
        <is>
          <t>(c) Corporations in Canada — Corporations au Canada:</t>
        </is>
      </c>
      <c r="B8" t="inlineStr"/>
      <c r="C8" t="inlineStr"/>
      <c r="D8" t="inlineStr"/>
      <c r="E8" t="inlineStr"/>
      <c r="F8" t="inlineStr"/>
      <c r="G8" t="inlineStr"/>
      <c r="H8" t="inlineStr"/>
      <c r="I8" t="inlineStr"/>
      <c r="J8" t="inlineStr"/>
    </row>
    <row r="9">
      <c r="A9" t="inlineStr">
        <is>
          <t>(i) Bonds and debentures — Obligations et débentures..... .</t>
        </is>
      </c>
      <c r="B9" t="inlineStr"/>
      <c r="C9" t="inlineStr">
        <is>
          <t>12,028</t>
        </is>
      </c>
      <c r="D9" t="inlineStr">
        <is>
          <t>0.7</t>
        </is>
      </c>
      <c r="E9" t="inlineStr">
        <is>
          <t>1,293</t>
        </is>
      </c>
      <c r="F9" t="inlineStr">
        <is>
          <t>2.8</t>
        </is>
      </c>
      <c r="G9" t="inlineStr">
        <is>
          <t>1,087</t>
        </is>
      </c>
      <c r="H9" t="inlineStr">
        <is>
          <t>1.9 14,408</t>
        </is>
      </c>
      <c r="I9" t="inlineStr"/>
      <c r="J9" t="inlineStr">
        <is>
          <t>0.7</t>
        </is>
      </c>
    </row>
    <row r="10">
      <c r="A10" t="inlineStr">
        <is>
          <t>Gi) Stocks?—sACTONSt: uuu, ie aera oe eee eee</t>
        </is>
      </c>
      <c r="B10" t="inlineStr"/>
      <c r="C10" t="inlineStr">
        <is>
          <t>2,682</t>
        </is>
      </c>
      <c r="D10" t="inlineStr">
        <is>
          <t>0.1</t>
        </is>
      </c>
      <c r="E10" t="inlineStr">
        <is>
          <t>827</t>
        </is>
      </c>
      <c r="F10" t="inlineStr">
        <is>
          <t>1.8</t>
        </is>
      </c>
      <c r="G10" t="inlineStr">
        <is>
          <t>25</t>
        </is>
      </c>
      <c r="H10" t="inlineStr">
        <is>
          <t>-- 3,534</t>
        </is>
      </c>
      <c r="I10" t="inlineStr"/>
      <c r="J10" t="inlineStr">
        <is>
          <t>0.2</t>
        </is>
      </c>
    </row>
    <row r="11">
      <c r="A11" t="inlineStr">
        <is>
          <t>(d) Investments outside Canada — Placements hors du Canada... .</t>
        </is>
      </c>
      <c r="B11" t="inlineStr"/>
      <c r="C11" t="inlineStr">
        <is>
          <t>998,920</t>
        </is>
      </c>
      <c r="D11" t="inlineStr">
        <is>
          <t>55.0</t>
        </is>
      </c>
      <c r="E11" t="inlineStr">
        <is>
          <t>Sil</t>
        </is>
      </c>
      <c r="F11" t="inlineStr">
        <is>
          <t>--</t>
        </is>
      </c>
      <c r="G11" t="inlineStr">
        <is>
          <t>-</t>
        </is>
      </c>
      <c r="H11" t="inlineStr">
        <is>
          <t>~ 998,971</t>
        </is>
      </c>
      <c r="I11" t="inlineStr"/>
      <c r="J11" t="inlineStr">
        <is>
          <t>S52</t>
        </is>
      </c>
    </row>
    <row r="12">
      <c r="A12" t="inlineStr">
        <is>
          <t>(@) Moxteaces = Hy pothequess &gt; o&gt;. .1. ne poe eee</t>
        </is>
      </c>
      <c r="B12" t="inlineStr"/>
      <c r="C12" t="inlineStr">
        <is>
          <t>187,194</t>
        </is>
      </c>
      <c r="D12" t="inlineStr">
        <is>
          <t>10.3</t>
        </is>
      </c>
      <c r="E12" t="inlineStr">
        <is>
          <t>211</t>
        </is>
      </c>
      <c r="F12" t="inlineStr">
        <is>
          <t>0.5</t>
        </is>
      </c>
      <c r="G12" t="inlineStr">
        <is>
          <t>153</t>
        </is>
      </c>
      <c r="H12" t="inlineStr">
        <is>
          <t>0.3 187,558</t>
        </is>
      </c>
      <c r="I12" t="inlineStr"/>
      <c r="J12" t="inlineStr">
        <is>
          <t>9.8</t>
        </is>
      </c>
    </row>
    <row r="13">
      <c r="A13" t="inlineStr">
        <is>
          <t>(f) All other investments and advances — Tous autres placements</t>
        </is>
      </c>
      <c r="B13" t="inlineStr"/>
      <c r="C13" t="inlineStr"/>
      <c r="D13" t="inlineStr"/>
      <c r="E13" t="inlineStr"/>
      <c r="F13" t="inlineStr"/>
      <c r="G13" t="inlineStr"/>
      <c r="H13" t="inlineStr"/>
      <c r="I13" t="inlineStr"/>
      <c r="J13" t="inlineStr"/>
    </row>
    <row r="14">
      <c r="A14" t="inlineStr">
        <is>
          <t>Etfavancess. sake sabe Mae hy Ee, cian</t>
        </is>
      </c>
      <c r="B14" t="inlineStr"/>
      <c r="C14" t="inlineStr">
        <is>
          <t>153,614</t>
        </is>
      </c>
      <c r="D14" t="inlineStr">
        <is>
          <t>8.5</t>
        </is>
      </c>
      <c r="E14" t="inlineStr">
        <is>
          <t>14,338</t>
        </is>
      </c>
      <c r="F14" t="inlineStr">
        <is>
          <t>Silk?</t>
        </is>
      </c>
      <c r="G14" t="inlineStr">
        <is>
          <t>29,018</t>
        </is>
      </c>
      <c r="H14" t="inlineStr">
        <is>
          <t>$1.9 196,970</t>
        </is>
      </c>
      <c r="I14" t="inlineStr"/>
      <c r="J14" t="inlineStr">
        <is>
          <t>10.3</t>
        </is>
      </c>
    </row>
    <row r="15">
      <c r="A15" t="inlineStr">
        <is>
          <t>4. Land, buildings and equipment (net of depreciation) — Terrains,</t>
        </is>
      </c>
      <c r="B15" t="inlineStr"/>
      <c r="C15" t="inlineStr"/>
      <c r="D15" t="inlineStr"/>
      <c r="E15" t="inlineStr"/>
      <c r="F15" t="inlineStr"/>
      <c r="G15" t="inlineStr"/>
      <c r="H15" t="inlineStr"/>
      <c r="I15" t="inlineStr"/>
      <c r="J15" t="inlineStr"/>
    </row>
    <row r="16">
      <c r="A16" t="inlineStr">
        <is>
          <t>batiments et matériel (moins dépréciation)..............</t>
        </is>
      </c>
      <c r="B16" t="inlineStr"/>
      <c r="C16" t="inlineStr">
        <is>
          <t>198,649</t>
        </is>
      </c>
      <c r="D16" t="inlineStr">
        <is>
          <t>10.9</t>
        </is>
      </c>
      <c r="E16" t="inlineStr">
        <is>
          <t>5,830</t>
        </is>
      </c>
      <c r="F16" t="inlineStr">
        <is>
          <t>N27</t>
        </is>
      </c>
      <c r="G16" t="inlineStr">
        <is>
          <t>138350</t>
        </is>
      </c>
      <c r="H16" t="inlineStr">
        <is>
          <t>23.9 217,829</t>
        </is>
      </c>
      <c r="I16" t="inlineStr"/>
      <c r="J16" t="inlineStr">
        <is>
          <t>11.4</t>
        </is>
      </c>
    </row>
    <row r="17">
      <c r="A17" t="inlineStr">
        <is>
          <t>5. Other assets — Autres éléments d’actif..................</t>
        </is>
      </c>
      <c r="B17" t="inlineStr"/>
      <c r="C17" t="inlineStr">
        <is>
          <t>20,447</t>
        </is>
      </c>
      <c r="D17" t="inlineStr">
        <is>
          <t>itsi l</t>
        </is>
      </c>
      <c r="E17" t="inlineStr">
        <is>
          <t>1,618</t>
        </is>
      </c>
      <c r="F17" t="inlineStr">
        <is>
          <t>BS)</t>
        </is>
      </c>
      <c r="G17" t="inlineStr">
        <is>
          <t>Hee}</t>
        </is>
      </c>
      <c r="H17" t="inlineStr">
        <is>
          <t>les 22,818</t>
        </is>
      </c>
      <c r="I17" t="inlineStr"/>
      <c r="J17" t="inlineStr">
        <is>
          <t>12</t>
        </is>
      </c>
    </row>
    <row r="18">
      <c r="A18" t="inlineStr">
        <is>
          <t>Total assets (items 1 to 5) — Actif total (postes145)........</t>
        </is>
      </c>
      <c r="B18" t="inlineStr"/>
      <c r="C18" t="inlineStr">
        <is>
          <t>1,815,866</t>
        </is>
      </c>
      <c r="D18" t="inlineStr">
        <is>
          <t>100.0</t>
        </is>
      </c>
      <c r="E18" t="inlineStr">
        <is>
          <t>45,952</t>
        </is>
      </c>
      <c r="F18" t="inlineStr">
        <is>
          <t>100.0</t>
        </is>
      </c>
      <c r="G18" t="inlineStr">
        <is>
          <t>$5,933</t>
        </is>
      </c>
      <c r="H18" t="inlineStr">
        <is>
          <t>100.0 | 1,917,751</t>
        </is>
      </c>
      <c r="I18" t="inlineStr"/>
      <c r="J18" t="inlineStr">
        <is>
          <t>100.0</t>
        </is>
      </c>
    </row>
    <row r="19">
      <c r="A19" t="inlineStr">
        <is>
          <t>Liabilities — Passif</t>
        </is>
      </c>
      <c r="B19" t="inlineStr"/>
      <c r="C19" t="inlineStr"/>
      <c r="D19" t="inlineStr"/>
      <c r="E19" t="inlineStr"/>
      <c r="F19" t="inlineStr"/>
      <c r="G19" t="inlineStr"/>
      <c r="H19" t="inlineStr"/>
      <c r="I19" t="inlineStr"/>
      <c r="J19" t="inlineStr"/>
    </row>
    <row r="20">
      <c r="A20" t="inlineStr">
        <is>
          <t>7 Accounts payable =(€omptesia payer. ...../s40sea.e  a5</t>
        </is>
      </c>
      <c r="B20" t="inlineStr"/>
      <c r="C20" t="inlineStr">
        <is>
          <t>12,640</t>
        </is>
      </c>
      <c r="D20" t="inlineStr">
        <is>
          <t>3.4</t>
        </is>
      </c>
      <c r="E20" t="inlineStr">
        <is>
          <t>4,549</t>
        </is>
      </c>
      <c r="F20" t="inlineStr">
        <is>
          <t>32.6</t>
        </is>
      </c>
      <c r="G20" t="inlineStr">
        <is>
          <t>2,879</t>
        </is>
      </c>
      <c r="H20" t="inlineStr">
        <is>
          <t>19.5 20,068</t>
        </is>
      </c>
      <c r="I20" t="inlineStr"/>
      <c r="J20" t="inlineStr">
        <is>
          <t>5.0</t>
        </is>
      </c>
    </row>
    <row r="21">
      <c r="A21" t="inlineStr">
        <is>
          <t>8. Loans payable —Emprunts a payer .......¢0.50+.-.0+0.+</t>
        </is>
      </c>
      <c r="B21" t="inlineStr"/>
      <c r="C21" t="inlineStr">
        <is>
          <t>7,284</t>
        </is>
      </c>
      <c r="D21" t="inlineStr">
        <is>
          <t>Teo</t>
        </is>
      </c>
      <c r="E21" t="inlineStr">
        <is>
          <t>4,782</t>
        </is>
      </c>
      <c r="F21" t="inlineStr">
        <is>
          <t>34.3</t>
        </is>
      </c>
      <c r="G21" t="inlineStr">
        <is>
          <t>1,162</t>
        </is>
      </c>
      <c r="H21" t="inlineStr">
        <is>
          <t>1) 13,228</t>
        </is>
      </c>
      <c r="I21" t="inlineStr"/>
      <c r="J21" t="inlineStr">
        <is>
          <t>33</t>
        </is>
      </c>
    </row>
    <row r="22">
      <c r="A22" t="inlineStr">
        <is>
          <t>9. Mortgages payable - Hypothéquesa payer...............</t>
        </is>
      </c>
      <c r="B22" t="inlineStr"/>
      <c r="C22" t="inlineStr">
        <is>
          <t>9,682</t>
        </is>
      </c>
      <c r="D22" t="inlineStr">
        <is>
          <t>2.6</t>
        </is>
      </c>
      <c r="E22" t="inlineStr">
        <is>
          <t>1,004</t>
        </is>
      </c>
      <c r="F22" t="inlineStr">
        <is>
          <t>2</t>
        </is>
      </c>
      <c r="G22" t="inlineStr">
        <is>
          <t>4,223</t>
        </is>
      </c>
      <c r="H22" t="inlineStr">
        <is>
          <t>28.6 14,909</t>
        </is>
      </c>
      <c r="I22" t="inlineStr"/>
      <c r="J22" t="inlineStr">
        <is>
          <t>Biel</t>
        </is>
      </c>
    </row>
    <row r="23">
      <c r="A23" t="inlineStr">
        <is>
          <t>10. Other liabilities — Autres éléments de passif ..............</t>
        </is>
      </c>
      <c r="B23" t="inlineStr"/>
      <c r="C23" t="inlineStr">
        <is>
          <t>343,980</t>
        </is>
      </c>
      <c r="D23" t="inlineStr">
        <is>
          <t>92.1</t>
        </is>
      </c>
      <c r="E23" t="inlineStr">
        <is>
          <t>3,618</t>
        </is>
      </c>
      <c r="F23" t="inlineStr">
        <is>
          <t>PSS)</t>
        </is>
      </c>
      <c r="G23" t="inlineStr">
        <is>
          <t>6,484</t>
        </is>
      </c>
      <c r="H23" t="inlineStr">
        <is>
          <t>44.0 354,082</t>
        </is>
      </c>
      <c r="I23" t="inlineStr"/>
      <c r="J23" t="inlineStr">
        <is>
          <t>88.0</t>
        </is>
      </c>
    </row>
    <row r="24">
      <c r="A24" t="inlineStr">
        <is>
          <t>11. Total liabilities (items 7 to 10) — Passif total (postes7410)....</t>
        </is>
      </c>
      <c r="B24" t="inlineStr"/>
      <c r="C24" t="inlineStr">
        <is>
          <t>373,586</t>
        </is>
      </c>
      <c r="D24" t="inlineStr">
        <is>
          <t>100.0</t>
        </is>
      </c>
      <c r="E24" t="inlineStr">
        <is>
          <t>13,953</t>
        </is>
      </c>
      <c r="F24" t="inlineStr">
        <is>
          <t>100.0</t>
        </is>
      </c>
      <c r="G24" t="inlineStr">
        <is>
          <t>14,748</t>
        </is>
      </c>
      <c r="H24" t="inlineStr">
        <is>
          <t>100.0 402,287</t>
        </is>
      </c>
      <c r="I24" t="inlineStr"/>
      <c r="J24" t="inlineStr">
        <is>
          <t>100.0</t>
        </is>
      </c>
    </row>
    <row r="25">
      <c r="A25" t="inlineStr">
        <is>
          <t>12. Net worth (item 6 minus 11) — Avoir net (postes 6 moins 11). . .</t>
        </is>
      </c>
      <c r="B25" t="inlineStr"/>
      <c r="C25" t="inlineStr">
        <is>
          <t>1,442,280</t>
        </is>
      </c>
      <c r="D25" t="inlineStr">
        <is>
          <t>-</t>
        </is>
      </c>
      <c r="E25" t="inlineStr">
        <is>
          <t>31,999</t>
        </is>
      </c>
      <c r="F25" t="inlineStr">
        <is>
          <t>-</t>
        </is>
      </c>
      <c r="G25" t="inlineStr">
        <is>
          <t>41,185</t>
        </is>
      </c>
      <c r="H25" t="inlineStr">
        <is>
          <t>- 1,515,464</t>
        </is>
      </c>
      <c r="I25" t="inlineStr"/>
      <c r="J25" t="inlineStr">
        <is>
          <t>-</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K18"/>
  <sheetViews>
    <sheetView workbookViewId="0">
      <selection activeCell="A1" sqref="A1"/>
    </sheetView>
  </sheetViews>
  <sheetFormatPr baseColWidth="8" defaultRowHeight="15"/>
  <sheetData>
    <row r="1">
      <c r="A1" s="1" t="inlineStr">
        <is>
          <t>(a) In Canadian currency —</t>
        </is>
      </c>
      <c r="B1" s="1" t="inlineStr">
        <is>
          <t>Pnidollars canadiens</t>
        </is>
      </c>
      <c r="C1" s="1" t="inlineStr">
        <is>
          <t>9p</t>
        </is>
      </c>
      <c r="D1" s="1" t="inlineStr">
        <is>
          <t>&amp; 44s. 2 .2 )</t>
        </is>
      </c>
      <c r="E1" s="1" t="inlineStr">
        <is>
          <t>8,141</t>
        </is>
      </c>
      <c r="F1" s="1" t="inlineStr">
        <is>
          <t>13,021 19,769 29,933</t>
        </is>
      </c>
      <c r="G1" s="1" t="inlineStr">
        <is>
          <t>Unnamed: 0</t>
        </is>
      </c>
      <c r="H1" s="1" t="inlineStr">
        <is>
          <t>Unnamed: 1</t>
        </is>
      </c>
      <c r="I1" s="1" t="inlineStr">
        <is>
          <t>27,302</t>
        </is>
      </c>
      <c r="J1" s="1" t="inlineStr">
        <is>
          <t>29,347</t>
        </is>
      </c>
      <c r="K1" s="1" t="inlineStr">
        <is>
          <t>34,152 37,434</t>
        </is>
      </c>
    </row>
    <row r="2">
      <c r="A2" t="inlineStr">
        <is>
          <t>(b) In other currencies — En d’autres devises. .............</t>
        </is>
      </c>
      <c r="B2" t="inlineStr"/>
      <c r="C2" t="inlineStr"/>
      <c r="D2" t="inlineStr"/>
      <c r="E2" t="inlineStr">
        <is>
          <t>130,871</t>
        </is>
      </c>
      <c r="F2" t="inlineStr">
        <is>
          <t>121,598 171,849 | 200,638</t>
        </is>
      </c>
      <c r="G2" t="inlineStr"/>
      <c r="H2" t="inlineStr"/>
      <c r="I2" t="inlineStr">
        <is>
          <t>182,191</t>
        </is>
      </c>
      <c r="J2" t="inlineStr">
        <is>
          <t>116,304</t>
        </is>
      </c>
      <c r="K2" t="inlineStr">
        <is>
          <t>93,881 | 109,871</t>
        </is>
      </c>
    </row>
    <row r="3">
      <c r="A3" t="inlineStr">
        <is>
          <t>2. Accounts receivable — Comptes arecevoir</t>
        </is>
      </c>
      <c r="B3" t="inlineStr">
        <is>
          <t>...............</t>
        </is>
      </c>
      <c r="C3" t="inlineStr"/>
      <c r="D3" t="inlineStr"/>
      <c r="E3" t="inlineStr">
        <is>
          <t>6,781</t>
        </is>
      </c>
      <c r="F3" t="inlineStr">
        <is>
          <t>Zonas 21,888 | 22,992</t>
        </is>
      </c>
      <c r="G3" t="inlineStr"/>
      <c r="H3" t="inlineStr"/>
      <c r="I3" t="inlineStr">
        <is>
          <t>22,956</t>
        </is>
      </c>
      <c r="J3" t="inlineStr">
        <is>
          <t>16,366</t>
        </is>
      </c>
      <c r="K3" t="inlineStr">
        <is>
          <t>23,077 22,902</t>
        </is>
      </c>
    </row>
    <row r="4">
      <c r="A4" t="inlineStr">
        <is>
          <t>3. Investments and advances — Placements et avances:</t>
        </is>
      </c>
      <c r="B4" t="inlineStr"/>
      <c r="C4" t="inlineStr"/>
      <c r="D4" t="inlineStr"/>
      <c r="E4" t="inlineStr"/>
      <c r="F4" t="inlineStr"/>
      <c r="G4" t="inlineStr"/>
      <c r="H4" t="inlineStr"/>
      <c r="I4" t="inlineStr"/>
      <c r="J4" t="inlineStr"/>
      <c r="K4" t="inlineStr"/>
    </row>
    <row r="5">
      <c r="A5" t="inlineStr">
        <is>
          <t>(a) Government of Canada</t>
        </is>
      </c>
      <c r="B5" t="inlineStr">
        <is>
          <t>— Gouvernement du Canada........</t>
        </is>
      </c>
      <c r="C5" t="inlineStr"/>
      <c r="D5" t="inlineStr"/>
      <c r="E5" t="inlineStr">
        <is>
          <t>17,346</t>
        </is>
      </c>
      <c r="F5" t="inlineStr">
        <is>
          <t>31,052 33,620 26,317</t>
        </is>
      </c>
      <c r="G5" t="inlineStr"/>
      <c r="H5" t="inlineStr"/>
      <c r="I5" t="inlineStr">
        <is>
          <t>30,041</t>
        </is>
      </c>
      <c r="J5" t="inlineStr">
        <is>
          <t>33,785</t>
        </is>
      </c>
      <c r="K5" t="inlineStr">
        <is>
          <t>29,824 37,170</t>
        </is>
      </c>
    </row>
    <row r="6">
      <c r="A6" t="inlineStr">
        <is>
          <t>(b) Canadian provinces and</t>
        </is>
      </c>
      <c r="B6" t="inlineStr">
        <is>
          <t>municipalities — Provinces</t>
        </is>
      </c>
      <c r="C6" t="inlineStr"/>
      <c r="D6" t="inlineStr">
        <is>
          <t>et munici-</t>
        </is>
      </c>
      <c r="E6" t="inlineStr"/>
      <c r="F6" t="inlineStr"/>
      <c r="G6" t="inlineStr"/>
      <c r="H6" t="inlineStr"/>
      <c r="I6" t="inlineStr"/>
      <c r="J6" t="inlineStr"/>
      <c r="K6" t="inlineStr"/>
    </row>
    <row r="7">
      <c r="A7" t="inlineStr">
        <is>
          <t>Palttes Canadicnnes-wemckey</t>
        </is>
      </c>
      <c r="B7" t="inlineStr">
        <is>
          <t>atc eee MRE</t>
        </is>
      </c>
      <c r="C7" t="inlineStr"/>
      <c r="D7" t="inlineStr">
        <is>
          <t>ES Mees sn</t>
        </is>
      </c>
      <c r="E7" t="inlineStr">
        <is>
          <t>14,574</t>
        </is>
      </c>
      <c r="F7" t="inlineStr">
        <is>
          <t>24,447 22,362 23,142</t>
        </is>
      </c>
      <c r="G7" t="inlineStr"/>
      <c r="H7" t="inlineStr"/>
      <c r="I7" t="inlineStr">
        <is>
          <t>22,149</t>
        </is>
      </c>
      <c r="J7" t="inlineStr">
        <is>
          <t>18,712</t>
        </is>
      </c>
      <c r="K7" t="inlineStr">
        <is>
          <t>25,090 34,955</t>
        </is>
      </c>
    </row>
    <row r="8">
      <c r="A8" t="inlineStr">
        <is>
          <t>(c) Corporations in Canada</t>
        </is>
      </c>
      <c r="B8" t="inlineStr">
        <is>
          <t>— Corporations au Canada:</t>
        </is>
      </c>
      <c r="C8" t="inlineStr"/>
      <c r="D8" t="inlineStr"/>
      <c r="E8" t="inlineStr"/>
      <c r="F8" t="inlineStr"/>
      <c r="G8" t="inlineStr"/>
      <c r="H8" t="inlineStr"/>
      <c r="I8" t="inlineStr"/>
      <c r="J8" t="inlineStr"/>
      <c r="K8" t="inlineStr"/>
    </row>
    <row r="9">
      <c r="A9" t="inlineStr">
        <is>
          <t>(i) Bonds and debentures</t>
        </is>
      </c>
      <c r="B9" t="inlineStr">
        <is>
          <t>— Obligations et débentures</t>
        </is>
      </c>
      <c r="C9" t="inlineStr"/>
      <c r="D9" t="inlineStr">
        <is>
          <t>......</t>
        </is>
      </c>
      <c r="E9" t="inlineStr">
        <is>
          <t>2,319</t>
        </is>
      </c>
      <c r="F9" t="inlineStr">
        <is>
          <t>10,467 12,697 16,574</t>
        </is>
      </c>
      <c r="G9" t="inlineStr"/>
      <c r="H9" t="inlineStr"/>
      <c r="I9" t="inlineStr">
        <is>
          <t>18,904</t>
        </is>
      </c>
      <c r="J9" t="inlineStr">
        <is>
          <t>20,894</t>
        </is>
      </c>
      <c r="K9" t="inlineStr">
        <is>
          <t>21,976 12,028</t>
        </is>
      </c>
    </row>
    <row r="10">
      <c r="A10" t="inlineStr">
        <is>
          <t>MID ISEOCKS A CHONS ine</t>
        </is>
      </c>
      <c r="B10" t="inlineStr">
        <is>
          <t>hemes Niele Caos</t>
        </is>
      </c>
      <c r="C10" t="inlineStr">
        <is>
          <t>ke ieuei ga</t>
        </is>
      </c>
      <c r="D10" t="inlineStr">
        <is>
          <t>ew obs</t>
        </is>
      </c>
      <c r="E10" t="inlineStr">
        <is>
          <t>683</t>
        </is>
      </c>
      <c r="F10" t="inlineStr">
        <is>
          <t>3,210 2,648 3,085</t>
        </is>
      </c>
      <c r="G10" t="inlineStr"/>
      <c r="H10" t="inlineStr"/>
      <c r="I10" t="inlineStr">
        <is>
          <t>3,097</t>
        </is>
      </c>
      <c r="J10" t="inlineStr">
        <is>
          <t>2,728</t>
        </is>
      </c>
      <c r="K10" t="inlineStr">
        <is>
          <t>2,587 2,682</t>
        </is>
      </c>
    </row>
    <row r="11">
      <c r="A11" t="inlineStr">
        <is>
          <t>(d) Investments outside Canada — Placements hors du Canada...</t>
        </is>
      </c>
      <c r="B11" t="inlineStr"/>
      <c r="C11" t="inlineStr"/>
      <c r="D11" t="inlineStr">
        <is>
          <t>. | 335,161</t>
        </is>
      </c>
      <c r="E11" t="inlineStr"/>
      <c r="F11" t="inlineStr">
        <is>
          <t>591,154 | 606,330 | 705,076</t>
        </is>
      </c>
      <c r="G11" t="inlineStr"/>
      <c r="H11" t="inlineStr"/>
      <c r="I11" t="inlineStr">
        <is>
          <t>780,677</t>
        </is>
      </c>
      <c r="J11" t="inlineStr">
        <is>
          <t>888,565</t>
        </is>
      </c>
      <c r="K11" t="inlineStr">
        <is>
          <t>958,486 | 998,920</t>
        </is>
      </c>
    </row>
    <row r="12">
      <c r="A12" t="inlineStr">
        <is>
          <t>feibMonicapes!—« hy pOtneques. Ect.</t>
        </is>
      </c>
      <c r="B12" t="inlineStr">
        <is>
          <t>sa cles coe</t>
        </is>
      </c>
      <c r="C12" t="inlineStr"/>
      <c r="D12" t="inlineStr">
        <is>
          <t>oboe wanes cite</t>
        </is>
      </c>
      <c r="E12" t="inlineStr">
        <is>
          <t>123,254 | 179,649 | 179,880 | 187,618 | 171,610 | 185,986 | 193,349]</t>
        </is>
      </c>
      <c r="F12" t="inlineStr"/>
      <c r="G12" t="inlineStr"/>
      <c r="H12" t="inlineStr"/>
      <c r="I12" t="inlineStr"/>
      <c r="J12" t="inlineStr"/>
      <c r="K12" t="inlineStr">
        <is>
          <t>187,194</t>
        </is>
      </c>
    </row>
    <row r="13">
      <c r="A13" t="inlineStr">
        <is>
          <t>(f) All other investments</t>
        </is>
      </c>
      <c r="B13" t="inlineStr">
        <is>
          <t>and advances — Tous</t>
        </is>
      </c>
      <c r="C13" t="inlineStr">
        <is>
          <t>autres placements</t>
        </is>
      </c>
      <c r="D13" t="inlineStr"/>
      <c r="E13" t="inlineStr"/>
      <c r="F13" t="inlineStr"/>
      <c r="G13" t="inlineStr"/>
      <c r="H13" t="inlineStr"/>
      <c r="I13" t="inlineStr"/>
      <c r="J13" t="inlineStr"/>
      <c r="K13" t="inlineStr"/>
    </row>
    <row r="14">
      <c r="A14" t="inlineStr">
        <is>
          <t>UAVATICES eaters 2 here</t>
        </is>
      </c>
      <c r="B14" t="inlineStr">
        <is>
          <t>sue e rere. Sin is)./o te PMO</t>
        </is>
      </c>
      <c r="C14" t="inlineStr">
        <is>
          <t>os Fok e csR aa</t>
        </is>
      </c>
      <c r="D14" t="inlineStr"/>
      <c r="E14" t="inlineStr">
        <is>
          <t>77,412 | 123,846 | 117,000</t>
        </is>
      </c>
      <c r="F14" t="inlineStr">
        <is>
          <t>81,092 | 108,790 | 140,931</t>
        </is>
      </c>
      <c r="G14" t="inlineStr"/>
      <c r="H14" t="inlineStr"/>
      <c r="I14" t="inlineStr"/>
      <c r="J14" t="inlineStr"/>
      <c r="K14" t="inlineStr">
        <is>
          <t>140,266 | 153,614</t>
        </is>
      </c>
    </row>
    <row r="15">
      <c r="A15" t="inlineStr">
        <is>
          <t>4. Land, buildings and equipment</t>
        </is>
      </c>
      <c r="B15" t="inlineStr">
        <is>
          <t>(net of depreciation)</t>
        </is>
      </c>
      <c r="C15" t="inlineStr"/>
      <c r="D15" t="inlineStr">
        <is>
          <t>— Terrains,</t>
        </is>
      </c>
      <c r="E15" t="inlineStr"/>
      <c r="F15" t="inlineStr"/>
      <c r="G15" t="inlineStr"/>
      <c r="H15" t="inlineStr"/>
      <c r="I15" t="inlineStr">
        <is>
          <t>|</t>
        </is>
      </c>
      <c r="J15" t="inlineStr"/>
      <c r="K15" t="inlineStr"/>
    </row>
    <row r="16">
      <c r="A16" t="inlineStr">
        <is>
          <t>batiments et matériel (moins dépréciation)..............</t>
        </is>
      </c>
      <c r="B16" t="inlineStr"/>
      <c r="C16" t="inlineStr"/>
      <c r="D16" t="inlineStr"/>
      <c r="E16" t="inlineStr">
        <is>
          <t>80,911</t>
        </is>
      </c>
      <c r="F16" t="inlineStr">
        <is>
          <t>142,466 | 159,074 | 176,980 | 180,621</t>
        </is>
      </c>
      <c r="G16" t="inlineStr"/>
      <c r="H16" t="inlineStr"/>
      <c r="I16" t="inlineStr"/>
      <c r="J16" t="inlineStr">
        <is>
          <t>183,293 | 197,488)</t>
        </is>
      </c>
      <c r="K16" t="inlineStr">
        <is>
          <t>198,649</t>
        </is>
      </c>
    </row>
    <row r="17">
      <c r="A17" t="inlineStr">
        <is>
          <t>Se Other assets — Autres éléments d’actif.</t>
        </is>
      </c>
      <c r="B17" t="inlineStr">
        <is>
          <t>. . . . &lt;</t>
        </is>
      </c>
      <c r="C17" t="inlineStr">
        <is>
          <t>cos,. see</t>
        </is>
      </c>
      <c r="D17" t="inlineStr">
        <is>
          <t>eee</t>
        </is>
      </c>
      <c r="E17" t="inlineStr">
        <is>
          <t>16,557</t>
        </is>
      </c>
      <c r="F17" t="inlineStr">
        <is>
          <t>OS 28 ee e023 15,057</t>
        </is>
      </c>
      <c r="G17" t="inlineStr"/>
      <c r="H17" t="inlineStr"/>
      <c r="I17" t="inlineStr">
        <is>
          <t>12,927</t>
        </is>
      </c>
      <c r="J17" t="inlineStr">
        <is>
          <t>14,572</t>
        </is>
      </c>
      <c r="K17" t="inlineStr">
        <is>
          <t>18,572 20,447</t>
        </is>
      </c>
    </row>
    <row r="18">
      <c r="A18" t="inlineStr">
        <is>
          <t>6. Total assets (items 1 to 5) — Actif total (postes1a5)........</t>
        </is>
      </c>
      <c r="B18" t="inlineStr"/>
      <c r="C18" t="inlineStr"/>
      <c r="D18" t="inlineStr"/>
      <c r="E18" t="inlineStr">
        <is>
          <t>814,010</t>
        </is>
      </c>
      <c r="F18" t="inlineStr">
        <is>
          <t>|1,276,153 |1 ,358,140 11,488,504</t>
        </is>
      </c>
      <c r="G18" t="inlineStr"/>
      <c r="H18" t="inlineStr"/>
      <c r="I18" t="inlineStr">
        <is>
          <t>|1,561,265</t>
        </is>
      </c>
      <c r="J18" t="inlineStr">
        <is>
          <t>|1,651,483 | 1,738,748</t>
        </is>
      </c>
      <c r="K18" t="inlineStr">
        <is>
          <t>|1,815,866</t>
        </is>
      </c>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M4"/>
  <sheetViews>
    <sheetView workbookViewId="0">
      <selection activeCell="A1" sqref="A1"/>
    </sheetView>
  </sheetViews>
  <sheetFormatPr baseColWidth="8" defaultRowHeight="15"/>
  <sheetData>
    <row r="1">
      <c r="A1" s="1" t="inlineStr">
        <is>
          <t>meAccounts payable — Comptes</t>
        </is>
      </c>
      <c r="B1" s="1" t="inlineStr">
        <is>
          <t>payer.</t>
        </is>
      </c>
      <c r="C1" s="1" t="inlineStr">
        <is>
          <t>...</t>
        </is>
      </c>
      <c r="D1" s="1" t="inlineStr">
        <is>
          <t>9. ....-5...-0-</t>
        </is>
      </c>
      <c r="E1" s="1" t="inlineStr">
        <is>
          <t>Unnamed: 0</t>
        </is>
      </c>
      <c r="F1" s="1" t="inlineStr">
        <is>
          <t>5,766 7,025</t>
        </is>
      </c>
      <c r="G1" s="1" t="inlineStr">
        <is>
          <t>10,016</t>
        </is>
      </c>
      <c r="H1" s="1" t="inlineStr">
        <is>
          <t>ibe</t>
        </is>
      </c>
      <c r="I1" s="1" t="inlineStr">
        <is>
          <t>12,176</t>
        </is>
      </c>
      <c r="J1" s="1" t="inlineStr">
        <is>
          <t>11,434</t>
        </is>
      </c>
      <c r="K1" s="1" t="inlineStr">
        <is>
          <t>11,193</t>
        </is>
      </c>
      <c r="L1" s="1" t="inlineStr">
        <is>
          <t>Unnamed: 1</t>
        </is>
      </c>
      <c r="M1" s="1" t="inlineStr">
        <is>
          <t>12,640</t>
        </is>
      </c>
    </row>
    <row r="2">
      <c r="A2" t="inlineStr">
        <is>
          <t>Beloans payable — Emprunts aypayet.....</t>
        </is>
      </c>
      <c r="B2" t="inlineStr"/>
      <c r="C2" t="inlineStr">
        <is>
          <t>.</t>
        </is>
      </c>
      <c r="D2" t="inlineStr">
        <is>
          <t>6... 2. ee ee es</t>
        </is>
      </c>
      <c r="E2" t="inlineStr"/>
      <c r="F2" t="inlineStr">
        <is>
          <t>16,976 25,371</t>
        </is>
      </c>
      <c r="G2" t="inlineStr">
        <is>
          <t>14,115</t>
        </is>
      </c>
      <c r="H2" t="inlineStr">
        <is>
          <t>13,941</t>
        </is>
      </c>
      <c r="I2" t="inlineStr">
        <is>
          <t>9,184</t>
        </is>
      </c>
      <c r="J2" t="inlineStr">
        <is>
          <t>6,817</t>
        </is>
      </c>
      <c r="K2" t="inlineStr">
        <is>
          <t>6,542</t>
        </is>
      </c>
      <c r="L2" t="inlineStr"/>
      <c r="M2" t="inlineStr">
        <is>
          <t>7,284</t>
        </is>
      </c>
    </row>
    <row r="3">
      <c r="A3" t="inlineStr">
        <is>
          <t>9. Mortgages payable — Hypothéques 4 payer...............</t>
        </is>
      </c>
      <c r="B3" t="inlineStr"/>
      <c r="C3" t="inlineStr"/>
      <c r="D3" t="inlineStr"/>
      <c r="E3" t="inlineStr"/>
      <c r="F3" t="inlineStr">
        <is>
          <t>4,313 8,984</t>
        </is>
      </c>
      <c r="G3" t="inlineStr">
        <is>
          <t>6,585</t>
        </is>
      </c>
      <c r="H3" t="inlineStr">
        <is>
          <t>10,406</t>
        </is>
      </c>
      <c r="I3" t="inlineStr">
        <is>
          <t>13,369</t>
        </is>
      </c>
      <c r="J3" t="inlineStr">
        <is>
          <t>13032;</t>
        </is>
      </c>
      <c r="K3" t="inlineStr">
        <is>
          <t>13,720</t>
        </is>
      </c>
      <c r="L3" t="inlineStr"/>
      <c r="M3" t="inlineStr">
        <is>
          <t>9,682</t>
        </is>
      </c>
    </row>
    <row r="4">
      <c r="A4" t="inlineStr">
        <is>
          <t>10. Other liabilities — Autres éléments de passif ..............</t>
        </is>
      </c>
      <c r="B4" t="inlineStr"/>
      <c r="C4" t="inlineStr"/>
      <c r="D4" t="inlineStr"/>
      <c r="E4" t="inlineStr"/>
      <c r="F4" t="inlineStr">
        <is>
          <t>118,235 | 236,781 | 255,056 | 286,156 |. 294,193 | 309,413 | 323,987]</t>
        </is>
      </c>
      <c r="G4" t="inlineStr"/>
      <c r="H4" t="inlineStr"/>
      <c r="I4" t="inlineStr"/>
      <c r="J4" t="inlineStr"/>
      <c r="K4" t="inlineStr"/>
      <c r="L4" t="inlineStr"/>
      <c r="M4" t="inlineStr">
        <is>
          <t>343,980</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L18"/>
  <sheetViews>
    <sheetView workbookViewId="0">
      <selection activeCell="A1" sqref="A1"/>
    </sheetView>
  </sheetViews>
  <sheetFormatPr baseColWidth="8" defaultRowHeight="15"/>
  <sheetData>
    <row r="1">
      <c r="A1" s="1" t="inlineStr">
        <is>
          <t>|</t>
        </is>
      </c>
      <c r="B1" s="1" t="inlineStr">
        <is>
          <t>(a) In Canadian currency — En dollars canadiens............</t>
        </is>
      </c>
      <c r="C1" s="1" t="inlineStr">
        <is>
          <t>Unnamed: 0</t>
        </is>
      </c>
      <c r="D1" s="1" t="inlineStr">
        <is>
          <t>1,987</t>
        </is>
      </c>
      <c r="E1" s="1" t="inlineStr">
        <is>
          <t>4,028</t>
        </is>
      </c>
      <c r="F1" s="1" t="inlineStr">
        <is>
          <t>Unnamed: 1</t>
        </is>
      </c>
      <c r="G1" s="1" t="inlineStr">
        <is>
          <t>5,826</t>
        </is>
      </c>
      <c r="H1" s="1" t="inlineStr">
        <is>
          <t>5,676</t>
        </is>
      </c>
      <c r="I1" s="1" t="inlineStr">
        <is>
          <t>53k?</t>
        </is>
      </c>
      <c r="J1" s="1" t="inlineStr">
        <is>
          <t>7,985</t>
        </is>
      </c>
      <c r="K1" s="1" t="inlineStr">
        <is>
          <t>7,947</t>
        </is>
      </c>
      <c r="L1" s="1" t="inlineStr">
        <is>
          <t>10,449</t>
        </is>
      </c>
    </row>
    <row r="2">
      <c r="A2" t="inlineStr">
        <is>
          <t>}</t>
        </is>
      </c>
      <c r="B2" t="inlineStr">
        <is>
          <t>(b) In other currencies — En d’autres devises .........-.-..</t>
        </is>
      </c>
      <c r="C2" t="inlineStr"/>
      <c r="D2" t="inlineStr">
        <is>
          <t>_</t>
        </is>
      </c>
      <c r="E2" t="inlineStr">
        <is>
          <t>-</t>
        </is>
      </c>
      <c r="F2" t="inlineStr"/>
      <c r="G2">
        <f>=</f>
        <v/>
      </c>
      <c r="H2" t="inlineStr">
        <is>
          <t>=</t>
        </is>
      </c>
      <c r="I2" t="inlineStr">
        <is>
          <t>=</t>
        </is>
      </c>
      <c r="J2" t="inlineStr">
        <is>
          <t>=</t>
        </is>
      </c>
      <c r="K2" t="inlineStr">
        <is>
          <t>=</t>
        </is>
      </c>
      <c r="L2" t="inlineStr">
        <is>
          <t>=</t>
        </is>
      </c>
    </row>
    <row r="3">
      <c r="A3" t="inlineStr"/>
      <c r="B3" t="inlineStr">
        <is>
          <t>2. Accounts receivable — Comptes arecevoir ...............</t>
        </is>
      </c>
      <c r="C3" t="inlineStr"/>
      <c r="D3" t="inlineStr">
        <is>
          <t>379</t>
        </is>
      </c>
      <c r="E3" t="inlineStr">
        <is>
          <t>4,186</t>
        </is>
      </c>
      <c r="F3" t="inlineStr"/>
      <c r="G3" t="inlineStr">
        <is>
          <t>4,453</t>
        </is>
      </c>
      <c r="H3" t="inlineStr">
        <is>
          <t>35751</t>
        </is>
      </c>
      <c r="I3" t="inlineStr">
        <is>
          <t>537d</t>
        </is>
      </c>
      <c r="J3" t="inlineStr">
        <is>
          <t>6,567</t>
        </is>
      </c>
      <c r="K3" t="inlineStr">
        <is>
          <t>8,468</t>
        </is>
      </c>
      <c r="L3" t="inlineStr">
        <is>
          <t>9,046</t>
        </is>
      </c>
    </row>
    <row r="4">
      <c r="A4" t="inlineStr"/>
      <c r="B4" t="inlineStr">
        <is>
          <t>3. Investments and advances — Placements et avances:</t>
        </is>
      </c>
      <c r="C4" t="inlineStr"/>
      <c r="D4" t="inlineStr"/>
      <c r="E4" t="inlineStr"/>
      <c r="F4" t="inlineStr"/>
      <c r="G4" t="inlineStr"/>
      <c r="H4" t="inlineStr"/>
      <c r="I4" t="inlineStr"/>
      <c r="J4" t="inlineStr"/>
      <c r="K4" t="inlineStr"/>
      <c r="L4" t="inlineStr"/>
    </row>
    <row r="5">
      <c r="A5" t="inlineStr"/>
      <c r="B5" t="inlineStr">
        <is>
          <t>(a) Government of Canada — Gouvernement du Canada........</t>
        </is>
      </c>
      <c r="C5" t="inlineStr"/>
      <c r="D5" t="inlineStr">
        <is>
          <t>1,261</t>
        </is>
      </c>
      <c r="E5" t="inlineStr">
        <is>
          <t>1,421</t>
        </is>
      </c>
      <c r="F5" t="inlineStr"/>
      <c r="G5" t="inlineStr">
        <is>
          <t>1,302</t>
        </is>
      </c>
      <c r="H5" t="inlineStr">
        <is>
          <t>946</t>
        </is>
      </c>
      <c r="I5" t="inlineStr">
        <is>
          <t>740</t>
        </is>
      </c>
      <c r="J5" t="inlineStr">
        <is>
          <t>615</t>
        </is>
      </c>
      <c r="K5" t="inlineStr">
        <is>
          <t>616</t>
        </is>
      </c>
      <c r="L5" t="inlineStr">
        <is>
          <t>632</t>
        </is>
      </c>
    </row>
    <row r="6">
      <c r="A6" t="inlineStr"/>
      <c r="B6" t="inlineStr">
        <is>
          <t>(b) Canadian provinces and municipalities — Provinces et munici-</t>
        </is>
      </c>
      <c r="C6" t="inlineStr"/>
      <c r="D6" t="inlineStr"/>
      <c r="E6" t="inlineStr"/>
      <c r="F6" t="inlineStr"/>
      <c r="G6" t="inlineStr"/>
      <c r="H6" t="inlineStr"/>
      <c r="I6" t="inlineStr"/>
      <c r="J6" t="inlineStr"/>
      <c r="K6" t="inlineStr"/>
      <c r="L6" t="inlineStr"/>
    </row>
    <row r="7">
      <c r="A7" t="inlineStr"/>
      <c r="B7" t="inlineStr">
        <is>
          <t>Palites CagaGlennies.. &gt; Eiewees chs) o Ree 6 xPa  sce Re bs</t>
        </is>
      </c>
      <c r="C7" t="inlineStr"/>
      <c r="D7" t="inlineStr">
        <is>
          <t>255</t>
        </is>
      </c>
      <c r="E7" t="inlineStr">
        <is>
          <t>1,026</t>
        </is>
      </c>
      <c r="F7" t="inlineStr"/>
      <c r="G7" t="inlineStr">
        <is>
          <t>1513</t>
        </is>
      </c>
      <c r="H7" t="inlineStr">
        <is>
          <t>1,530</t>
        </is>
      </c>
      <c r="I7" t="inlineStr">
        <is>
          <t>1377</t>
        </is>
      </c>
      <c r="J7" t="inlineStr">
        <is>
          <t>1,413</t>
        </is>
      </c>
      <c r="K7" t="inlineStr">
        <is>
          <t>1,440</t>
        </is>
      </c>
      <c r="L7" t="inlineStr">
        <is>
          <t>1,657</t>
        </is>
      </c>
    </row>
    <row r="8">
      <c r="A8" t="inlineStr">
        <is>
          <t>/</t>
        </is>
      </c>
      <c r="B8" t="inlineStr">
        <is>
          <t>(c) Corporations in Canada — Corporations au Canada:</t>
        </is>
      </c>
      <c r="C8" t="inlineStr"/>
      <c r="D8" t="inlineStr"/>
      <c r="E8" t="inlineStr"/>
      <c r="F8" t="inlineStr"/>
      <c r="G8" t="inlineStr"/>
      <c r="H8" t="inlineStr"/>
      <c r="I8" t="inlineStr"/>
      <c r="J8" t="inlineStr"/>
      <c r="K8" t="inlineStr"/>
      <c r="L8" t="inlineStr"/>
    </row>
    <row r="9">
      <c r="A9" t="inlineStr"/>
      <c r="B9" t="inlineStr">
        <is>
          <t>(i) Bonds and debentures — Obligations et débentures ......</t>
        </is>
      </c>
      <c r="C9" t="inlineStr"/>
      <c r="D9" t="inlineStr">
        <is>
          <t>80</t>
        </is>
      </c>
      <c r="E9" t="inlineStr">
        <is>
          <t>2,742</t>
        </is>
      </c>
      <c r="F9" t="inlineStr"/>
      <c r="G9" t="inlineStr">
        <is>
          <t>1,862</t>
        </is>
      </c>
      <c r="H9" t="inlineStr">
        <is>
          <t>1,087</t>
        </is>
      </c>
      <c r="I9" t="inlineStr">
        <is>
          <t>1,261</t>
        </is>
      </c>
      <c r="J9" t="inlineStr">
        <is>
          <t>SESW)</t>
        </is>
      </c>
      <c r="K9" t="inlineStr">
        <is>
          <t>1,496</t>
        </is>
      </c>
      <c r="L9" t="inlineStr">
        <is>
          <t>15293</t>
        </is>
      </c>
    </row>
    <row r="10">
      <c r="A10" t="inlineStr"/>
      <c r="B10" t="inlineStr">
        <is>
          <t>MU ESLOCKSE eA CtIONS. p)2 RueNeMD: cds ENN os. wos sbagouaae</t>
        </is>
      </c>
      <c r="C10" t="inlineStr"/>
      <c r="D10" t="inlineStr">
        <is>
          <t>134</t>
        </is>
      </c>
      <c r="E10" t="inlineStr">
        <is>
          <t>680</t>
        </is>
      </c>
      <c r="F10" t="inlineStr"/>
      <c r="G10" t="inlineStr">
        <is>
          <t>864</t>
        </is>
      </c>
      <c r="H10" t="inlineStr">
        <is>
          <t>1,037</t>
        </is>
      </c>
      <c r="I10" t="inlineStr">
        <is>
          <t>1,145</t>
        </is>
      </c>
      <c r="J10" t="inlineStr">
        <is>
          <t>1,181</t>
        </is>
      </c>
      <c r="K10" t="inlineStr">
        <is>
          <t>940</t>
        </is>
      </c>
      <c r="L10" t="inlineStr">
        <is>
          <t>827</t>
        </is>
      </c>
    </row>
    <row r="11">
      <c r="A11" t="inlineStr"/>
      <c r="B11" t="inlineStr">
        <is>
          <t>(d) Investments outside Canada — Placements hors du Canada... .</t>
        </is>
      </c>
      <c r="C11" t="inlineStr"/>
      <c r="D11" t="inlineStr">
        <is>
          <t>-</t>
        </is>
      </c>
      <c r="E11" t="inlineStr">
        <is>
          <t>52</t>
        </is>
      </c>
      <c r="F11" t="inlineStr"/>
      <c r="G11" t="inlineStr">
        <is>
          <t>1</t>
        </is>
      </c>
      <c r="H11" t="inlineStr">
        <is>
          <t>1</t>
        </is>
      </c>
      <c r="I11" t="inlineStr">
        <is>
          <t>1</t>
        </is>
      </c>
      <c r="J11" t="inlineStr">
        <is>
          <t>34</t>
        </is>
      </c>
      <c r="K11" t="inlineStr">
        <is>
          <t>1</t>
        </is>
      </c>
      <c r="L11" t="inlineStr">
        <is>
          <t>51</t>
        </is>
      </c>
    </row>
    <row r="12">
      <c r="A12" t="inlineStr"/>
      <c r="B12" t="inlineStr">
        <is>
          <t>ie) Morteages— ny pothequesy 0. 2.5, s+ ae ee ee so sls es</t>
        </is>
      </c>
      <c r="C12" t="inlineStr"/>
      <c r="D12" t="inlineStr">
        <is>
          <t>119</t>
        </is>
      </c>
      <c r="E12" t="inlineStr">
        <is>
          <t>114</t>
        </is>
      </c>
      <c r="F12" t="inlineStr"/>
      <c r="G12" t="inlineStr">
        <is>
          <t>260</t>
        </is>
      </c>
      <c r="H12" t="inlineStr">
        <is>
          <t>255</t>
        </is>
      </c>
      <c r="I12" t="inlineStr">
        <is>
          <t>247</t>
        </is>
      </c>
      <c r="J12" t="inlineStr">
        <is>
          <t>420</t>
        </is>
      </c>
      <c r="K12" t="inlineStr">
        <is>
          <t>361</t>
        </is>
      </c>
      <c r="L12" t="inlineStr">
        <is>
          <t>211</t>
        </is>
      </c>
    </row>
    <row r="13">
      <c r="A13" t="inlineStr"/>
      <c r="B13" t="inlineStr">
        <is>
          <t>All other i t t d ad —T tres placements</t>
        </is>
      </c>
      <c r="C13" t="inlineStr"/>
      <c r="D13" t="inlineStr"/>
      <c r="E13" t="inlineStr"/>
      <c r="F13" t="inlineStr"/>
      <c r="G13" t="inlineStr"/>
      <c r="H13" t="inlineStr"/>
      <c r="I13" t="inlineStr"/>
      <c r="J13" t="inlineStr"/>
      <c r="K13" t="inlineStr"/>
      <c r="L13" t="inlineStr"/>
    </row>
    <row r="14">
      <c r="A14" t="inlineStr"/>
      <c r="B14" t="inlineStr">
        <is>
          <t>. et a = pe a ee “8 me Bt oe</t>
        </is>
      </c>
      <c r="C14" t="inlineStr"/>
      <c r="D14" t="inlineStr">
        <is>
          <t>576</t>
        </is>
      </c>
      <c r="E14" t="inlineStr">
        <is>
          <t>2,475</t>
        </is>
      </c>
      <c r="F14" t="inlineStr"/>
      <c r="G14" t="inlineStr">
        <is>
          <t>4,505</t>
        </is>
      </c>
      <c r="H14" t="inlineStr">
        <is>
          <t>4,102</t>
        </is>
      </c>
      <c r="I14" t="inlineStr">
        <is>
          <t>$,626</t>
        </is>
      </c>
      <c r="J14" t="inlineStr">
        <is>
          <t>7,124</t>
        </is>
      </c>
      <c r="K14" t="inlineStr">
        <is>
          <t>9,363</t>
        </is>
      </c>
      <c r="L14" t="inlineStr">
        <is>
          <t>14,338</t>
        </is>
      </c>
    </row>
    <row r="15">
      <c r="A15" t="inlineStr">
        <is>
          <t>|</t>
        </is>
      </c>
      <c r="B15" t="inlineStr">
        <is>
          <t>4. Land, buildings and equipment (net of depreciation) — Terrains,</t>
        </is>
      </c>
      <c r="C15" t="inlineStr"/>
      <c r="D15" t="inlineStr"/>
      <c r="E15" t="inlineStr"/>
      <c r="F15" t="inlineStr"/>
      <c r="G15" t="inlineStr"/>
      <c r="H15" t="inlineStr"/>
      <c r="I15" t="inlineStr"/>
      <c r="J15" t="inlineStr"/>
      <c r="K15" t="inlineStr"/>
      <c r="L15" t="inlineStr"/>
    </row>
    <row r="16">
      <c r="A16" t="inlineStr"/>
      <c r="B16" t="inlineStr">
        <is>
          <t>batiments et matériel (moins dépréciation)..............</t>
        </is>
      </c>
      <c r="C16" t="inlineStr"/>
      <c r="D16" t="inlineStr">
        <is>
          <t>1,949</t>
        </is>
      </c>
      <c r="E16" t="inlineStr">
        <is>
          <t>2,802</t>
        </is>
      </c>
      <c r="F16" t="inlineStr"/>
      <c r="G16" t="inlineStr">
        <is>
          <t>3,176</t>
        </is>
      </c>
      <c r="H16" t="inlineStr">
        <is>
          <t>ORSSY|</t>
        </is>
      </c>
      <c r="I16" t="inlineStr">
        <is>
          <t>3,149</t>
        </is>
      </c>
      <c r="J16" t="inlineStr">
        <is>
          <t>3,400</t>
        </is>
      </c>
      <c r="K16" t="inlineStr">
        <is>
          <t>5,108</t>
        </is>
      </c>
      <c r="L16" t="inlineStr">
        <is>
          <t>5,830</t>
        </is>
      </c>
    </row>
    <row r="17">
      <c r="A17" t="inlineStr">
        <is>
          <t>|</t>
        </is>
      </c>
      <c r="B17" t="inlineStr">
        <is>
          <t>wes. Other assets — Autres éléments d’actif...............-2-</t>
        </is>
      </c>
      <c r="C17" t="inlineStr"/>
      <c r="D17" t="inlineStr">
        <is>
          <t>185</t>
        </is>
      </c>
      <c r="E17" t="inlineStr">
        <is>
          <t>435</t>
        </is>
      </c>
      <c r="F17" t="inlineStr"/>
      <c r="G17" t="inlineStr">
        <is>
          <t>618</t>
        </is>
      </c>
      <c r="H17" t="inlineStr">
        <is>
          <t>448</t>
        </is>
      </c>
      <c r="I17" t="inlineStr">
        <is>
          <t>442</t>
        </is>
      </c>
      <c r="J17" t="inlineStr">
        <is>
          <t>584</t>
        </is>
      </c>
      <c r="K17" t="inlineStr">
        <is>
          <t>637</t>
        </is>
      </c>
      <c r="L17" t="inlineStr">
        <is>
          <t>1,618</t>
        </is>
      </c>
    </row>
    <row r="18">
      <c r="A18" t="inlineStr">
        <is>
          <t>|</t>
        </is>
      </c>
      <c r="B18" t="inlineStr">
        <is>
          <t>6. Total assets (items 1 to 5) — Actif total (pestestiia'S)... « .,e pee:</t>
        </is>
      </c>
      <c r="C18" t="inlineStr"/>
      <c r="D18" t="inlineStr">
        <is>
          <t>6,925</t>
        </is>
      </c>
      <c r="E18" t="inlineStr">
        <is>
          <t>19,961</t>
        </is>
      </c>
      <c r="F18" t="inlineStr">
        <is>
          <t>|</t>
        </is>
      </c>
      <c r="G18" t="inlineStr">
        <is>
          <t>21,380</t>
        </is>
      </c>
      <c r="H18" t="inlineStr">
        <is>
          <t>21,376</t>
        </is>
      </c>
      <c r="I18" t="inlineStr">
        <is>
          <t>24,677</t>
        </is>
      </c>
      <c r="J18" t="inlineStr">
        <is>
          <t>31,080</t>
        </is>
      </c>
      <c r="K18" t="inlineStr">
        <is>
          <t>36.570)</t>
        </is>
      </c>
      <c r="L18" t="inlineStr">
        <is>
          <t>45.952</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 fe Accounts payable — Comptes aipayer . (0). . s w.ee .w o</t>
        </is>
      </c>
      <c r="B1" s="1" t="inlineStr">
        <is>
          <t>Unnamed: 0</t>
        </is>
      </c>
      <c r="C1" s="1" t="inlineStr">
        <is>
          <t>561</t>
        </is>
      </c>
      <c r="D1" s="1" t="inlineStr">
        <is>
          <t>1,419</t>
        </is>
      </c>
      <c r="E1" s="1" t="inlineStr">
        <is>
          <t>2,136</t>
        </is>
      </c>
      <c r="F1" s="1" t="inlineStr">
        <is>
          <t>1,897</t>
        </is>
      </c>
      <c r="G1" s="1" t="inlineStr">
        <is>
          <t>2,895</t>
        </is>
      </c>
      <c r="H1" s="1" t="inlineStr">
        <is>
          <t>4,055 |</t>
        </is>
      </c>
      <c r="I1" s="1" t="inlineStr">
        <is>
          <t>4,134</t>
        </is>
      </c>
      <c r="J1" s="1" t="inlineStr">
        <is>
          <t>4,549</t>
        </is>
      </c>
    </row>
    <row r="2">
      <c r="A2" t="inlineStr">
        <is>
          <t>eoLoans payable — Empruntsa payer .. 220.2... .\.sdeo.e e o</t>
        </is>
      </c>
      <c r="B2" t="inlineStr"/>
      <c r="C2" t="inlineStr">
        <is>
          <t>450</t>
        </is>
      </c>
      <c r="D2" t="inlineStr">
        <is>
          <t>407</t>
        </is>
      </c>
      <c r="E2" t="inlineStr">
        <is>
          <t>999</t>
        </is>
      </c>
      <c r="F2" t="inlineStr">
        <is>
          <t>1,463</t>
        </is>
      </c>
      <c r="G2" t="inlineStr">
        <is>
          <t>2,748</t>
        </is>
      </c>
      <c r="H2" t="inlineStr">
        <is>
          <t>57 15</t>
        </is>
      </c>
      <c r="I2" t="inlineStr">
        <is>
          <t>4,748</t>
        </is>
      </c>
      <c r="J2" t="inlineStr">
        <is>
          <t>4,782</t>
        </is>
      </c>
    </row>
    <row r="3">
      <c r="A3" t="inlineStr">
        <is>
          <t>| 9. Mortgages payable — Hypothéques apayer............---</t>
        </is>
      </c>
      <c r="B3" t="inlineStr"/>
      <c r="C3" t="inlineStr">
        <is>
          <t>86</t>
        </is>
      </c>
      <c r="D3" t="inlineStr">
        <is>
          <t>632</t>
        </is>
      </c>
      <c r="E3" t="inlineStr">
        <is>
          <t>607</t>
        </is>
      </c>
      <c r="F3" t="inlineStr">
        <is>
          <t>386</t>
        </is>
      </c>
      <c r="G3" t="inlineStr">
        <is>
          <t>374</t>
        </is>
      </c>
      <c r="H3" t="inlineStr">
        <is>
          <t>356</t>
        </is>
      </c>
      <c r="I3" t="inlineStr">
        <is>
          <t>330</t>
        </is>
      </c>
      <c r="J3" t="inlineStr">
        <is>
          <t>1,004</t>
        </is>
      </c>
    </row>
    <row r="4">
      <c r="A4" t="inlineStr">
        <is>
          <t>10. Other liabilities — Autres éléments de passif ............--</t>
        </is>
      </c>
      <c r="B4" t="inlineStr"/>
      <c r="C4" t="inlineStr">
        <is>
          <t>242</t>
        </is>
      </c>
      <c r="D4" t="inlineStr">
        <is>
          <t>1,612</t>
        </is>
      </c>
      <c r="E4" t="inlineStr">
        <is>
          <t>1,731</t>
        </is>
      </c>
      <c r="F4" t="inlineStr">
        <is>
          <t>1,603</t>
        </is>
      </c>
      <c r="G4" t="inlineStr">
        <is>
          <t>1,519</t>
        </is>
      </c>
      <c r="H4" t="inlineStr">
        <is>
          <t>1,591</t>
        </is>
      </c>
      <c r="I4" t="inlineStr">
        <is>
          <t>1,936</t>
        </is>
      </c>
      <c r="J4" t="inlineStr">
        <is>
          <t>3,618</t>
        </is>
      </c>
    </row>
    <row r="5">
      <c r="A5" t="inlineStr">
        <is>
          <t>11. Total liabilities (items 7 to 10) — Passif total (postes 7410)... .</t>
        </is>
      </c>
      <c r="B5" t="inlineStr"/>
      <c r="C5" t="inlineStr">
        <is>
          <t>1,339</t>
        </is>
      </c>
      <c r="D5" t="inlineStr">
        <is>
          <t>4,070</t>
        </is>
      </c>
      <c r="E5" t="inlineStr">
        <is>
          <t>5,473</t>
        </is>
      </c>
      <c r="F5" t="inlineStr">
        <is>
          <t>5,349</t>
        </is>
      </c>
      <c r="G5" t="inlineStr">
        <is>
          <t>7,536</t>
        </is>
      </c>
      <c r="H5" t="inlineStr">
        <is>
          <t>&gt; i 4</t>
        </is>
      </c>
      <c r="I5" t="inlineStr">
        <is>
          <t>11,148</t>
        </is>
      </c>
      <c r="J5" t="inlineStr">
        <is>
          <t>13,953</t>
        </is>
      </c>
    </row>
    <row r="6">
      <c r="A6" t="inlineStr">
        <is>
          <t>12. Net worth (item 6 minus 11) — Avoir net (postes 6 moins 11). . at</t>
        </is>
      </c>
      <c r="B6" t="inlineStr"/>
      <c r="C6" t="inlineStr">
        <is>
          <t>5,586</t>
        </is>
      </c>
      <c r="D6" t="inlineStr">
        <is>
          <t>15,891 |</t>
        </is>
      </c>
      <c r="E6" t="inlineStr">
        <is>
          <t>sil</t>
        </is>
      </c>
      <c r="F6" t="inlineStr">
        <is>
          <t>16,027</t>
        </is>
      </c>
      <c r="G6" t="inlineStr">
        <is>
          <t>17,141 |</t>
        </is>
      </c>
      <c r="H6" t="inlineStr">
        <is>
          <t>ate?</t>
        </is>
      </c>
      <c r="I6" t="inlineStr">
        <is>
          <t>25,229</t>
        </is>
      </c>
      <c r="J6" t="inlineStr">
        <is>
          <t>31,999</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K25"/>
  <sheetViews>
    <sheetView workbookViewId="0">
      <selection activeCell="A1" sqref="A1"/>
    </sheetView>
  </sheetViews>
  <sheetFormatPr baseColWidth="8" defaultRowHeight="15"/>
  <sheetData>
    <row r="1">
      <c r="A1" s="1" t="inlineStr">
        <is>
          <t>(a) In Canadian currency — En dollars canadiens............</t>
        </is>
      </c>
      <c r="B1" s="1" t="inlineStr">
        <is>
          <t>Unnamed: 0</t>
        </is>
      </c>
      <c r="C1" s="1" t="inlineStr">
        <is>
          <t>Unnamed: 1</t>
        </is>
      </c>
      <c r="D1" s="1" t="inlineStr">
        <is>
          <t>429</t>
        </is>
      </c>
      <c r="E1" s="1" t="inlineStr">
        <is>
          <t>D220</t>
        </is>
      </c>
      <c r="F1" s="1" t="inlineStr">
        <is>
          <t>4,653</t>
        </is>
      </c>
      <c r="G1" s="1" t="inlineStr">
        <is>
          <t>9,992</t>
        </is>
      </c>
      <c r="H1" s="1" t="inlineStr">
        <is>
          <t>14,282</t>
        </is>
      </c>
      <c r="I1" s="1" t="inlineStr">
        <is>
          <t>6,321 5,186</t>
        </is>
      </c>
      <c r="J1" s="1" t="inlineStr">
        <is>
          <t>Unnamed: 2</t>
        </is>
      </c>
      <c r="K1" s="1" t="inlineStr">
        <is>
          <t>6,760</t>
        </is>
      </c>
    </row>
    <row r="2">
      <c r="A2" t="inlineStr">
        <is>
          <t>(b) In other currencies — En d’autres devises</t>
        </is>
      </c>
      <c r="B2" t="inlineStr">
        <is>
          <t>..............</t>
        </is>
      </c>
      <c r="C2" t="inlineStr"/>
      <c r="D2" t="inlineStr">
        <is>
          <t>—</t>
        </is>
      </c>
      <c r="E2" t="inlineStr">
        <is>
          <t>—</t>
        </is>
      </c>
      <c r="F2" t="inlineStr">
        <is>
          <t>—</t>
        </is>
      </c>
      <c r="G2" t="inlineStr">
        <is>
          <t>2</t>
        </is>
      </c>
      <c r="H2" t="inlineStr">
        <is>
          <t>_</t>
        </is>
      </c>
      <c r="I2">
        <f> &amp;</f>
        <v/>
      </c>
      <c r="J2" t="inlineStr"/>
      <c r="K2" t="inlineStr">
        <is>
          <t>x</t>
        </is>
      </c>
    </row>
    <row r="3">
      <c r="A3" t="inlineStr">
        <is>
          <t>2. Accounts receivable - Comptes a recevoir................</t>
        </is>
      </c>
      <c r="B3" t="inlineStr"/>
      <c r="C3" t="inlineStr"/>
      <c r="D3" t="inlineStr">
        <is>
          <t>219</t>
        </is>
      </c>
      <c r="E3" t="inlineStr">
        <is>
          <t>1,638</t>
        </is>
      </c>
      <c r="F3" t="inlineStr">
        <is>
          <t>1,688</t>
        </is>
      </c>
      <c r="G3" t="inlineStr">
        <is>
          <t>QASS</t>
        </is>
      </c>
      <c r="H3" t="inlineStr">
        <is>
          <t>35235</t>
        </is>
      </c>
      <c r="I3" t="inlineStr">
        <is>
          <t>4,119 4,026</t>
        </is>
      </c>
      <c r="J3" t="inlineStr"/>
      <c r="K3" t="inlineStr">
        <is>
          <t>4,516</t>
        </is>
      </c>
    </row>
    <row r="4">
      <c r="A4" t="inlineStr">
        <is>
          <t>3. Investments and advances — Placements et avances:</t>
        </is>
      </c>
      <c r="B4" t="inlineStr"/>
      <c r="C4" t="inlineStr"/>
      <c r="D4" t="inlineStr"/>
      <c r="E4" t="inlineStr"/>
      <c r="F4" t="inlineStr"/>
      <c r="G4" t="inlineStr"/>
      <c r="H4" t="inlineStr"/>
      <c r="I4" t="inlineStr"/>
      <c r="J4" t="inlineStr"/>
      <c r="K4" t="inlineStr"/>
    </row>
    <row r="5">
      <c r="A5" t="inlineStr">
        <is>
          <t>(a) Government of Canada — Gouvernement du Canada........</t>
        </is>
      </c>
      <c r="B5" t="inlineStr"/>
      <c r="C5" t="inlineStr"/>
      <c r="D5" t="inlineStr">
        <is>
          <t>128</t>
        </is>
      </c>
      <c r="E5" t="inlineStr">
        <is>
          <t>300</t>
        </is>
      </c>
      <c r="F5" t="inlineStr">
        <is>
          <t>443</t>
        </is>
      </c>
      <c r="G5" t="inlineStr">
        <is>
          <t>339</t>
        </is>
      </c>
      <c r="H5" t="inlineStr">
        <is>
          <t>265</t>
        </is>
      </c>
      <c r="I5" t="inlineStr">
        <is>
          <t>203 208</t>
        </is>
      </c>
      <c r="J5" t="inlineStr"/>
      <c r="K5" t="inlineStr">
        <is>
          <t>183</t>
        </is>
      </c>
    </row>
    <row r="6">
      <c r="A6" t="inlineStr">
        <is>
          <t>(b) Canadian provinces and municipalities</t>
        </is>
      </c>
      <c r="B6" t="inlineStr">
        <is>
          <t>— Provinces et munici- |</t>
        </is>
      </c>
      <c r="C6" t="inlineStr"/>
      <c r="D6" t="inlineStr"/>
      <c r="E6" t="inlineStr"/>
      <c r="F6" t="inlineStr"/>
      <c r="G6" t="inlineStr"/>
      <c r="H6" t="inlineStr"/>
      <c r="I6" t="inlineStr"/>
      <c r="J6" t="inlineStr"/>
      <c r="K6" t="inlineStr"/>
    </row>
    <row r="7">
      <c r="A7" t="inlineStr">
        <is>
          <t>palités canadienne: RE PTS fea tons!</t>
        </is>
      </c>
      <c r="B7" t="inlineStr">
        <is>
          <t>bs tou, icy eetes</t>
        </is>
      </c>
      <c r="C7" t="inlineStr"/>
      <c r="D7" t="inlineStr">
        <is>
          <t>255</t>
        </is>
      </c>
      <c r="E7" t="inlineStr">
        <is>
          <t>99</t>
        </is>
      </c>
      <c r="F7" t="inlineStr">
        <is>
          <t>74</t>
        </is>
      </c>
      <c r="G7" t="inlineStr">
        <is>
          <t>97</t>
        </is>
      </c>
      <c r="H7" t="inlineStr">
        <is>
          <t>100</t>
        </is>
      </c>
      <c r="I7" t="inlineStr">
        <is>
          <t>1s 118</t>
        </is>
      </c>
      <c r="J7" t="inlineStr"/>
      <c r="K7" t="inlineStr">
        <is>
          <t>88</t>
        </is>
      </c>
    </row>
    <row r="8">
      <c r="A8" t="inlineStr">
        <is>
          <t>(c) Corporations in Canada — Corporations au Canada:</t>
        </is>
      </c>
      <c r="B8" t="inlineStr"/>
      <c r="C8" t="inlineStr"/>
      <c r="D8" t="inlineStr"/>
      <c r="E8" t="inlineStr"/>
      <c r="F8" t="inlineStr"/>
      <c r="G8" t="inlineStr"/>
      <c r="H8" t="inlineStr"/>
      <c r="I8" t="inlineStr"/>
      <c r="J8" t="inlineStr"/>
      <c r="K8" t="inlineStr"/>
    </row>
    <row r="9">
      <c r="A9" t="inlineStr">
        <is>
          <t>(i) Bonds and debentures — Obligations et débentures</t>
        </is>
      </c>
      <c r="B9" t="inlineStr">
        <is>
          <t>......</t>
        </is>
      </c>
      <c r="C9" t="inlineStr"/>
      <c r="D9" t="inlineStr">
        <is>
          <t>Pes}</t>
        </is>
      </c>
      <c r="E9" t="inlineStr">
        <is>
          <t>Die</t>
        </is>
      </c>
      <c r="F9" t="inlineStr">
        <is>
          <t>yi</t>
        </is>
      </c>
      <c r="G9" t="inlineStr">
        <is>
          <t>288</t>
        </is>
      </c>
      <c r="H9" t="inlineStr">
        <is>
          <t>506</t>
        </is>
      </c>
      <c r="I9" t="inlineStr">
        <is>
          <t>410 406</t>
        </is>
      </c>
      <c r="J9" t="inlineStr"/>
      <c r="K9" t="inlineStr">
        <is>
          <t>1,087</t>
        </is>
      </c>
    </row>
    <row r="10">
      <c r="A10" t="inlineStr">
        <is>
          <t>(di) Stocks Actonsie.. acter eee</t>
        </is>
      </c>
      <c r="B10" t="inlineStr">
        <is>
          <t>ee ee</t>
        </is>
      </c>
      <c r="C10" t="inlineStr"/>
      <c r="D10" t="inlineStr">
        <is>
          <t>ip?</t>
        </is>
      </c>
      <c r="E10" t="inlineStr">
        <is>
          <t>95</t>
        </is>
      </c>
      <c r="F10" t="inlineStr">
        <is>
          <t>98</t>
        </is>
      </c>
      <c r="G10" t="inlineStr">
        <is>
          <t>71</t>
        </is>
      </c>
      <c r="H10" t="inlineStr">
        <is>
          <t>2D</t>
        </is>
      </c>
      <c r="I10" t="inlineStr">
        <is>
          <t>1 25</t>
        </is>
      </c>
      <c r="J10" t="inlineStr"/>
      <c r="K10" t="inlineStr">
        <is>
          <t>25</t>
        </is>
      </c>
    </row>
    <row r="11">
      <c r="A11" t="inlineStr">
        <is>
          <t>(d) Investments outside Canada — Placements hors du Canada...</t>
        </is>
      </c>
      <c r="B11" t="inlineStr">
        <is>
          <t>.</t>
        </is>
      </c>
      <c r="C11" t="inlineStr"/>
      <c r="D11" t="inlineStr">
        <is>
          <t>~</t>
        </is>
      </c>
      <c r="E11" t="inlineStr">
        <is>
          <t>-</t>
        </is>
      </c>
      <c r="F11" t="inlineStr">
        <is>
          <t>-</t>
        </is>
      </c>
      <c r="G11" t="inlineStr">
        <is>
          <t>45</t>
        </is>
      </c>
      <c r="H11" t="inlineStr">
        <is>
          <t>~</t>
        </is>
      </c>
      <c r="I11" t="inlineStr">
        <is>
          <t>_ _</t>
        </is>
      </c>
      <c r="J11" t="inlineStr"/>
      <c r="K11" t="inlineStr">
        <is>
          <t>=</t>
        </is>
      </c>
    </row>
    <row r="12">
      <c r="A12" t="inlineStr">
        <is>
          <t>(©)iMonteagesm Hy pothequesm samen 0)</t>
        </is>
      </c>
      <c r="B12" t="inlineStr">
        <is>
          <t>aes in eee</t>
        </is>
      </c>
      <c r="C12" t="inlineStr"/>
      <c r="D12" t="inlineStr">
        <is>
          <t>1</t>
        </is>
      </c>
      <c r="E12" t="inlineStr">
        <is>
          <t>70</t>
        </is>
      </c>
      <c r="F12" t="inlineStr">
        <is>
          <t>68</t>
        </is>
      </c>
      <c r="G12" t="inlineStr">
        <is>
          <t>66</t>
        </is>
      </c>
      <c r="H12" t="inlineStr">
        <is>
          <t>63</t>
        </is>
      </c>
      <c r="I12" t="inlineStr">
        <is>
          <t>161 158</t>
        </is>
      </c>
      <c r="J12" t="inlineStr"/>
      <c r="K12" t="inlineStr">
        <is>
          <t>153</t>
        </is>
      </c>
    </row>
    <row r="13">
      <c r="A13" t="inlineStr">
        <is>
          <t>(f) All other investments and advances — Tous</t>
        </is>
      </c>
      <c r="B13" t="inlineStr">
        <is>
          <t>autres placements</t>
        </is>
      </c>
      <c r="C13" t="inlineStr"/>
      <c r="D13" t="inlineStr"/>
      <c r="E13" t="inlineStr"/>
      <c r="F13" t="inlineStr"/>
      <c r="G13" t="inlineStr"/>
      <c r="H13" t="inlineStr"/>
      <c r="I13" t="inlineStr"/>
      <c r="J13" t="inlineStr"/>
      <c r="K13" t="inlineStr"/>
    </row>
    <row r="14">
      <c r="A14" t="inlineStr">
        <is>
          <t>CEAVANCES: Beet einy: csi act ag</t>
        </is>
      </c>
      <c r="B14" t="inlineStr">
        <is>
          <t>ia aie rs eee</t>
        </is>
      </c>
      <c r="C14" t="inlineStr"/>
      <c r="D14" t="inlineStr">
        <is>
          <t>188</t>
        </is>
      </c>
      <c r="E14" t="inlineStr">
        <is>
          <t>6,512</t>
        </is>
      </c>
      <c r="F14" t="inlineStr">
        <is>
          <t>6,627</t>
        </is>
      </c>
      <c r="G14" t="inlineStr">
        <is>
          <t>3,908</t>
        </is>
      </c>
      <c r="H14" t="inlineStr">
        <is>
          <t>4,071</t>
        </is>
      </c>
      <c r="I14" t="inlineStr">
        <is>
          <t>12,467 20,124</t>
        </is>
      </c>
      <c r="J14" t="inlineStr"/>
      <c r="K14" t="inlineStr">
        <is>
          <t>29,018</t>
        </is>
      </c>
    </row>
    <row r="15">
      <c r="A15" t="inlineStr">
        <is>
          <t>4. Land, buildings and equipment (net of depreciation)</t>
        </is>
      </c>
      <c r="B15" t="inlineStr">
        <is>
          <t>— Terrains,</t>
        </is>
      </c>
      <c r="C15" t="inlineStr"/>
      <c r="D15" t="inlineStr"/>
      <c r="E15" t="inlineStr"/>
      <c r="F15" t="inlineStr"/>
      <c r="G15" t="inlineStr"/>
      <c r="H15" t="inlineStr"/>
      <c r="I15" t="inlineStr"/>
      <c r="J15" t="inlineStr"/>
      <c r="K15" t="inlineStr"/>
    </row>
    <row r="16">
      <c r="A16" t="inlineStr">
        <is>
          <t>batiments et matériel (moins dépréciation)</t>
        </is>
      </c>
      <c r="B16" t="inlineStr">
        <is>
          <t>..............</t>
        </is>
      </c>
      <c r="C16" t="inlineStr"/>
      <c r="D16" t="inlineStr">
        <is>
          <t>356</t>
        </is>
      </c>
      <c r="E16" t="inlineStr">
        <is>
          <t>1,965</t>
        </is>
      </c>
      <c r="F16" t="inlineStr">
        <is>
          <t>1,897</t>
        </is>
      </c>
      <c r="G16" t="inlineStr">
        <is>
          <t>6,551</t>
        </is>
      </c>
      <c r="H16" t="inlineStr">
        <is>
          <t>Tipswll</t>
        </is>
      </c>
      <c r="I16" t="inlineStr">
        <is>
          <t>11,488 13,093</t>
        </is>
      </c>
      <c r="J16" t="inlineStr"/>
      <c r="K16" t="inlineStr">
        <is>
          <t>13,350</t>
        </is>
      </c>
    </row>
    <row r="17">
      <c r="A17" t="inlineStr">
        <is>
          <t>Ss Otherassets — Autres clementsid actif. =. 6</t>
        </is>
      </c>
      <c r="B17" t="inlineStr">
        <is>
          <t>4 Se eee</t>
        </is>
      </c>
      <c r="C17" t="inlineStr"/>
      <c r="D17" t="inlineStr">
        <is>
          <t>97</t>
        </is>
      </c>
      <c r="E17" t="inlineStr">
        <is>
          <t>596</t>
        </is>
      </c>
      <c r="F17" t="inlineStr">
        <is>
          <t>664</t>
        </is>
      </c>
      <c r="G17" t="inlineStr">
        <is>
          <t>Boe</t>
        </is>
      </c>
      <c r="H17" t="inlineStr">
        <is>
          <t>455</t>
        </is>
      </c>
      <c r="I17" t="inlineStr">
        <is>
          <t>359 536</t>
        </is>
      </c>
      <c r="J17" t="inlineStr"/>
      <c r="K17" t="inlineStr">
        <is>
          <t>753</t>
        </is>
      </c>
    </row>
    <row r="18">
      <c r="A18" t="inlineStr">
        <is>
          <t>6. Total assets (items 1 to 5) — Actif total (postes145)........</t>
        </is>
      </c>
      <c r="B18" t="inlineStr"/>
      <c r="C18" t="inlineStr"/>
      <c r="D18" t="inlineStr">
        <is>
          <t>1,710</t>
        </is>
      </c>
      <c r="E18" t="inlineStr">
        <is>
          <t>13,563</t>
        </is>
      </c>
      <c r="F18" t="inlineStr">
        <is>
          <t>16,463</t>
        </is>
      </c>
      <c r="G18" t="inlineStr">
        <is>
          <t>23,864</t>
        </is>
      </c>
      <c r="H18" t="inlineStr">
        <is>
          <t>30,488</t>
        </is>
      </c>
      <c r="I18" t="inlineStr">
        <is>
          <t>35,654 43,880</t>
        </is>
      </c>
      <c r="J18" t="inlineStr"/>
      <c r="K18" t="inlineStr">
        <is>
          <t>55,933</t>
        </is>
      </c>
    </row>
    <row r="19">
      <c r="A19" t="inlineStr">
        <is>
          <t>Liabilities — Passif</t>
        </is>
      </c>
      <c r="B19" t="inlineStr"/>
      <c r="C19" t="inlineStr"/>
      <c r="D19" t="inlineStr"/>
      <c r="E19" t="inlineStr"/>
      <c r="F19" t="inlineStr"/>
      <c r="G19" t="inlineStr"/>
      <c r="H19" t="inlineStr"/>
      <c r="I19" t="inlineStr"/>
      <c r="J19" t="inlineStr"/>
      <c r="K19" t="inlineStr"/>
    </row>
    <row r="20">
      <c r="A20" t="inlineStr">
        <is>
          <t>7. Accounts payable — Comptes a payer ..................</t>
        </is>
      </c>
      <c r="B20" t="inlineStr"/>
      <c r="C20" t="inlineStr"/>
      <c r="D20" t="inlineStr">
        <is>
          <t>110</t>
        </is>
      </c>
      <c r="E20" t="inlineStr">
        <is>
          <t>1,384</t>
        </is>
      </c>
      <c r="F20" t="inlineStr">
        <is>
          <t>1,426</t>
        </is>
      </c>
      <c r="G20" t="inlineStr">
        <is>
          <t>1,986</t>
        </is>
      </c>
      <c r="H20" t="inlineStr">
        <is>
          <t>3,128</t>
        </is>
      </c>
      <c r="I20" t="inlineStr">
        <is>
          <t>4,196 2,975</t>
        </is>
      </c>
      <c r="J20" t="inlineStr"/>
      <c r="K20" t="inlineStr">
        <is>
          <t>2,879</t>
        </is>
      </c>
    </row>
    <row r="21">
      <c r="A21" t="inlineStr">
        <is>
          <t>8. Loans payable — Emprunts a payer..........-...2......</t>
        </is>
      </c>
      <c r="B21" t="inlineStr"/>
      <c r="C21" t="inlineStr"/>
      <c r="D21" t="inlineStr">
        <is>
          <t>5</t>
        </is>
      </c>
      <c r="E21" t="inlineStr">
        <is>
          <t>47</t>
        </is>
      </c>
      <c r="F21" t="inlineStr">
        <is>
          <t>79</t>
        </is>
      </c>
      <c r="G21" t="inlineStr">
        <is>
          <t>90</t>
        </is>
      </c>
      <c r="H21" t="inlineStr">
        <is>
          <t>559</t>
        </is>
      </c>
      <c r="I21" t="inlineStr">
        <is>
          <t>1,421 1,776</t>
        </is>
      </c>
      <c r="J21" t="inlineStr"/>
      <c r="K21" t="inlineStr">
        <is>
          <t>1,162</t>
        </is>
      </c>
    </row>
    <row r="22">
      <c r="A22" t="inlineStr">
        <is>
          <t>9. Mortgages payable —- Hypothéquesa payer ...............</t>
        </is>
      </c>
      <c r="B22" t="inlineStr"/>
      <c r="C22" t="inlineStr"/>
      <c r="D22" t="inlineStr">
        <is>
          <t>19</t>
        </is>
      </c>
      <c r="E22" t="inlineStr">
        <is>
          <t>$58</t>
        </is>
      </c>
      <c r="F22" t="inlineStr">
        <is>
          <t>464</t>
        </is>
      </c>
      <c r="G22" t="inlineStr">
        <is>
          <t>3,184</t>
        </is>
      </c>
      <c r="H22" t="inlineStr">
        <is>
          <t>3,002</t>
        </is>
      </c>
      <c r="I22" t="inlineStr">
        <is>
          <t>4,244 4,407</t>
        </is>
      </c>
      <c r="J22" t="inlineStr"/>
      <c r="K22" t="inlineStr">
        <is>
          <t>4,223</t>
        </is>
      </c>
    </row>
    <row r="23">
      <c r="A23" t="inlineStr">
        <is>
          <t>10. Other liabilities — Autres éléments de passif</t>
        </is>
      </c>
      <c r="B23" t="inlineStr">
        <is>
          <t>..............</t>
        </is>
      </c>
      <c r="C23" t="inlineStr"/>
      <c r="D23" t="inlineStr">
        <is>
          <t>275</t>
        </is>
      </c>
      <c r="E23" t="inlineStr">
        <is>
          <t>1,097</t>
        </is>
      </c>
      <c r="F23" t="inlineStr">
        <is>
          <t>856</t>
        </is>
      </c>
      <c r="G23" t="inlineStr">
        <is>
          <t>1,563</t>
        </is>
      </c>
      <c r="H23" t="inlineStr">
        <is>
          <t>2,464</t>
        </is>
      </c>
      <c r="I23" t="inlineStr">
        <is>
          <t>1,940 3,584</t>
        </is>
      </c>
      <c r="J23" t="inlineStr"/>
      <c r="K23" t="inlineStr">
        <is>
          <t>6,484</t>
        </is>
      </c>
    </row>
    <row r="24">
      <c r="A24" t="inlineStr">
        <is>
          <t>11. Total liabilities (items 7 to 10) — Passif total (postes7410)...</t>
        </is>
      </c>
      <c r="B24" t="inlineStr">
        <is>
          <t>.</t>
        </is>
      </c>
      <c r="C24" t="inlineStr"/>
      <c r="D24" t="inlineStr">
        <is>
          <t>409</t>
        </is>
      </c>
      <c r="E24" t="inlineStr">
        <is>
          <t>3,086</t>
        </is>
      </c>
      <c r="F24" t="inlineStr">
        <is>
          <t>2,825</t>
        </is>
      </c>
      <c r="G24" t="inlineStr">
        <is>
          <t>6,823</t>
        </is>
      </c>
      <c r="H24" t="inlineStr">
        <is>
          <t>Os1S53</t>
        </is>
      </c>
      <c r="I24" t="inlineStr">
        <is>
          <t>11,801 12,742</t>
        </is>
      </c>
      <c r="J24" t="inlineStr"/>
      <c r="K24" t="inlineStr">
        <is>
          <t>14,748</t>
        </is>
      </c>
    </row>
    <row r="25">
      <c r="A25" t="inlineStr">
        <is>
          <t>12. Net worth (item 6 minus 11) — Avoir net (postes 6 moins 1G 0) enna</t>
        </is>
      </c>
      <c r="B25" t="inlineStr"/>
      <c r="C25" t="inlineStr"/>
      <c r="D25" t="inlineStr">
        <is>
          <t>1,301</t>
        </is>
      </c>
      <c r="E25" t="inlineStr">
        <is>
          <t>10,477 |</t>
        </is>
      </c>
      <c r="F25" t="inlineStr">
        <is>
          <t>13,638</t>
        </is>
      </c>
      <c r="G25" t="inlineStr">
        <is>
          <t>17,041</t>
        </is>
      </c>
      <c r="H25" t="inlineStr">
        <is>
          <t>21,335</t>
        </is>
      </c>
      <c r="I25" t="inlineStr">
        <is>
          <t>23,853 | 31,138</t>
        </is>
      </c>
      <c r="J25" t="inlineStr"/>
      <c r="K25" t="inlineStr">
        <is>
          <t>41,185</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sheetData>
    <row r="1">
      <c r="A1" s="1" t="inlineStr">
        <is>
          <t>50 —</t>
        </is>
      </c>
      <c r="B1" s="1">
        <f>e)</f>
        <v/>
      </c>
      <c r="C1" s="1">
        <f>]</f>
        <v/>
      </c>
      <c r="D1" s="1" t="inlineStr">
        <is>
          <t>Assets — Actif</t>
        </is>
      </c>
      <c r="E1" s="1" t="inlineStr">
        <is>
          <t>Unnamed: 0</t>
        </is>
      </c>
      <c r="F1" s="1" t="inlineStr">
        <is>
          <t>Unnamed: 1</t>
        </is>
      </c>
      <c r="G1" s="1" t="inlineStr">
        <is>
          <t>90</t>
        </is>
      </c>
    </row>
    <row r="2">
      <c r="A2" t="inlineStr">
        <is>
          <t>40 —</t>
        </is>
      </c>
      <c r="B2" t="inlineStr">
        <is>
          <t>— 40</t>
        </is>
      </c>
      <c r="C2" t="inlineStr"/>
      <c r="D2" t="inlineStr"/>
      <c r="E2" t="inlineStr"/>
      <c r="F2" t="inlineStr"/>
      <c r="G2" t="inlineStr"/>
    </row>
    <row r="3">
      <c r="A3" t="inlineStr">
        <is>
          <t>pes</t>
        </is>
      </c>
      <c r="B3" t="inlineStr">
        <is>
          <t>74</t>
        </is>
      </c>
      <c r="C3" t="inlineStr"/>
      <c r="D3" t="inlineStr">
        <is>
          <t>Liabilities —</t>
        </is>
      </c>
      <c r="E3" t="inlineStr"/>
      <c r="F3" t="inlineStr">
        <is>
          <t>Passif</t>
        </is>
      </c>
      <c r="G3" t="n">
        <v>80</v>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inlineStr">
        <is>
          <t>1,600 —</t>
        </is>
      </c>
      <c r="B1" s="1" t="inlineStr">
        <is>
          <t>Net Worth — Avoir net</t>
        </is>
      </c>
      <c r="C1" s="1" t="inlineStr">
        <is>
          <t>—</t>
        </is>
      </c>
      <c r="D1" s="1" t="inlineStr">
        <is>
          <t>1,600</t>
        </is>
      </c>
      <c r="E1" s="1" t="inlineStr">
        <is>
          <t>Unnamed: 0</t>
        </is>
      </c>
    </row>
    <row r="2">
      <c r="A2" t="inlineStr">
        <is>
          <t>1,200 —</t>
        </is>
      </c>
      <c r="B2" t="inlineStr"/>
      <c r="C2" t="inlineStr">
        <is>
          <t>—</t>
        </is>
      </c>
      <c r="D2" t="inlineStr">
        <is>
          <t>1,200</t>
        </is>
      </c>
      <c r="E2" t="inlineStr">
        <is>
          <t>Assets — Actif</t>
        </is>
      </c>
    </row>
    <row r="3">
      <c r="A3" t="inlineStr">
        <is>
          <t>800 —</t>
        </is>
      </c>
      <c r="B3" t="inlineStr"/>
      <c r="C3" t="inlineStr">
        <is>
          <t>—</t>
        </is>
      </c>
      <c r="D3" t="inlineStr">
        <is>
          <t>600</t>
        </is>
      </c>
      <c r="E3" t="inlineStr"/>
    </row>
    <row r="4">
      <c r="A4" t="inlineStr"/>
      <c r="B4" t="inlineStr"/>
      <c r="C4" t="inlineStr"/>
      <c r="D4" t="inlineStr"/>
      <c r="E4" t="inlineStr">
        <is>
          <t>Liabilities</t>
        </is>
      </c>
    </row>
    <row r="5">
      <c r="A5" t="inlineStr">
        <is>
          <t>400 —</t>
        </is>
      </c>
      <c r="B5" t="inlineStr"/>
      <c r="C5" t="inlineStr"/>
      <c r="D5" t="inlineStr">
        <is>
          <t>400</t>
        </is>
      </c>
      <c r="E5"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s="1" t="inlineStr">
        <is>
          <t>1,400 —</t>
        </is>
      </c>
      <c r="B1" s="1" t="inlineStr">
        <is>
          <t>—</t>
        </is>
      </c>
      <c r="C1" s="1" t="inlineStr">
        <is>
          <t>1,400</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G5"/>
  <sheetViews>
    <sheetView workbookViewId="0">
      <selection activeCell="A1" sqref="A1"/>
    </sheetView>
  </sheetViews>
  <sheetFormatPr baseColWidth="8" defaultRowHeight="15"/>
  <sheetData>
    <row r="1">
      <c r="A1" s="1" t="inlineStr">
        <is>
          <t>35 —</t>
        </is>
      </c>
      <c r="B1" s="1" t="inlineStr">
        <is>
          <t>Unnamed: 0</t>
        </is>
      </c>
      <c r="C1" s="1" t="inlineStr">
        <is>
          <t>46.1%</t>
        </is>
      </c>
      <c r="D1" s="1" t="inlineStr">
        <is>
          <t>49 0%</t>
        </is>
      </c>
      <c r="E1" s="1" t="inlineStr">
        <is>
          <t>Unnamed: 1</t>
        </is>
      </c>
      <c r="F1" s="1" t="inlineStr">
        <is>
          <t>aes</t>
        </is>
      </c>
      <c r="G1" s="1" t="inlineStr">
        <is>
          <t>115</t>
        </is>
      </c>
    </row>
    <row r="2">
      <c r="A2" t="inlineStr">
        <is>
          <t>20 =</t>
        </is>
      </c>
      <c r="B2" t="inlineStr"/>
      <c r="C2" t="inlineStr"/>
      <c r="D2" t="inlineStr"/>
      <c r="E2" t="inlineStr"/>
      <c r="F2" t="inlineStr">
        <is>
          <t>—</t>
        </is>
      </c>
      <c r="G2" t="inlineStr">
        <is>
          <t>— 1G</t>
        </is>
      </c>
    </row>
    <row r="3">
      <c r="A3" t="inlineStr"/>
      <c r="B3" t="inlineStr"/>
      <c r="C3" t="inlineStr"/>
      <c r="D3" t="inlineStr"/>
      <c r="E3" t="inlineStr">
        <is>
          <t>37.0%</t>
        </is>
      </c>
      <c r="F3" t="inlineStr"/>
      <c r="G3" t="inlineStr"/>
    </row>
    <row r="4">
      <c r="A4" t="inlineStr">
        <is>
          <t>Oe</t>
        </is>
      </c>
      <c r="B4" t="inlineStr"/>
      <c r="C4" t="inlineStr"/>
      <c r="D4" t="inlineStr"/>
      <c r="E4" t="inlineStr"/>
      <c r="F4" t="inlineStr">
        <is>
          <t>——</t>
        </is>
      </c>
      <c r="G4" t="inlineStr">
        <is>
          <t>— 105%</t>
        </is>
      </c>
    </row>
    <row r="5">
      <c r="A5" t="inlineStr">
        <is>
          <t>20 =</t>
        </is>
      </c>
      <c r="B5" t="inlineStr">
        <is>
          <t>50.5%</t>
        </is>
      </c>
      <c r="C5" t="inlineStr"/>
      <c r="D5" t="inlineStr"/>
      <c r="E5" t="inlineStr"/>
      <c r="F5" t="inlineStr">
        <is>
          <t>me</t>
        </is>
      </c>
      <c r="G5" t="inlineStr">
        <is>
          <t>— 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2025-02-18T00:25:32Z</dcterms:created>
  <dcterms:modified xmlns:dcterms="http://purl.org/dc/terms/" xmlns:xsi="http://www.w3.org/2001/XMLSchema-instance" xsi:type="dcterms:W3CDTF">2025-02-18T00:25:38Z</dcterms:modified>
</cp:coreProperties>
</file>