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jessicazhang/Library/Mobile Documents/com~apple~CloudDocs/Codes_YZHANG/ESDA/4_point_pattern/"/>
    </mc:Choice>
  </mc:AlternateContent>
  <xr:revisionPtr revIDLastSave="0" documentId="13_ncr:1_{B577331F-5ABD-0647-A3CA-459EBCCF43BB}" xr6:coauthVersionLast="47" xr6:coauthVersionMax="47" xr10:uidLastSave="{00000000-0000-0000-0000-000000000000}"/>
  <bookViews>
    <workbookView xWindow="1200" yWindow="760" windowWidth="29040" windowHeight="15840" xr2:uid="{00000000-000D-0000-FFFF-FFFF00000000}"/>
  </bookViews>
  <sheets>
    <sheet name="Week5, excersic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F12" i="2"/>
  <c r="H12" i="2" s="1"/>
  <c r="E6" i="2"/>
  <c r="G6" i="2" s="1"/>
  <c r="C17" i="2"/>
  <c r="F9" i="2" s="1"/>
  <c r="H9" i="2" s="1"/>
  <c r="C16" i="2"/>
  <c r="E11" i="2" s="1"/>
  <c r="G11" i="2" s="1"/>
  <c r="E2" i="2" l="1"/>
  <c r="G2" i="2" s="1"/>
  <c r="E12" i="2"/>
  <c r="G12" i="2" s="1"/>
  <c r="F10" i="2"/>
  <c r="H10" i="2" s="1"/>
  <c r="E3" i="2"/>
  <c r="G3" i="2" s="1"/>
  <c r="I3" i="2" s="1"/>
  <c r="F11" i="2"/>
  <c r="H11" i="2" s="1"/>
  <c r="I11" i="2" s="1"/>
  <c r="E4" i="2"/>
  <c r="G4" i="2" s="1"/>
  <c r="E5" i="2"/>
  <c r="G5" i="2" s="1"/>
  <c r="I5" i="2" s="1"/>
  <c r="F4" i="2"/>
  <c r="H4" i="2" s="1"/>
  <c r="F5" i="2"/>
  <c r="H5" i="2" s="1"/>
  <c r="E9" i="2"/>
  <c r="G9" i="2" s="1"/>
  <c r="I9" i="2" s="1"/>
  <c r="F7" i="2"/>
  <c r="H7" i="2" s="1"/>
  <c r="E10" i="2"/>
  <c r="G10" i="2" s="1"/>
  <c r="F8" i="2"/>
  <c r="H8" i="2" s="1"/>
  <c r="E13" i="2"/>
  <c r="G13" i="2" s="1"/>
  <c r="I13" i="2" s="1"/>
  <c r="F2" i="2"/>
  <c r="H2" i="2" s="1"/>
  <c r="F3" i="2"/>
  <c r="H3" i="2" s="1"/>
  <c r="F13" i="2"/>
  <c r="H13" i="2" s="1"/>
  <c r="E7" i="2"/>
  <c r="G7" i="2" s="1"/>
  <c r="I7" i="2" s="1"/>
  <c r="E8" i="2"/>
  <c r="G8" i="2" s="1"/>
  <c r="I8" i="2" s="1"/>
  <c r="F6" i="2"/>
  <c r="H6" i="2" s="1"/>
  <c r="I6" i="2" s="1"/>
  <c r="I12" i="2"/>
  <c r="I10" i="2"/>
  <c r="I4" i="2"/>
  <c r="H16" i="2" l="1"/>
  <c r="H17" i="2" s="1"/>
  <c r="I2" i="2"/>
  <c r="I14" i="2" s="1"/>
  <c r="I16" i="2" s="1"/>
  <c r="G16" i="2"/>
  <c r="G17" i="2" s="1"/>
</calcChain>
</file>

<file path=xl/sharedStrings.xml><?xml version="1.0" encoding="utf-8"?>
<sst xmlns="http://schemas.openxmlformats.org/spreadsheetml/2006/main" count="25" uniqueCount="22">
  <si>
    <t>Id</t>
  </si>
  <si>
    <t>Central London</t>
  </si>
  <si>
    <t>Paris</t>
  </si>
  <si>
    <t>Camden</t>
  </si>
  <si>
    <t>Al Ain</t>
  </si>
  <si>
    <t>Brixton</t>
  </si>
  <si>
    <t>Muscat</t>
  </si>
  <si>
    <t>Pimlico</t>
  </si>
  <si>
    <t>Manchester</t>
  </si>
  <si>
    <t>Birmingham</t>
  </si>
  <si>
    <t>Location</t>
  </si>
  <si>
    <r>
      <t>LATITUDE (</t>
    </r>
    <r>
      <rPr>
        <b/>
        <sz val="11"/>
        <color theme="1"/>
        <rFont val="Calibri"/>
        <family val="2"/>
      </rPr>
      <t>°N)</t>
    </r>
  </si>
  <si>
    <t>LONGITUDE (°E)</t>
  </si>
  <si>
    <r>
      <t>x-</t>
    </r>
    <r>
      <rPr>
        <b/>
        <i/>
        <sz val="11"/>
        <color theme="1"/>
        <rFont val="Calibri"/>
        <family val="2"/>
      </rPr>
      <t>μx           (°E)</t>
    </r>
  </si>
  <si>
    <t>y-μy            (°N)</t>
  </si>
  <si>
    <r>
      <t>(y-μy)</t>
    </r>
    <r>
      <rPr>
        <b/>
        <i/>
        <vertAlign val="superscript"/>
        <sz val="11"/>
        <color theme="1"/>
        <rFont val="Calibri"/>
        <family val="2"/>
        <scheme val="minor"/>
      </rPr>
      <t xml:space="preserve">2 </t>
    </r>
    <r>
      <rPr>
        <b/>
        <i/>
        <sz val="11"/>
        <color theme="1"/>
        <rFont val="Calibri"/>
        <family val="2"/>
        <scheme val="minor"/>
      </rPr>
      <t xml:space="preserve">     </t>
    </r>
  </si>
  <si>
    <r>
      <t>(x-</t>
    </r>
    <r>
      <rPr>
        <b/>
        <i/>
        <sz val="11"/>
        <color theme="1"/>
        <rFont val="Calibri"/>
        <family val="2"/>
      </rPr>
      <t>μx)</t>
    </r>
    <r>
      <rPr>
        <b/>
        <i/>
        <vertAlign val="superscript"/>
        <sz val="11"/>
        <color theme="1"/>
        <rFont val="Calibri"/>
        <family val="2"/>
      </rPr>
      <t>2</t>
    </r>
    <r>
      <rPr>
        <b/>
        <i/>
        <sz val="11"/>
        <color theme="1"/>
        <rFont val="Calibri"/>
        <family val="2"/>
      </rPr>
      <t xml:space="preserve">    </t>
    </r>
  </si>
  <si>
    <r>
      <t>(y-μy)</t>
    </r>
    <r>
      <rPr>
        <b/>
        <i/>
        <vertAlign val="super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>+ (x-μx)</t>
    </r>
    <r>
      <rPr>
        <b/>
        <i/>
        <vertAlign val="super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 xml:space="preserve">  </t>
    </r>
  </si>
  <si>
    <t>SUM</t>
  </si>
  <si>
    <t># of Observations</t>
  </si>
  <si>
    <t>μy</t>
  </si>
  <si>
    <t>μx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</si>
</sst>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i/>
      <vertAlign val="superscript"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10" xfId="0" applyBorder="1"/>
    <xf numFmtId="164" fontId="0" fillId="0" borderId="10" xfId="0" applyNumberFormat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1" xfId="0" applyBorder="1"/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tabSelected="1" zoomScale="185" workbookViewId="0">
      <selection activeCell="G17" sqref="G17"/>
    </sheetView>
  </sheetViews>
  <sheetFormatPr baseColWidth="10" defaultColWidth="8.83203125" defaultRowHeight="15" x14ac:dyDescent="0.2"/>
  <cols>
    <col min="1" max="1" width="3.1640625" bestFit="1" customWidth="1"/>
    <col min="2" max="2" width="16.5" bestFit="1" customWidth="1"/>
    <col min="3" max="4" width="12.1640625" bestFit="1" customWidth="1"/>
    <col min="7" max="8" width="11.5" customWidth="1"/>
    <col min="9" max="9" width="14.5" customWidth="1"/>
  </cols>
  <sheetData>
    <row r="1" spans="1:9" s="2" customFormat="1" ht="32" x14ac:dyDescent="0.2">
      <c r="A1" s="5" t="s">
        <v>0</v>
      </c>
      <c r="B1" s="5" t="s">
        <v>10</v>
      </c>
      <c r="C1" s="6" t="s">
        <v>11</v>
      </c>
      <c r="D1" s="6" t="s">
        <v>12</v>
      </c>
      <c r="E1" s="8" t="s">
        <v>14</v>
      </c>
      <c r="F1" s="8" t="s">
        <v>13</v>
      </c>
      <c r="G1" s="8" t="s">
        <v>15</v>
      </c>
      <c r="H1" s="8" t="s">
        <v>16</v>
      </c>
      <c r="I1" s="8" t="s">
        <v>17</v>
      </c>
    </row>
    <row r="2" spans="1:9" x14ac:dyDescent="0.2">
      <c r="A2" s="3">
        <v>1</v>
      </c>
      <c r="B2" s="3" t="s">
        <v>1</v>
      </c>
      <c r="C2" s="4">
        <v>51.507393</v>
      </c>
      <c r="D2" s="4">
        <v>-0.12770000000000001</v>
      </c>
      <c r="E2" s="4">
        <f>C2-C16</f>
        <v>4.5856921666666608</v>
      </c>
      <c r="F2" s="4">
        <f>D2-C17</f>
        <v>-9.4183625833333355</v>
      </c>
      <c r="G2" s="4">
        <f>E2^2</f>
        <v>21.028572647427975</v>
      </c>
      <c r="H2" s="4">
        <f>F2^2</f>
        <v>88.70555375113338</v>
      </c>
      <c r="I2" s="4">
        <f>G2+H2</f>
        <v>109.73412639856136</v>
      </c>
    </row>
    <row r="3" spans="1:9" x14ac:dyDescent="0.2">
      <c r="A3" s="3">
        <v>2</v>
      </c>
      <c r="B3" s="3" t="s">
        <v>2</v>
      </c>
      <c r="C3" s="4">
        <v>48.8566</v>
      </c>
      <c r="D3" s="4">
        <v>2.3521999999999998</v>
      </c>
      <c r="E3" s="4">
        <f>C3-C16</f>
        <v>1.9348991666666606</v>
      </c>
      <c r="F3" s="4">
        <f>D3-C17</f>
        <v>-6.9384625833333349</v>
      </c>
      <c r="G3" s="4">
        <f t="shared" ref="G3:G13" si="0">E3^2</f>
        <v>3.7438347851673379</v>
      </c>
      <c r="H3" s="4">
        <f t="shared" ref="H3:H13" si="1">F3^2</f>
        <v>48.142263020316697</v>
      </c>
      <c r="I3" s="4">
        <f t="shared" ref="I3:I13" si="2">G3+H3</f>
        <v>51.886097805484034</v>
      </c>
    </row>
    <row r="4" spans="1:9" x14ac:dyDescent="0.2">
      <c r="A4" s="3">
        <v>3</v>
      </c>
      <c r="B4" s="3" t="s">
        <v>1</v>
      </c>
      <c r="C4" s="4">
        <v>51.507393</v>
      </c>
      <c r="D4" s="4">
        <v>-0.12770000000000001</v>
      </c>
      <c r="E4" s="4">
        <f>C4-C16</f>
        <v>4.5856921666666608</v>
      </c>
      <c r="F4" s="4">
        <f>D4-C17</f>
        <v>-9.4183625833333355</v>
      </c>
      <c r="G4" s="4">
        <f t="shared" si="0"/>
        <v>21.028572647427975</v>
      </c>
      <c r="H4" s="4">
        <f t="shared" si="1"/>
        <v>88.70555375113338</v>
      </c>
      <c r="I4" s="4">
        <f t="shared" si="2"/>
        <v>109.73412639856136</v>
      </c>
    </row>
    <row r="5" spans="1:9" x14ac:dyDescent="0.2">
      <c r="A5" s="3">
        <v>4</v>
      </c>
      <c r="B5" s="3" t="s">
        <v>3</v>
      </c>
      <c r="C5" s="4">
        <v>51.539188000000003</v>
      </c>
      <c r="D5" s="4">
        <v>-0.14249999999999999</v>
      </c>
      <c r="E5" s="4">
        <f>C5-C16</f>
        <v>4.6174871666666633</v>
      </c>
      <c r="F5" s="4">
        <f>D5-C17</f>
        <v>-9.4331625833333348</v>
      </c>
      <c r="G5" s="4">
        <f t="shared" si="0"/>
        <v>21.321187734331328</v>
      </c>
      <c r="H5" s="4">
        <f t="shared" si="1"/>
        <v>88.984556323600032</v>
      </c>
      <c r="I5" s="4">
        <f t="shared" si="2"/>
        <v>110.30574405793136</v>
      </c>
    </row>
    <row r="6" spans="1:9" x14ac:dyDescent="0.2">
      <c r="A6" s="3">
        <v>5</v>
      </c>
      <c r="B6" s="3" t="s">
        <v>4</v>
      </c>
      <c r="C6" s="4">
        <v>24.130199999999999</v>
      </c>
      <c r="D6" s="4">
        <v>55.802300000000002</v>
      </c>
      <c r="E6" s="4">
        <f>C6-C16</f>
        <v>-22.791500833333341</v>
      </c>
      <c r="F6" s="4">
        <f>D6-C17</f>
        <v>46.511637416666666</v>
      </c>
      <c r="G6" s="4">
        <f t="shared" si="0"/>
        <v>519.45251023583432</v>
      </c>
      <c r="H6" s="4">
        <f t="shared" si="1"/>
        <v>2163.3324151794668</v>
      </c>
      <c r="I6" s="4">
        <f t="shared" si="2"/>
        <v>2682.7849254153011</v>
      </c>
    </row>
    <row r="7" spans="1:9" x14ac:dyDescent="0.2">
      <c r="A7" s="3">
        <v>6</v>
      </c>
      <c r="B7" s="3" t="s">
        <v>1</v>
      </c>
      <c r="C7" s="4">
        <v>51.507393</v>
      </c>
      <c r="D7" s="4">
        <v>-0.12770000000000001</v>
      </c>
      <c r="E7" s="4">
        <f>C7-C16</f>
        <v>4.5856921666666608</v>
      </c>
      <c r="F7" s="4">
        <f>D7-C17</f>
        <v>-9.4183625833333355</v>
      </c>
      <c r="G7" s="4">
        <f t="shared" si="0"/>
        <v>21.028572647427975</v>
      </c>
      <c r="H7" s="4">
        <f t="shared" si="1"/>
        <v>88.70555375113338</v>
      </c>
      <c r="I7" s="4">
        <f t="shared" si="2"/>
        <v>109.73412639856136</v>
      </c>
    </row>
    <row r="8" spans="1:9" x14ac:dyDescent="0.2">
      <c r="A8" s="3">
        <v>7</v>
      </c>
      <c r="B8" s="3" t="s">
        <v>5</v>
      </c>
      <c r="C8" s="4">
        <v>51.460929999999998</v>
      </c>
      <c r="D8" s="4">
        <v>-0.11602</v>
      </c>
      <c r="E8" s="4">
        <f>C8-C16</f>
        <v>4.539229166666658</v>
      </c>
      <c r="F8" s="4">
        <f>D8-C17</f>
        <v>-9.4066825833333354</v>
      </c>
      <c r="G8" s="4">
        <f t="shared" si="0"/>
        <v>20.604601427517281</v>
      </c>
      <c r="H8" s="4">
        <f t="shared" si="1"/>
        <v>88.485677223586706</v>
      </c>
      <c r="I8" s="4">
        <f t="shared" si="2"/>
        <v>109.09027865110399</v>
      </c>
    </row>
    <row r="9" spans="1:9" x14ac:dyDescent="0.2">
      <c r="A9" s="3">
        <v>8</v>
      </c>
      <c r="B9" s="3" t="s">
        <v>6</v>
      </c>
      <c r="C9" s="4">
        <v>23.588000000000001</v>
      </c>
      <c r="D9" s="4">
        <v>58.382899999999999</v>
      </c>
      <c r="E9" s="4">
        <f>C9-C16</f>
        <v>-23.333700833333339</v>
      </c>
      <c r="F9" s="4">
        <f>D9-C17</f>
        <v>49.092237416666663</v>
      </c>
      <c r="G9" s="4">
        <f t="shared" si="0"/>
        <v>544.46159457950091</v>
      </c>
      <c r="H9" s="4">
        <f t="shared" si="1"/>
        <v>2410.0477745743665</v>
      </c>
      <c r="I9" s="4">
        <f t="shared" si="2"/>
        <v>2954.5093691538673</v>
      </c>
    </row>
    <row r="10" spans="1:9" x14ac:dyDescent="0.2">
      <c r="A10" s="3">
        <v>9</v>
      </c>
      <c r="B10" s="3" t="s">
        <v>7</v>
      </c>
      <c r="C10" s="4">
        <v>51.485649000000002</v>
      </c>
      <c r="D10" s="4">
        <v>-0.13691</v>
      </c>
      <c r="E10" s="4">
        <f>C10-C16</f>
        <v>4.5639481666666626</v>
      </c>
      <c r="F10" s="4">
        <f>D10-C17</f>
        <v>-9.427572583333335</v>
      </c>
      <c r="G10" s="4">
        <f t="shared" si="0"/>
        <v>20.829622868019989</v>
      </c>
      <c r="H10" s="4">
        <f t="shared" si="1"/>
        <v>88.879124814018368</v>
      </c>
      <c r="I10" s="4">
        <f t="shared" si="2"/>
        <v>109.70874768203836</v>
      </c>
    </row>
    <row r="11" spans="1:9" x14ac:dyDescent="0.2">
      <c r="A11" s="3">
        <v>10</v>
      </c>
      <c r="B11" s="3" t="s">
        <v>8</v>
      </c>
      <c r="C11" s="4">
        <v>53.480800000000002</v>
      </c>
      <c r="D11" s="4">
        <v>-2.2446440000000001</v>
      </c>
      <c r="E11" s="4">
        <f>C16-C11</f>
        <v>-6.5590991666666625</v>
      </c>
      <c r="F11" s="4">
        <f>D11-C17</f>
        <v>-11.535306583333334</v>
      </c>
      <c r="G11" s="4">
        <f t="shared" si="0"/>
        <v>43.021781878167303</v>
      </c>
      <c r="H11" s="4">
        <f t="shared" si="1"/>
        <v>133.06329797149334</v>
      </c>
      <c r="I11" s="4">
        <f t="shared" si="2"/>
        <v>176.08507984966064</v>
      </c>
    </row>
    <row r="12" spans="1:9" x14ac:dyDescent="0.2">
      <c r="A12" s="3">
        <v>11</v>
      </c>
      <c r="B12" s="3" t="s">
        <v>9</v>
      </c>
      <c r="C12" s="4">
        <v>52.489471000000002</v>
      </c>
      <c r="D12" s="4">
        <v>-1.8985749999999999</v>
      </c>
      <c r="E12" s="4">
        <f>C16-C12</f>
        <v>-5.5677701666666621</v>
      </c>
      <c r="F12" s="4">
        <f>D12-C17</f>
        <v>-11.189237583333334</v>
      </c>
      <c r="G12" s="4">
        <f t="shared" si="0"/>
        <v>31.00006462882331</v>
      </c>
      <c r="H12" s="4">
        <f t="shared" si="1"/>
        <v>125.19903769627919</v>
      </c>
      <c r="I12" s="4">
        <f t="shared" si="2"/>
        <v>156.1991023251025</v>
      </c>
    </row>
    <row r="13" spans="1:9" x14ac:dyDescent="0.2">
      <c r="A13" s="3">
        <v>12</v>
      </c>
      <c r="B13" s="3" t="s">
        <v>1</v>
      </c>
      <c r="C13" s="4">
        <v>51.507393</v>
      </c>
      <c r="D13" s="4">
        <v>-0.12770000000000001</v>
      </c>
      <c r="E13" s="4">
        <f>C16-C13</f>
        <v>-4.5856921666666608</v>
      </c>
      <c r="F13" s="4">
        <f>D13-C17</f>
        <v>-9.4183625833333355</v>
      </c>
      <c r="G13" s="4">
        <f t="shared" si="0"/>
        <v>21.028572647427975</v>
      </c>
      <c r="H13" s="4">
        <f t="shared" si="1"/>
        <v>88.70555375113338</v>
      </c>
      <c r="I13" s="4">
        <f t="shared" si="2"/>
        <v>109.73412639856136</v>
      </c>
    </row>
    <row r="14" spans="1:9" x14ac:dyDescent="0.2">
      <c r="B14" s="9" t="s">
        <v>18</v>
      </c>
      <c r="C14" s="1"/>
      <c r="D14" s="1"/>
      <c r="G14" s="1"/>
      <c r="H14" s="1"/>
      <c r="I14" s="1">
        <f>SUM(I2:I13)</f>
        <v>6789.5058505347342</v>
      </c>
    </row>
    <row r="15" spans="1:9" x14ac:dyDescent="0.2">
      <c r="B15" s="9" t="s">
        <v>19</v>
      </c>
      <c r="C15" s="10">
        <f>COUNT(C2:C13)</f>
        <v>12</v>
      </c>
      <c r="I15" s="7"/>
    </row>
    <row r="16" spans="1:9" x14ac:dyDescent="0.2">
      <c r="B16" t="s">
        <v>20</v>
      </c>
      <c r="C16">
        <f>SUM(C2:C13)/C15</f>
        <v>46.92170083333334</v>
      </c>
      <c r="G16">
        <f>SUM(G2:G13)/C15</f>
        <v>107.37912406058946</v>
      </c>
      <c r="H16" s="1">
        <f>SUM(H2:H13)/C15</f>
        <v>458.41303015063846</v>
      </c>
      <c r="I16">
        <f>(I14/C15)^(1/2)</f>
        <v>23.786385900578253</v>
      </c>
    </row>
    <row r="17" spans="2:8" x14ac:dyDescent="0.2">
      <c r="B17" t="s">
        <v>21</v>
      </c>
      <c r="C17" s="1">
        <f>SUM(D2:D13)/C15</f>
        <v>9.2906625833333347</v>
      </c>
      <c r="G17">
        <f>G16^ (1/2)</f>
        <v>10.362389881711142</v>
      </c>
      <c r="H17">
        <f>H16^(1/2)</f>
        <v>21.410582200179388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Week5, excersice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Suarez De La Fuente</dc:creator>
  <cp:lastModifiedBy>YZ</cp:lastModifiedBy>
  <dcterms:created xsi:type="dcterms:W3CDTF">2020-10-20T15:20:53Z</dcterms:created>
  <dcterms:modified xsi:type="dcterms:W3CDTF">2023-01-30T08:29:46Z</dcterms:modified>
</cp:coreProperties>
</file>