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2" windowHeight="9555"/>
  </bookViews>
  <sheets>
    <sheet name="石滩区" sheetId="1" r:id="rId1"/>
    <sheet name="石滩2025年2月" sheetId="2" r:id="rId2"/>
    <sheet name="石滩2025年3月" sheetId="3" r:id="rId3"/>
    <sheet name="石滩2025年4月" sheetId="4" r:id="rId4"/>
    <sheet name="石滩2025年5月" sheetId="5" r:id="rId5"/>
    <sheet name="石滩2025年6月" sheetId="6" r:id="rId6"/>
    <sheet name="石滩2025年9月" sheetId="7" r:id="rId7"/>
    <sheet name="石滩2025年8月" sheetId="8" r:id="rId8"/>
    <sheet name="石滩2025年7月" sheetId="9" r:id="rId9"/>
    <sheet name="三江2025年9月" sheetId="10" r:id="rId10"/>
    <sheet name="三江2025年8月" sheetId="11" r:id="rId11"/>
    <sheet name="三江2025年7月" sheetId="12" r:id="rId12"/>
    <sheet name="三江2025年6月" sheetId="13" r:id="rId13"/>
  </sheet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<sst xmlns="http://schemas.openxmlformats.org/spreadsheetml/2006/main" count="647" uniqueCount="108">
  <si>
    <t>石滩分区计量统计</t>
  </si>
  <si>
    <t>抄表时间</t>
  </si>
  <si>
    <t>每月21日至27日</t>
  </si>
  <si>
    <t>流量计取值时间</t>
  </si>
  <si>
    <t>上月25日至当月24日</t>
  </si>
  <si>
    <t>１区月供水量＝荔新大道ＤＮ1200流量计月供水量（旧）－宁西总表ＤＮ1200流量计月供水量－如丰大道ＤＮ600流量计月供水量</t>
  </si>
  <si>
    <t>２区月供水量＝如丰大道ＤＮ600流量计月供水量+新城大道医院NBＤＮ800流量计月供水量－三棵竹ＤＮ600流量计月供水量</t>
  </si>
  <si>
    <t>３区月供水量＝三棵竹ＤＮ600流量计月供水量</t>
  </si>
  <si>
    <t>监控表供水量</t>
  </si>
  <si>
    <t>损耗统计</t>
  </si>
  <si>
    <t>荔新大道</t>
  </si>
  <si>
    <t>宁西总表（插入式）DN1200</t>
  </si>
  <si>
    <t>如丰大道</t>
  </si>
  <si>
    <t>新城大道医院NB</t>
  </si>
  <si>
    <t>三棵竹</t>
  </si>
  <si>
    <t>供水量</t>
  </si>
  <si>
    <t>售水量</t>
  </si>
  <si>
    <t>损耗水量</t>
  </si>
  <si>
    <t>水损耗（百分比）</t>
  </si>
  <si>
    <t>１区</t>
  </si>
  <si>
    <t>２区</t>
  </si>
  <si>
    <t>３区</t>
  </si>
  <si>
    <t>合计：</t>
  </si>
  <si>
    <t>2025年8月</t>
  </si>
  <si>
    <t>1 区</t>
  </si>
  <si>
    <t>2 区</t>
  </si>
  <si>
    <t>3 区</t>
  </si>
  <si>
    <t>合计:</t>
  </si>
  <si>
    <t>2025年9月</t>
  </si>
  <si>
    <t>石滩区所有表册</t>
  </si>
  <si>
    <t>表册</t>
  </si>
  <si>
    <t>分区</t>
  </si>
  <si>
    <t>是否抄见</t>
  </si>
  <si>
    <t>抄见数</t>
  </si>
  <si>
    <t>水里</t>
  </si>
  <si>
    <t>分摊水里</t>
  </si>
  <si>
    <t>优恵水里</t>
  </si>
  <si>
    <t>加用水里</t>
  </si>
  <si>
    <t>抄表员</t>
  </si>
  <si>
    <t>已抄</t>
  </si>
  <si>
    <t>可潮兴口 1421</t>
  </si>
  <si>
    <t>东柱铭【7127〕</t>
  </si>
  <si>
    <t>刘桥柱17144〕</t>
  </si>
  <si>
    <t>合计</t>
  </si>
  <si>
    <t>刘松威〔7117〕</t>
  </si>
  <si>
    <t>东柱铭【7127】</t>
  </si>
  <si>
    <t>刘蒯兴【7142〕</t>
  </si>
  <si>
    <t>刘鄴兴口 1421</t>
  </si>
  <si>
    <t>川潮兴口 1421</t>
  </si>
  <si>
    <t>笔荣坚〔7156〕</t>
  </si>
  <si>
    <t>刘桥柱【7144】</t>
  </si>
  <si>
    <t>刘桥柱口 1441</t>
  </si>
  <si>
    <t>刘松威【7117〕</t>
  </si>
  <si>
    <t>川松威口 1171</t>
  </si>
  <si>
    <t>划松威〔7117〕</t>
  </si>
  <si>
    <t>可永伦〔7109〕</t>
  </si>
  <si>
    <t>可永伦【7109】</t>
  </si>
  <si>
    <t>东柱铭〔7127〕</t>
  </si>
  <si>
    <t>划潮兴【7142〕</t>
  </si>
  <si>
    <t>刘潮兴【7142〕</t>
  </si>
  <si>
    <t>如桥柱〔7144〕</t>
  </si>
  <si>
    <t>刘桥柱〔7144〕</t>
  </si>
  <si>
    <t>単荣坚门1561</t>
  </si>
  <si>
    <t>马汉威17369〕</t>
  </si>
  <si>
    <t>２月分区计量统计</t>
  </si>
  <si>
    <t>1月17日至21日</t>
  </si>
  <si>
    <t>2月19日至２１日</t>
  </si>
  <si>
    <t>流量计取数时间</t>
  </si>
  <si>
    <t>１月２０日至２月１９日</t>
  </si>
  <si>
    <t>序号</t>
  </si>
  <si>
    <t>水量</t>
  </si>
  <si>
    <t>分摊水量</t>
  </si>
  <si>
    <t>3月分区计量统计</t>
  </si>
  <si>
    <t>3月19日至21日</t>
  </si>
  <si>
    <t>2月20日至3月21日</t>
  </si>
  <si>
    <t>4月分区计量统计</t>
  </si>
  <si>
    <t>4月21日至23日</t>
  </si>
  <si>
    <t>3月22日至4月22日</t>
  </si>
  <si>
    <t>5月分区计量统计</t>
  </si>
  <si>
    <t>5月22日至23日</t>
  </si>
  <si>
    <t>4月23日至5月23日</t>
  </si>
  <si>
    <t>石滩6月分区计量统计</t>
  </si>
  <si>
    <t>6月21日至24日</t>
  </si>
  <si>
    <t>5月23日至6月23日</t>
  </si>
  <si>
    <t>石滩9月分区计量统计</t>
  </si>
  <si>
    <t>8月21日至25日</t>
  </si>
  <si>
    <t>8月25日至9月24日</t>
  </si>
  <si>
    <t>石滩8月分区计量统计</t>
  </si>
  <si>
    <t>7月21日至8月23日</t>
  </si>
  <si>
    <t>石滩7月分区计量统计</t>
  </si>
  <si>
    <t>7月21日至24日</t>
  </si>
  <si>
    <t>6月23日至7月22日</t>
  </si>
  <si>
    <t>三江9月分区计量统计</t>
  </si>
  <si>
    <t>8月25日至27日</t>
  </si>
  <si>
    <t>8月27日至9月26日</t>
  </si>
  <si>
    <t>注：大用水户抄表时间集中在27日</t>
  </si>
  <si>
    <t>广汕公路DN800流量计</t>
  </si>
  <si>
    <t>中山西路DN300流量计</t>
  </si>
  <si>
    <t>沙庄DN600流量计</t>
  </si>
  <si>
    <t>１区月供水量＝广汕公路DN800流量计月供水量－中山西路DN300流量计月供水量－沙庄DN600流量计月供水量</t>
  </si>
  <si>
    <t>２区月供水量＝中山西路DN300流量计月供水量</t>
  </si>
  <si>
    <t>３区月供水量＝沙庄DN600流量计月供水量</t>
  </si>
  <si>
    <t>三江8月分区计量统计</t>
  </si>
  <si>
    <t>7月27日至8月27日</t>
  </si>
  <si>
    <t>三江7月分区计量统计</t>
  </si>
  <si>
    <t>7月24日至27日</t>
  </si>
  <si>
    <t>6月27日至7月27日</t>
  </si>
  <si>
    <t>三江6月分区计量统计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</si>
</sst>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0"/>
      <name val="Arial"/>
      <charset val="134"/>
    </font>
    <font>
      <sz val="10"/>
      <name val="宋体"/>
      <charset val="134"/>
    </font>
    <font>
      <sz val="9"/>
      <color rgb="FF000000"/>
      <name val="Arial"/>
      <charset val="134"/>
    </font>
    <font>
      <sz val="9"/>
      <color rgb="FF000000"/>
      <name val="Tahoma"/>
      <charset val="134"/>
    </font>
    <font>
      <sz val="8"/>
      <name val="Arial"/>
      <charset val="134"/>
    </font>
    <font>
      <sz val="2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>
      <alignment vertical="center"/>
    </xf>
    <xf numFmtId="44" fontId="6" fillId="0" borderId="0">
      <alignment vertical="center"/>
    </xf>
    <xf numFmtId="9" fontId="6" fillId="0" borderId="0">
      <alignment vertical="center"/>
    </xf>
    <xf numFmtId="41" fontId="6" fillId="0" borderId="0">
      <alignment vertical="center"/>
    </xf>
    <xf numFmtId="42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6" fillId="3" borderId="13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14">
      <alignment vertical="center"/>
    </xf>
    <xf numFmtId="0" fontId="13" fillId="0" borderId="14">
      <alignment vertical="center"/>
    </xf>
    <xf numFmtId="0" fontId="14" fillId="0" borderId="15">
      <alignment vertical="center"/>
    </xf>
    <xf numFmtId="0" fontId="14" fillId="0" borderId="0">
      <alignment vertical="center"/>
    </xf>
    <xf numFmtId="0" fontId="15" fillId="4" borderId="16">
      <alignment vertical="center"/>
    </xf>
    <xf numFmtId="0" fontId="16" fillId="5" borderId="17">
      <alignment vertical="center"/>
    </xf>
    <xf numFmtId="0" fontId="17" fillId="5" borderId="16">
      <alignment vertical="center"/>
    </xf>
    <xf numFmtId="0" fontId="18" fillId="6" borderId="18">
      <alignment vertical="center"/>
    </xf>
    <xf numFmtId="0" fontId="19" fillId="0" borderId="19">
      <alignment vertical="center"/>
    </xf>
    <xf numFmtId="0" fontId="20" fillId="0" borderId="20">
      <alignment vertical="center"/>
    </xf>
    <xf numFmtId="0" fontId="21" fillId="7" borderId="0">
      <alignment vertical="center"/>
    </xf>
    <xf numFmtId="0" fontId="22" fillId="8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5" fillId="11" borderId="0">
      <alignment vertical="center"/>
    </xf>
    <xf numFmtId="0" fontId="25" fillId="12" borderId="0">
      <alignment vertical="center"/>
    </xf>
    <xf numFmtId="0" fontId="24" fillId="13" borderId="0">
      <alignment vertical="center"/>
    </xf>
    <xf numFmtId="0" fontId="24" fillId="14" borderId="0">
      <alignment vertical="center"/>
    </xf>
    <xf numFmtId="0" fontId="25" fillId="15" borderId="0">
      <alignment vertical="center"/>
    </xf>
    <xf numFmtId="0" fontId="25" fillId="16" borderId="0">
      <alignment vertical="center"/>
    </xf>
    <xf numFmtId="0" fontId="24" fillId="17" borderId="0">
      <alignment vertical="center"/>
    </xf>
    <xf numFmtId="0" fontId="24" fillId="18" borderId="0">
      <alignment vertical="center"/>
    </xf>
    <xf numFmtId="0" fontId="25" fillId="19" borderId="0">
      <alignment vertical="center"/>
    </xf>
    <xf numFmtId="0" fontId="25" fillId="20" borderId="0">
      <alignment vertical="center"/>
    </xf>
    <xf numFmtId="0" fontId="24" fillId="21" borderId="0">
      <alignment vertical="center"/>
    </xf>
    <xf numFmtId="0" fontId="24" fillId="22" borderId="0">
      <alignment vertical="center"/>
    </xf>
    <xf numFmtId="0" fontId="25" fillId="23" borderId="0">
      <alignment vertical="center"/>
    </xf>
    <xf numFmtId="0" fontId="25" fillId="24" borderId="0">
      <alignment vertical="center"/>
    </xf>
    <xf numFmtId="0" fontId="24" fillId="25" borderId="0">
      <alignment vertical="center"/>
    </xf>
    <xf numFmtId="0" fontId="24" fillId="26" borderId="0">
      <alignment vertical="center"/>
    </xf>
    <xf numFmtId="0" fontId="25" fillId="27" borderId="0">
      <alignment vertical="center"/>
    </xf>
    <xf numFmtId="0" fontId="25" fillId="28" borderId="0">
      <alignment vertical="center"/>
    </xf>
    <xf numFmtId="0" fontId="24" fillId="29" borderId="0">
      <alignment vertical="center"/>
    </xf>
    <xf numFmtId="0" fontId="24" fillId="30" borderId="0">
      <alignment vertical="center"/>
    </xf>
    <xf numFmtId="0" fontId="25" fillId="31" borderId="0">
      <alignment vertical="center"/>
    </xf>
    <xf numFmtId="0" fontId="25" fillId="32" borderId="0">
      <alignment vertical="center"/>
    </xf>
    <xf numFmtId="0" fontId="24" fillId="33" borderId="0">
      <alignment vertical="center"/>
    </xf>
  </cellStyleXfs>
  <cellXfs count="80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1" fillId="0" borderId="0" xfId="0" applyAlignment="1">
      <alignment horizontal="center" vertical="center"/>
    </xf>
    <xf numFmtId="0" fontId="1" fillId="0" borderId="0" xfId="0" applyAlignment="1">
      <alignment vertical="center"/>
    </xf>
    <xf numFmtId="58" fontId="0" fillId="0" borderId="0" xfId="0" applyNumberFormat="1" applyAlignment="1">
      <alignment vertical="center"/>
    </xf>
    <xf numFmtId="58" fontId="1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22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49" fontId="1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57" fontId="0" fillId="0" borderId="1" xfId="0" applyNumberFormat="1" applyBorder="1" applyAlignment="1">
      <alignment horizontal="center" vertical="center"/>
    </xf>
    <xf numFmtId="0" fontId="0" fillId="0" borderId="2" xfId="0" applyBorder="1" applyAlignment="1"/>
    <xf numFmtId="0" fontId="0" fillId="0" borderId="1" xfId="0" applyBorder="1" applyAlignment="1">
      <alignment vertical="center"/>
    </xf>
    <xf numFmtId="0" fontId="1" fillId="0" borderId="1" xfId="0" applyBorder="1" applyAlignment="1">
      <alignment horizontal="center" vertical="center"/>
    </xf>
    <xf numFmtId="0" fontId="0" fillId="0" borderId="3" xfId="0" applyBorder="1" applyAlignment="1"/>
    <xf numFmtId="0" fontId="1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Border="1" applyAlignment="1">
      <alignment horizontal="right" vertical="center"/>
    </xf>
    <xf numFmtId="10" fontId="0" fillId="0" borderId="1" xfId="0" applyNumberFormat="1" applyBorder="1" applyAlignment="1">
      <alignment horizontal="center" vertical="center"/>
    </xf>
    <xf numFmtId="0" fontId="1" fillId="0" borderId="4" xfId="0" applyBorder="1" applyAlignment="1">
      <alignment vertical="center"/>
    </xf>
    <xf numFmtId="0" fontId="0" fillId="0" borderId="5" xfId="0" applyBorder="1" applyAlignment="1">
      <alignment horizontal="center" vertical="top"/>
    </xf>
    <xf numFmtId="0" fontId="1" fillId="0" borderId="6" xfId="0" applyBorder="1" applyAlignment="1">
      <alignment horizontal="center" vertical="top"/>
    </xf>
    <xf numFmtId="0" fontId="1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7" xfId="0" applyBorder="1" applyAlignment="1">
      <alignment vertical="center"/>
    </xf>
    <xf numFmtId="1" fontId="0" fillId="0" borderId="5" xfId="0" applyNumberFormat="1" applyBorder="1" applyAlignment="1">
      <alignment horizontal="justify"/>
    </xf>
    <xf numFmtId="1" fontId="0" fillId="0" borderId="6" xfId="0" applyNumberFormat="1" applyBorder="1" applyAlignment="1">
      <alignment horizontal="justify"/>
    </xf>
    <xf numFmtId="1" fontId="4" fillId="0" borderId="6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justify"/>
    </xf>
    <xf numFmtId="0" fontId="0" fillId="0" borderId="0" xfId="0" applyAlignment="1">
      <alignment horizontal="justify"/>
    </xf>
    <xf numFmtId="1" fontId="4" fillId="0" borderId="6" xfId="0" applyNumberFormat="1" applyFont="1" applyBorder="1" applyAlignment="1">
      <alignment horizontal="center" vertical="top"/>
    </xf>
    <xf numFmtId="1" fontId="4" fillId="0" borderId="6" xfId="0" applyNumberFormat="1" applyFont="1" applyBorder="1" applyAlignment="1">
      <alignment horizontal="center"/>
    </xf>
    <xf numFmtId="1" fontId="0" fillId="2" borderId="5" xfId="0" applyNumberFormat="1" applyFill="1" applyBorder="1" applyAlignment="1">
      <alignment horizontal="justify"/>
    </xf>
    <xf numFmtId="1" fontId="0" fillId="2" borderId="6" xfId="0" applyNumberFormat="1" applyFill="1" applyBorder="1" applyAlignment="1">
      <alignment horizontal="justify"/>
    </xf>
    <xf numFmtId="1" fontId="0" fillId="2" borderId="6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justify"/>
    </xf>
    <xf numFmtId="0" fontId="0" fillId="2" borderId="0" xfId="0" applyFill="1" applyAlignment="1">
      <alignment horizontal="justify"/>
    </xf>
    <xf numFmtId="1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justify" vertical="top"/>
    </xf>
    <xf numFmtId="1" fontId="0" fillId="0" borderId="6" xfId="0" applyNumberFormat="1" applyBorder="1" applyAlignment="1">
      <alignment horizontal="justify" vertical="top"/>
    </xf>
    <xf numFmtId="1" fontId="0" fillId="0" borderId="0" xfId="0" applyNumberFormat="1" applyAlignment="1">
      <alignment horizontal="justify" vertical="top"/>
    </xf>
    <xf numFmtId="0" fontId="0" fillId="0" borderId="0" xfId="0" applyAlignment="1">
      <alignment horizontal="justify" vertical="top"/>
    </xf>
    <xf numFmtId="1" fontId="4" fillId="0" borderId="8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vertical="center"/>
    </xf>
    <xf numFmtId="1" fontId="0" fillId="2" borderId="0" xfId="0" applyNumberFormat="1" applyFill="1" applyAlignment="1">
      <alignment horizontal="right"/>
    </xf>
    <xf numFmtId="0" fontId="1" fillId="0" borderId="0" xfId="0" applyAlignment="1">
      <alignment horizontal="right" vertical="center"/>
    </xf>
    <xf numFmtId="10" fontId="0" fillId="0" borderId="0" xfId="0" applyNumberFormat="1" applyAlignment="1">
      <alignment vertical="center"/>
    </xf>
    <xf numFmtId="1" fontId="0" fillId="0" borderId="6" xfId="0" applyNumberFormat="1" applyBorder="1" applyAlignment="1">
      <alignment horizontal="right"/>
    </xf>
    <xf numFmtId="1" fontId="0" fillId="0" borderId="6" xfId="0" applyNumberFormat="1" applyBorder="1" applyAlignment="1">
      <alignment horizontal="right" vertical="center"/>
    </xf>
    <xf numFmtId="1" fontId="0" fillId="0" borderId="8" xfId="0" applyNumberFormat="1" applyBorder="1" applyAlignment="1">
      <alignment horizontal="right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justify" vertical="top"/>
    </xf>
    <xf numFmtId="0" fontId="0" fillId="0" borderId="6" xfId="0" applyBorder="1" applyAlignment="1">
      <alignment horizontal="right" vertical="top"/>
    </xf>
    <xf numFmtId="0" fontId="0" fillId="0" borderId="6" xfId="0" applyBorder="1" applyAlignment="1">
      <alignment horizontal="justify"/>
    </xf>
    <xf numFmtId="0" fontId="0" fillId="2" borderId="6" xfId="0" applyFill="1" applyBorder="1" applyAlignment="1">
      <alignment horizontal="justify"/>
    </xf>
    <xf numFmtId="1" fontId="1" fillId="2" borderId="6" xfId="0" applyNumberFormat="1" applyFill="1" applyBorder="1" applyAlignment="1">
      <alignment horizontal="right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right" vertical="top"/>
    </xf>
    <xf numFmtId="0" fontId="0" fillId="0" borderId="6" xfId="0" applyBorder="1" applyAlignment="1"/>
    <xf numFmtId="0" fontId="0" fillId="0" borderId="6" xfId="0" applyBorder="1" applyAlignment="1">
      <alignment horizontal="left"/>
    </xf>
    <xf numFmtId="0" fontId="0" fillId="2" borderId="6" xfId="0" applyFill="1" applyBorder="1" applyAlignment="1"/>
    <xf numFmtId="0" fontId="0" fillId="2" borderId="0" xfId="0" applyFill="1" applyAlignment="1"/>
    <xf numFmtId="1" fontId="1" fillId="2" borderId="0" xfId="0" applyNumberFormat="1" applyFill="1" applyAlignment="1">
      <alignment horizontal="righ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/>
    <xf numFmtId="0" fontId="0" fillId="0" borderId="12" xfId="0" applyBorder="1" applyAlignment="1"/>
    <xf numFmtId="10" fontId="0" fillId="0" borderId="10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"/>
  <sheetViews>
    <sheetView tabSelected="1" zoomScale="115" zoomScaleNormal="115" topLeftCell="A44" workbookViewId="0">
      <selection activeCell="E68" sqref="E68"/>
    </sheetView>
  </sheetViews>
  <sheetFormatPr defaultColWidth="9" defaultRowHeight="12.75"/>
  <cols>
    <col min="1" max="1" width="5.28318584070797" style="1" customWidth="1"/>
    <col min="2" max="2" width="13.283185840708" style="1" customWidth="1"/>
    <col min="3" max="3" width="21.4955752212389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9" max="9" width="14.5309734513274" style="1" customWidth="1"/>
    <col min="10" max="10" width="17.8761061946903" style="1" customWidth="1"/>
    <col min="15" max="15" width="11.716814159292" style="1" customWidth="1"/>
    <col min="19" max="19" width="13.1592920353982" style="1" customWidth="1"/>
  </cols>
  <sheetData>
    <row r="1" ht="46" customHeight="1" spans="1:20">
      <c r="A1" s="74" t="s">
        <v>0</v>
      </c>
      <c r="M1" s="12"/>
      <c r="N1" s="13"/>
      <c r="O1"/>
      <c r="P1" s="12"/>
      <c r="Q1" s="13"/>
      <c r="S1" s="12"/>
      <c r="T1" s="13"/>
    </row>
    <row r="2" spans="10:20">
      <c r="J2"/>
      <c r="M2" s="12"/>
      <c r="N2" s="13"/>
      <c r="O2"/>
      <c r="P2" s="12"/>
      <c r="Q2" s="13"/>
      <c r="S2" s="12"/>
      <c r="T2" s="13"/>
    </row>
    <row r="3" spans="2:20">
      <c r="B3" s="5" t="s">
        <v>1</v>
      </c>
      <c r="C3" s="7" t="s">
        <v>2</v>
      </c>
      <c r="J3"/>
      <c r="M3" s="12"/>
      <c r="N3" s="13"/>
      <c r="O3"/>
      <c r="P3" s="12"/>
      <c r="Q3" s="13"/>
      <c r="S3" s="12"/>
      <c r="T3" s="13"/>
    </row>
    <row r="4" spans="2:20">
      <c r="B4" s="5" t="s">
        <v>3</v>
      </c>
      <c r="C4" s="7" t="s">
        <v>4</v>
      </c>
      <c r="J4"/>
      <c r="M4" s="12"/>
      <c r="N4" s="13"/>
      <c r="O4"/>
      <c r="P4" s="12"/>
      <c r="Q4" s="13"/>
      <c r="S4" s="12"/>
      <c r="T4" s="13"/>
    </row>
    <row r="5" ht="25.5" customHeight="1" spans="2:8">
      <c r="B5" s="5" t="s">
        <v>5</v>
      </c>
      <c r="C5" s="5"/>
      <c r="D5" s="5"/>
      <c r="E5" s="5"/>
      <c r="F5" s="5"/>
      <c r="G5" s="5"/>
      <c r="H5"/>
    </row>
    <row r="6" ht="26.25" customHeight="1" spans="2:8">
      <c r="B6" s="5" t="s">
        <v>6</v>
      </c>
      <c r="C6" s="5"/>
      <c r="D6" s="5"/>
      <c r="E6" s="5"/>
      <c r="F6" s="5"/>
      <c r="G6" s="5"/>
      <c r="H6"/>
    </row>
    <row r="7" ht="27" customHeight="1" spans="2:2">
      <c r="B7" s="10" t="s">
        <v>7</v>
      </c>
    </row>
    <row r="8" spans="2:20">
      <c r="B8" s="5"/>
      <c r="C8" s="7"/>
      <c r="J8"/>
      <c r="M8" s="12"/>
      <c r="N8" s="13"/>
      <c r="O8"/>
      <c r="P8" s="12"/>
      <c r="Q8" s="13"/>
      <c r="S8" s="12"/>
      <c r="T8" s="13"/>
    </row>
    <row r="9" spans="1:20">
      <c r="A9" s="16">
        <v>45689</v>
      </c>
      <c r="B9" s="17"/>
      <c r="C9" s="17"/>
      <c r="D9" s="17"/>
      <c r="E9" s="17"/>
      <c r="F9" s="17"/>
      <c r="G9" s="17"/>
      <c r="H9" s="17"/>
      <c r="I9" s="17"/>
      <c r="J9" s="20"/>
      <c r="M9" s="12"/>
      <c r="N9" s="13"/>
      <c r="O9"/>
      <c r="P9" s="12"/>
      <c r="Q9" s="13"/>
      <c r="S9" s="12"/>
      <c r="T9" s="13"/>
    </row>
    <row r="10" spans="1:20">
      <c r="A10" s="18"/>
      <c r="B10" s="19" t="s">
        <v>8</v>
      </c>
      <c r="C10" s="17"/>
      <c r="D10" s="17"/>
      <c r="E10" s="17"/>
      <c r="F10" s="20"/>
      <c r="G10" s="19" t="s">
        <v>9</v>
      </c>
      <c r="H10" s="17"/>
      <c r="I10" s="17"/>
      <c r="J10" s="20"/>
      <c r="M10" s="12"/>
      <c r="N10" s="13"/>
      <c r="O10"/>
      <c r="P10" s="12"/>
      <c r="Q10" s="13"/>
      <c r="S10" s="12"/>
      <c r="T10" s="13"/>
    </row>
    <row r="11" spans="1:20">
      <c r="A11" s="18"/>
      <c r="B11" s="19" t="s">
        <v>10</v>
      </c>
      <c r="C11" s="19" t="s">
        <v>11</v>
      </c>
      <c r="D11" s="19" t="s">
        <v>12</v>
      </c>
      <c r="E11" s="19" t="s">
        <v>13</v>
      </c>
      <c r="F11" s="19" t="s">
        <v>14</v>
      </c>
      <c r="G11" s="19" t="s">
        <v>15</v>
      </c>
      <c r="H11" s="19" t="s">
        <v>16</v>
      </c>
      <c r="I11" s="19" t="s">
        <v>17</v>
      </c>
      <c r="J11" s="19" t="s">
        <v>18</v>
      </c>
      <c r="M11" s="12"/>
      <c r="N11" s="13"/>
      <c r="O11"/>
      <c r="P11" s="12"/>
      <c r="Q11" s="13"/>
      <c r="S11" s="12"/>
      <c r="T11" s="13"/>
    </row>
    <row r="12" spans="1:19">
      <c r="A12" s="21" t="s">
        <v>19</v>
      </c>
      <c r="B12" s="19">
        <v>2611562</v>
      </c>
      <c r="C12" s="23">
        <v>2140549</v>
      </c>
      <c r="D12" s="23">
        <v>92714</v>
      </c>
      <c r="E12" s="23"/>
      <c r="F12" s="23"/>
      <c r="G12" s="23">
        <f>B12-C12-D12</f>
        <v>378299</v>
      </c>
      <c r="H12" s="23">
        <v>175104</v>
      </c>
      <c r="I12" s="23">
        <f>G12-H12</f>
        <v>203195</v>
      </c>
      <c r="J12" s="25">
        <f>I12/G12</f>
        <v>0.537128038932167</v>
      </c>
      <c r="O12"/>
      <c r="P12" s="12"/>
      <c r="Q12" s="13"/>
      <c r="S12"/>
    </row>
    <row r="13" spans="1:19">
      <c r="A13" s="21" t="s">
        <v>20</v>
      </c>
      <c r="B13" s="23"/>
      <c r="C13" s="23"/>
      <c r="D13" s="23">
        <v>92714</v>
      </c>
      <c r="E13" s="23">
        <v>574890</v>
      </c>
      <c r="F13" s="23">
        <v>280209</v>
      </c>
      <c r="G13" s="23">
        <f>D13+E13-F13</f>
        <v>387395</v>
      </c>
      <c r="H13" s="23">
        <v>456938</v>
      </c>
      <c r="I13" s="23">
        <f>G13-H13</f>
        <v>-69543</v>
      </c>
      <c r="J13" s="25">
        <f>I13/G13</f>
        <v>-0.179514449076524</v>
      </c>
      <c r="O13"/>
      <c r="P13" s="12"/>
      <c r="Q13" s="13"/>
      <c r="S13"/>
    </row>
    <row r="14" spans="1:10">
      <c r="A14" s="21" t="s">
        <v>21</v>
      </c>
      <c r="B14" s="23"/>
      <c r="C14" s="23"/>
      <c r="D14" s="23"/>
      <c r="E14" s="23"/>
      <c r="F14" s="23">
        <v>280209</v>
      </c>
      <c r="G14" s="23">
        <f>F14</f>
        <v>280209</v>
      </c>
      <c r="H14" s="23">
        <v>260128</v>
      </c>
      <c r="I14" s="23">
        <f>G14-H14</f>
        <v>20081</v>
      </c>
      <c r="J14" s="25">
        <f>I14/G14</f>
        <v>0.0716643648134071</v>
      </c>
    </row>
    <row r="15" spans="1:10">
      <c r="A15" s="24" t="s">
        <v>22</v>
      </c>
      <c r="B15" s="17"/>
      <c r="C15" s="17"/>
      <c r="D15" s="17"/>
      <c r="E15" s="17"/>
      <c r="F15" s="20"/>
      <c r="G15" s="23">
        <f>SUM(G12:G14)</f>
        <v>1045903</v>
      </c>
      <c r="H15" s="23">
        <f>SUM(H12:H14)</f>
        <v>892170</v>
      </c>
      <c r="I15" s="23">
        <f>G15-H15</f>
        <v>153733</v>
      </c>
      <c r="J15" s="25">
        <f>I15/G15</f>
        <v>0.146985905958774</v>
      </c>
    </row>
    <row r="16" spans="1:20">
      <c r="A16" s="16">
        <v>45717</v>
      </c>
      <c r="B16" s="17"/>
      <c r="C16" s="17"/>
      <c r="D16" s="17"/>
      <c r="E16" s="17"/>
      <c r="F16" s="17"/>
      <c r="G16" s="17"/>
      <c r="H16" s="17"/>
      <c r="I16" s="17"/>
      <c r="J16" s="20"/>
      <c r="M16" s="12"/>
      <c r="N16" s="13"/>
      <c r="O16"/>
      <c r="P16" s="12"/>
      <c r="Q16" s="13"/>
      <c r="S16" s="12"/>
      <c r="T16" s="13"/>
    </row>
    <row r="17" spans="1:20">
      <c r="A17" s="18"/>
      <c r="B17" s="19" t="s">
        <v>8</v>
      </c>
      <c r="C17" s="17"/>
      <c r="D17" s="17"/>
      <c r="E17" s="17"/>
      <c r="F17" s="20"/>
      <c r="G17" s="19" t="s">
        <v>9</v>
      </c>
      <c r="H17" s="17"/>
      <c r="I17" s="17"/>
      <c r="J17" s="20"/>
      <c r="M17" s="12"/>
      <c r="N17" s="13"/>
      <c r="O17"/>
      <c r="P17" s="12"/>
      <c r="Q17" s="13"/>
      <c r="S17" s="12"/>
      <c r="T17" s="13"/>
    </row>
    <row r="18" spans="1:20">
      <c r="A18" s="18"/>
      <c r="B18" s="19" t="s">
        <v>10</v>
      </c>
      <c r="C18" s="19" t="s">
        <v>11</v>
      </c>
      <c r="D18" s="19" t="s">
        <v>12</v>
      </c>
      <c r="E18" s="19" t="s">
        <v>13</v>
      </c>
      <c r="F18" s="19" t="s">
        <v>14</v>
      </c>
      <c r="G18" s="19" t="s">
        <v>15</v>
      </c>
      <c r="H18" s="19" t="s">
        <v>16</v>
      </c>
      <c r="I18" s="19" t="s">
        <v>17</v>
      </c>
      <c r="J18" s="19" t="s">
        <v>18</v>
      </c>
      <c r="M18" s="12"/>
      <c r="N18" s="13"/>
      <c r="O18"/>
      <c r="P18" s="12"/>
      <c r="Q18" s="13"/>
      <c r="S18" s="12"/>
      <c r="T18" s="13"/>
    </row>
    <row r="19" spans="1:19">
      <c r="A19" s="21" t="s">
        <v>19</v>
      </c>
      <c r="B19" s="19">
        <v>3888850</v>
      </c>
      <c r="C19" s="23">
        <v>3209501</v>
      </c>
      <c r="D19" s="23">
        <v>165239</v>
      </c>
      <c r="E19" s="23"/>
      <c r="F19" s="23"/>
      <c r="G19" s="23">
        <f>B19-C19-D19</f>
        <v>514110</v>
      </c>
      <c r="H19" s="23">
        <v>200262</v>
      </c>
      <c r="I19" s="23">
        <f>G19-H19</f>
        <v>313848</v>
      </c>
      <c r="J19" s="25">
        <f>I19/G19</f>
        <v>0.610468576763728</v>
      </c>
      <c r="O19"/>
      <c r="P19" s="12"/>
      <c r="Q19" s="13"/>
      <c r="S19"/>
    </row>
    <row r="20" spans="1:19">
      <c r="A20" s="21" t="s">
        <v>20</v>
      </c>
      <c r="B20" s="23"/>
      <c r="C20" s="23"/>
      <c r="D20" s="23">
        <v>165239</v>
      </c>
      <c r="E20" s="23">
        <v>520457</v>
      </c>
      <c r="F20" s="23">
        <v>254750</v>
      </c>
      <c r="G20" s="23">
        <f>D20+E20-F20</f>
        <v>430946</v>
      </c>
      <c r="H20" s="23">
        <v>483259</v>
      </c>
      <c r="I20" s="23">
        <f>G20-H20</f>
        <v>-52313</v>
      </c>
      <c r="J20" s="25">
        <f>I20/G20</f>
        <v>-0.12139107916073</v>
      </c>
      <c r="O20"/>
      <c r="P20" s="12"/>
      <c r="Q20" s="13"/>
      <c r="S20"/>
    </row>
    <row r="21" spans="1:10">
      <c r="A21" s="21" t="s">
        <v>21</v>
      </c>
      <c r="B21" s="23"/>
      <c r="C21" s="23"/>
      <c r="D21" s="23"/>
      <c r="E21" s="23"/>
      <c r="F21" s="23">
        <v>254750</v>
      </c>
      <c r="G21" s="23">
        <f>F21</f>
        <v>254750</v>
      </c>
      <c r="H21" s="23">
        <v>219695</v>
      </c>
      <c r="I21" s="23">
        <f>G21-H21</f>
        <v>35055</v>
      </c>
      <c r="J21" s="25">
        <f>I21/G21</f>
        <v>0.137605495583906</v>
      </c>
    </row>
    <row r="22" spans="1:10">
      <c r="A22" s="24" t="s">
        <v>22</v>
      </c>
      <c r="B22" s="17"/>
      <c r="C22" s="17"/>
      <c r="D22" s="17"/>
      <c r="E22" s="17"/>
      <c r="F22" s="20"/>
      <c r="G22" s="23">
        <f>SUM(G19:G21)</f>
        <v>1199806</v>
      </c>
      <c r="H22" s="23">
        <f>SUM(H19:H21)</f>
        <v>903216</v>
      </c>
      <c r="I22" s="23">
        <f>G22-H22</f>
        <v>296590</v>
      </c>
      <c r="J22" s="25">
        <f>I22/G22</f>
        <v>0.247198297058024</v>
      </c>
    </row>
    <row r="23" spans="1:20">
      <c r="A23" s="16">
        <v>45748</v>
      </c>
      <c r="B23" s="17"/>
      <c r="C23" s="17"/>
      <c r="D23" s="17"/>
      <c r="E23" s="17"/>
      <c r="F23" s="17"/>
      <c r="G23" s="17"/>
      <c r="H23" s="17"/>
      <c r="I23" s="17"/>
      <c r="J23" s="20"/>
      <c r="M23" s="12"/>
      <c r="N23" s="13"/>
      <c r="O23"/>
      <c r="P23" s="12"/>
      <c r="Q23" s="13"/>
      <c r="S23" s="12"/>
      <c r="T23" s="13"/>
    </row>
    <row r="24" spans="1:20">
      <c r="A24" s="18"/>
      <c r="B24" s="19" t="s">
        <v>8</v>
      </c>
      <c r="C24" s="17"/>
      <c r="D24" s="17"/>
      <c r="E24" s="17"/>
      <c r="F24" s="20"/>
      <c r="G24" s="19" t="s">
        <v>9</v>
      </c>
      <c r="H24" s="17"/>
      <c r="I24" s="17"/>
      <c r="J24" s="20"/>
      <c r="M24" s="12"/>
      <c r="N24" s="13"/>
      <c r="O24"/>
      <c r="P24" s="12"/>
      <c r="Q24" s="13"/>
      <c r="S24" s="12"/>
      <c r="T24" s="13"/>
    </row>
    <row r="25" spans="1:20">
      <c r="A25" s="18"/>
      <c r="B25" s="19" t="s">
        <v>10</v>
      </c>
      <c r="C25" s="19" t="s">
        <v>11</v>
      </c>
      <c r="D25" s="19" t="s">
        <v>12</v>
      </c>
      <c r="E25" s="19" t="s">
        <v>13</v>
      </c>
      <c r="F25" s="19" t="s">
        <v>14</v>
      </c>
      <c r="G25" s="19" t="s">
        <v>15</v>
      </c>
      <c r="H25" s="19" t="s">
        <v>16</v>
      </c>
      <c r="I25" s="19" t="s">
        <v>17</v>
      </c>
      <c r="J25" s="19" t="s">
        <v>18</v>
      </c>
      <c r="M25" s="12"/>
      <c r="N25" s="13"/>
      <c r="O25"/>
      <c r="P25" s="12"/>
      <c r="Q25" s="13"/>
      <c r="S25" s="12"/>
      <c r="T25" s="13"/>
    </row>
    <row r="26" spans="1:19">
      <c r="A26" s="21" t="s">
        <v>19</v>
      </c>
      <c r="B26" s="23">
        <v>4535700</v>
      </c>
      <c r="C26" s="23">
        <v>3727121</v>
      </c>
      <c r="D26" s="23">
        <v>224316</v>
      </c>
      <c r="E26" s="23"/>
      <c r="F26" s="23"/>
      <c r="G26" s="23">
        <f>B26-C26-D26</f>
        <v>584263</v>
      </c>
      <c r="H26" s="23">
        <v>231704</v>
      </c>
      <c r="I26" s="23">
        <f>G26-H26</f>
        <v>352559</v>
      </c>
      <c r="J26" s="25">
        <f>I26/G26</f>
        <v>0.603425169829341</v>
      </c>
      <c r="O26"/>
      <c r="P26" s="12"/>
      <c r="Q26" s="13"/>
      <c r="S26"/>
    </row>
    <row r="27" spans="1:19">
      <c r="A27" s="21" t="s">
        <v>20</v>
      </c>
      <c r="B27" s="23"/>
      <c r="C27" s="23"/>
      <c r="D27" s="23">
        <v>224316</v>
      </c>
      <c r="E27" s="23">
        <v>524848</v>
      </c>
      <c r="F27" s="23">
        <v>272594</v>
      </c>
      <c r="G27" s="23">
        <f>D27+E27-F27</f>
        <v>476570</v>
      </c>
      <c r="H27" s="23">
        <v>540112</v>
      </c>
      <c r="I27" s="23">
        <f>G27-H27</f>
        <v>-63542</v>
      </c>
      <c r="J27" s="25">
        <f>I27/G27</f>
        <v>-0.133331934448245</v>
      </c>
      <c r="O27"/>
      <c r="P27" s="12"/>
      <c r="Q27" s="13"/>
      <c r="S27"/>
    </row>
    <row r="28" spans="1:10">
      <c r="A28" s="21" t="s">
        <v>21</v>
      </c>
      <c r="B28" s="23"/>
      <c r="C28" s="23"/>
      <c r="D28" s="23"/>
      <c r="E28" s="23"/>
      <c r="F28" s="23">
        <v>272594</v>
      </c>
      <c r="G28" s="23">
        <f>F28</f>
        <v>272594</v>
      </c>
      <c r="H28" s="23">
        <v>250374</v>
      </c>
      <c r="I28" s="23">
        <f>G28-H28</f>
        <v>22220</v>
      </c>
      <c r="J28" s="25">
        <f>I28/G28</f>
        <v>0.0815131661005011</v>
      </c>
    </row>
    <row r="29" spans="1:10">
      <c r="A29" s="24" t="s">
        <v>22</v>
      </c>
      <c r="B29" s="17"/>
      <c r="C29" s="17"/>
      <c r="D29" s="17"/>
      <c r="E29" s="17"/>
      <c r="F29" s="20"/>
      <c r="G29" s="23">
        <f>SUM(G26:G28)</f>
        <v>1333427</v>
      </c>
      <c r="H29" s="23">
        <f>SUM(H26:H28)</f>
        <v>1022190</v>
      </c>
      <c r="I29" s="23">
        <f>G29-H29</f>
        <v>311237</v>
      </c>
      <c r="J29" s="25">
        <f>I29/G29</f>
        <v>0.233411352852462</v>
      </c>
    </row>
    <row r="30" spans="1:20">
      <c r="A30" s="16">
        <v>45778</v>
      </c>
      <c r="B30" s="17"/>
      <c r="C30" s="17"/>
      <c r="D30" s="17"/>
      <c r="E30" s="17"/>
      <c r="F30" s="17"/>
      <c r="G30" s="17"/>
      <c r="H30" s="17"/>
      <c r="I30" s="17"/>
      <c r="J30" s="20"/>
      <c r="M30" s="12"/>
      <c r="N30" s="13"/>
      <c r="O30"/>
      <c r="P30" s="12"/>
      <c r="Q30" s="13"/>
      <c r="S30" s="12"/>
      <c r="T30" s="13"/>
    </row>
    <row r="31" spans="1:20">
      <c r="A31" s="18"/>
      <c r="B31" s="19" t="s">
        <v>8</v>
      </c>
      <c r="C31" s="17"/>
      <c r="D31" s="17"/>
      <c r="E31" s="17"/>
      <c r="F31" s="20"/>
      <c r="G31" s="19" t="s">
        <v>9</v>
      </c>
      <c r="H31" s="17"/>
      <c r="I31" s="17"/>
      <c r="J31" s="20"/>
      <c r="M31" s="12"/>
      <c r="N31" s="13"/>
      <c r="O31"/>
      <c r="P31" s="12"/>
      <c r="Q31" s="13"/>
      <c r="S31" s="12"/>
      <c r="T31" s="13"/>
    </row>
    <row r="32" spans="1:20">
      <c r="A32" s="18"/>
      <c r="B32" s="19" t="s">
        <v>10</v>
      </c>
      <c r="C32" s="19" t="s">
        <v>11</v>
      </c>
      <c r="D32" s="19" t="s">
        <v>12</v>
      </c>
      <c r="E32" s="19" t="s">
        <v>13</v>
      </c>
      <c r="F32" s="19" t="s">
        <v>14</v>
      </c>
      <c r="G32" s="19" t="s">
        <v>15</v>
      </c>
      <c r="H32" s="19" t="s">
        <v>16</v>
      </c>
      <c r="I32" s="19" t="s">
        <v>17</v>
      </c>
      <c r="J32" s="19" t="s">
        <v>18</v>
      </c>
      <c r="M32" s="12"/>
      <c r="N32" s="13"/>
      <c r="O32"/>
      <c r="P32" s="12"/>
      <c r="Q32" s="13"/>
      <c r="S32" s="12"/>
      <c r="T32" s="13"/>
    </row>
    <row r="33" spans="1:19">
      <c r="A33" s="21" t="s">
        <v>19</v>
      </c>
      <c r="B33" s="23">
        <v>4299104</v>
      </c>
      <c r="C33" s="23">
        <v>3499161</v>
      </c>
      <c r="D33" s="23">
        <v>244858</v>
      </c>
      <c r="E33" s="23"/>
      <c r="F33" s="23"/>
      <c r="G33" s="23">
        <f>B33-C33-D33</f>
        <v>555085</v>
      </c>
      <c r="H33" s="23">
        <v>230214</v>
      </c>
      <c r="I33" s="23">
        <f>G33-H33</f>
        <v>324871</v>
      </c>
      <c r="J33" s="25">
        <f>I33/G33</f>
        <v>0.585263518199915</v>
      </c>
      <c r="O33"/>
      <c r="P33" s="12"/>
      <c r="Q33" s="13"/>
      <c r="S33"/>
    </row>
    <row r="34" spans="1:19">
      <c r="A34" s="21" t="s">
        <v>20</v>
      </c>
      <c r="B34" s="23"/>
      <c r="C34" s="23"/>
      <c r="D34" s="23">
        <v>244858</v>
      </c>
      <c r="E34" s="23">
        <v>501898</v>
      </c>
      <c r="F34" s="23">
        <v>258803</v>
      </c>
      <c r="G34" s="23">
        <f>D34+E34-F34</f>
        <v>487953</v>
      </c>
      <c r="H34" s="23">
        <v>545451</v>
      </c>
      <c r="I34" s="23">
        <f>G34-H34</f>
        <v>-57498</v>
      </c>
      <c r="J34" s="25">
        <f>I34/G34</f>
        <v>-0.117835119366005</v>
      </c>
      <c r="O34"/>
      <c r="P34" s="12"/>
      <c r="Q34" s="13"/>
      <c r="S34"/>
    </row>
    <row r="35" spans="1:10">
      <c r="A35" s="21" t="s">
        <v>21</v>
      </c>
      <c r="B35" s="23"/>
      <c r="C35" s="23"/>
      <c r="D35" s="23"/>
      <c r="E35" s="23"/>
      <c r="F35" s="23">
        <v>258803</v>
      </c>
      <c r="G35" s="23">
        <f>F35</f>
        <v>258803</v>
      </c>
      <c r="H35" s="23">
        <v>246109</v>
      </c>
      <c r="I35" s="23">
        <f>G35-H35</f>
        <v>12694</v>
      </c>
      <c r="J35" s="25">
        <f>I35/G35</f>
        <v>0.0490488904688122</v>
      </c>
    </row>
    <row r="36" spans="1:10">
      <c r="A36" s="24" t="s">
        <v>22</v>
      </c>
      <c r="B36" s="17"/>
      <c r="C36" s="17"/>
      <c r="D36" s="17"/>
      <c r="E36" s="17"/>
      <c r="F36" s="20"/>
      <c r="G36" s="23">
        <f>SUM(G33:G35)</f>
        <v>1301841</v>
      </c>
      <c r="H36" s="23">
        <f>SUM(H33:H35)</f>
        <v>1021774</v>
      </c>
      <c r="I36" s="23">
        <f>G36-H36</f>
        <v>280067</v>
      </c>
      <c r="J36" s="25">
        <f>I36/G36</f>
        <v>0.215131494552714</v>
      </c>
    </row>
    <row r="37" spans="1:20">
      <c r="A37" s="16">
        <v>45809</v>
      </c>
      <c r="B37" s="17"/>
      <c r="C37" s="17"/>
      <c r="D37" s="17"/>
      <c r="E37" s="17"/>
      <c r="F37" s="17"/>
      <c r="G37" s="17"/>
      <c r="H37" s="17"/>
      <c r="I37" s="17"/>
      <c r="J37" s="20"/>
      <c r="M37" s="12"/>
      <c r="N37" s="13"/>
      <c r="O37"/>
      <c r="P37" s="12"/>
      <c r="Q37" s="13"/>
      <c r="S37" s="12"/>
      <c r="T37" s="13"/>
    </row>
    <row r="38" spans="1:20">
      <c r="A38" s="18"/>
      <c r="B38" s="19" t="s">
        <v>8</v>
      </c>
      <c r="C38" s="17"/>
      <c r="D38" s="17"/>
      <c r="E38" s="17"/>
      <c r="F38" s="20"/>
      <c r="G38" s="19" t="s">
        <v>9</v>
      </c>
      <c r="H38" s="17"/>
      <c r="I38" s="17"/>
      <c r="J38" s="20"/>
      <c r="M38" s="12"/>
      <c r="N38" s="13"/>
      <c r="O38"/>
      <c r="P38" s="12"/>
      <c r="Q38" s="13"/>
      <c r="S38" s="12"/>
      <c r="T38" s="13"/>
    </row>
    <row r="39" spans="1:20">
      <c r="A39" s="18"/>
      <c r="B39" s="19" t="s">
        <v>10</v>
      </c>
      <c r="C39" s="19" t="s">
        <v>11</v>
      </c>
      <c r="D39" s="19" t="s">
        <v>12</v>
      </c>
      <c r="E39" s="19" t="s">
        <v>13</v>
      </c>
      <c r="F39" s="19" t="s">
        <v>14</v>
      </c>
      <c r="G39" s="19" t="s">
        <v>15</v>
      </c>
      <c r="H39" s="19" t="s">
        <v>16</v>
      </c>
      <c r="I39" s="19" t="s">
        <v>17</v>
      </c>
      <c r="J39" s="19" t="s">
        <v>18</v>
      </c>
      <c r="M39" s="12"/>
      <c r="N39" s="13"/>
      <c r="O39"/>
      <c r="P39" s="12"/>
      <c r="Q39" s="13"/>
      <c r="S39" s="12"/>
      <c r="T39" s="13"/>
    </row>
    <row r="40" spans="1:19">
      <c r="A40" s="21" t="s">
        <v>19</v>
      </c>
      <c r="B40" s="23">
        <v>4312551</v>
      </c>
      <c r="C40" s="23">
        <v>3504653</v>
      </c>
      <c r="D40" s="23">
        <v>244504</v>
      </c>
      <c r="E40" s="23"/>
      <c r="F40" s="23"/>
      <c r="G40" s="23">
        <f>B40-C40-D40</f>
        <v>563394</v>
      </c>
      <c r="H40" s="23">
        <v>256745</v>
      </c>
      <c r="I40" s="23">
        <f>G40-H40</f>
        <v>306649</v>
      </c>
      <c r="J40" s="25">
        <f>I40/G40</f>
        <v>0.54428872156963</v>
      </c>
      <c r="O40"/>
      <c r="P40" s="12"/>
      <c r="Q40" s="13"/>
      <c r="S40"/>
    </row>
    <row r="41" spans="1:19">
      <c r="A41" s="21" t="s">
        <v>20</v>
      </c>
      <c r="B41" s="23"/>
      <c r="C41" s="23"/>
      <c r="D41" s="23">
        <v>244504</v>
      </c>
      <c r="E41" s="23">
        <v>501845</v>
      </c>
      <c r="F41" s="23">
        <v>267181</v>
      </c>
      <c r="G41" s="23">
        <f>D41+E41-F41</f>
        <v>479168</v>
      </c>
      <c r="H41" s="23">
        <v>551355</v>
      </c>
      <c r="I41" s="23">
        <f>G41-H41</f>
        <v>-72187</v>
      </c>
      <c r="J41" s="25">
        <f>I41/G41</f>
        <v>-0.150650711232804</v>
      </c>
      <c r="O41"/>
      <c r="P41" s="12"/>
      <c r="Q41" s="13"/>
      <c r="S41"/>
    </row>
    <row r="42" spans="1:10">
      <c r="A42" s="21" t="s">
        <v>21</v>
      </c>
      <c r="B42" s="23"/>
      <c r="C42" s="23"/>
      <c r="D42" s="23"/>
      <c r="E42" s="23"/>
      <c r="F42" s="23">
        <v>267181</v>
      </c>
      <c r="G42" s="23">
        <f>F42</f>
        <v>267181</v>
      </c>
      <c r="H42" s="23">
        <v>260651</v>
      </c>
      <c r="I42" s="23">
        <f>G42-H42</f>
        <v>6530</v>
      </c>
      <c r="J42" s="25">
        <f>I42/G42</f>
        <v>0.0244403606543879</v>
      </c>
    </row>
    <row r="43" ht="13" customHeight="1" spans="1:10">
      <c r="A43" s="24" t="s">
        <v>22</v>
      </c>
      <c r="B43" s="17"/>
      <c r="C43" s="17"/>
      <c r="D43" s="17"/>
      <c r="E43" s="17"/>
      <c r="F43" s="20"/>
      <c r="G43" s="23">
        <f>SUM(G40:G42)</f>
        <v>1309743</v>
      </c>
      <c r="H43" s="23">
        <f>SUM(H40:H42)</f>
        <v>1068751</v>
      </c>
      <c r="I43" s="23">
        <f>G43-H43</f>
        <v>240992</v>
      </c>
      <c r="J43" s="25">
        <f>I43/G43</f>
        <v>0.183999456381901</v>
      </c>
    </row>
    <row r="44" spans="1:20">
      <c r="A44" s="16">
        <v>45839</v>
      </c>
      <c r="B44" s="17"/>
      <c r="C44" s="17"/>
      <c r="D44" s="17"/>
      <c r="E44" s="17"/>
      <c r="F44" s="17"/>
      <c r="G44" s="17"/>
      <c r="H44" s="17"/>
      <c r="I44" s="17"/>
      <c r="J44" s="20"/>
      <c r="M44" s="12"/>
      <c r="N44" s="13"/>
      <c r="O44"/>
      <c r="P44" s="12"/>
      <c r="Q44" s="13"/>
      <c r="S44" s="12"/>
      <c r="T44" s="13"/>
    </row>
    <row r="45" spans="1:20">
      <c r="A45" s="18"/>
      <c r="B45" s="19" t="s">
        <v>8</v>
      </c>
      <c r="C45" s="17"/>
      <c r="D45" s="17"/>
      <c r="E45" s="17"/>
      <c r="F45" s="20"/>
      <c r="G45" s="19" t="s">
        <v>9</v>
      </c>
      <c r="H45" s="17"/>
      <c r="I45" s="17"/>
      <c r="J45" s="20"/>
      <c r="M45" s="12"/>
      <c r="N45" s="13"/>
      <c r="O45"/>
      <c r="P45" s="12"/>
      <c r="Q45" s="13"/>
      <c r="S45" s="12"/>
      <c r="T45" s="13"/>
    </row>
    <row r="46" spans="1:20">
      <c r="A46" s="18"/>
      <c r="B46" s="19" t="s">
        <v>10</v>
      </c>
      <c r="C46" s="19" t="s">
        <v>11</v>
      </c>
      <c r="D46" s="19" t="s">
        <v>12</v>
      </c>
      <c r="E46" s="19" t="s">
        <v>13</v>
      </c>
      <c r="F46" s="19" t="s">
        <v>14</v>
      </c>
      <c r="G46" s="19" t="s">
        <v>15</v>
      </c>
      <c r="H46" s="19" t="s">
        <v>16</v>
      </c>
      <c r="I46" s="19" t="s">
        <v>17</v>
      </c>
      <c r="J46" s="19" t="s">
        <v>18</v>
      </c>
      <c r="M46" s="12"/>
      <c r="N46" s="13"/>
      <c r="O46"/>
      <c r="P46" s="12"/>
      <c r="Q46" s="13"/>
      <c r="S46" s="12"/>
      <c r="T46" s="13"/>
    </row>
    <row r="47" spans="1:19">
      <c r="A47" s="21" t="s">
        <v>19</v>
      </c>
      <c r="B47" s="23">
        <v>4138375</v>
      </c>
      <c r="C47" s="23">
        <v>3385980</v>
      </c>
      <c r="D47" s="23">
        <v>219320</v>
      </c>
      <c r="E47" s="23"/>
      <c r="F47" s="23"/>
      <c r="G47" s="23">
        <f>B47-C47-D47</f>
        <v>533075</v>
      </c>
      <c r="H47" s="23">
        <v>221076</v>
      </c>
      <c r="I47" s="23">
        <f>G47-H47</f>
        <v>311999</v>
      </c>
      <c r="J47" s="25">
        <f>I47/G47</f>
        <v>0.585281620785068</v>
      </c>
      <c r="O47"/>
      <c r="P47" s="12"/>
      <c r="Q47" s="13"/>
      <c r="S47"/>
    </row>
    <row r="48" spans="1:19">
      <c r="A48" s="21" t="s">
        <v>20</v>
      </c>
      <c r="B48" s="23"/>
      <c r="C48" s="23"/>
      <c r="D48" s="23">
        <v>219320</v>
      </c>
      <c r="E48" s="23">
        <v>512255</v>
      </c>
      <c r="F48" s="23">
        <v>262669</v>
      </c>
      <c r="G48" s="23">
        <f>D48+E48-F48</f>
        <v>468906</v>
      </c>
      <c r="H48" s="23">
        <v>516192</v>
      </c>
      <c r="I48" s="23">
        <f>G48-H48</f>
        <v>-47286</v>
      </c>
      <c r="J48" s="25">
        <f>I48/G48</f>
        <v>-0.100843239369938</v>
      </c>
      <c r="O48"/>
      <c r="P48" s="12"/>
      <c r="Q48" s="13"/>
      <c r="S48"/>
    </row>
    <row r="49" spans="1:10">
      <c r="A49" s="21" t="s">
        <v>21</v>
      </c>
      <c r="B49" s="23"/>
      <c r="C49" s="23"/>
      <c r="D49" s="23"/>
      <c r="E49" s="23"/>
      <c r="F49" s="23">
        <v>262669</v>
      </c>
      <c r="G49" s="23">
        <f>F49</f>
        <v>262669</v>
      </c>
      <c r="H49" s="23">
        <v>252478</v>
      </c>
      <c r="I49" s="23">
        <f>G49-H49</f>
        <v>10191</v>
      </c>
      <c r="J49" s="25">
        <f>I49/G49</f>
        <v>0.0387978786990471</v>
      </c>
    </row>
    <row r="50" spans="1:10">
      <c r="A50" s="24" t="s">
        <v>22</v>
      </c>
      <c r="B50" s="17"/>
      <c r="C50" s="17"/>
      <c r="D50" s="17"/>
      <c r="E50" s="17"/>
      <c r="F50" s="20"/>
      <c r="G50" s="23">
        <f>SUM(G47:G49)</f>
        <v>1264650</v>
      </c>
      <c r="H50" s="23">
        <f>SUM(H47:H49)</f>
        <v>989746</v>
      </c>
      <c r="I50" s="23">
        <f>G50-H50</f>
        <v>274904</v>
      </c>
      <c r="J50" s="25">
        <f>I50/G50</f>
        <v>0.217375558454908</v>
      </c>
    </row>
    <row r="52" spans="1:10">
      <c r="A52" s="75" t="s">
        <v>23</v>
      </c>
      <c r="B52" s="76"/>
      <c r="C52" s="76"/>
      <c r="D52" s="76"/>
      <c r="E52" s="76"/>
      <c r="F52" s="76"/>
      <c r="G52" s="76"/>
      <c r="H52" s="76"/>
      <c r="I52" s="76"/>
      <c r="J52" s="78"/>
    </row>
    <row r="53" spans="1:10">
      <c r="A53" s="77"/>
      <c r="B53" s="75" t="s">
        <v>8</v>
      </c>
      <c r="C53" s="76"/>
      <c r="D53" s="76"/>
      <c r="E53" s="76"/>
      <c r="F53" s="78"/>
      <c r="G53" s="75" t="s">
        <v>9</v>
      </c>
      <c r="H53" s="76"/>
      <c r="I53" s="76"/>
      <c r="J53" s="78"/>
    </row>
    <row r="54" spans="1:10">
      <c r="A54" s="75"/>
      <c r="B54" s="75" t="s">
        <v>10</v>
      </c>
      <c r="C54" s="75" t="s">
        <v>11</v>
      </c>
      <c r="D54" s="75" t="s">
        <v>12</v>
      </c>
      <c r="E54" s="75" t="s">
        <v>13</v>
      </c>
      <c r="F54" s="75" t="s">
        <v>14</v>
      </c>
      <c r="G54" s="75" t="s">
        <v>15</v>
      </c>
      <c r="H54" s="75" t="s">
        <v>16</v>
      </c>
      <c r="I54" s="75" t="s">
        <v>17</v>
      </c>
      <c r="J54" s="75" t="s">
        <v>18</v>
      </c>
    </row>
    <row r="55" spans="1:10">
      <c r="A55" s="75" t="s">
        <v>24</v>
      </c>
      <c r="B55" s="75">
        <v>4093947</v>
      </c>
      <c r="C55" s="75">
        <v>3393521</v>
      </c>
      <c r="D55" s="75">
        <v>203033</v>
      </c>
      <c r="E55" s="75">
        <v>0</v>
      </c>
      <c r="F55" s="75">
        <v>0</v>
      </c>
      <c r="G55" s="75">
        <f>B55-C55-D55</f>
        <v>497393</v>
      </c>
      <c r="H55" s="75">
        <v>203058</v>
      </c>
      <c r="I55" s="75">
        <f>G55-H55</f>
        <v>294335</v>
      </c>
      <c r="J55" s="79">
        <f>I55/G55</f>
        <v>0.591755412721932</v>
      </c>
    </row>
    <row r="56" spans="1:10">
      <c r="A56" s="75" t="s">
        <v>25</v>
      </c>
      <c r="B56" s="75">
        <v>0</v>
      </c>
      <c r="C56" s="75">
        <v>0</v>
      </c>
      <c r="D56" s="75">
        <v>203033</v>
      </c>
      <c r="E56" s="75">
        <v>525543</v>
      </c>
      <c r="F56" s="75">
        <v>289509</v>
      </c>
      <c r="G56" s="75">
        <f>D56+E56-F56</f>
        <v>439067</v>
      </c>
      <c r="H56" s="75">
        <v>507888</v>
      </c>
      <c r="I56" s="75">
        <f>G56-H56</f>
        <v>-68821</v>
      </c>
      <c r="J56" s="79">
        <f>I56/G56</f>
        <v>-0.156743731594495</v>
      </c>
    </row>
    <row r="57" spans="1:10">
      <c r="A57" s="75" t="s">
        <v>26</v>
      </c>
      <c r="B57" s="75">
        <v>0</v>
      </c>
      <c r="C57" s="75">
        <v>0</v>
      </c>
      <c r="D57" s="75">
        <v>0</v>
      </c>
      <c r="E57" s="75">
        <v>0</v>
      </c>
      <c r="F57" s="75">
        <v>289509</v>
      </c>
      <c r="G57" s="75">
        <f>F57</f>
        <v>289509</v>
      </c>
      <c r="H57" s="75">
        <v>292381</v>
      </c>
      <c r="I57" s="75">
        <f>G57-H57</f>
        <v>-2872</v>
      </c>
      <c r="J57" s="79">
        <f>I57/G57</f>
        <v>-0.00992024427565292</v>
      </c>
    </row>
    <row r="58" spans="1:10">
      <c r="A58" s="75"/>
      <c r="B58" s="75"/>
      <c r="C58" s="75"/>
      <c r="D58" s="75"/>
      <c r="E58" s="75"/>
      <c r="F58" s="75" t="s">
        <v>27</v>
      </c>
      <c r="G58" s="75">
        <f>SUM(G55:G57)</f>
        <v>1225969</v>
      </c>
      <c r="H58" s="75">
        <f>SUM(H55:H57)</f>
        <v>1003327</v>
      </c>
      <c r="I58" s="75">
        <f>G58-H58</f>
        <v>222642</v>
      </c>
      <c r="J58" s="79">
        <f>I58/G58</f>
        <v>0.181604918232027</v>
      </c>
    </row>
    <row r="60" spans="1:10">
      <c r="A60" s="75" t="s">
        <v>28</v>
      </c>
      <c r="B60" s="77"/>
      <c r="C60" s="77"/>
      <c r="D60" s="77"/>
      <c r="E60" s="77"/>
      <c r="F60" s="77"/>
      <c r="G60" s="77"/>
      <c r="H60" s="77"/>
      <c r="I60" s="77"/>
      <c r="J60" s="77"/>
    </row>
    <row r="61" spans="1:10">
      <c r="A61" s="77"/>
      <c r="B61" s="75" t="s">
        <v>8</v>
      </c>
      <c r="C61" s="77"/>
      <c r="D61" s="77"/>
      <c r="E61" s="77"/>
      <c r="F61" s="77"/>
      <c r="G61" s="75" t="s">
        <v>9</v>
      </c>
      <c r="H61" s="77"/>
      <c r="I61" s="77"/>
      <c r="J61" s="77"/>
    </row>
    <row r="62" spans="1:10">
      <c r="A62" s="75"/>
      <c r="B62" s="75" t="s">
        <v>10</v>
      </c>
      <c r="C62" s="75" t="s">
        <v>11</v>
      </c>
      <c r="D62" s="75" t="s">
        <v>12</v>
      </c>
      <c r="E62" s="75" t="s">
        <v>13</v>
      </c>
      <c r="F62" s="75" t="s">
        <v>14</v>
      </c>
      <c r="G62" s="75" t="s">
        <v>15</v>
      </c>
      <c r="H62" s="75" t="s">
        <v>16</v>
      </c>
      <c r="I62" s="75" t="s">
        <v>17</v>
      </c>
      <c r="J62" s="75" t="s">
        <v>18</v>
      </c>
    </row>
    <row r="63" spans="1:10">
      <c r="A63" s="75" t="s">
        <v>24</v>
      </c>
      <c r="B63" s="75">
        <v>4264205</v>
      </c>
      <c r="C63" s="75">
        <v>3457264</v>
      </c>
      <c r="D63" s="75">
        <v>253250</v>
      </c>
      <c r="E63" s="75">
        <v>0</v>
      </c>
      <c r="F63" s="75">
        <v>0</v>
      </c>
      <c r="G63" s="75">
        <f>B63-C63-D63</f>
        <v>553691</v>
      </c>
      <c r="H63" s="75">
        <v>223896</v>
      </c>
      <c r="I63" s="75">
        <f>G63-H63</f>
        <v>329795</v>
      </c>
      <c r="J63" s="79">
        <f>I63/G63</f>
        <v>0.595630053585845</v>
      </c>
    </row>
    <row r="64" spans="1:10">
      <c r="A64" s="75" t="s">
        <v>25</v>
      </c>
      <c r="B64" s="75">
        <v>0</v>
      </c>
      <c r="C64" s="75">
        <v>0</v>
      </c>
      <c r="D64" s="75">
        <v>253250</v>
      </c>
      <c r="E64" s="75">
        <v>505577</v>
      </c>
      <c r="F64" s="75">
        <v>265859</v>
      </c>
      <c r="G64" s="75">
        <f>D64+E64-F64</f>
        <v>492968</v>
      </c>
      <c r="H64" s="75">
        <v>550454</v>
      </c>
      <c r="I64" s="75">
        <f>G64-H64</f>
        <v>-57486</v>
      </c>
      <c r="J64" s="79">
        <f>I64/G64</f>
        <v>-0.1166120316126</v>
      </c>
    </row>
    <row r="65" spans="1:10">
      <c r="A65" s="75" t="s">
        <v>26</v>
      </c>
      <c r="B65" s="75">
        <v>0</v>
      </c>
      <c r="C65" s="75">
        <v>0</v>
      </c>
      <c r="D65" s="75">
        <v>0</v>
      </c>
      <c r="E65" s="75">
        <v>0</v>
      </c>
      <c r="F65" s="75">
        <v>265859</v>
      </c>
      <c r="G65" s="75">
        <f>F65</f>
        <v>265859</v>
      </c>
      <c r="H65" s="75">
        <v>256399</v>
      </c>
      <c r="I65" s="75">
        <f>G65-H65</f>
        <v>9460</v>
      </c>
      <c r="J65" s="79">
        <f>I65/G65</f>
        <v>0.0355827713186313</v>
      </c>
    </row>
    <row r="66" spans="1:10">
      <c r="A66" s="75"/>
      <c r="B66" s="75"/>
      <c r="C66" s="75"/>
      <c r="D66" s="75"/>
      <c r="E66" s="75"/>
      <c r="F66" s="75" t="s">
        <v>27</v>
      </c>
      <c r="G66" s="75">
        <f>SUM(G63:G65)</f>
        <v>1312518</v>
      </c>
      <c r="H66" s="75">
        <f>SUM(H63:H65)</f>
        <v>1030749</v>
      </c>
      <c r="I66" s="75">
        <f>G66-H66</f>
        <v>281769</v>
      </c>
      <c r="J66" s="79">
        <f>I66/G66</f>
        <v>0.214678198698989</v>
      </c>
    </row>
  </sheetData>
  <mergeCells count="32">
    <mergeCell ref="A1:J1"/>
    <mergeCell ref="B7:F7"/>
    <mergeCell ref="A9:J9"/>
    <mergeCell ref="B10:F10"/>
    <mergeCell ref="G10:J10"/>
    <mergeCell ref="A15:F15"/>
    <mergeCell ref="A16:J16"/>
    <mergeCell ref="B17:F17"/>
    <mergeCell ref="G17:J17"/>
    <mergeCell ref="A22:F22"/>
    <mergeCell ref="A23:J23"/>
    <mergeCell ref="B24:F24"/>
    <mergeCell ref="G24:J24"/>
    <mergeCell ref="A29:F29"/>
    <mergeCell ref="A30:J30"/>
    <mergeCell ref="B31:F31"/>
    <mergeCell ref="G31:J31"/>
    <mergeCell ref="A36:F36"/>
    <mergeCell ref="A37:J37"/>
    <mergeCell ref="B38:F38"/>
    <mergeCell ref="G38:J38"/>
    <mergeCell ref="A43:F43"/>
    <mergeCell ref="A44:J44"/>
    <mergeCell ref="B45:F45"/>
    <mergeCell ref="G45:J45"/>
    <mergeCell ref="A50:F50"/>
    <mergeCell ref="A52:J52"/>
    <mergeCell ref="B53:F53"/>
    <mergeCell ref="G53:J53"/>
    <mergeCell ref="A60:J60"/>
    <mergeCell ref="B61:F61"/>
    <mergeCell ref="G61:J61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"/>
  <sheetViews>
    <sheetView zoomScale="115" zoomScaleNormal="115" workbookViewId="0">
      <selection activeCell="E35" sqref="E35"/>
    </sheetView>
  </sheetViews>
  <sheetFormatPr defaultColWidth="9" defaultRowHeight="12.75"/>
  <cols>
    <col min="1" max="1" width="5.28318584070797" style="1" customWidth="1"/>
    <col min="2" max="2" width="23.8407079646018" style="1" customWidth="1"/>
    <col min="3" max="3" width="29.4424778761062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92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93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14" t="s">
        <v>94</v>
      </c>
      <c r="D5" s="10" t="s">
        <v>95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573648</v>
      </c>
      <c r="D8" s="8">
        <f>E15</f>
        <v>621045</v>
      </c>
      <c r="E8" s="8">
        <f>D8-C8</f>
        <v>47397</v>
      </c>
      <c r="F8" s="9">
        <f>E8/D8</f>
        <v>0.0763181411974978</v>
      </c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111399</v>
      </c>
      <c r="D9" s="8">
        <f>E16</f>
        <v>114891</v>
      </c>
      <c r="E9" s="8">
        <f>D9-C9</f>
        <v>3492</v>
      </c>
      <c r="F9" s="9">
        <f>E9/D9</f>
        <v>0.0303940256416952</v>
      </c>
      <c r="M9" s="12"/>
      <c r="N9" s="13"/>
      <c r="O9"/>
      <c r="P9" s="12"/>
      <c r="Q9" s="13"/>
      <c r="S9" s="12"/>
      <c r="T9" s="13"/>
    </row>
    <row r="10" spans="2:20">
      <c r="B10" s="5" t="s">
        <v>43</v>
      </c>
      <c r="C10" s="8">
        <f>SUM(C8:C9)</f>
        <v>685047</v>
      </c>
      <c r="D10" s="8">
        <f>SUM(D8:D9)</f>
        <v>735936</v>
      </c>
      <c r="E10" s="8">
        <f>D10-C10</f>
        <v>50889</v>
      </c>
      <c r="F10" s="9">
        <f>E10/D10</f>
        <v>0.0691486759718236</v>
      </c>
      <c r="M10" s="12"/>
      <c r="N10" s="13"/>
      <c r="O10"/>
      <c r="P10" s="12"/>
      <c r="Q10" s="13"/>
      <c r="S10" s="12"/>
      <c r="T10" s="13"/>
    </row>
    <row r="11" spans="2:20">
      <c r="B11" s="5"/>
      <c r="E11" s="2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3:20">
      <c r="C13" s="5" t="s">
        <v>8</v>
      </c>
      <c r="E13" s="2"/>
      <c r="M13" s="12"/>
      <c r="N13" s="13"/>
      <c r="O13"/>
      <c r="P13" s="12"/>
      <c r="Q13" s="13"/>
      <c r="S13" s="12"/>
      <c r="T13" s="13"/>
    </row>
    <row r="14" spans="2:20">
      <c r="B14" s="4" t="s">
        <v>96</v>
      </c>
      <c r="C14" s="4" t="s">
        <v>97</v>
      </c>
      <c r="D14" s="4" t="s">
        <v>98</v>
      </c>
      <c r="E14" s="4" t="s">
        <v>15</v>
      </c>
      <c r="F14" s="4"/>
      <c r="G14" s="4"/>
      <c r="M14" s="12"/>
      <c r="N14" s="13"/>
      <c r="O14"/>
      <c r="P14" s="12"/>
      <c r="Q14" s="13"/>
      <c r="S14" s="12"/>
      <c r="T14" s="13"/>
    </row>
    <row r="15" spans="1:19">
      <c r="A15" s="5" t="s">
        <v>19</v>
      </c>
      <c r="B15" s="11">
        <v>890558</v>
      </c>
      <c r="C15" s="15">
        <v>114891</v>
      </c>
      <c r="D15" s="11">
        <v>154622</v>
      </c>
      <c r="E15" s="8">
        <f>B15-C15-D15</f>
        <v>621045</v>
      </c>
      <c r="F15" s="8"/>
      <c r="G15" s="8"/>
      <c r="O15"/>
      <c r="P15" s="12"/>
      <c r="Q15" s="13"/>
      <c r="S15"/>
    </row>
    <row r="16" spans="1:19">
      <c r="A16" s="5" t="s">
        <v>20</v>
      </c>
      <c r="B16" s="8"/>
      <c r="C16" s="15">
        <v>114891</v>
      </c>
      <c r="D16" s="8"/>
      <c r="E16" s="8">
        <f>SUM(C16:D16)</f>
        <v>114891</v>
      </c>
      <c r="F16" s="8"/>
      <c r="G16" s="8"/>
      <c r="O16"/>
      <c r="P16" s="12"/>
      <c r="Q16" s="13"/>
      <c r="S16"/>
    </row>
    <row r="17" spans="1:7">
      <c r="A17" s="5"/>
      <c r="B17" s="8"/>
      <c r="C17" s="8"/>
      <c r="D17" s="8"/>
      <c r="E17" s="8"/>
      <c r="F17" s="8"/>
      <c r="G17" s="8"/>
    </row>
    <row r="18" spans="2:7">
      <c r="B18" s="8"/>
      <c r="C18" s="8"/>
      <c r="D18" s="8"/>
      <c r="E18" s="8"/>
      <c r="F18" s="8"/>
      <c r="G18" s="8"/>
    </row>
    <row r="19" ht="25.5" customHeight="1" spans="2:8">
      <c r="B19" s="5" t="s">
        <v>99</v>
      </c>
      <c r="C19" s="5"/>
      <c r="D19" s="5"/>
      <c r="E19" s="5"/>
      <c r="F19" s="5"/>
      <c r="G19" s="5"/>
      <c r="H19"/>
    </row>
    <row r="20" ht="26.25" customHeight="1" spans="2:8">
      <c r="B20" s="5" t="s">
        <v>100</v>
      </c>
      <c r="C20" s="5"/>
      <c r="D20" s="5"/>
      <c r="E20" s="5"/>
      <c r="F20" s="5"/>
      <c r="G20" s="5"/>
      <c r="H20"/>
    </row>
    <row r="21" ht="27" customHeight="1" spans="2:2">
      <c r="B21" s="10" t="s">
        <v>101</v>
      </c>
    </row>
    <row r="26" spans="5:8">
      <c r="E26" s="11"/>
      <c r="H26" s="11"/>
    </row>
    <row r="27" spans="5:8">
      <c r="E27" s="11"/>
      <c r="H27" s="11"/>
    </row>
    <row r="28" spans="5:5">
      <c r="E28" s="11"/>
    </row>
    <row r="29" spans="5:5">
      <c r="E29" s="11"/>
    </row>
    <row r="30" spans="5:5">
      <c r="E30" s="11"/>
    </row>
    <row r="31" spans="5:5">
      <c r="E31" s="11"/>
    </row>
    <row r="33" spans="5:5">
      <c r="E33" s="11"/>
    </row>
    <row r="34" spans="5:5">
      <c r="E34" s="11"/>
    </row>
    <row r="35" spans="5:5">
      <c r="E35" s="11"/>
    </row>
    <row r="36" spans="5:5">
      <c r="E36" s="11"/>
    </row>
    <row r="37" spans="5:5">
      <c r="E37" s="11"/>
    </row>
    <row r="38" spans="5:5">
      <c r="E38" s="11"/>
    </row>
    <row r="40" spans="5:5">
      <c r="E40" s="11"/>
    </row>
    <row r="41" spans="5:5">
      <c r="E41" s="11"/>
    </row>
    <row r="42" spans="5:5">
      <c r="E42" s="11"/>
    </row>
    <row r="43" spans="5:5">
      <c r="E43" s="11"/>
    </row>
    <row r="44" spans="5:5">
      <c r="E44" s="11"/>
    </row>
    <row r="45" spans="5:5">
      <c r="E45" s="11"/>
    </row>
  </sheetData>
  <mergeCells count="3">
    <mergeCell ref="B2:G2"/>
    <mergeCell ref="D5:G5"/>
    <mergeCell ref="B21:F21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"/>
  <sheetViews>
    <sheetView zoomScale="115" zoomScaleNormal="115" workbookViewId="0">
      <selection activeCell="D15" sqref="D15"/>
    </sheetView>
  </sheetViews>
  <sheetFormatPr defaultColWidth="9" defaultRowHeight="12.75"/>
  <cols>
    <col min="1" max="1" width="5.28318584070797" style="1" customWidth="1"/>
    <col min="2" max="2" width="23.8407079646018" style="1" customWidth="1"/>
    <col min="3" max="3" width="29.4424778761062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102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93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14" t="s">
        <v>103</v>
      </c>
      <c r="D5" s="10" t="s">
        <v>95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584886</v>
      </c>
      <c r="D8" s="8">
        <f>E15</f>
        <v>657377</v>
      </c>
      <c r="E8" s="8">
        <f>D8-C8</f>
        <v>72491</v>
      </c>
      <c r="F8" s="9">
        <f>E8/D8</f>
        <v>0.110273100519185</v>
      </c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101308</v>
      </c>
      <c r="D9" s="8">
        <f>E16</f>
        <v>110064</v>
      </c>
      <c r="E9" s="8">
        <f>D9-C9</f>
        <v>8756</v>
      </c>
      <c r="F9" s="9">
        <f>E9/D9</f>
        <v>0.0795537142026457</v>
      </c>
      <c r="M9" s="12"/>
      <c r="N9" s="13"/>
      <c r="O9"/>
      <c r="P9" s="12"/>
      <c r="Q9" s="13"/>
      <c r="S9" s="12"/>
      <c r="T9" s="13"/>
    </row>
    <row r="10" spans="2:20">
      <c r="B10" s="5" t="s">
        <v>43</v>
      </c>
      <c r="C10" s="8">
        <f>SUM(C8:C9)</f>
        <v>686194</v>
      </c>
      <c r="D10" s="8">
        <f>SUM(D8:D9)</f>
        <v>767441</v>
      </c>
      <c r="E10" s="8">
        <f>D10-C10</f>
        <v>81247</v>
      </c>
      <c r="F10" s="9">
        <f>E10/D10</f>
        <v>0.10586742173014</v>
      </c>
      <c r="M10" s="12"/>
      <c r="N10" s="13"/>
      <c r="O10"/>
      <c r="P10" s="12"/>
      <c r="Q10" s="13"/>
      <c r="S10" s="12"/>
      <c r="T10" s="13"/>
    </row>
    <row r="11" spans="2:20">
      <c r="B11" s="5"/>
      <c r="E11" s="2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3:20">
      <c r="C13" s="5" t="s">
        <v>8</v>
      </c>
      <c r="E13" s="2"/>
      <c r="M13" s="12"/>
      <c r="N13" s="13"/>
      <c r="O13"/>
      <c r="P13" s="12"/>
      <c r="Q13" s="13"/>
      <c r="S13" s="12"/>
      <c r="T13" s="13"/>
    </row>
    <row r="14" spans="2:20">
      <c r="B14" s="4" t="s">
        <v>96</v>
      </c>
      <c r="C14" s="4" t="s">
        <v>97</v>
      </c>
      <c r="D14" s="4" t="s">
        <v>98</v>
      </c>
      <c r="E14" s="4" t="s">
        <v>15</v>
      </c>
      <c r="F14" s="4"/>
      <c r="G14" s="4"/>
      <c r="M14" s="12"/>
      <c r="N14" s="13"/>
      <c r="O14"/>
      <c r="P14" s="12"/>
      <c r="Q14" s="13"/>
      <c r="S14" s="12"/>
      <c r="T14" s="13"/>
    </row>
    <row r="15" spans="1:19">
      <c r="A15" s="5" t="s">
        <v>19</v>
      </c>
      <c r="B15" s="11">
        <v>932012</v>
      </c>
      <c r="C15" s="11">
        <v>110064</v>
      </c>
      <c r="D15" s="11">
        <v>164571</v>
      </c>
      <c r="E15" s="8">
        <f>B15-C15-D15</f>
        <v>657377</v>
      </c>
      <c r="F15" s="8"/>
      <c r="G15" s="8"/>
      <c r="O15"/>
      <c r="P15" s="12"/>
      <c r="Q15" s="13"/>
      <c r="S15"/>
    </row>
    <row r="16" spans="1:19">
      <c r="A16" s="5" t="s">
        <v>20</v>
      </c>
      <c r="B16" s="8"/>
      <c r="C16" s="11">
        <v>110064</v>
      </c>
      <c r="D16" s="8"/>
      <c r="E16" s="8">
        <f>SUM(C16:D16)</f>
        <v>110064</v>
      </c>
      <c r="F16" s="8"/>
      <c r="G16" s="8"/>
      <c r="O16"/>
      <c r="P16" s="12"/>
      <c r="Q16" s="13"/>
      <c r="S16"/>
    </row>
    <row r="17" spans="1:7">
      <c r="A17" s="5"/>
      <c r="B17" s="8"/>
      <c r="C17" s="8"/>
      <c r="D17" s="8"/>
      <c r="E17" s="8"/>
      <c r="F17" s="8"/>
      <c r="G17" s="8"/>
    </row>
    <row r="18" spans="2:7">
      <c r="B18" s="8"/>
      <c r="C18" s="8"/>
      <c r="D18" s="8"/>
      <c r="E18" s="8"/>
      <c r="F18" s="8"/>
      <c r="G18" s="8"/>
    </row>
    <row r="19" ht="25.5" customHeight="1" spans="2:8">
      <c r="B19" s="5" t="s">
        <v>99</v>
      </c>
      <c r="C19" s="5"/>
      <c r="D19" s="5"/>
      <c r="E19" s="5"/>
      <c r="F19" s="5"/>
      <c r="G19" s="5"/>
      <c r="H19"/>
    </row>
    <row r="20" ht="26.25" customHeight="1" spans="2:8">
      <c r="B20" s="5" t="s">
        <v>100</v>
      </c>
      <c r="C20" s="5"/>
      <c r="D20" s="5"/>
      <c r="E20" s="5"/>
      <c r="F20" s="5"/>
      <c r="G20" s="5"/>
      <c r="H20"/>
    </row>
    <row r="21" ht="27" customHeight="1" spans="2:2">
      <c r="B21" s="10" t="s">
        <v>101</v>
      </c>
    </row>
    <row r="26" spans="5:8">
      <c r="E26" s="11"/>
      <c r="H26" s="11"/>
    </row>
    <row r="27" spans="5:8">
      <c r="E27" s="11"/>
      <c r="H27" s="11"/>
    </row>
    <row r="28" spans="5:5">
      <c r="E28" s="11"/>
    </row>
    <row r="29" spans="5:5">
      <c r="E29" s="11"/>
    </row>
    <row r="30" spans="5:5">
      <c r="E30" s="11"/>
    </row>
    <row r="31" spans="5:5">
      <c r="E31" s="11"/>
    </row>
    <row r="33" spans="5:5">
      <c r="E33" s="11"/>
    </row>
    <row r="34" spans="5:5">
      <c r="E34" s="11"/>
    </row>
    <row r="35" spans="5:5">
      <c r="E35" s="11"/>
    </row>
    <row r="36" spans="5:5">
      <c r="E36" s="11"/>
    </row>
    <row r="37" spans="5:5">
      <c r="E37" s="11"/>
    </row>
    <row r="38" spans="5:5">
      <c r="E38" s="11"/>
    </row>
    <row r="40" spans="5:5">
      <c r="E40" s="11"/>
    </row>
    <row r="41" spans="5:5">
      <c r="E41" s="11"/>
    </row>
    <row r="42" spans="5:5">
      <c r="E42" s="11"/>
    </row>
    <row r="43" spans="5:5">
      <c r="E43" s="11"/>
    </row>
    <row r="44" spans="5:5">
      <c r="E44" s="11"/>
    </row>
    <row r="45" spans="5:5">
      <c r="E45" s="11"/>
    </row>
  </sheetData>
  <mergeCells count="3">
    <mergeCell ref="B2:G2"/>
    <mergeCell ref="D5:G5"/>
    <mergeCell ref="B21:F21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"/>
  <sheetViews>
    <sheetView zoomScale="115" zoomScaleNormal="115" workbookViewId="0">
      <selection activeCell="C26" sqref="C26"/>
    </sheetView>
  </sheetViews>
  <sheetFormatPr defaultColWidth="9" defaultRowHeight="12.75"/>
  <cols>
    <col min="1" max="1" width="5.28318584070797" style="1" customWidth="1"/>
    <col min="2" max="2" width="23.8407079646018" style="1" customWidth="1"/>
    <col min="3" max="3" width="29.4424778761062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104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105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14" t="s">
        <v>106</v>
      </c>
      <c r="D5" s="10" t="s">
        <v>95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578706</v>
      </c>
      <c r="D8" s="8">
        <f>E15</f>
        <v>637422</v>
      </c>
      <c r="E8" s="8">
        <f>D8-C8</f>
        <v>58716</v>
      </c>
      <c r="F8" s="9">
        <f>E8/D8</f>
        <v>0.0921147999284618</v>
      </c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102507</v>
      </c>
      <c r="D9" s="8">
        <f>E16</f>
        <v>105780</v>
      </c>
      <c r="E9" s="8">
        <f>D9-C9</f>
        <v>3273</v>
      </c>
      <c r="F9" s="9">
        <f>E9/D9</f>
        <v>0.030941576857629</v>
      </c>
      <c r="M9" s="12"/>
      <c r="N9" s="13"/>
      <c r="O9"/>
      <c r="P9" s="12"/>
      <c r="Q9" s="13"/>
      <c r="S9" s="12"/>
      <c r="T9" s="13"/>
    </row>
    <row r="10" spans="2:20">
      <c r="B10" s="5" t="s">
        <v>43</v>
      </c>
      <c r="C10" s="8">
        <f>SUM(C8:C9)</f>
        <v>681213</v>
      </c>
      <c r="D10" s="8">
        <f>SUM(D8:D9)</f>
        <v>743202</v>
      </c>
      <c r="E10" s="8">
        <f>D10-C10</f>
        <v>61989</v>
      </c>
      <c r="F10" s="9">
        <f>E10/D10</f>
        <v>0.0834080102044935</v>
      </c>
      <c r="M10" s="12"/>
      <c r="N10" s="13"/>
      <c r="O10"/>
      <c r="P10" s="12"/>
      <c r="Q10" s="13"/>
      <c r="S10" s="12"/>
      <c r="T10" s="13"/>
    </row>
    <row r="11" spans="2:20">
      <c r="B11" s="5"/>
      <c r="E11" s="2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3:20">
      <c r="C13" s="5" t="s">
        <v>8</v>
      </c>
      <c r="E13" s="2"/>
      <c r="M13" s="12"/>
      <c r="N13" s="13"/>
      <c r="O13"/>
      <c r="P13" s="12"/>
      <c r="Q13" s="13"/>
      <c r="S13" s="12"/>
      <c r="T13" s="13"/>
    </row>
    <row r="14" spans="2:20">
      <c r="B14" s="4" t="s">
        <v>96</v>
      </c>
      <c r="C14" s="4" t="s">
        <v>97</v>
      </c>
      <c r="D14" s="4" t="s">
        <v>98</v>
      </c>
      <c r="E14" s="4" t="s">
        <v>15</v>
      </c>
      <c r="F14" s="4" t="s">
        <v>16</v>
      </c>
      <c r="G14" s="4"/>
      <c r="H14" s="4"/>
      <c r="M14" s="12"/>
      <c r="N14" s="13"/>
      <c r="O14"/>
      <c r="P14" s="12"/>
      <c r="Q14" s="13"/>
      <c r="S14" s="12"/>
      <c r="T14" s="13"/>
    </row>
    <row r="15" spans="1:19">
      <c r="A15" s="5" t="s">
        <v>19</v>
      </c>
      <c r="B15" s="8">
        <v>911172</v>
      </c>
      <c r="C15" s="8">
        <v>105780</v>
      </c>
      <c r="D15" s="8">
        <v>167970</v>
      </c>
      <c r="E15" s="8">
        <f>B15-C15-D15</f>
        <v>637422</v>
      </c>
      <c r="F15" s="8">
        <v>578706</v>
      </c>
      <c r="G15" s="8"/>
      <c r="O15"/>
      <c r="P15" s="12"/>
      <c r="Q15" s="13"/>
      <c r="S15"/>
    </row>
    <row r="16" spans="1:19">
      <c r="A16" s="5" t="s">
        <v>20</v>
      </c>
      <c r="B16" s="8"/>
      <c r="C16" s="8">
        <v>105780</v>
      </c>
      <c r="D16" s="8"/>
      <c r="E16" s="8">
        <f>SUM(C16:D16)</f>
        <v>105780</v>
      </c>
      <c r="F16" s="8">
        <v>102507</v>
      </c>
      <c r="G16" s="8"/>
      <c r="O16"/>
      <c r="P16" s="12"/>
      <c r="Q16" s="13"/>
      <c r="S16"/>
    </row>
    <row r="17" spans="1:7">
      <c r="A17" s="5"/>
      <c r="B17" s="8"/>
      <c r="C17" s="8"/>
      <c r="D17" s="8"/>
      <c r="E17" s="8"/>
      <c r="F17" s="8">
        <f>SUM(F15:F16)</f>
        <v>681213</v>
      </c>
      <c r="G17" s="8"/>
    </row>
    <row r="18" spans="2:7">
      <c r="B18" s="8"/>
      <c r="C18" s="8"/>
      <c r="D18" s="8"/>
      <c r="E18" s="8"/>
      <c r="F18" s="8"/>
      <c r="G18" s="8"/>
    </row>
    <row r="19" ht="25.5" customHeight="1" spans="2:8">
      <c r="B19" s="5" t="s">
        <v>99</v>
      </c>
      <c r="C19" s="5"/>
      <c r="D19" s="5"/>
      <c r="E19" s="5"/>
      <c r="F19" s="5"/>
      <c r="G19" s="5"/>
      <c r="H19"/>
    </row>
    <row r="20" ht="26.25" customHeight="1" spans="2:8">
      <c r="B20" s="5" t="s">
        <v>100</v>
      </c>
      <c r="C20" s="5"/>
      <c r="D20" s="5"/>
      <c r="E20" s="5"/>
      <c r="F20" s="5"/>
      <c r="G20" s="5"/>
      <c r="H20"/>
    </row>
    <row r="21" ht="27" customHeight="1" spans="2:2">
      <c r="B21" s="10" t="s">
        <v>101</v>
      </c>
    </row>
    <row r="26" spans="5:8">
      <c r="E26" s="11"/>
      <c r="H26" s="11"/>
    </row>
    <row r="27" spans="5:8">
      <c r="E27" s="11"/>
      <c r="H27" s="11"/>
    </row>
    <row r="28" spans="5:5">
      <c r="E28" s="11"/>
    </row>
    <row r="29" spans="5:5">
      <c r="E29" s="11"/>
    </row>
    <row r="30" spans="5:5">
      <c r="E30" s="11"/>
    </row>
    <row r="31" spans="5:5">
      <c r="E31" s="11"/>
    </row>
    <row r="33" spans="5:5">
      <c r="E33" s="11"/>
    </row>
    <row r="34" spans="5:5">
      <c r="E34" s="11"/>
    </row>
    <row r="35" spans="5:5">
      <c r="E35" s="11"/>
    </row>
    <row r="36" spans="5:5">
      <c r="E36" s="11"/>
    </row>
    <row r="37" spans="5:5">
      <c r="E37" s="11"/>
    </row>
    <row r="38" spans="5:5">
      <c r="E38" s="11"/>
    </row>
    <row r="40" spans="5:5">
      <c r="E40" s="11"/>
    </row>
    <row r="41" spans="5:5">
      <c r="E41" s="11"/>
    </row>
    <row r="42" spans="5:5">
      <c r="E42" s="11"/>
    </row>
    <row r="43" spans="5:5">
      <c r="E43" s="11"/>
    </row>
    <row r="44" spans="5:5">
      <c r="E44" s="11"/>
    </row>
    <row r="45" spans="5:5">
      <c r="E45" s="11"/>
    </row>
  </sheetData>
  <mergeCells count="3">
    <mergeCell ref="B2:G2"/>
    <mergeCell ref="D5:G5"/>
    <mergeCell ref="B21:F21"/>
  </mergeCell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"/>
  <sheetViews>
    <sheetView zoomScale="115" zoomScaleNormal="115" topLeftCell="A4" workbookViewId="0">
      <selection activeCell="C28" sqref="C28"/>
    </sheetView>
  </sheetViews>
  <sheetFormatPr defaultColWidth="9" defaultRowHeight="12.75"/>
  <cols>
    <col min="1" max="1" width="5.28318584070797" style="1" customWidth="1"/>
    <col min="2" max="2" width="23.8407079646018" style="1" customWidth="1"/>
    <col min="3" max="3" width="29.4424778761062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107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82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7" t="s">
        <v>83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592662</v>
      </c>
      <c r="D8" s="8">
        <v>583293</v>
      </c>
      <c r="E8" s="8"/>
      <c r="F8" s="9"/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22836</v>
      </c>
      <c r="D9" s="8"/>
      <c r="E9" s="8"/>
      <c r="F9" s="9"/>
      <c r="M9" s="12"/>
      <c r="N9" s="13"/>
      <c r="O9"/>
      <c r="P9" s="12"/>
      <c r="Q9" s="13"/>
      <c r="S9" s="12"/>
      <c r="T9" s="13"/>
    </row>
    <row r="10" spans="2:20">
      <c r="B10" s="5" t="s">
        <v>21</v>
      </c>
      <c r="C10" s="8"/>
      <c r="D10" s="8"/>
      <c r="E10" s="8"/>
      <c r="F10" s="9"/>
      <c r="M10" s="12"/>
      <c r="N10" s="13"/>
      <c r="O10"/>
      <c r="P10" s="12"/>
      <c r="Q10" s="13"/>
      <c r="S10" s="12"/>
      <c r="T10" s="13"/>
    </row>
    <row r="11" spans="2:20">
      <c r="B11" s="5" t="s">
        <v>43</v>
      </c>
      <c r="C11" s="8">
        <f>SUM(C8:C10)</f>
        <v>615498</v>
      </c>
      <c r="D11" s="8">
        <f>SUM(D8:D10)</f>
        <v>583293</v>
      </c>
      <c r="E11" s="8">
        <f>D11-C11</f>
        <v>-32205</v>
      </c>
      <c r="F11" s="9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2:20">
      <c r="B13" s="5"/>
      <c r="E13" s="2"/>
      <c r="M13" s="12"/>
      <c r="N13" s="13"/>
      <c r="O13"/>
      <c r="P13" s="12"/>
      <c r="Q13" s="13"/>
      <c r="S13" s="12"/>
      <c r="T13" s="13"/>
    </row>
    <row r="14" spans="3:20">
      <c r="C14" s="5" t="s">
        <v>8</v>
      </c>
      <c r="E14" s="2"/>
      <c r="M14" s="12"/>
      <c r="N14" s="13"/>
      <c r="O14"/>
      <c r="P14" s="12"/>
      <c r="Q14" s="13"/>
      <c r="S14" s="12"/>
      <c r="T14" s="13"/>
    </row>
    <row r="15" spans="2:20">
      <c r="B15" s="4" t="s">
        <v>96</v>
      </c>
      <c r="C15" s="4" t="s">
        <v>97</v>
      </c>
      <c r="D15" s="4" t="s">
        <v>98</v>
      </c>
      <c r="E15" s="4" t="s">
        <v>15</v>
      </c>
      <c r="F15" s="4"/>
      <c r="G15" s="4"/>
      <c r="M15" s="12"/>
      <c r="N15" s="13"/>
      <c r="O15"/>
      <c r="P15" s="12"/>
      <c r="Q15" s="13"/>
      <c r="S15" s="12"/>
      <c r="T15" s="13"/>
    </row>
    <row r="16" spans="1:19">
      <c r="A16" s="5" t="s">
        <v>19</v>
      </c>
      <c r="B16" s="8">
        <v>836250</v>
      </c>
      <c r="C16" s="8">
        <v>100924</v>
      </c>
      <c r="D16" s="8">
        <v>152033</v>
      </c>
      <c r="E16" s="8">
        <f>B16-C16-D16</f>
        <v>583293</v>
      </c>
      <c r="F16" s="8"/>
      <c r="G16" s="8"/>
      <c r="O16"/>
      <c r="P16" s="12"/>
      <c r="Q16" s="13"/>
      <c r="S16"/>
    </row>
    <row r="17" spans="1:19">
      <c r="A17" s="5" t="s">
        <v>20</v>
      </c>
      <c r="B17" s="8"/>
      <c r="C17" s="8">
        <v>100924</v>
      </c>
      <c r="D17" s="8"/>
      <c r="E17" s="8">
        <v>100924</v>
      </c>
      <c r="F17" s="8"/>
      <c r="G17" s="8"/>
      <c r="O17"/>
      <c r="P17" s="12"/>
      <c r="Q17" s="13"/>
      <c r="S17"/>
    </row>
    <row r="18" spans="1:7">
      <c r="A18" s="5" t="s">
        <v>21</v>
      </c>
      <c r="B18" s="8"/>
      <c r="C18" s="8"/>
      <c r="D18" s="8">
        <v>152033</v>
      </c>
      <c r="E18" s="8">
        <v>152033</v>
      </c>
      <c r="F18" s="8"/>
      <c r="G18" s="8"/>
    </row>
    <row r="19" spans="2:7">
      <c r="B19" s="8"/>
      <c r="C19" s="8"/>
      <c r="D19" s="8"/>
      <c r="E19" s="8"/>
      <c r="F19" s="8"/>
      <c r="G19" s="8"/>
    </row>
    <row r="20" ht="25.5" customHeight="1" spans="2:8">
      <c r="B20" s="5" t="s">
        <v>99</v>
      </c>
      <c r="C20" s="5"/>
      <c r="D20" s="5"/>
      <c r="E20" s="5"/>
      <c r="F20" s="5"/>
      <c r="G20" s="5"/>
      <c r="H20"/>
    </row>
    <row r="21" ht="26.25" customHeight="1" spans="2:8">
      <c r="B21" s="5" t="s">
        <v>100</v>
      </c>
      <c r="C21" s="5"/>
      <c r="D21" s="5"/>
      <c r="E21" s="5"/>
      <c r="F21" s="5"/>
      <c r="G21" s="5"/>
      <c r="H21"/>
    </row>
    <row r="22" ht="27" customHeight="1" spans="2:2">
      <c r="B22" s="10" t="s">
        <v>101</v>
      </c>
    </row>
    <row r="27" spans="5:8">
      <c r="E27" s="11">
        <v>33557856</v>
      </c>
      <c r="H27" s="11"/>
    </row>
    <row r="28" spans="5:8">
      <c r="E28" s="11">
        <v>32721606</v>
      </c>
      <c r="F28">
        <f>E27-E28</f>
        <v>836250</v>
      </c>
      <c r="H28" s="11"/>
    </row>
    <row r="29" spans="5:6">
      <c r="E29" s="11">
        <v>31930986</v>
      </c>
      <c r="F29">
        <f>E28-E29</f>
        <v>790620</v>
      </c>
    </row>
    <row r="30" spans="4:6">
      <c r="D30" s="2">
        <v>1</v>
      </c>
      <c r="E30" s="11">
        <v>31100212</v>
      </c>
      <c r="F30">
        <f>E29-E30</f>
        <v>830774</v>
      </c>
    </row>
    <row r="31" spans="5:6">
      <c r="E31" s="11">
        <v>30358710</v>
      </c>
      <c r="F31">
        <f>E30-E31</f>
        <v>741502</v>
      </c>
    </row>
    <row r="32" spans="5:6">
      <c r="E32" s="11">
        <v>29668740</v>
      </c>
      <c r="F32">
        <f>E31-E32</f>
        <v>689970</v>
      </c>
    </row>
    <row r="34" spans="5:5">
      <c r="E34" s="11">
        <v>5142013.5</v>
      </c>
    </row>
    <row r="35" spans="5:6">
      <c r="E35" s="11">
        <v>4989980</v>
      </c>
      <c r="F35">
        <f>E34-E35</f>
        <v>152033.5</v>
      </c>
    </row>
    <row r="36" spans="4:6">
      <c r="D36" s="2">
        <v>3</v>
      </c>
      <c r="E36" s="11">
        <v>4848441.5</v>
      </c>
      <c r="F36">
        <f>E35-E36</f>
        <v>141538.5</v>
      </c>
    </row>
    <row r="37" spans="5:6">
      <c r="E37" s="11">
        <v>4703595.5</v>
      </c>
      <c r="F37">
        <f>E36-E37</f>
        <v>144846</v>
      </c>
    </row>
    <row r="38" spans="5:6">
      <c r="E38" s="11">
        <v>4572658</v>
      </c>
      <c r="F38">
        <f>E37-E38</f>
        <v>130937.5</v>
      </c>
    </row>
    <row r="39" spans="5:6">
      <c r="E39" s="11">
        <v>4435996</v>
      </c>
      <c r="F39">
        <f>E38-E39</f>
        <v>136662</v>
      </c>
    </row>
    <row r="41" spans="5:5">
      <c r="E41" s="11">
        <v>487233.38</v>
      </c>
    </row>
    <row r="42" spans="5:6">
      <c r="E42" s="11">
        <v>386309.16</v>
      </c>
      <c r="F42">
        <f>E41-E42</f>
        <v>100924.22</v>
      </c>
    </row>
    <row r="43" spans="5:6">
      <c r="E43" s="11">
        <v>291859.16</v>
      </c>
      <c r="F43">
        <f>E42-E43</f>
        <v>94450</v>
      </c>
    </row>
    <row r="44" spans="4:6">
      <c r="D44" s="2">
        <v>2</v>
      </c>
      <c r="E44" s="11">
        <v>196694.69</v>
      </c>
      <c r="F44">
        <f>E43-E44</f>
        <v>95164.47</v>
      </c>
    </row>
    <row r="45" spans="5:6">
      <c r="E45" s="11">
        <v>105969.37</v>
      </c>
      <c r="F45">
        <f>E44-E45</f>
        <v>90725.32</v>
      </c>
    </row>
    <row r="46" spans="5:6">
      <c r="E46" s="11">
        <v>18042.18</v>
      </c>
      <c r="F46">
        <f>E45-E46</f>
        <v>87927.19</v>
      </c>
    </row>
  </sheetData>
  <mergeCells count="2">
    <mergeCell ref="B2:G2"/>
    <mergeCell ref="B22:F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7"/>
  <sheetViews>
    <sheetView zoomScale="115" zoomScaleNormal="115" topLeftCell="A84" workbookViewId="0">
      <selection activeCell="C103" sqref="C103:C105"/>
    </sheetView>
  </sheetViews>
  <sheetFormatPr defaultColWidth="9" defaultRowHeight="12.75"/>
  <cols>
    <col min="1" max="2" width="13.283185840708" style="1" customWidth="1"/>
    <col min="3" max="3" width="15" style="1" customWidth="1"/>
    <col min="4" max="4" width="13.283185840708" style="2" customWidth="1"/>
    <col min="5" max="5" width="14.858407079646" style="2" customWidth="1"/>
    <col min="6" max="6" width="13" style="1" customWidth="1"/>
    <col min="7" max="7" width="13.141592920354" style="1" customWidth="1"/>
    <col min="8" max="8" width="13" style="1" customWidth="1"/>
    <col min="9" max="9" width="14.4247787610619" style="1" customWidth="1"/>
  </cols>
  <sheetData>
    <row r="1" ht="28" customHeight="1" spans="1:1">
      <c r="A1" s="4" t="s">
        <v>29</v>
      </c>
    </row>
    <row r="2" ht="13.5" customHeight="1" spans="1:9">
      <c r="A2" s="59" t="s">
        <v>30</v>
      </c>
      <c r="B2" s="28" t="s">
        <v>31</v>
      </c>
      <c r="C2" s="60" t="s">
        <v>32</v>
      </c>
      <c r="D2" s="61" t="s">
        <v>33</v>
      </c>
      <c r="E2" s="61" t="s">
        <v>34</v>
      </c>
      <c r="F2" s="59" t="s">
        <v>35</v>
      </c>
      <c r="G2" s="59" t="s">
        <v>36</v>
      </c>
      <c r="H2" s="59" t="s">
        <v>37</v>
      </c>
      <c r="I2" s="61" t="s">
        <v>38</v>
      </c>
    </row>
    <row r="3" ht="13.5" customHeight="1" spans="1:9">
      <c r="A3" s="34">
        <v>8507</v>
      </c>
      <c r="B3" s="34">
        <v>1</v>
      </c>
      <c r="C3" s="62" t="s">
        <v>39</v>
      </c>
      <c r="D3" s="56">
        <v>29</v>
      </c>
      <c r="E3" s="56">
        <v>152709</v>
      </c>
      <c r="F3" s="34">
        <v>0</v>
      </c>
      <c r="G3" s="34">
        <v>0</v>
      </c>
      <c r="H3" s="34">
        <v>0</v>
      </c>
      <c r="I3" s="62" t="s">
        <v>40</v>
      </c>
    </row>
    <row r="4" ht="13.5" customHeight="1" spans="1:9">
      <c r="A4" s="34">
        <v>8703</v>
      </c>
      <c r="B4" s="34">
        <v>1</v>
      </c>
      <c r="C4" s="62" t="s">
        <v>39</v>
      </c>
      <c r="D4" s="56">
        <v>889</v>
      </c>
      <c r="E4" s="56">
        <v>9626</v>
      </c>
      <c r="F4" s="34">
        <v>0</v>
      </c>
      <c r="G4" s="34">
        <v>0</v>
      </c>
      <c r="H4" s="34">
        <v>0</v>
      </c>
      <c r="I4" s="62" t="s">
        <v>41</v>
      </c>
    </row>
    <row r="5" ht="13.5" customHeight="1" spans="1:9">
      <c r="A5" s="34">
        <v>8704</v>
      </c>
      <c r="B5" s="34">
        <v>1</v>
      </c>
      <c r="C5" s="62" t="s">
        <v>39</v>
      </c>
      <c r="D5" s="56">
        <v>1122</v>
      </c>
      <c r="E5" s="56">
        <v>11502</v>
      </c>
      <c r="F5" s="34">
        <v>0</v>
      </c>
      <c r="G5" s="34">
        <v>0</v>
      </c>
      <c r="H5" s="34">
        <v>0</v>
      </c>
      <c r="I5" s="62" t="s">
        <v>41</v>
      </c>
    </row>
    <row r="6" ht="13.5" customHeight="1" spans="1:9">
      <c r="A6" s="34">
        <v>8705</v>
      </c>
      <c r="B6" s="34">
        <v>1</v>
      </c>
      <c r="C6" s="62" t="s">
        <v>39</v>
      </c>
      <c r="D6" s="56">
        <v>100</v>
      </c>
      <c r="E6" s="56">
        <v>1267</v>
      </c>
      <c r="F6" s="34">
        <v>0</v>
      </c>
      <c r="G6" s="34">
        <v>0</v>
      </c>
      <c r="H6" s="34">
        <v>0</v>
      </c>
      <c r="I6" s="62" t="s">
        <v>42</v>
      </c>
    </row>
    <row r="7" ht="13.5" customHeight="1" spans="1:9">
      <c r="A7" s="41"/>
      <c r="B7" s="41"/>
      <c r="C7" s="63"/>
      <c r="D7" s="64" t="s">
        <v>43</v>
      </c>
      <c r="E7" s="42">
        <f>SUM(E3:E6)</f>
        <v>175104</v>
      </c>
      <c r="F7" s="41"/>
      <c r="G7" s="41"/>
      <c r="H7" s="41"/>
      <c r="I7" s="63"/>
    </row>
    <row r="8" ht="13.5" customHeight="1" spans="1:9">
      <c r="A8" s="34">
        <v>8101</v>
      </c>
      <c r="B8" s="34">
        <v>2</v>
      </c>
      <c r="C8" s="62" t="s">
        <v>39</v>
      </c>
      <c r="D8" s="56">
        <v>126</v>
      </c>
      <c r="E8" s="56">
        <v>219191</v>
      </c>
      <c r="F8" s="34">
        <v>0</v>
      </c>
      <c r="G8" s="34">
        <v>0</v>
      </c>
      <c r="H8" s="65">
        <v>-4436</v>
      </c>
      <c r="I8" s="62" t="s">
        <v>44</v>
      </c>
    </row>
    <row r="9" ht="13.5" customHeight="1" spans="1:9">
      <c r="A9" s="34">
        <v>8108</v>
      </c>
      <c r="B9" s="34">
        <v>2</v>
      </c>
      <c r="C9" s="62" t="s">
        <v>39</v>
      </c>
      <c r="D9" s="56">
        <v>118</v>
      </c>
      <c r="E9" s="56">
        <v>1231</v>
      </c>
      <c r="F9" s="34">
        <v>0</v>
      </c>
      <c r="G9" s="34">
        <v>0</v>
      </c>
      <c r="H9" s="34">
        <v>0</v>
      </c>
      <c r="I9" s="62" t="s">
        <v>45</v>
      </c>
    </row>
    <row r="10" ht="13.5" customHeight="1" spans="1:9">
      <c r="A10" s="47">
        <v>8207</v>
      </c>
      <c r="B10" s="47">
        <v>2</v>
      </c>
      <c r="C10" s="60" t="s">
        <v>39</v>
      </c>
      <c r="D10" s="66">
        <v>1637</v>
      </c>
      <c r="E10" s="66">
        <v>10446</v>
      </c>
      <c r="F10" s="47">
        <v>0</v>
      </c>
      <c r="G10" s="47">
        <v>0</v>
      </c>
      <c r="H10" s="47">
        <v>0</v>
      </c>
      <c r="I10" s="60" t="s">
        <v>46</v>
      </c>
    </row>
    <row r="11" ht="13.5" customHeight="1" spans="1:9">
      <c r="A11" s="34">
        <v>8208</v>
      </c>
      <c r="B11" s="34">
        <v>2</v>
      </c>
      <c r="C11" s="62" t="s">
        <v>39</v>
      </c>
      <c r="D11" s="56">
        <v>1358</v>
      </c>
      <c r="E11" s="56">
        <v>1336</v>
      </c>
      <c r="F11" s="34">
        <v>0</v>
      </c>
      <c r="G11" s="34">
        <v>0</v>
      </c>
      <c r="H11" s="34">
        <v>0</v>
      </c>
      <c r="I11" s="62" t="s">
        <v>47</v>
      </c>
    </row>
    <row r="12" ht="13.5" customHeight="1" spans="1:9">
      <c r="A12" s="34">
        <v>8209</v>
      </c>
      <c r="B12" s="34">
        <v>2</v>
      </c>
      <c r="C12" s="62" t="s">
        <v>39</v>
      </c>
      <c r="D12" s="56">
        <v>1534</v>
      </c>
      <c r="E12" s="56">
        <v>10047</v>
      </c>
      <c r="F12" s="34">
        <v>0</v>
      </c>
      <c r="G12" s="34">
        <v>0</v>
      </c>
      <c r="H12" s="34">
        <v>0</v>
      </c>
      <c r="I12" s="62" t="s">
        <v>48</v>
      </c>
    </row>
    <row r="13" ht="13.5" customHeight="1" spans="1:9">
      <c r="A13" s="34">
        <v>8210</v>
      </c>
      <c r="B13" s="34">
        <v>2</v>
      </c>
      <c r="C13" s="62" t="s">
        <v>39</v>
      </c>
      <c r="D13" s="56">
        <v>1154</v>
      </c>
      <c r="E13" s="56">
        <v>5445</v>
      </c>
      <c r="F13" s="34">
        <v>0</v>
      </c>
      <c r="G13" s="34">
        <v>0</v>
      </c>
      <c r="H13" s="34">
        <v>0</v>
      </c>
      <c r="I13" s="62" t="s">
        <v>40</v>
      </c>
    </row>
    <row r="14" ht="13.5" customHeight="1" spans="1:9">
      <c r="A14" s="34">
        <v>8304</v>
      </c>
      <c r="B14" s="34">
        <v>2</v>
      </c>
      <c r="C14" s="62" t="s">
        <v>39</v>
      </c>
      <c r="D14" s="56">
        <v>133</v>
      </c>
      <c r="E14" s="56">
        <v>75754</v>
      </c>
      <c r="F14" s="34">
        <v>0</v>
      </c>
      <c r="G14" s="34">
        <v>0</v>
      </c>
      <c r="H14" s="34">
        <v>0</v>
      </c>
      <c r="I14" s="62" t="s">
        <v>42</v>
      </c>
    </row>
    <row r="15" ht="13.5" customHeight="1" spans="1:9">
      <c r="A15" s="34">
        <v>8700</v>
      </c>
      <c r="B15" s="34">
        <v>2</v>
      </c>
      <c r="C15" s="62" t="s">
        <v>39</v>
      </c>
      <c r="D15" s="56">
        <v>638</v>
      </c>
      <c r="E15" s="56">
        <v>3017</v>
      </c>
      <c r="F15" s="34">
        <v>0</v>
      </c>
      <c r="G15" s="34">
        <v>0</v>
      </c>
      <c r="H15" s="34">
        <v>0</v>
      </c>
      <c r="I15" s="62" t="s">
        <v>49</v>
      </c>
    </row>
    <row r="16" ht="13.5" customHeight="1" spans="1:9">
      <c r="A16" s="34">
        <v>8702</v>
      </c>
      <c r="B16" s="34">
        <v>2</v>
      </c>
      <c r="C16" s="62" t="s">
        <v>39</v>
      </c>
      <c r="D16" s="56">
        <v>608</v>
      </c>
      <c r="E16" s="56">
        <v>3340</v>
      </c>
      <c r="F16" s="34">
        <v>0</v>
      </c>
      <c r="G16" s="34">
        <v>0</v>
      </c>
      <c r="H16" s="34">
        <v>0</v>
      </c>
      <c r="I16" s="62" t="s">
        <v>50</v>
      </c>
    </row>
    <row r="17" ht="13.5" customHeight="1" spans="1:9">
      <c r="A17" s="34">
        <v>8706</v>
      </c>
      <c r="B17" s="34">
        <v>2</v>
      </c>
      <c r="C17" s="62" t="s">
        <v>39</v>
      </c>
      <c r="D17" s="56">
        <v>855</v>
      </c>
      <c r="E17" s="56">
        <v>3700</v>
      </c>
      <c r="F17" s="34">
        <v>0</v>
      </c>
      <c r="G17" s="34">
        <v>0</v>
      </c>
      <c r="H17" s="34">
        <v>0</v>
      </c>
      <c r="I17" s="62" t="s">
        <v>51</v>
      </c>
    </row>
    <row r="18" ht="13.5" customHeight="1" spans="1:9">
      <c r="A18" s="34">
        <v>8707</v>
      </c>
      <c r="B18" s="34">
        <v>2</v>
      </c>
      <c r="C18" s="62" t="s">
        <v>39</v>
      </c>
      <c r="D18" s="56">
        <v>1128</v>
      </c>
      <c r="E18" s="56">
        <v>7449</v>
      </c>
      <c r="F18" s="34">
        <v>0</v>
      </c>
      <c r="G18" s="34">
        <v>0</v>
      </c>
      <c r="H18" s="34">
        <v>0</v>
      </c>
      <c r="I18" s="62" t="s">
        <v>52</v>
      </c>
    </row>
    <row r="19" ht="13.5" customHeight="1" spans="1:9">
      <c r="A19" s="34">
        <v>8708</v>
      </c>
      <c r="B19" s="34">
        <v>2</v>
      </c>
      <c r="C19" s="62" t="s">
        <v>39</v>
      </c>
      <c r="D19" s="56">
        <v>947</v>
      </c>
      <c r="E19" s="56">
        <v>7489</v>
      </c>
      <c r="F19" s="34">
        <v>0</v>
      </c>
      <c r="G19" s="34">
        <v>0</v>
      </c>
      <c r="H19" s="34">
        <v>0</v>
      </c>
      <c r="I19" s="62" t="s">
        <v>49</v>
      </c>
    </row>
    <row r="20" ht="13.5" customHeight="1" spans="1:9">
      <c r="A20" s="34">
        <v>8709</v>
      </c>
      <c r="B20" s="34">
        <v>2</v>
      </c>
      <c r="C20" s="62" t="s">
        <v>39</v>
      </c>
      <c r="D20" s="56">
        <v>520</v>
      </c>
      <c r="E20" s="56">
        <v>4281</v>
      </c>
      <c r="F20" s="34">
        <v>0</v>
      </c>
      <c r="G20" s="34">
        <v>0</v>
      </c>
      <c r="H20" s="34">
        <v>0</v>
      </c>
      <c r="I20" s="62" t="s">
        <v>44</v>
      </c>
    </row>
    <row r="21" ht="13.5" customHeight="1" spans="1:9">
      <c r="A21" s="34">
        <v>8710</v>
      </c>
      <c r="B21" s="34">
        <v>2</v>
      </c>
      <c r="C21" s="62" t="s">
        <v>39</v>
      </c>
      <c r="D21" s="56">
        <v>98</v>
      </c>
      <c r="E21" s="56">
        <v>1732</v>
      </c>
      <c r="F21" s="34">
        <v>0</v>
      </c>
      <c r="G21" s="34">
        <v>0</v>
      </c>
      <c r="H21" s="34">
        <v>0</v>
      </c>
      <c r="I21" s="62" t="s">
        <v>53</v>
      </c>
    </row>
    <row r="22" ht="13.5" customHeight="1" spans="1:9">
      <c r="A22" s="34">
        <v>8711</v>
      </c>
      <c r="B22" s="34">
        <v>2</v>
      </c>
      <c r="C22" s="62" t="s">
        <v>39</v>
      </c>
      <c r="D22" s="56">
        <v>75</v>
      </c>
      <c r="E22" s="56">
        <v>573</v>
      </c>
      <c r="F22" s="34">
        <v>0</v>
      </c>
      <c r="G22" s="34">
        <v>0</v>
      </c>
      <c r="H22" s="34">
        <v>0</v>
      </c>
      <c r="I22" s="62" t="s">
        <v>54</v>
      </c>
    </row>
    <row r="23" ht="13.5" customHeight="1" spans="1:9">
      <c r="A23" s="47">
        <v>8712</v>
      </c>
      <c r="B23" s="34">
        <v>2</v>
      </c>
      <c r="C23" s="60" t="s">
        <v>39</v>
      </c>
      <c r="D23" s="66">
        <v>143</v>
      </c>
      <c r="E23" s="66">
        <v>1131</v>
      </c>
      <c r="F23" s="47">
        <v>0</v>
      </c>
      <c r="G23" s="47">
        <v>0</v>
      </c>
      <c r="H23" s="47">
        <v>0</v>
      </c>
      <c r="I23" s="60" t="s">
        <v>52</v>
      </c>
    </row>
    <row r="24" ht="13.5" customHeight="1" spans="1:9">
      <c r="A24" s="34">
        <v>8713</v>
      </c>
      <c r="B24" s="34">
        <v>3</v>
      </c>
      <c r="C24" s="62" t="s">
        <v>39</v>
      </c>
      <c r="D24" s="56">
        <v>140</v>
      </c>
      <c r="E24" s="56">
        <v>1145</v>
      </c>
      <c r="F24" s="34">
        <v>0</v>
      </c>
      <c r="G24" s="34">
        <v>0</v>
      </c>
      <c r="H24" s="34">
        <v>0</v>
      </c>
      <c r="I24" s="62" t="s">
        <v>52</v>
      </c>
    </row>
    <row r="25" ht="13.5" customHeight="1" spans="1:9">
      <c r="A25" s="34">
        <v>8714</v>
      </c>
      <c r="B25" s="34">
        <v>3</v>
      </c>
      <c r="C25" s="62" t="s">
        <v>39</v>
      </c>
      <c r="D25" s="56">
        <v>169</v>
      </c>
      <c r="E25" s="56">
        <v>1218</v>
      </c>
      <c r="F25" s="34">
        <v>0</v>
      </c>
      <c r="G25" s="34">
        <v>0</v>
      </c>
      <c r="H25" s="34">
        <v>0</v>
      </c>
      <c r="I25" s="62" t="s">
        <v>44</v>
      </c>
    </row>
    <row r="26" ht="13.5" customHeight="1" spans="1:9">
      <c r="A26" s="34">
        <v>8715</v>
      </c>
      <c r="B26" s="34">
        <v>3</v>
      </c>
      <c r="C26" s="62" t="s">
        <v>39</v>
      </c>
      <c r="D26" s="56">
        <v>397</v>
      </c>
      <c r="E26" s="56">
        <v>3328</v>
      </c>
      <c r="F26" s="34">
        <v>0</v>
      </c>
      <c r="G26" s="34">
        <v>0</v>
      </c>
      <c r="H26" s="34">
        <v>0</v>
      </c>
      <c r="I26" s="62" t="s">
        <v>52</v>
      </c>
    </row>
    <row r="27" ht="13.5" customHeight="1" spans="1:9">
      <c r="A27" s="34">
        <v>8716</v>
      </c>
      <c r="B27" s="34">
        <v>3</v>
      </c>
      <c r="C27" s="62" t="s">
        <v>39</v>
      </c>
      <c r="D27" s="56">
        <v>104</v>
      </c>
      <c r="E27" s="56">
        <v>951</v>
      </c>
      <c r="F27" s="34">
        <v>0</v>
      </c>
      <c r="G27" s="34">
        <v>0</v>
      </c>
      <c r="H27" s="34">
        <v>0</v>
      </c>
      <c r="I27" s="62" t="s">
        <v>52</v>
      </c>
    </row>
    <row r="28" ht="13.5" customHeight="1" spans="1:9">
      <c r="A28" s="34">
        <v>8717</v>
      </c>
      <c r="B28" s="34">
        <v>3</v>
      </c>
      <c r="C28" s="62" t="s">
        <v>39</v>
      </c>
      <c r="D28" s="56">
        <v>104</v>
      </c>
      <c r="E28" s="56">
        <v>821</v>
      </c>
      <c r="F28" s="34">
        <v>0</v>
      </c>
      <c r="G28" s="34">
        <v>0</v>
      </c>
      <c r="H28" s="34">
        <v>0</v>
      </c>
      <c r="I28" s="62" t="s">
        <v>44</v>
      </c>
    </row>
    <row r="29" ht="13.5" customHeight="1" spans="1:9">
      <c r="A29" s="34">
        <v>8718</v>
      </c>
      <c r="B29" s="34">
        <v>3</v>
      </c>
      <c r="C29" s="62" t="s">
        <v>39</v>
      </c>
      <c r="D29" s="56">
        <v>52</v>
      </c>
      <c r="E29" s="56">
        <v>443</v>
      </c>
      <c r="F29" s="34">
        <v>0</v>
      </c>
      <c r="G29" s="34">
        <v>0</v>
      </c>
      <c r="H29" s="34">
        <v>0</v>
      </c>
      <c r="I29" s="62" t="s">
        <v>53</v>
      </c>
    </row>
    <row r="30" ht="13.5" customHeight="1" spans="1:9">
      <c r="A30" s="34">
        <v>8719</v>
      </c>
      <c r="B30" s="34">
        <v>3</v>
      </c>
      <c r="C30" s="62" t="s">
        <v>39</v>
      </c>
      <c r="D30" s="56">
        <v>188</v>
      </c>
      <c r="E30" s="56">
        <v>853</v>
      </c>
      <c r="F30" s="34">
        <v>0</v>
      </c>
      <c r="G30" s="34">
        <v>0</v>
      </c>
      <c r="H30" s="34">
        <v>0</v>
      </c>
      <c r="I30" s="62" t="s">
        <v>54</v>
      </c>
    </row>
    <row r="31" ht="13.5" customHeight="1" spans="1:9">
      <c r="A31" s="34">
        <v>8720</v>
      </c>
      <c r="B31" s="34">
        <v>3</v>
      </c>
      <c r="C31" s="62" t="s">
        <v>39</v>
      </c>
      <c r="D31" s="56">
        <v>188</v>
      </c>
      <c r="E31" s="56">
        <v>926</v>
      </c>
      <c r="F31" s="34">
        <v>0</v>
      </c>
      <c r="G31" s="34">
        <v>0</v>
      </c>
      <c r="H31" s="34">
        <v>0</v>
      </c>
      <c r="I31" s="62" t="s">
        <v>52</v>
      </c>
    </row>
    <row r="32" ht="13.5" customHeight="1" spans="1:9">
      <c r="A32" s="34">
        <v>8721</v>
      </c>
      <c r="B32" s="34">
        <v>3</v>
      </c>
      <c r="C32" s="62" t="s">
        <v>39</v>
      </c>
      <c r="D32" s="56">
        <v>110</v>
      </c>
      <c r="E32" s="56">
        <v>799</v>
      </c>
      <c r="F32" s="34">
        <v>0</v>
      </c>
      <c r="G32" s="34">
        <v>0</v>
      </c>
      <c r="H32" s="34">
        <v>0</v>
      </c>
      <c r="I32" s="62" t="s">
        <v>52</v>
      </c>
    </row>
    <row r="33" ht="13.5" customHeight="1" spans="1:9">
      <c r="A33" s="34">
        <v>8722</v>
      </c>
      <c r="B33" s="34">
        <v>3</v>
      </c>
      <c r="C33" s="62" t="s">
        <v>39</v>
      </c>
      <c r="D33" s="56">
        <v>226</v>
      </c>
      <c r="E33" s="56">
        <v>8108</v>
      </c>
      <c r="F33" s="34">
        <v>0</v>
      </c>
      <c r="G33" s="34">
        <v>0</v>
      </c>
      <c r="H33" s="34">
        <v>0</v>
      </c>
      <c r="I33" s="62" t="s">
        <v>44</v>
      </c>
    </row>
    <row r="34" ht="13.5" customHeight="1" spans="1:9">
      <c r="A34" s="34">
        <v>8723</v>
      </c>
      <c r="B34" s="34">
        <v>3</v>
      </c>
      <c r="C34" s="62" t="s">
        <v>39</v>
      </c>
      <c r="D34" s="56">
        <v>192</v>
      </c>
      <c r="E34" s="56">
        <v>1338</v>
      </c>
      <c r="F34" s="34">
        <v>0</v>
      </c>
      <c r="G34" s="34">
        <v>0</v>
      </c>
      <c r="H34" s="34">
        <v>0</v>
      </c>
      <c r="I34" s="62" t="s">
        <v>52</v>
      </c>
    </row>
    <row r="35" ht="13.5" customHeight="1" spans="1:9">
      <c r="A35" s="34">
        <v>8724</v>
      </c>
      <c r="B35" s="34">
        <v>3</v>
      </c>
      <c r="C35" s="62" t="s">
        <v>39</v>
      </c>
      <c r="D35" s="56">
        <v>176</v>
      </c>
      <c r="E35" s="56">
        <v>1192</v>
      </c>
      <c r="F35" s="34">
        <v>0</v>
      </c>
      <c r="G35" s="34">
        <v>0</v>
      </c>
      <c r="H35" s="34">
        <v>0</v>
      </c>
      <c r="I35" s="62" t="s">
        <v>52</v>
      </c>
    </row>
    <row r="36" ht="13.5" customHeight="1" spans="1:9">
      <c r="A36" s="34">
        <v>8725</v>
      </c>
      <c r="B36" s="34">
        <v>3</v>
      </c>
      <c r="C36" s="62" t="s">
        <v>39</v>
      </c>
      <c r="D36" s="56">
        <v>176</v>
      </c>
      <c r="E36" s="56">
        <v>1184</v>
      </c>
      <c r="F36" s="34">
        <v>0</v>
      </c>
      <c r="G36" s="34">
        <v>0</v>
      </c>
      <c r="H36" s="34">
        <v>0</v>
      </c>
      <c r="I36" s="62" t="s">
        <v>44</v>
      </c>
    </row>
    <row r="37" ht="13.5" customHeight="1" spans="1:9">
      <c r="A37" s="34">
        <v>8726</v>
      </c>
      <c r="B37" s="34">
        <v>3</v>
      </c>
      <c r="C37" s="62" t="s">
        <v>39</v>
      </c>
      <c r="D37" s="56">
        <v>104</v>
      </c>
      <c r="E37" s="56">
        <v>875</v>
      </c>
      <c r="F37" s="34">
        <v>0</v>
      </c>
      <c r="G37" s="34">
        <v>0</v>
      </c>
      <c r="H37" s="34">
        <v>0</v>
      </c>
      <c r="I37" s="62" t="s">
        <v>53</v>
      </c>
    </row>
    <row r="38" ht="13.5" customHeight="1" spans="1:9">
      <c r="A38" s="34">
        <v>8727</v>
      </c>
      <c r="B38" s="34">
        <v>3</v>
      </c>
      <c r="C38" s="62" t="s">
        <v>39</v>
      </c>
      <c r="D38" s="56">
        <v>76</v>
      </c>
      <c r="E38" s="56">
        <v>226</v>
      </c>
      <c r="F38" s="34">
        <v>0</v>
      </c>
      <c r="G38" s="34">
        <v>0</v>
      </c>
      <c r="H38" s="34">
        <v>0</v>
      </c>
      <c r="I38" s="62" t="s">
        <v>54</v>
      </c>
    </row>
    <row r="39" ht="13.5" customHeight="1" spans="1:9">
      <c r="A39" s="34">
        <v>8728</v>
      </c>
      <c r="B39" s="34">
        <v>3</v>
      </c>
      <c r="C39" s="62" t="s">
        <v>39</v>
      </c>
      <c r="D39" s="56">
        <v>1215</v>
      </c>
      <c r="E39" s="56">
        <v>4058</v>
      </c>
      <c r="F39" s="34">
        <v>0</v>
      </c>
      <c r="G39" s="34">
        <v>0</v>
      </c>
      <c r="H39" s="34">
        <v>0</v>
      </c>
      <c r="I39" s="62" t="s">
        <v>42</v>
      </c>
    </row>
    <row r="40" ht="13.5" customHeight="1" spans="1:9">
      <c r="A40" s="34">
        <v>8729</v>
      </c>
      <c r="B40" s="34">
        <v>3</v>
      </c>
      <c r="C40" s="62" t="s">
        <v>39</v>
      </c>
      <c r="D40" s="56">
        <v>517</v>
      </c>
      <c r="E40" s="56">
        <v>1623</v>
      </c>
      <c r="F40" s="34">
        <v>0</v>
      </c>
      <c r="G40" s="34">
        <v>0</v>
      </c>
      <c r="H40" s="34">
        <v>0</v>
      </c>
      <c r="I40" s="62" t="s">
        <v>55</v>
      </c>
    </row>
    <row r="41" ht="13.5" customHeight="1" spans="1:9">
      <c r="A41" s="34">
        <v>8730</v>
      </c>
      <c r="B41" s="34">
        <v>3</v>
      </c>
      <c r="C41" s="62" t="s">
        <v>39</v>
      </c>
      <c r="D41" s="56">
        <v>189</v>
      </c>
      <c r="E41" s="56">
        <v>1089</v>
      </c>
      <c r="F41" s="34">
        <v>0</v>
      </c>
      <c r="G41" s="34">
        <v>0</v>
      </c>
      <c r="H41" s="34">
        <v>0</v>
      </c>
      <c r="I41" s="62" t="s">
        <v>52</v>
      </c>
    </row>
    <row r="42" ht="13.5" customHeight="1" spans="1:9">
      <c r="A42" s="47">
        <v>8731</v>
      </c>
      <c r="B42" s="34">
        <v>3</v>
      </c>
      <c r="C42" s="60" t="s">
        <v>39</v>
      </c>
      <c r="D42" s="66">
        <v>189</v>
      </c>
      <c r="E42" s="66">
        <v>995</v>
      </c>
      <c r="F42" s="47">
        <v>0</v>
      </c>
      <c r="G42" s="47">
        <v>0</v>
      </c>
      <c r="H42" s="47">
        <v>0</v>
      </c>
      <c r="I42" s="60" t="s">
        <v>52</v>
      </c>
    </row>
    <row r="43" ht="13.5" customHeight="1" spans="1:9">
      <c r="A43" s="34">
        <v>8732</v>
      </c>
      <c r="B43" s="34">
        <v>2</v>
      </c>
      <c r="C43" s="62" t="s">
        <v>39</v>
      </c>
      <c r="D43" s="56">
        <v>189</v>
      </c>
      <c r="E43" s="56">
        <v>968</v>
      </c>
      <c r="F43" s="34">
        <v>0</v>
      </c>
      <c r="G43" s="34">
        <v>0</v>
      </c>
      <c r="H43" s="34">
        <v>0</v>
      </c>
      <c r="I43" s="62" t="s">
        <v>44</v>
      </c>
    </row>
    <row r="44" ht="13.5" customHeight="1" spans="1:9">
      <c r="A44" s="34">
        <v>8733</v>
      </c>
      <c r="B44" s="34">
        <v>2</v>
      </c>
      <c r="C44" s="62" t="s">
        <v>39</v>
      </c>
      <c r="D44" s="56">
        <v>109</v>
      </c>
      <c r="E44" s="56">
        <v>809</v>
      </c>
      <c r="F44" s="34">
        <v>0</v>
      </c>
      <c r="G44" s="34">
        <v>0</v>
      </c>
      <c r="H44" s="34">
        <v>0</v>
      </c>
      <c r="I44" s="62" t="s">
        <v>54</v>
      </c>
    </row>
    <row r="45" ht="13.5" customHeight="1" spans="1:9">
      <c r="A45" s="34">
        <v>8734</v>
      </c>
      <c r="B45" s="34">
        <v>2</v>
      </c>
      <c r="C45" s="62" t="s">
        <v>39</v>
      </c>
      <c r="D45" s="56">
        <v>11</v>
      </c>
      <c r="E45" s="56">
        <v>2765</v>
      </c>
      <c r="F45" s="34">
        <v>0</v>
      </c>
      <c r="G45" s="34">
        <v>0</v>
      </c>
      <c r="H45" s="34">
        <v>0</v>
      </c>
      <c r="I45" s="62" t="s">
        <v>44</v>
      </c>
    </row>
    <row r="46" ht="13.5" customHeight="1" spans="1:9">
      <c r="A46" s="34">
        <v>8735</v>
      </c>
      <c r="B46" s="34">
        <v>2</v>
      </c>
      <c r="C46" s="62" t="s">
        <v>39</v>
      </c>
      <c r="D46" s="56">
        <v>352</v>
      </c>
      <c r="E46" s="56">
        <v>3325</v>
      </c>
      <c r="F46" s="34">
        <v>0</v>
      </c>
      <c r="G46" s="34">
        <v>0</v>
      </c>
      <c r="H46" s="34">
        <v>0</v>
      </c>
      <c r="I46" s="62" t="s">
        <v>44</v>
      </c>
    </row>
    <row r="47" ht="13.5" customHeight="1" spans="1:9">
      <c r="A47" s="34">
        <v>8736</v>
      </c>
      <c r="B47" s="34">
        <v>2</v>
      </c>
      <c r="C47" s="62" t="s">
        <v>39</v>
      </c>
      <c r="D47" s="56">
        <v>41</v>
      </c>
      <c r="E47" s="56">
        <v>9123</v>
      </c>
      <c r="F47" s="34">
        <v>0</v>
      </c>
      <c r="G47" s="34">
        <v>0</v>
      </c>
      <c r="H47" s="34">
        <v>0</v>
      </c>
      <c r="I47" s="62" t="s">
        <v>44</v>
      </c>
    </row>
    <row r="48" ht="13.5" customHeight="1" spans="1:9">
      <c r="A48" s="34">
        <v>8737</v>
      </c>
      <c r="B48" s="34">
        <v>2</v>
      </c>
      <c r="C48" s="62" t="s">
        <v>39</v>
      </c>
      <c r="D48" s="56">
        <v>124</v>
      </c>
      <c r="E48" s="56">
        <v>2524</v>
      </c>
      <c r="F48" s="34">
        <v>0</v>
      </c>
      <c r="G48" s="34">
        <v>0</v>
      </c>
      <c r="H48" s="34">
        <v>0</v>
      </c>
      <c r="I48" s="62" t="s">
        <v>44</v>
      </c>
    </row>
    <row r="49" ht="13.5" customHeight="1" spans="1:9">
      <c r="A49" s="34">
        <v>8738</v>
      </c>
      <c r="B49" s="34">
        <v>2</v>
      </c>
      <c r="C49" s="62" t="s">
        <v>39</v>
      </c>
      <c r="D49" s="56">
        <v>168</v>
      </c>
      <c r="E49" s="56">
        <v>1476</v>
      </c>
      <c r="F49" s="34">
        <v>0</v>
      </c>
      <c r="G49" s="34">
        <v>0</v>
      </c>
      <c r="H49" s="34">
        <v>0</v>
      </c>
      <c r="I49" s="62" t="s">
        <v>44</v>
      </c>
    </row>
    <row r="50" ht="13.5" customHeight="1" spans="1:9">
      <c r="A50" s="34">
        <v>8739</v>
      </c>
      <c r="B50" s="34">
        <v>2</v>
      </c>
      <c r="C50" s="62" t="s">
        <v>39</v>
      </c>
      <c r="D50" s="56">
        <v>192</v>
      </c>
      <c r="E50" s="56">
        <v>1546</v>
      </c>
      <c r="F50" s="34">
        <v>0</v>
      </c>
      <c r="G50" s="34">
        <v>0</v>
      </c>
      <c r="H50" s="34">
        <v>0</v>
      </c>
      <c r="I50" s="62" t="s">
        <v>44</v>
      </c>
    </row>
    <row r="51" ht="13.5" customHeight="1" spans="1:9">
      <c r="A51" s="34">
        <v>8740</v>
      </c>
      <c r="B51" s="34">
        <v>2</v>
      </c>
      <c r="C51" s="62" t="s">
        <v>39</v>
      </c>
      <c r="D51" s="56">
        <v>76</v>
      </c>
      <c r="E51" s="56">
        <v>673</v>
      </c>
      <c r="F51" s="34">
        <v>0</v>
      </c>
      <c r="G51" s="34">
        <v>0</v>
      </c>
      <c r="H51" s="34">
        <v>0</v>
      </c>
      <c r="I51" s="62" t="s">
        <v>44</v>
      </c>
    </row>
    <row r="52" ht="13.5" customHeight="1" spans="1:9">
      <c r="A52" s="34">
        <v>8741</v>
      </c>
      <c r="B52" s="34">
        <v>2</v>
      </c>
      <c r="C52" s="62" t="s">
        <v>39</v>
      </c>
      <c r="D52" s="56">
        <v>77</v>
      </c>
      <c r="E52" s="56">
        <v>625</v>
      </c>
      <c r="F52" s="34">
        <v>0</v>
      </c>
      <c r="G52" s="34">
        <v>0</v>
      </c>
      <c r="H52" s="34">
        <v>0</v>
      </c>
      <c r="I52" s="62" t="s">
        <v>54</v>
      </c>
    </row>
    <row r="53" ht="13.5" customHeight="1" spans="1:9">
      <c r="A53" s="34">
        <v>8742</v>
      </c>
      <c r="B53" s="34">
        <v>2</v>
      </c>
      <c r="C53" s="62" t="s">
        <v>39</v>
      </c>
      <c r="D53" s="56">
        <v>78</v>
      </c>
      <c r="E53" s="56">
        <v>558</v>
      </c>
      <c r="F53" s="34">
        <v>0</v>
      </c>
      <c r="G53" s="34">
        <v>0</v>
      </c>
      <c r="H53" s="34">
        <v>0</v>
      </c>
      <c r="I53" s="62" t="s">
        <v>44</v>
      </c>
    </row>
    <row r="54" ht="13.5" customHeight="1" spans="1:9">
      <c r="A54" s="34">
        <v>8743</v>
      </c>
      <c r="B54" s="34">
        <v>2</v>
      </c>
      <c r="C54" s="62" t="s">
        <v>39</v>
      </c>
      <c r="D54" s="56">
        <v>175</v>
      </c>
      <c r="E54" s="56">
        <v>1309</v>
      </c>
      <c r="F54" s="34">
        <v>0</v>
      </c>
      <c r="G54" s="34">
        <v>0</v>
      </c>
      <c r="H54" s="34">
        <v>0</v>
      </c>
      <c r="I54" s="62" t="s">
        <v>44</v>
      </c>
    </row>
    <row r="55" ht="13.5" customHeight="1" spans="1:9">
      <c r="A55" s="34">
        <v>8744</v>
      </c>
      <c r="B55" s="34">
        <v>2</v>
      </c>
      <c r="C55" s="62" t="s">
        <v>39</v>
      </c>
      <c r="D55" s="56">
        <v>176</v>
      </c>
      <c r="E55" s="56">
        <v>995</v>
      </c>
      <c r="F55" s="34">
        <v>0</v>
      </c>
      <c r="G55" s="34">
        <v>0</v>
      </c>
      <c r="H55" s="34">
        <v>0</v>
      </c>
      <c r="I55" s="62" t="s">
        <v>44</v>
      </c>
    </row>
    <row r="56" ht="13.5" customHeight="1" spans="1:9">
      <c r="A56" s="34">
        <v>8745</v>
      </c>
      <c r="B56" s="34">
        <v>2</v>
      </c>
      <c r="C56" s="62" t="s">
        <v>39</v>
      </c>
      <c r="D56" s="56">
        <v>176</v>
      </c>
      <c r="E56" s="56">
        <v>1105</v>
      </c>
      <c r="F56" s="34">
        <v>0</v>
      </c>
      <c r="G56" s="34">
        <v>0</v>
      </c>
      <c r="H56" s="34">
        <v>0</v>
      </c>
      <c r="I56" s="62" t="s">
        <v>44</v>
      </c>
    </row>
    <row r="57" ht="13.5" customHeight="1" spans="1:9">
      <c r="A57" s="34">
        <v>8746</v>
      </c>
      <c r="B57" s="34">
        <v>2</v>
      </c>
      <c r="C57" s="62" t="s">
        <v>39</v>
      </c>
      <c r="D57" s="56">
        <v>88</v>
      </c>
      <c r="E57" s="56">
        <v>529</v>
      </c>
      <c r="F57" s="34">
        <v>0</v>
      </c>
      <c r="G57" s="34">
        <v>0</v>
      </c>
      <c r="H57" s="34">
        <v>0</v>
      </c>
      <c r="I57" s="62" t="s">
        <v>44</v>
      </c>
    </row>
    <row r="58" ht="13.5" customHeight="1" spans="1:9">
      <c r="A58" s="34">
        <v>8747</v>
      </c>
      <c r="B58" s="34">
        <v>2</v>
      </c>
      <c r="C58" s="62" t="s">
        <v>39</v>
      </c>
      <c r="D58" s="56">
        <v>220</v>
      </c>
      <c r="E58" s="56">
        <v>1524</v>
      </c>
      <c r="F58" s="34">
        <v>0</v>
      </c>
      <c r="G58" s="34">
        <v>0</v>
      </c>
      <c r="H58" s="34">
        <v>0</v>
      </c>
      <c r="I58" s="62" t="s">
        <v>44</v>
      </c>
    </row>
    <row r="59" ht="13.5" customHeight="1" spans="1:9">
      <c r="A59" s="34">
        <v>8748</v>
      </c>
      <c r="B59" s="34">
        <v>2</v>
      </c>
      <c r="C59" s="62" t="s">
        <v>39</v>
      </c>
      <c r="D59" s="56">
        <v>157</v>
      </c>
      <c r="E59" s="56">
        <v>941</v>
      </c>
      <c r="F59" s="34">
        <v>0</v>
      </c>
      <c r="G59" s="34">
        <v>0</v>
      </c>
      <c r="H59" s="34">
        <v>0</v>
      </c>
      <c r="I59" s="62" t="s">
        <v>54</v>
      </c>
    </row>
    <row r="60" ht="13.5" customHeight="1" spans="1:9">
      <c r="A60" s="34">
        <v>8749</v>
      </c>
      <c r="B60" s="34">
        <v>2</v>
      </c>
      <c r="C60" s="62" t="s">
        <v>39</v>
      </c>
      <c r="D60" s="56">
        <v>224</v>
      </c>
      <c r="E60" s="56">
        <v>1467</v>
      </c>
      <c r="F60" s="34">
        <v>0</v>
      </c>
      <c r="G60" s="34">
        <v>0</v>
      </c>
      <c r="H60" s="34">
        <v>0</v>
      </c>
      <c r="I60" s="62" t="s">
        <v>44</v>
      </c>
    </row>
    <row r="61" ht="13.5" customHeight="1" spans="1:9">
      <c r="A61" s="47">
        <v>8750</v>
      </c>
      <c r="B61" s="34">
        <v>2</v>
      </c>
      <c r="C61" s="60" t="s">
        <v>39</v>
      </c>
      <c r="D61" s="66">
        <v>226</v>
      </c>
      <c r="E61" s="66">
        <v>1446</v>
      </c>
      <c r="F61" s="47">
        <v>0</v>
      </c>
      <c r="G61" s="47">
        <v>0</v>
      </c>
      <c r="H61" s="47">
        <v>0</v>
      </c>
      <c r="I61" s="60" t="s">
        <v>44</v>
      </c>
    </row>
    <row r="62" ht="13.5" customHeight="1" spans="1:9">
      <c r="A62" s="34">
        <v>8751</v>
      </c>
      <c r="B62" s="34">
        <v>2</v>
      </c>
      <c r="C62" s="67" t="s">
        <v>39</v>
      </c>
      <c r="D62" s="56">
        <v>233</v>
      </c>
      <c r="E62" s="56">
        <v>4681</v>
      </c>
      <c r="F62" s="34">
        <v>0</v>
      </c>
      <c r="G62" s="34">
        <v>0</v>
      </c>
      <c r="H62" s="34">
        <v>0</v>
      </c>
      <c r="I62" s="68" t="s">
        <v>44</v>
      </c>
    </row>
    <row r="63" ht="13.5" customHeight="1" spans="1:9">
      <c r="A63" s="34">
        <v>8752</v>
      </c>
      <c r="B63" s="34">
        <v>2</v>
      </c>
      <c r="C63" s="67" t="s">
        <v>39</v>
      </c>
      <c r="D63" s="56">
        <v>240</v>
      </c>
      <c r="E63" s="56">
        <v>4055</v>
      </c>
      <c r="F63" s="34">
        <v>0</v>
      </c>
      <c r="G63" s="34">
        <v>0</v>
      </c>
      <c r="H63" s="34">
        <v>0</v>
      </c>
      <c r="I63" s="68" t="s">
        <v>44</v>
      </c>
    </row>
    <row r="64" ht="13.5" customHeight="1" spans="1:9">
      <c r="A64" s="34">
        <v>8753</v>
      </c>
      <c r="B64" s="34">
        <v>2</v>
      </c>
      <c r="C64" s="67" t="s">
        <v>39</v>
      </c>
      <c r="D64" s="56">
        <v>212</v>
      </c>
      <c r="E64" s="56">
        <v>2682</v>
      </c>
      <c r="F64" s="34">
        <v>0</v>
      </c>
      <c r="G64" s="34">
        <v>0</v>
      </c>
      <c r="H64" s="34">
        <v>0</v>
      </c>
      <c r="I64" s="68" t="s">
        <v>44</v>
      </c>
    </row>
    <row r="65" ht="13.5" customHeight="1" spans="1:9">
      <c r="A65" s="34">
        <v>8754</v>
      </c>
      <c r="B65" s="34">
        <v>2</v>
      </c>
      <c r="C65" s="67" t="s">
        <v>39</v>
      </c>
      <c r="D65" s="56">
        <v>176</v>
      </c>
      <c r="E65" s="56">
        <v>1392</v>
      </c>
      <c r="F65" s="34">
        <v>0</v>
      </c>
      <c r="G65" s="34">
        <v>0</v>
      </c>
      <c r="H65" s="34">
        <v>0</v>
      </c>
      <c r="I65" s="68" t="s">
        <v>52</v>
      </c>
    </row>
    <row r="66" ht="13.5" customHeight="1" spans="1:9">
      <c r="A66" s="34">
        <v>8755</v>
      </c>
      <c r="B66" s="34">
        <v>2</v>
      </c>
      <c r="C66" s="67" t="s">
        <v>39</v>
      </c>
      <c r="D66" s="56">
        <v>2666</v>
      </c>
      <c r="E66" s="56">
        <v>19468</v>
      </c>
      <c r="F66" s="34">
        <v>0</v>
      </c>
      <c r="G66" s="34">
        <v>0</v>
      </c>
      <c r="H66" s="34">
        <v>0</v>
      </c>
      <c r="I66" s="68" t="s">
        <v>56</v>
      </c>
    </row>
    <row r="67" ht="13.5" customHeight="1" spans="1:9">
      <c r="A67" s="34">
        <v>8756</v>
      </c>
      <c r="B67" s="34">
        <v>2</v>
      </c>
      <c r="C67" s="67" t="s">
        <v>39</v>
      </c>
      <c r="D67" s="56">
        <v>1168</v>
      </c>
      <c r="E67" s="56">
        <v>3618</v>
      </c>
      <c r="F67" s="34">
        <v>0</v>
      </c>
      <c r="G67" s="34">
        <v>0</v>
      </c>
      <c r="H67" s="34">
        <v>0</v>
      </c>
      <c r="I67" s="68" t="s">
        <v>51</v>
      </c>
    </row>
    <row r="68" ht="13.5" customHeight="1" spans="1:9">
      <c r="A68" s="41"/>
      <c r="B68" s="41"/>
      <c r="C68" s="69"/>
      <c r="D68" s="64" t="s">
        <v>43</v>
      </c>
      <c r="E68" s="42">
        <f>SUM(E8:E67)</f>
        <v>456938</v>
      </c>
      <c r="F68" s="41"/>
      <c r="G68" s="41"/>
      <c r="H68" s="41"/>
      <c r="I68" s="72"/>
    </row>
    <row r="69" ht="13.5" customHeight="1" spans="1:9">
      <c r="A69" s="34">
        <v>8102</v>
      </c>
      <c r="B69" s="34">
        <v>3</v>
      </c>
      <c r="C69" s="62" t="s">
        <v>39</v>
      </c>
      <c r="D69" s="56">
        <v>180</v>
      </c>
      <c r="E69" s="56">
        <v>3147</v>
      </c>
      <c r="F69" s="34">
        <v>0</v>
      </c>
      <c r="G69" s="34">
        <v>0</v>
      </c>
      <c r="H69" s="34">
        <v>0</v>
      </c>
      <c r="I69" s="62" t="s">
        <v>57</v>
      </c>
    </row>
    <row r="70" ht="13.5" customHeight="1" spans="1:9">
      <c r="A70" s="34">
        <v>8103</v>
      </c>
      <c r="B70" s="34">
        <v>3</v>
      </c>
      <c r="C70" s="62" t="s">
        <v>39</v>
      </c>
      <c r="D70" s="56">
        <v>219</v>
      </c>
      <c r="E70" s="56">
        <v>2561</v>
      </c>
      <c r="F70" s="34">
        <v>0</v>
      </c>
      <c r="G70" s="34">
        <v>0</v>
      </c>
      <c r="H70" s="34">
        <v>0</v>
      </c>
      <c r="I70" s="62" t="s">
        <v>41</v>
      </c>
    </row>
    <row r="71" ht="13.5" customHeight="1" spans="1:9">
      <c r="A71" s="34">
        <v>8104</v>
      </c>
      <c r="B71" s="34">
        <v>3</v>
      </c>
      <c r="C71" s="62" t="s">
        <v>39</v>
      </c>
      <c r="D71" s="56">
        <v>245</v>
      </c>
      <c r="E71" s="56">
        <v>3123</v>
      </c>
      <c r="F71" s="34">
        <v>0</v>
      </c>
      <c r="G71" s="34">
        <v>0</v>
      </c>
      <c r="H71" s="34">
        <v>0</v>
      </c>
      <c r="I71" s="62" t="s">
        <v>57</v>
      </c>
    </row>
    <row r="72" ht="13.5" customHeight="1" spans="1:9">
      <c r="A72" s="34">
        <v>8105</v>
      </c>
      <c r="B72" s="34">
        <v>3</v>
      </c>
      <c r="C72" s="62" t="s">
        <v>39</v>
      </c>
      <c r="D72" s="56">
        <v>120</v>
      </c>
      <c r="E72" s="56">
        <v>8379</v>
      </c>
      <c r="F72" s="34">
        <v>0</v>
      </c>
      <c r="G72" s="34">
        <v>0</v>
      </c>
      <c r="H72" s="34">
        <v>0</v>
      </c>
      <c r="I72" s="62" t="s">
        <v>41</v>
      </c>
    </row>
    <row r="73" ht="13.5" customHeight="1" spans="1:9">
      <c r="A73" s="34">
        <v>8107</v>
      </c>
      <c r="B73" s="34">
        <v>3</v>
      </c>
      <c r="C73" s="62" t="s">
        <v>39</v>
      </c>
      <c r="D73" s="56">
        <v>35</v>
      </c>
      <c r="E73" s="56">
        <v>59922</v>
      </c>
      <c r="F73" s="34">
        <v>0</v>
      </c>
      <c r="G73" s="34">
        <v>0</v>
      </c>
      <c r="H73" s="34">
        <v>0</v>
      </c>
      <c r="I73" s="62" t="s">
        <v>57</v>
      </c>
    </row>
    <row r="74" ht="13.5" customHeight="1" spans="1:9">
      <c r="A74" s="34">
        <v>8201</v>
      </c>
      <c r="B74" s="34">
        <v>3</v>
      </c>
      <c r="C74" s="62" t="s">
        <v>39</v>
      </c>
      <c r="D74" s="56">
        <v>200</v>
      </c>
      <c r="E74" s="56">
        <v>4707</v>
      </c>
      <c r="F74" s="34">
        <v>0</v>
      </c>
      <c r="G74" s="34">
        <v>0</v>
      </c>
      <c r="H74" s="34">
        <v>0</v>
      </c>
      <c r="I74" s="62" t="s">
        <v>49</v>
      </c>
    </row>
    <row r="75" ht="13.5" customHeight="1" spans="1:9">
      <c r="A75" s="34">
        <v>8202</v>
      </c>
      <c r="B75" s="34">
        <v>3</v>
      </c>
      <c r="C75" s="62" t="s">
        <v>39</v>
      </c>
      <c r="D75" s="56">
        <v>305</v>
      </c>
      <c r="E75" s="56">
        <v>11987</v>
      </c>
      <c r="F75" s="34">
        <v>0</v>
      </c>
      <c r="G75" s="34">
        <v>0</v>
      </c>
      <c r="H75" s="34">
        <v>0</v>
      </c>
      <c r="I75" s="62" t="s">
        <v>49</v>
      </c>
    </row>
    <row r="76" ht="13.5" customHeight="1" spans="1:9">
      <c r="A76" s="34">
        <v>8203</v>
      </c>
      <c r="B76" s="34">
        <v>3</v>
      </c>
      <c r="C76" s="62" t="s">
        <v>39</v>
      </c>
      <c r="D76" s="56">
        <v>98</v>
      </c>
      <c r="E76" s="56">
        <v>3983</v>
      </c>
      <c r="F76" s="34">
        <v>0</v>
      </c>
      <c r="G76" s="34">
        <v>0</v>
      </c>
      <c r="H76" s="34">
        <v>0</v>
      </c>
      <c r="I76" s="62" t="s">
        <v>49</v>
      </c>
    </row>
    <row r="77" ht="13.5" customHeight="1" spans="1:9">
      <c r="A77" s="34">
        <v>8204</v>
      </c>
      <c r="B77" s="34">
        <v>3</v>
      </c>
      <c r="C77" s="62" t="s">
        <v>39</v>
      </c>
      <c r="D77" s="56">
        <v>156</v>
      </c>
      <c r="E77" s="56">
        <v>1257</v>
      </c>
      <c r="F77" s="34">
        <v>0</v>
      </c>
      <c r="G77" s="34">
        <v>0</v>
      </c>
      <c r="H77" s="34">
        <v>0</v>
      </c>
      <c r="I77" s="62" t="s">
        <v>46</v>
      </c>
    </row>
    <row r="78" ht="13.5" customHeight="1" spans="1:9">
      <c r="A78" s="34">
        <v>8205</v>
      </c>
      <c r="B78" s="34">
        <v>3</v>
      </c>
      <c r="C78" s="62" t="s">
        <v>39</v>
      </c>
      <c r="D78" s="56">
        <v>119</v>
      </c>
      <c r="E78" s="56">
        <v>1568</v>
      </c>
      <c r="F78" s="34">
        <v>0</v>
      </c>
      <c r="G78" s="34">
        <v>0</v>
      </c>
      <c r="H78" s="34">
        <v>0</v>
      </c>
      <c r="I78" s="62" t="s">
        <v>49</v>
      </c>
    </row>
    <row r="79" ht="13.5" customHeight="1" spans="1:9">
      <c r="A79" s="34">
        <v>8301</v>
      </c>
      <c r="B79" s="34">
        <v>3</v>
      </c>
      <c r="C79" s="62" t="s">
        <v>39</v>
      </c>
      <c r="D79" s="56">
        <v>259</v>
      </c>
      <c r="E79" s="56">
        <v>3626</v>
      </c>
      <c r="F79" s="34">
        <v>0</v>
      </c>
      <c r="G79" s="34">
        <v>0</v>
      </c>
      <c r="H79" s="34">
        <v>0</v>
      </c>
      <c r="I79" s="62" t="s">
        <v>46</v>
      </c>
    </row>
    <row r="80" ht="13.5" customHeight="1" spans="1:9">
      <c r="A80" s="34">
        <v>8302</v>
      </c>
      <c r="B80" s="34">
        <v>3</v>
      </c>
      <c r="C80" s="62" t="s">
        <v>39</v>
      </c>
      <c r="D80" s="56">
        <v>201</v>
      </c>
      <c r="E80" s="56">
        <v>12712</v>
      </c>
      <c r="F80" s="34">
        <v>0</v>
      </c>
      <c r="G80" s="34">
        <v>0</v>
      </c>
      <c r="H80" s="34">
        <v>0</v>
      </c>
      <c r="I80" s="62" t="s">
        <v>58</v>
      </c>
    </row>
    <row r="81" ht="13.5" customHeight="1" spans="1:9">
      <c r="A81" s="34">
        <v>8303</v>
      </c>
      <c r="B81" s="34">
        <v>3</v>
      </c>
      <c r="C81" s="62" t="s">
        <v>39</v>
      </c>
      <c r="D81" s="56">
        <v>234</v>
      </c>
      <c r="E81" s="56">
        <v>8482</v>
      </c>
      <c r="F81" s="34">
        <v>0</v>
      </c>
      <c r="G81" s="34">
        <v>0</v>
      </c>
      <c r="H81" s="34">
        <v>0</v>
      </c>
      <c r="I81" s="62" t="s">
        <v>59</v>
      </c>
    </row>
    <row r="82" ht="13.5" customHeight="1" spans="1:9">
      <c r="A82" s="34">
        <v>8405</v>
      </c>
      <c r="B82" s="34">
        <v>3</v>
      </c>
      <c r="C82" s="62" t="s">
        <v>39</v>
      </c>
      <c r="D82" s="56">
        <v>203</v>
      </c>
      <c r="E82" s="56">
        <v>8500</v>
      </c>
      <c r="F82" s="34">
        <v>0</v>
      </c>
      <c r="G82" s="34">
        <v>0</v>
      </c>
      <c r="H82" s="34">
        <v>0</v>
      </c>
      <c r="I82" s="62" t="s">
        <v>60</v>
      </c>
    </row>
    <row r="83" ht="13.5" customHeight="1" spans="1:9">
      <c r="A83" s="34">
        <v>8501</v>
      </c>
      <c r="B83" s="34">
        <v>3</v>
      </c>
      <c r="C83" s="62" t="s">
        <v>39</v>
      </c>
      <c r="D83" s="56">
        <v>97</v>
      </c>
      <c r="E83" s="56">
        <v>1871</v>
      </c>
      <c r="F83" s="34">
        <v>0</v>
      </c>
      <c r="G83" s="34">
        <v>0</v>
      </c>
      <c r="H83" s="34">
        <v>0</v>
      </c>
      <c r="I83" s="62" t="s">
        <v>46</v>
      </c>
    </row>
    <row r="84" ht="13.5" customHeight="1" spans="1:9">
      <c r="A84" s="34">
        <v>8502</v>
      </c>
      <c r="B84" s="34">
        <v>3</v>
      </c>
      <c r="C84" s="62" t="s">
        <v>39</v>
      </c>
      <c r="D84" s="56">
        <v>191</v>
      </c>
      <c r="E84" s="56">
        <v>1512</v>
      </c>
      <c r="F84" s="34">
        <v>0</v>
      </c>
      <c r="G84" s="34">
        <v>0</v>
      </c>
      <c r="H84" s="34">
        <v>0</v>
      </c>
      <c r="I84" s="62" t="s">
        <v>42</v>
      </c>
    </row>
    <row r="85" ht="13.5" customHeight="1" spans="1:9">
      <c r="A85" s="34">
        <v>8503</v>
      </c>
      <c r="B85" s="34">
        <v>3</v>
      </c>
      <c r="C85" s="62" t="s">
        <v>39</v>
      </c>
      <c r="D85" s="56">
        <v>164</v>
      </c>
      <c r="E85" s="56">
        <v>1102</v>
      </c>
      <c r="F85" s="34">
        <v>0</v>
      </c>
      <c r="G85" s="34">
        <v>0</v>
      </c>
      <c r="H85" s="34">
        <v>0</v>
      </c>
      <c r="I85" s="62" t="s">
        <v>61</v>
      </c>
    </row>
    <row r="86" ht="11.25" customHeight="1" spans="1:9">
      <c r="A86" s="34">
        <v>8504</v>
      </c>
      <c r="B86" s="34">
        <v>3</v>
      </c>
      <c r="C86" s="62" t="s">
        <v>39</v>
      </c>
      <c r="D86" s="56">
        <v>167</v>
      </c>
      <c r="E86" s="56">
        <v>3086</v>
      </c>
      <c r="F86" s="34">
        <v>0</v>
      </c>
      <c r="G86" s="34">
        <v>0</v>
      </c>
      <c r="H86" s="34">
        <v>0</v>
      </c>
      <c r="I86" s="62" t="s">
        <v>42</v>
      </c>
    </row>
    <row r="87" ht="13.5" customHeight="1" spans="1:9">
      <c r="A87" s="34">
        <v>8505</v>
      </c>
      <c r="B87" s="34">
        <v>3</v>
      </c>
      <c r="C87" s="62" t="s">
        <v>39</v>
      </c>
      <c r="D87" s="56">
        <v>72</v>
      </c>
      <c r="E87" s="56">
        <v>25833</v>
      </c>
      <c r="F87" s="34">
        <v>0</v>
      </c>
      <c r="G87" s="34">
        <v>0</v>
      </c>
      <c r="H87" s="34">
        <v>0</v>
      </c>
      <c r="I87" s="62" t="s">
        <v>47</v>
      </c>
    </row>
    <row r="88" ht="13.5" customHeight="1" spans="1:9">
      <c r="A88" s="47">
        <v>8601</v>
      </c>
      <c r="B88" s="34">
        <v>3</v>
      </c>
      <c r="C88" s="60" t="s">
        <v>39</v>
      </c>
      <c r="D88" s="66">
        <v>204</v>
      </c>
      <c r="E88" s="66">
        <v>2143</v>
      </c>
      <c r="F88" s="47">
        <v>0</v>
      </c>
      <c r="G88" s="47">
        <v>0</v>
      </c>
      <c r="H88" s="47">
        <v>0</v>
      </c>
      <c r="I88" s="60" t="s">
        <v>57</v>
      </c>
    </row>
    <row r="89" ht="13.5" customHeight="1" spans="1:9">
      <c r="A89" s="34">
        <v>8602</v>
      </c>
      <c r="B89" s="34">
        <v>3</v>
      </c>
      <c r="C89" s="62" t="s">
        <v>39</v>
      </c>
      <c r="D89" s="56">
        <v>146</v>
      </c>
      <c r="E89" s="56">
        <v>1576</v>
      </c>
      <c r="F89" s="34">
        <v>0</v>
      </c>
      <c r="G89" s="34">
        <v>0</v>
      </c>
      <c r="H89" s="34">
        <v>0</v>
      </c>
      <c r="I89" s="62" t="s">
        <v>49</v>
      </c>
    </row>
    <row r="90" ht="13.5" customHeight="1" spans="1:9">
      <c r="A90" s="34">
        <v>8603</v>
      </c>
      <c r="B90" s="34">
        <v>3</v>
      </c>
      <c r="C90" s="62" t="s">
        <v>39</v>
      </c>
      <c r="D90" s="56">
        <v>87</v>
      </c>
      <c r="E90" s="56">
        <v>56137</v>
      </c>
      <c r="F90" s="34">
        <v>0</v>
      </c>
      <c r="G90" s="34">
        <v>0</v>
      </c>
      <c r="H90" s="34">
        <v>0</v>
      </c>
      <c r="I90" s="62" t="s">
        <v>41</v>
      </c>
    </row>
    <row r="91" ht="13.5" customHeight="1" spans="1:9">
      <c r="A91" s="34">
        <v>8604</v>
      </c>
      <c r="B91" s="34">
        <v>3</v>
      </c>
      <c r="C91" s="62" t="s">
        <v>39</v>
      </c>
      <c r="D91" s="56">
        <v>224</v>
      </c>
      <c r="E91" s="56">
        <v>2120</v>
      </c>
      <c r="F91" s="34">
        <v>0</v>
      </c>
      <c r="G91" s="34">
        <v>0</v>
      </c>
      <c r="H91" s="34">
        <v>0</v>
      </c>
      <c r="I91" s="62" t="s">
        <v>62</v>
      </c>
    </row>
    <row r="92" ht="13.5" customHeight="1" spans="1:9">
      <c r="A92" s="34">
        <v>8605</v>
      </c>
      <c r="B92" s="34">
        <v>3</v>
      </c>
      <c r="C92" s="62" t="s">
        <v>39</v>
      </c>
      <c r="D92" s="56">
        <v>50</v>
      </c>
      <c r="E92" s="56">
        <v>27409</v>
      </c>
      <c r="F92" s="34">
        <v>0</v>
      </c>
      <c r="G92" s="34">
        <v>0</v>
      </c>
      <c r="H92" s="34">
        <v>0</v>
      </c>
      <c r="I92" s="62" t="s">
        <v>51</v>
      </c>
    </row>
    <row r="93" ht="13.5" customHeight="1" spans="1:9">
      <c r="A93" s="34">
        <v>8815</v>
      </c>
      <c r="B93" s="34">
        <v>3</v>
      </c>
      <c r="C93" s="67" t="s">
        <v>39</v>
      </c>
      <c r="D93" s="56">
        <v>386</v>
      </c>
      <c r="E93" s="56">
        <v>3385</v>
      </c>
      <c r="F93" s="34">
        <v>0</v>
      </c>
      <c r="G93" s="34">
        <v>0</v>
      </c>
      <c r="H93" s="34">
        <v>0</v>
      </c>
      <c r="I93" s="68" t="s">
        <v>63</v>
      </c>
    </row>
    <row r="94" spans="1:9">
      <c r="A94" s="43"/>
      <c r="B94" s="43"/>
      <c r="C94" s="70"/>
      <c r="D94" s="71" t="s">
        <v>43</v>
      </c>
      <c r="E94" s="53">
        <f>SUM(E69:E93)</f>
        <v>260128</v>
      </c>
      <c r="F94" s="43"/>
      <c r="G94" s="43"/>
      <c r="H94" s="43"/>
      <c r="I94" s="73"/>
    </row>
    <row r="95" spans="5:5">
      <c r="E95" s="3"/>
    </row>
    <row r="96" spans="5:5">
      <c r="E96" s="3"/>
    </row>
    <row r="97" spans="1:1">
      <c r="A97" s="4" t="s">
        <v>64</v>
      </c>
    </row>
    <row r="99" spans="1:4">
      <c r="A99" s="5" t="s">
        <v>1</v>
      </c>
      <c r="B99" s="6" t="s">
        <v>65</v>
      </c>
      <c r="C99" s="6" t="s">
        <v>66</v>
      </c>
      <c r="D99" s="6"/>
    </row>
    <row r="100" spans="1:2">
      <c r="A100" s="5" t="s">
        <v>67</v>
      </c>
      <c r="B100" s="7" t="s">
        <v>68</v>
      </c>
    </row>
    <row r="102" spans="3:6">
      <c r="C102" s="5" t="s">
        <v>16</v>
      </c>
      <c r="D102" s="5" t="s">
        <v>15</v>
      </c>
      <c r="E102" s="54" t="s">
        <v>17</v>
      </c>
      <c r="F102" s="5" t="s">
        <v>18</v>
      </c>
    </row>
    <row r="103" spans="2:6">
      <c r="B103" s="5" t="s">
        <v>19</v>
      </c>
      <c r="C103">
        <v>175104</v>
      </c>
      <c r="D103" s="2">
        <v>378299</v>
      </c>
      <c r="E103" s="2">
        <f>D103-C103</f>
        <v>203195</v>
      </c>
      <c r="F103" s="55">
        <f>E103/C103</f>
        <v>1.1604246619152</v>
      </c>
    </row>
    <row r="104" spans="2:6">
      <c r="B104" s="5" t="s">
        <v>20</v>
      </c>
      <c r="C104">
        <v>456938</v>
      </c>
      <c r="D104" s="2">
        <v>387395</v>
      </c>
      <c r="E104" s="2">
        <f>D104-C104</f>
        <v>-69543</v>
      </c>
      <c r="F104" s="55">
        <f>E104/C104</f>
        <v>-0.152193514218559</v>
      </c>
    </row>
    <row r="105" spans="2:6">
      <c r="B105" s="5" t="s">
        <v>21</v>
      </c>
      <c r="C105">
        <v>260128</v>
      </c>
      <c r="D105">
        <v>280209</v>
      </c>
      <c r="E105" s="2">
        <f>D105-C105</f>
        <v>20081</v>
      </c>
      <c r="F105" s="55">
        <f>E105/C105</f>
        <v>0.0771966108992496</v>
      </c>
    </row>
    <row r="106" spans="2:6">
      <c r="B106" s="5" t="s">
        <v>43</v>
      </c>
      <c r="C106">
        <f>SUM(C103:C105)</f>
        <v>892170</v>
      </c>
      <c r="D106" s="2">
        <f>SUM(D103:D105)</f>
        <v>1045903</v>
      </c>
      <c r="E106" s="2">
        <f>D106-C106</f>
        <v>153733</v>
      </c>
      <c r="F106" s="55">
        <f>E106/C106</f>
        <v>0.172313572525416</v>
      </c>
    </row>
    <row r="107" spans="2:2">
      <c r="B107" s="5"/>
    </row>
    <row r="108" spans="2:2">
      <c r="B108" s="5"/>
    </row>
    <row r="109" spans="3:3">
      <c r="C109" s="5" t="s">
        <v>8</v>
      </c>
    </row>
    <row r="110" spans="2:6">
      <c r="B110" s="5" t="s">
        <v>10</v>
      </c>
      <c r="C110" s="5" t="s">
        <v>11</v>
      </c>
      <c r="D110" s="54" t="s">
        <v>12</v>
      </c>
      <c r="E110" s="54" t="s">
        <v>13</v>
      </c>
      <c r="F110" s="5" t="s">
        <v>14</v>
      </c>
    </row>
    <row r="111" spans="1:7">
      <c r="A111" s="5" t="s">
        <v>19</v>
      </c>
      <c r="B111" s="5">
        <v>2611562</v>
      </c>
      <c r="C111">
        <v>2140549</v>
      </c>
      <c r="D111" s="2">
        <v>92714</v>
      </c>
      <c r="F111" s="2"/>
      <c r="G111">
        <f>B111-C111-D111</f>
        <v>378299</v>
      </c>
    </row>
    <row r="112" spans="1:7">
      <c r="A112" s="5" t="s">
        <v>20</v>
      </c>
      <c r="D112" s="2">
        <v>92714</v>
      </c>
      <c r="E112" s="2">
        <v>574890</v>
      </c>
      <c r="F112">
        <v>280209</v>
      </c>
      <c r="G112">
        <f>D112+E112-F112</f>
        <v>387395</v>
      </c>
    </row>
    <row r="113" spans="1:7">
      <c r="A113" s="5" t="s">
        <v>21</v>
      </c>
      <c r="F113">
        <v>280209</v>
      </c>
      <c r="G113">
        <v>280209</v>
      </c>
    </row>
    <row r="115" ht="25.5" customHeight="1" spans="1:1">
      <c r="A115" s="10" t="s">
        <v>5</v>
      </c>
    </row>
    <row r="116" ht="26.25" customHeight="1" spans="1:1">
      <c r="A116" s="10" t="s">
        <v>6</v>
      </c>
    </row>
    <row r="117" ht="27" customHeight="1" spans="1:1">
      <c r="A117" s="10" t="s">
        <v>7</v>
      </c>
    </row>
  </sheetData>
  <mergeCells count="5">
    <mergeCell ref="A1:I1"/>
    <mergeCell ref="A97:H97"/>
    <mergeCell ref="A115:H115"/>
    <mergeCell ref="A116:H116"/>
    <mergeCell ref="A117:G11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zoomScale="115" zoomScaleNormal="115" topLeftCell="A89" workbookViewId="0">
      <selection activeCell="C103" sqref="C103:C105"/>
    </sheetView>
  </sheetViews>
  <sheetFormatPr defaultColWidth="9" defaultRowHeight="12.75" outlineLevelCol="7"/>
  <cols>
    <col min="1" max="1" width="5.28318584070797" style="1" customWidth="1"/>
    <col min="2" max="3" width="13.283185840708" style="1" customWidth="1"/>
    <col min="4" max="4" width="14.858407079646" style="2" customWidth="1"/>
    <col min="5" max="5" width="13" style="1" customWidth="1"/>
    <col min="6" max="6" width="13.141592920354" style="1" customWidth="1"/>
    <col min="7" max="7" width="13" style="1" customWidth="1"/>
    <col min="8" max="8" width="14.4247787610619" style="1" customWidth="1"/>
  </cols>
  <sheetData>
    <row r="1" ht="28" customHeight="1" spans="1:8">
      <c r="A1" s="4" t="s">
        <v>29</v>
      </c>
      <c r="F1" s="5"/>
      <c r="G1" s="5"/>
      <c r="H1" s="5"/>
    </row>
    <row r="2" ht="13.5" customHeight="1" spans="1:8">
      <c r="A2" s="21" t="s">
        <v>69</v>
      </c>
      <c r="B2" s="27" t="s">
        <v>30</v>
      </c>
      <c r="C2" s="28" t="s">
        <v>31</v>
      </c>
      <c r="D2" s="28" t="s">
        <v>70</v>
      </c>
      <c r="E2" s="28" t="s">
        <v>71</v>
      </c>
      <c r="F2" s="29"/>
      <c r="G2" s="30"/>
      <c r="H2" s="31"/>
    </row>
    <row r="3" ht="13.5" customHeight="1" spans="1:8">
      <c r="A3" s="18">
        <v>1</v>
      </c>
      <c r="B3" s="33">
        <v>8507</v>
      </c>
      <c r="C3" s="34">
        <v>1</v>
      </c>
      <c r="D3" s="56">
        <v>180196</v>
      </c>
      <c r="E3" s="34"/>
      <c r="F3" s="36"/>
      <c r="G3" s="36"/>
      <c r="H3" s="37"/>
    </row>
    <row r="4" ht="13.5" customHeight="1" spans="1:8">
      <c r="A4" s="18">
        <v>2</v>
      </c>
      <c r="B4" s="33">
        <v>8703</v>
      </c>
      <c r="C4" s="34">
        <v>1</v>
      </c>
      <c r="D4" s="56">
        <v>7938</v>
      </c>
      <c r="E4" s="34"/>
      <c r="F4" s="36"/>
      <c r="G4" s="36"/>
      <c r="H4" s="37"/>
    </row>
    <row r="5" ht="13.5" customHeight="1" spans="1:8">
      <c r="A5" s="18">
        <v>3</v>
      </c>
      <c r="B5" s="33">
        <v>8704</v>
      </c>
      <c r="C5" s="34">
        <v>1</v>
      </c>
      <c r="D5" s="56">
        <v>11125</v>
      </c>
      <c r="E5" s="34"/>
      <c r="F5" s="36"/>
      <c r="G5" s="36"/>
      <c r="H5" s="37"/>
    </row>
    <row r="6" ht="13.5" customHeight="1" spans="1:8">
      <c r="A6" s="18">
        <v>4</v>
      </c>
      <c r="B6" s="33">
        <v>8705</v>
      </c>
      <c r="C6" s="34">
        <v>1</v>
      </c>
      <c r="D6" s="56">
        <v>1003</v>
      </c>
      <c r="E6" s="34"/>
      <c r="F6" s="36"/>
      <c r="G6" s="36"/>
      <c r="H6" s="37"/>
    </row>
    <row r="7" ht="13.5" customHeight="1" spans="1:8">
      <c r="A7" s="18"/>
      <c r="B7" s="40"/>
      <c r="C7" s="41"/>
      <c r="D7" s="42">
        <f>SUM(D3:D6)</f>
        <v>200262</v>
      </c>
      <c r="E7" s="41"/>
      <c r="F7" s="43"/>
      <c r="G7" s="43"/>
      <c r="H7" s="44"/>
    </row>
    <row r="8" ht="13.5" customHeight="1" spans="1:8">
      <c r="A8" s="18">
        <v>1</v>
      </c>
      <c r="B8" s="33">
        <v>8101</v>
      </c>
      <c r="C8" s="34">
        <v>2</v>
      </c>
      <c r="D8" s="56">
        <v>216582</v>
      </c>
      <c r="E8" s="34">
        <v>0</v>
      </c>
      <c r="F8" s="36"/>
      <c r="G8" s="45"/>
      <c r="H8" s="37"/>
    </row>
    <row r="9" ht="13.5" customHeight="1" spans="1:8">
      <c r="A9" s="18">
        <v>2</v>
      </c>
      <c r="B9" s="33">
        <v>8108</v>
      </c>
      <c r="C9" s="34">
        <v>2</v>
      </c>
      <c r="D9" s="56">
        <v>983</v>
      </c>
      <c r="E9" s="34">
        <v>0</v>
      </c>
      <c r="F9" s="36"/>
      <c r="G9" s="36"/>
      <c r="H9" s="37"/>
    </row>
    <row r="10" ht="13.5" customHeight="1" spans="1:8">
      <c r="A10" s="18">
        <v>3</v>
      </c>
      <c r="B10" s="46">
        <v>8207</v>
      </c>
      <c r="C10" s="47">
        <v>2</v>
      </c>
      <c r="D10" s="56">
        <v>10253</v>
      </c>
      <c r="E10" s="47">
        <v>0</v>
      </c>
      <c r="F10" s="48"/>
      <c r="G10" s="48"/>
      <c r="H10" s="49"/>
    </row>
    <row r="11" ht="13.5" customHeight="1" spans="1:8">
      <c r="A11" s="18">
        <v>4</v>
      </c>
      <c r="B11" s="33">
        <v>8208</v>
      </c>
      <c r="C11" s="34">
        <v>2</v>
      </c>
      <c r="D11" s="56">
        <v>1296</v>
      </c>
      <c r="E11" s="34">
        <v>0</v>
      </c>
      <c r="F11" s="36"/>
      <c r="G11" s="36"/>
      <c r="H11" s="37"/>
    </row>
    <row r="12" ht="13.5" customHeight="1" spans="1:8">
      <c r="A12" s="18">
        <v>5</v>
      </c>
      <c r="B12" s="33">
        <v>8209</v>
      </c>
      <c r="C12" s="34">
        <v>2</v>
      </c>
      <c r="D12" s="56">
        <v>9393</v>
      </c>
      <c r="E12" s="34">
        <v>0</v>
      </c>
      <c r="F12" s="36"/>
      <c r="G12" s="36"/>
      <c r="H12" s="37"/>
    </row>
    <row r="13" ht="13.5" customHeight="1" spans="1:8">
      <c r="A13" s="18">
        <v>6</v>
      </c>
      <c r="B13" s="33">
        <v>8210</v>
      </c>
      <c r="C13" s="34">
        <v>2</v>
      </c>
      <c r="D13" s="56">
        <v>4721</v>
      </c>
      <c r="E13" s="34">
        <v>0</v>
      </c>
      <c r="F13" s="36"/>
      <c r="G13" s="36"/>
      <c r="H13" s="37"/>
    </row>
    <row r="14" ht="13.5" customHeight="1" spans="1:8">
      <c r="A14" s="18">
        <v>7</v>
      </c>
      <c r="B14" s="33">
        <v>8304</v>
      </c>
      <c r="C14" s="34">
        <v>2</v>
      </c>
      <c r="D14" s="56">
        <v>92225</v>
      </c>
      <c r="E14" s="34">
        <v>0</v>
      </c>
      <c r="F14" s="36"/>
      <c r="G14" s="36"/>
      <c r="H14" s="37"/>
    </row>
    <row r="15" ht="13.5" customHeight="1" spans="1:8">
      <c r="A15" s="18">
        <v>8</v>
      </c>
      <c r="B15" s="33">
        <v>8700</v>
      </c>
      <c r="C15" s="34">
        <v>2</v>
      </c>
      <c r="D15" s="56">
        <v>3291</v>
      </c>
      <c r="E15" s="34">
        <v>0</v>
      </c>
      <c r="F15" s="36"/>
      <c r="G15" s="36"/>
      <c r="H15" s="37"/>
    </row>
    <row r="16" ht="13.5" customHeight="1" spans="1:8">
      <c r="A16" s="18">
        <v>9</v>
      </c>
      <c r="B16" s="33">
        <v>8702</v>
      </c>
      <c r="C16" s="34">
        <v>2</v>
      </c>
      <c r="D16" s="56">
        <v>2836</v>
      </c>
      <c r="E16" s="34">
        <v>0</v>
      </c>
      <c r="F16" s="36"/>
      <c r="G16" s="36"/>
      <c r="H16" s="37"/>
    </row>
    <row r="17" ht="13.5" customHeight="1" spans="1:8">
      <c r="A17" s="18">
        <v>10</v>
      </c>
      <c r="B17" s="33">
        <v>8706</v>
      </c>
      <c r="C17" s="34">
        <v>2</v>
      </c>
      <c r="D17" s="56">
        <v>3376</v>
      </c>
      <c r="E17" s="34">
        <v>0</v>
      </c>
      <c r="F17" s="36"/>
      <c r="G17" s="36"/>
      <c r="H17" s="37"/>
    </row>
    <row r="18" ht="13.5" customHeight="1" spans="1:8">
      <c r="A18" s="18">
        <v>11</v>
      </c>
      <c r="B18" s="33">
        <v>8707</v>
      </c>
      <c r="C18" s="34">
        <v>2</v>
      </c>
      <c r="D18" s="56">
        <v>8811</v>
      </c>
      <c r="E18" s="34">
        <v>0</v>
      </c>
      <c r="F18" s="36"/>
      <c r="G18" s="36"/>
      <c r="H18" s="37"/>
    </row>
    <row r="19" ht="13.5" customHeight="1" spans="1:8">
      <c r="A19" s="18">
        <v>12</v>
      </c>
      <c r="B19" s="33">
        <v>8708</v>
      </c>
      <c r="C19" s="34">
        <v>2</v>
      </c>
      <c r="D19" s="57">
        <v>7299</v>
      </c>
      <c r="E19" s="34">
        <v>0</v>
      </c>
      <c r="F19" s="36"/>
      <c r="G19" s="36"/>
      <c r="H19" s="37"/>
    </row>
    <row r="20" ht="13.5" customHeight="1" spans="1:8">
      <c r="A20" s="18">
        <v>13</v>
      </c>
      <c r="B20" s="33">
        <v>8709</v>
      </c>
      <c r="C20" s="34">
        <v>2</v>
      </c>
      <c r="D20" s="56">
        <v>4571</v>
      </c>
      <c r="E20" s="34">
        <v>0</v>
      </c>
      <c r="F20" s="36"/>
      <c r="G20" s="36"/>
      <c r="H20" s="37"/>
    </row>
    <row r="21" ht="13.5" customHeight="1" spans="1:8">
      <c r="A21" s="18">
        <v>14</v>
      </c>
      <c r="B21" s="33">
        <v>8710</v>
      </c>
      <c r="C21" s="34">
        <v>2</v>
      </c>
      <c r="D21" s="56">
        <v>1861</v>
      </c>
      <c r="E21" s="34">
        <v>0</v>
      </c>
      <c r="F21" s="36"/>
      <c r="G21" s="36"/>
      <c r="H21" s="37"/>
    </row>
    <row r="22" ht="13.5" customHeight="1" spans="1:8">
      <c r="A22" s="18">
        <v>15</v>
      </c>
      <c r="B22" s="33">
        <v>8711</v>
      </c>
      <c r="C22" s="34">
        <v>2</v>
      </c>
      <c r="D22" s="56">
        <v>591</v>
      </c>
      <c r="E22" s="34">
        <v>0</v>
      </c>
      <c r="F22" s="36"/>
      <c r="G22" s="36"/>
      <c r="H22" s="37"/>
    </row>
    <row r="23" ht="13.5" customHeight="1" spans="1:8">
      <c r="A23" s="18">
        <v>16</v>
      </c>
      <c r="B23" s="46">
        <v>8712</v>
      </c>
      <c r="C23" s="34">
        <v>2</v>
      </c>
      <c r="D23" s="56">
        <v>1239</v>
      </c>
      <c r="E23" s="47">
        <v>0</v>
      </c>
      <c r="F23" s="48"/>
      <c r="G23" s="48"/>
      <c r="H23" s="49"/>
    </row>
    <row r="24" ht="13.5" customHeight="1" spans="1:8">
      <c r="A24" s="18">
        <v>17</v>
      </c>
      <c r="B24" s="33">
        <v>8713</v>
      </c>
      <c r="C24" s="34">
        <v>3</v>
      </c>
      <c r="D24" s="56">
        <v>1261</v>
      </c>
      <c r="E24" s="34">
        <v>0</v>
      </c>
      <c r="F24" s="36"/>
      <c r="G24" s="36"/>
      <c r="H24" s="37"/>
    </row>
    <row r="25" ht="13.5" customHeight="1" spans="1:8">
      <c r="A25" s="18">
        <v>18</v>
      </c>
      <c r="B25" s="33">
        <v>8714</v>
      </c>
      <c r="C25" s="34">
        <v>3</v>
      </c>
      <c r="D25" s="56">
        <v>1270</v>
      </c>
      <c r="E25" s="34">
        <v>0</v>
      </c>
      <c r="F25" s="36"/>
      <c r="G25" s="36"/>
      <c r="H25" s="37"/>
    </row>
    <row r="26" ht="13.5" customHeight="1" spans="1:8">
      <c r="A26" s="18">
        <v>19</v>
      </c>
      <c r="B26" s="33">
        <v>8715</v>
      </c>
      <c r="C26" s="34">
        <v>3</v>
      </c>
      <c r="D26" s="56">
        <v>4273</v>
      </c>
      <c r="E26" s="34">
        <v>0</v>
      </c>
      <c r="F26" s="36"/>
      <c r="G26" s="36"/>
      <c r="H26" s="37"/>
    </row>
    <row r="27" ht="13.5" customHeight="1" spans="1:8">
      <c r="A27" s="18">
        <v>20</v>
      </c>
      <c r="B27" s="33">
        <v>8716</v>
      </c>
      <c r="C27" s="34">
        <v>3</v>
      </c>
      <c r="D27" s="56">
        <v>1023</v>
      </c>
      <c r="E27" s="34">
        <v>0</v>
      </c>
      <c r="F27" s="36"/>
      <c r="G27" s="36"/>
      <c r="H27" s="37"/>
    </row>
    <row r="28" ht="13.5" customHeight="1" spans="1:8">
      <c r="A28" s="18">
        <v>21</v>
      </c>
      <c r="B28" s="33">
        <v>8717</v>
      </c>
      <c r="C28" s="34">
        <v>3</v>
      </c>
      <c r="D28" s="56">
        <v>949</v>
      </c>
      <c r="E28" s="34">
        <v>0</v>
      </c>
      <c r="F28" s="36"/>
      <c r="G28" s="36"/>
      <c r="H28" s="37"/>
    </row>
    <row r="29" ht="13.5" customHeight="1" spans="1:8">
      <c r="A29" s="18">
        <v>22</v>
      </c>
      <c r="B29" s="33">
        <v>8718</v>
      </c>
      <c r="C29" s="34">
        <v>3</v>
      </c>
      <c r="D29" s="56">
        <v>503</v>
      </c>
      <c r="E29" s="34">
        <v>0</v>
      </c>
      <c r="F29" s="36"/>
      <c r="G29" s="36"/>
      <c r="H29" s="37"/>
    </row>
    <row r="30" ht="13.5" customHeight="1" spans="1:8">
      <c r="A30" s="18">
        <v>23</v>
      </c>
      <c r="B30" s="33">
        <v>8719</v>
      </c>
      <c r="C30" s="34">
        <v>3</v>
      </c>
      <c r="D30" s="56">
        <v>1107</v>
      </c>
      <c r="E30" s="34">
        <v>0</v>
      </c>
      <c r="F30" s="36"/>
      <c r="G30" s="36"/>
      <c r="H30" s="37"/>
    </row>
    <row r="31" ht="13.5" customHeight="1" spans="1:8">
      <c r="A31" s="18">
        <v>24</v>
      </c>
      <c r="B31" s="33">
        <v>8720</v>
      </c>
      <c r="C31" s="34">
        <v>3</v>
      </c>
      <c r="D31" s="56">
        <v>1161</v>
      </c>
      <c r="E31" s="34">
        <v>0</v>
      </c>
      <c r="F31" s="36"/>
      <c r="G31" s="36"/>
      <c r="H31" s="37"/>
    </row>
    <row r="32" ht="13.5" customHeight="1" spans="1:8">
      <c r="A32" s="18">
        <v>25</v>
      </c>
      <c r="B32" s="33">
        <v>8721</v>
      </c>
      <c r="C32" s="34">
        <v>3</v>
      </c>
      <c r="D32" s="56">
        <v>888</v>
      </c>
      <c r="E32" s="34">
        <v>0</v>
      </c>
      <c r="F32" s="36"/>
      <c r="G32" s="36"/>
      <c r="H32" s="37"/>
    </row>
    <row r="33" ht="13.5" customHeight="1" spans="1:8">
      <c r="A33" s="18">
        <v>26</v>
      </c>
      <c r="B33" s="33">
        <v>8722</v>
      </c>
      <c r="C33" s="34">
        <v>3</v>
      </c>
      <c r="D33" s="56">
        <v>11109</v>
      </c>
      <c r="E33" s="34">
        <v>0</v>
      </c>
      <c r="F33" s="36"/>
      <c r="G33" s="36"/>
      <c r="H33" s="37"/>
    </row>
    <row r="34" ht="13.5" customHeight="1" spans="1:8">
      <c r="A34" s="18">
        <v>27</v>
      </c>
      <c r="B34" s="33">
        <v>8723</v>
      </c>
      <c r="C34" s="34">
        <v>3</v>
      </c>
      <c r="D34" s="56">
        <v>1566</v>
      </c>
      <c r="E34" s="34">
        <v>0</v>
      </c>
      <c r="F34" s="36"/>
      <c r="G34" s="36"/>
      <c r="H34" s="37"/>
    </row>
    <row r="35" ht="13.5" customHeight="1" spans="1:8">
      <c r="A35" s="18">
        <v>28</v>
      </c>
      <c r="B35" s="33">
        <v>8724</v>
      </c>
      <c r="C35" s="34">
        <v>3</v>
      </c>
      <c r="D35" s="56">
        <v>1419</v>
      </c>
      <c r="E35" s="34">
        <v>0</v>
      </c>
      <c r="F35" s="36"/>
      <c r="G35" s="36"/>
      <c r="H35" s="37"/>
    </row>
    <row r="36" ht="13.5" customHeight="1" spans="1:8">
      <c r="A36" s="18">
        <v>29</v>
      </c>
      <c r="B36" s="33">
        <v>8725</v>
      </c>
      <c r="C36" s="34">
        <v>3</v>
      </c>
      <c r="D36" s="56">
        <v>1435</v>
      </c>
      <c r="E36" s="34">
        <v>0</v>
      </c>
      <c r="F36" s="36"/>
      <c r="G36" s="36"/>
      <c r="H36" s="37"/>
    </row>
    <row r="37" ht="13.5" customHeight="1" spans="1:8">
      <c r="A37" s="18">
        <v>30</v>
      </c>
      <c r="B37" s="33">
        <v>8726</v>
      </c>
      <c r="C37" s="34">
        <v>3</v>
      </c>
      <c r="D37" s="56">
        <v>1014</v>
      </c>
      <c r="E37" s="34">
        <v>0</v>
      </c>
      <c r="F37" s="36"/>
      <c r="G37" s="36"/>
      <c r="H37" s="37"/>
    </row>
    <row r="38" ht="13.5" customHeight="1" spans="1:8">
      <c r="A38" s="18">
        <v>31</v>
      </c>
      <c r="B38" s="33">
        <v>8727</v>
      </c>
      <c r="C38" s="34">
        <v>3</v>
      </c>
      <c r="D38" s="56">
        <v>404</v>
      </c>
      <c r="E38" s="34">
        <v>0</v>
      </c>
      <c r="F38" s="36"/>
      <c r="G38" s="36"/>
      <c r="H38" s="37"/>
    </row>
    <row r="39" ht="13.5" customHeight="1" spans="1:8">
      <c r="A39" s="18">
        <v>32</v>
      </c>
      <c r="B39" s="33">
        <v>8728</v>
      </c>
      <c r="C39" s="34">
        <v>3</v>
      </c>
      <c r="D39" s="56">
        <v>3746</v>
      </c>
      <c r="E39" s="34">
        <v>0</v>
      </c>
      <c r="F39" s="36"/>
      <c r="G39" s="36"/>
      <c r="H39" s="37"/>
    </row>
    <row r="40" ht="13.5" customHeight="1" spans="1:8">
      <c r="A40" s="18">
        <v>33</v>
      </c>
      <c r="B40" s="33">
        <v>8729</v>
      </c>
      <c r="C40" s="34">
        <v>3</v>
      </c>
      <c r="D40" s="56">
        <v>1781</v>
      </c>
      <c r="E40" s="34">
        <v>0</v>
      </c>
      <c r="F40" s="36"/>
      <c r="G40" s="36"/>
      <c r="H40" s="37"/>
    </row>
    <row r="41" ht="13.5" customHeight="1" spans="1:8">
      <c r="A41" s="18">
        <v>34</v>
      </c>
      <c r="B41" s="33">
        <v>8730</v>
      </c>
      <c r="C41" s="34">
        <v>3</v>
      </c>
      <c r="D41" s="56">
        <v>1385</v>
      </c>
      <c r="E41" s="34">
        <v>0</v>
      </c>
      <c r="F41" s="36"/>
      <c r="G41" s="36"/>
      <c r="H41" s="37"/>
    </row>
    <row r="42" ht="13.5" customHeight="1" spans="1:8">
      <c r="A42" s="18">
        <v>35</v>
      </c>
      <c r="B42" s="46">
        <v>8731</v>
      </c>
      <c r="C42" s="34">
        <v>3</v>
      </c>
      <c r="D42" s="56">
        <v>1183</v>
      </c>
      <c r="E42" s="47">
        <v>0</v>
      </c>
      <c r="F42" s="48"/>
      <c r="G42" s="48"/>
      <c r="H42" s="49"/>
    </row>
    <row r="43" ht="13.5" customHeight="1" spans="1:8">
      <c r="A43" s="18">
        <v>36</v>
      </c>
      <c r="B43" s="33">
        <v>8732</v>
      </c>
      <c r="C43" s="34">
        <v>2</v>
      </c>
      <c r="D43" s="56">
        <v>1188</v>
      </c>
      <c r="E43" s="34">
        <v>0</v>
      </c>
      <c r="F43" s="36"/>
      <c r="G43" s="36"/>
      <c r="H43" s="37"/>
    </row>
    <row r="44" ht="13.5" customHeight="1" spans="1:8">
      <c r="A44" s="18">
        <v>37</v>
      </c>
      <c r="B44" s="33">
        <v>8733</v>
      </c>
      <c r="C44" s="34">
        <v>2</v>
      </c>
      <c r="D44" s="56">
        <v>881</v>
      </c>
      <c r="E44" s="34">
        <v>0</v>
      </c>
      <c r="F44" s="36"/>
      <c r="G44" s="36"/>
      <c r="H44" s="37"/>
    </row>
    <row r="45" ht="13.5" customHeight="1" spans="1:8">
      <c r="A45" s="18">
        <v>38</v>
      </c>
      <c r="B45" s="33">
        <v>8734</v>
      </c>
      <c r="C45" s="34">
        <v>2</v>
      </c>
      <c r="D45" s="57">
        <v>3459</v>
      </c>
      <c r="E45" s="34">
        <v>0</v>
      </c>
      <c r="F45" s="36"/>
      <c r="G45" s="36"/>
      <c r="H45" s="37"/>
    </row>
    <row r="46" ht="13.5" customHeight="1" spans="1:8">
      <c r="A46" s="18">
        <v>39</v>
      </c>
      <c r="B46" s="33">
        <v>8735</v>
      </c>
      <c r="C46" s="34">
        <v>2</v>
      </c>
      <c r="D46" s="56">
        <v>4029</v>
      </c>
      <c r="E46" s="34">
        <v>0</v>
      </c>
      <c r="F46" s="36"/>
      <c r="G46" s="36"/>
      <c r="H46" s="37"/>
    </row>
    <row r="47" ht="13.5" customHeight="1" spans="1:8">
      <c r="A47" s="18">
        <v>40</v>
      </c>
      <c r="B47" s="33">
        <v>8736</v>
      </c>
      <c r="C47" s="34">
        <v>2</v>
      </c>
      <c r="D47" s="56">
        <v>8295</v>
      </c>
      <c r="E47" s="34">
        <v>0</v>
      </c>
      <c r="F47" s="36"/>
      <c r="G47" s="36"/>
      <c r="H47" s="37"/>
    </row>
    <row r="48" ht="13.5" customHeight="1" spans="1:8">
      <c r="A48" s="18">
        <v>41</v>
      </c>
      <c r="B48" s="33">
        <v>8737</v>
      </c>
      <c r="C48" s="34">
        <v>2</v>
      </c>
      <c r="D48" s="57">
        <v>2566</v>
      </c>
      <c r="E48" s="34">
        <v>0</v>
      </c>
      <c r="F48" s="36"/>
      <c r="G48" s="36"/>
      <c r="H48" s="37"/>
    </row>
    <row r="49" ht="13.5" customHeight="1" spans="1:8">
      <c r="A49" s="18">
        <v>42</v>
      </c>
      <c r="B49" s="33">
        <v>8738</v>
      </c>
      <c r="C49" s="34">
        <v>2</v>
      </c>
      <c r="D49" s="56">
        <v>1744</v>
      </c>
      <c r="E49" s="34">
        <v>0</v>
      </c>
      <c r="F49" s="36"/>
      <c r="G49" s="36"/>
      <c r="H49" s="37"/>
    </row>
    <row r="50" ht="13.5" customHeight="1" spans="1:8">
      <c r="A50" s="18">
        <v>43</v>
      </c>
      <c r="B50" s="33">
        <v>8739</v>
      </c>
      <c r="C50" s="34">
        <v>2</v>
      </c>
      <c r="D50" s="56">
        <v>1835</v>
      </c>
      <c r="E50" s="34">
        <v>0</v>
      </c>
      <c r="F50" s="36"/>
      <c r="G50" s="36"/>
      <c r="H50" s="37"/>
    </row>
    <row r="51" ht="13.5" customHeight="1" spans="1:8">
      <c r="A51" s="18">
        <v>44</v>
      </c>
      <c r="B51" s="33">
        <v>8740</v>
      </c>
      <c r="C51" s="34">
        <v>2</v>
      </c>
      <c r="D51" s="56">
        <v>817</v>
      </c>
      <c r="E51" s="34">
        <v>0</v>
      </c>
      <c r="F51" s="36"/>
      <c r="G51" s="36"/>
      <c r="H51" s="37"/>
    </row>
    <row r="52" ht="13.5" customHeight="1" spans="1:8">
      <c r="A52" s="18">
        <v>45</v>
      </c>
      <c r="B52" s="33">
        <v>8741</v>
      </c>
      <c r="C52" s="34">
        <v>2</v>
      </c>
      <c r="D52" s="56">
        <v>794</v>
      </c>
      <c r="E52" s="34">
        <v>0</v>
      </c>
      <c r="F52" s="36"/>
      <c r="G52" s="36"/>
      <c r="H52" s="37"/>
    </row>
    <row r="53" ht="13.5" customHeight="1" spans="1:8">
      <c r="A53" s="18">
        <v>46</v>
      </c>
      <c r="B53" s="33">
        <v>8742</v>
      </c>
      <c r="C53" s="34">
        <v>2</v>
      </c>
      <c r="D53" s="56">
        <v>589</v>
      </c>
      <c r="E53" s="34">
        <v>0</v>
      </c>
      <c r="F53" s="36"/>
      <c r="G53" s="36"/>
      <c r="H53" s="37"/>
    </row>
    <row r="54" ht="13.5" customHeight="1" spans="1:8">
      <c r="A54" s="18">
        <v>47</v>
      </c>
      <c r="B54" s="33">
        <v>8743</v>
      </c>
      <c r="C54" s="34">
        <v>2</v>
      </c>
      <c r="D54" s="56">
        <v>1503</v>
      </c>
      <c r="E54" s="34">
        <v>0</v>
      </c>
      <c r="F54" s="36"/>
      <c r="G54" s="36"/>
      <c r="H54" s="37"/>
    </row>
    <row r="55" ht="13.5" customHeight="1" spans="1:8">
      <c r="A55" s="18">
        <v>48</v>
      </c>
      <c r="B55" s="33">
        <v>8744</v>
      </c>
      <c r="C55" s="34">
        <v>2</v>
      </c>
      <c r="D55" s="56">
        <v>1164</v>
      </c>
      <c r="E55" s="34">
        <v>0</v>
      </c>
      <c r="F55" s="36"/>
      <c r="G55" s="36"/>
      <c r="H55" s="37"/>
    </row>
    <row r="56" ht="13.5" customHeight="1" spans="1:8">
      <c r="A56" s="18">
        <v>49</v>
      </c>
      <c r="B56" s="33">
        <v>8745</v>
      </c>
      <c r="C56" s="34">
        <v>2</v>
      </c>
      <c r="D56" s="56">
        <v>1267</v>
      </c>
      <c r="E56" s="34">
        <v>0</v>
      </c>
      <c r="F56" s="36"/>
      <c r="G56" s="36"/>
      <c r="H56" s="37"/>
    </row>
    <row r="57" ht="13.5" customHeight="1" spans="1:8">
      <c r="A57" s="18">
        <v>50</v>
      </c>
      <c r="B57" s="33">
        <v>8746</v>
      </c>
      <c r="C57" s="34">
        <v>2</v>
      </c>
      <c r="D57" s="56">
        <v>639</v>
      </c>
      <c r="E57" s="34">
        <v>0</v>
      </c>
      <c r="F57" s="36"/>
      <c r="G57" s="36"/>
      <c r="H57" s="37"/>
    </row>
    <row r="58" ht="13.5" customHeight="1" spans="1:8">
      <c r="A58" s="18">
        <v>51</v>
      </c>
      <c r="B58" s="33">
        <v>8747</v>
      </c>
      <c r="C58" s="34">
        <v>2</v>
      </c>
      <c r="D58" s="56">
        <v>1744</v>
      </c>
      <c r="E58" s="34">
        <v>0</v>
      </c>
      <c r="F58" s="36"/>
      <c r="G58" s="36"/>
      <c r="H58" s="37"/>
    </row>
    <row r="59" ht="13.5" customHeight="1" spans="1:8">
      <c r="A59" s="18">
        <v>52</v>
      </c>
      <c r="B59" s="33">
        <v>8748</v>
      </c>
      <c r="C59" s="34">
        <v>2</v>
      </c>
      <c r="D59" s="56">
        <v>1050</v>
      </c>
      <c r="E59" s="34">
        <v>0</v>
      </c>
      <c r="F59" s="36"/>
      <c r="G59" s="36"/>
      <c r="H59" s="37"/>
    </row>
    <row r="60" ht="13.5" customHeight="1" spans="1:8">
      <c r="A60" s="18">
        <v>53</v>
      </c>
      <c r="B60" s="33">
        <v>8749</v>
      </c>
      <c r="C60" s="34">
        <v>2</v>
      </c>
      <c r="D60" s="56">
        <v>1638</v>
      </c>
      <c r="E60" s="34">
        <v>0</v>
      </c>
      <c r="F60" s="36"/>
      <c r="G60" s="36"/>
      <c r="H60" s="37"/>
    </row>
    <row r="61" ht="13.5" customHeight="1" spans="1:8">
      <c r="A61" s="18">
        <v>54</v>
      </c>
      <c r="B61" s="46">
        <v>8750</v>
      </c>
      <c r="C61" s="34">
        <v>2</v>
      </c>
      <c r="D61" s="56">
        <v>1511</v>
      </c>
      <c r="E61" s="47">
        <v>0</v>
      </c>
      <c r="F61" s="48"/>
      <c r="G61" s="48"/>
      <c r="H61" s="49"/>
    </row>
    <row r="62" ht="13.5" customHeight="1" spans="1:8">
      <c r="A62" s="18">
        <v>55</v>
      </c>
      <c r="B62" s="33">
        <v>8751</v>
      </c>
      <c r="C62" s="34">
        <v>2</v>
      </c>
      <c r="D62" s="56">
        <v>5677</v>
      </c>
      <c r="E62" s="34">
        <v>0</v>
      </c>
      <c r="F62" s="36"/>
      <c r="G62" s="36"/>
      <c r="H62" s="51"/>
    </row>
    <row r="63" ht="13.5" customHeight="1" spans="1:8">
      <c r="A63" s="18">
        <v>56</v>
      </c>
      <c r="B63" s="33">
        <v>8752</v>
      </c>
      <c r="C63" s="34">
        <v>2</v>
      </c>
      <c r="D63" s="56">
        <v>4329</v>
      </c>
      <c r="E63" s="34">
        <v>0</v>
      </c>
      <c r="F63" s="36"/>
      <c r="G63" s="36"/>
      <c r="H63" s="51"/>
    </row>
    <row r="64" ht="13.5" customHeight="1" spans="1:8">
      <c r="A64" s="18">
        <v>57</v>
      </c>
      <c r="B64" s="33">
        <v>8753</v>
      </c>
      <c r="C64" s="34">
        <v>2</v>
      </c>
      <c r="D64" s="56">
        <v>3019</v>
      </c>
      <c r="E64" s="34">
        <v>0</v>
      </c>
      <c r="F64" s="36"/>
      <c r="G64" s="36"/>
      <c r="H64" s="51"/>
    </row>
    <row r="65" ht="13.5" customHeight="1" spans="1:8">
      <c r="A65" s="18">
        <v>58</v>
      </c>
      <c r="B65" s="33">
        <v>8754</v>
      </c>
      <c r="C65" s="34">
        <v>2</v>
      </c>
      <c r="D65" s="56">
        <v>1570</v>
      </c>
      <c r="E65" s="34">
        <v>0</v>
      </c>
      <c r="F65" s="36"/>
      <c r="G65" s="36"/>
      <c r="H65" s="51"/>
    </row>
    <row r="66" ht="13.5" customHeight="1" spans="1:8">
      <c r="A66" s="18">
        <v>59</v>
      </c>
      <c r="B66" s="33">
        <v>8755</v>
      </c>
      <c r="C66" s="34">
        <v>2</v>
      </c>
      <c r="D66" s="56">
        <v>22349</v>
      </c>
      <c r="E66" s="34">
        <v>0</v>
      </c>
      <c r="F66" s="36"/>
      <c r="G66" s="36"/>
      <c r="H66" s="51"/>
    </row>
    <row r="67" ht="13.5" customHeight="1" spans="1:8">
      <c r="A67" s="18">
        <v>60</v>
      </c>
      <c r="B67" s="33">
        <v>8756</v>
      </c>
      <c r="C67" s="34">
        <v>2</v>
      </c>
      <c r="D67" s="56">
        <v>2797</v>
      </c>
      <c r="E67" s="34">
        <v>0</v>
      </c>
      <c r="F67" s="36"/>
      <c r="G67" s="36"/>
      <c r="H67" s="51"/>
    </row>
    <row r="68" ht="13.5" customHeight="1" spans="1:8">
      <c r="A68" s="18"/>
      <c r="B68" s="40"/>
      <c r="C68" s="41"/>
      <c r="D68" s="42">
        <f>SUM(D8:D67)</f>
        <v>483259</v>
      </c>
      <c r="E68" s="41"/>
      <c r="F68" s="36"/>
      <c r="G68" s="36"/>
      <c r="H68" s="51"/>
    </row>
    <row r="69" ht="13.5" customHeight="1" spans="1:8">
      <c r="A69" s="18">
        <v>1</v>
      </c>
      <c r="B69" s="33">
        <v>8102</v>
      </c>
      <c r="C69" s="34">
        <v>3</v>
      </c>
      <c r="D69" s="56">
        <v>2361</v>
      </c>
      <c r="E69" s="34">
        <v>0</v>
      </c>
      <c r="F69" s="36"/>
      <c r="G69" s="36"/>
      <c r="H69" s="37"/>
    </row>
    <row r="70" ht="13.5" customHeight="1" spans="1:8">
      <c r="A70" s="18">
        <v>2</v>
      </c>
      <c r="B70" s="33">
        <v>8103</v>
      </c>
      <c r="C70" s="34">
        <v>3</v>
      </c>
      <c r="D70" s="56">
        <v>1935</v>
      </c>
      <c r="E70" s="34">
        <v>0</v>
      </c>
      <c r="F70" s="36"/>
      <c r="G70" s="36"/>
      <c r="H70" s="37"/>
    </row>
    <row r="71" ht="13.5" customHeight="1" spans="1:8">
      <c r="A71" s="18">
        <v>3</v>
      </c>
      <c r="B71" s="33">
        <v>8104</v>
      </c>
      <c r="C71" s="34">
        <v>3</v>
      </c>
      <c r="D71" s="56">
        <v>2433</v>
      </c>
      <c r="E71" s="34">
        <v>0</v>
      </c>
      <c r="F71" s="36"/>
      <c r="G71" s="36"/>
      <c r="H71" s="37"/>
    </row>
    <row r="72" ht="13.5" customHeight="1" spans="1:8">
      <c r="A72" s="18">
        <v>4</v>
      </c>
      <c r="B72" s="33">
        <v>8105</v>
      </c>
      <c r="C72" s="34">
        <v>3</v>
      </c>
      <c r="D72" s="56">
        <v>7468</v>
      </c>
      <c r="E72" s="34">
        <v>0</v>
      </c>
      <c r="F72" s="36"/>
      <c r="G72" s="36"/>
      <c r="H72" s="37"/>
    </row>
    <row r="73" ht="13.5" customHeight="1" spans="1:8">
      <c r="A73" s="18">
        <v>5</v>
      </c>
      <c r="B73" s="33">
        <v>8107</v>
      </c>
      <c r="C73" s="34">
        <v>3</v>
      </c>
      <c r="D73" s="56">
        <v>46545</v>
      </c>
      <c r="E73" s="34">
        <v>0</v>
      </c>
      <c r="F73" s="36"/>
      <c r="G73" s="36"/>
      <c r="H73" s="37"/>
    </row>
    <row r="74" ht="13.5" customHeight="1" spans="1:8">
      <c r="A74" s="18">
        <v>6</v>
      </c>
      <c r="B74" s="33">
        <v>8201</v>
      </c>
      <c r="C74" s="34">
        <v>3</v>
      </c>
      <c r="D74" s="56">
        <v>7009</v>
      </c>
      <c r="E74" s="34">
        <v>0</v>
      </c>
      <c r="F74" s="36"/>
      <c r="G74" s="36"/>
      <c r="H74" s="37"/>
    </row>
    <row r="75" ht="13.5" customHeight="1" spans="1:8">
      <c r="A75" s="18">
        <v>7</v>
      </c>
      <c r="B75" s="33">
        <v>8202</v>
      </c>
      <c r="C75" s="34">
        <v>3</v>
      </c>
      <c r="D75" s="56">
        <v>11405</v>
      </c>
      <c r="E75" s="34">
        <v>0</v>
      </c>
      <c r="F75" s="36"/>
      <c r="G75" s="36"/>
      <c r="H75" s="37"/>
    </row>
    <row r="76" ht="13.5" customHeight="1" spans="1:8">
      <c r="A76" s="18">
        <v>8</v>
      </c>
      <c r="B76" s="33">
        <v>8203</v>
      </c>
      <c r="C76" s="34">
        <v>3</v>
      </c>
      <c r="D76" s="56">
        <v>3849</v>
      </c>
      <c r="E76" s="34">
        <v>0</v>
      </c>
      <c r="F76" s="36"/>
      <c r="G76" s="36"/>
      <c r="H76" s="37"/>
    </row>
    <row r="77" ht="13.5" customHeight="1" spans="1:8">
      <c r="A77" s="18">
        <v>9</v>
      </c>
      <c r="B77" s="33">
        <v>8204</v>
      </c>
      <c r="C77" s="34">
        <v>3</v>
      </c>
      <c r="D77" s="56">
        <v>1069</v>
      </c>
      <c r="E77" s="34">
        <v>0</v>
      </c>
      <c r="F77" s="36"/>
      <c r="G77" s="36"/>
      <c r="H77" s="37"/>
    </row>
    <row r="78" ht="13.5" customHeight="1" spans="1:8">
      <c r="A78" s="18">
        <v>10</v>
      </c>
      <c r="B78" s="33">
        <v>8205</v>
      </c>
      <c r="C78" s="34">
        <v>3</v>
      </c>
      <c r="D78" s="56">
        <v>1438</v>
      </c>
      <c r="E78" s="34">
        <v>0</v>
      </c>
      <c r="F78" s="36"/>
      <c r="G78" s="36"/>
      <c r="H78" s="37"/>
    </row>
    <row r="79" ht="13.5" customHeight="1" spans="1:8">
      <c r="A79" s="18">
        <v>11</v>
      </c>
      <c r="B79" s="33">
        <v>8301</v>
      </c>
      <c r="C79" s="34">
        <v>3</v>
      </c>
      <c r="D79" s="56">
        <v>3303</v>
      </c>
      <c r="E79" s="34">
        <v>0</v>
      </c>
      <c r="F79" s="36"/>
      <c r="G79" s="36"/>
      <c r="H79" s="37"/>
    </row>
    <row r="80" ht="13.5" customHeight="1" spans="1:8">
      <c r="A80" s="18">
        <v>12</v>
      </c>
      <c r="B80" s="33">
        <v>8302</v>
      </c>
      <c r="C80" s="34">
        <v>3</v>
      </c>
      <c r="D80" s="56">
        <v>9438</v>
      </c>
      <c r="E80" s="34">
        <v>0</v>
      </c>
      <c r="F80" s="36"/>
      <c r="G80" s="36"/>
      <c r="H80" s="37"/>
    </row>
    <row r="81" ht="13.5" customHeight="1" spans="1:8">
      <c r="A81" s="18">
        <v>13</v>
      </c>
      <c r="B81" s="33">
        <v>8303</v>
      </c>
      <c r="C81" s="34">
        <v>3</v>
      </c>
      <c r="D81" s="58">
        <v>7684</v>
      </c>
      <c r="E81" s="34">
        <v>0</v>
      </c>
      <c r="F81" s="36"/>
      <c r="G81" s="36"/>
      <c r="H81" s="37"/>
    </row>
    <row r="82" ht="13.5" customHeight="1" spans="1:8">
      <c r="A82" s="18">
        <v>14</v>
      </c>
      <c r="B82" s="33">
        <v>8405</v>
      </c>
      <c r="C82" s="34">
        <v>3</v>
      </c>
      <c r="D82" s="56">
        <v>8612</v>
      </c>
      <c r="E82" s="34">
        <v>0</v>
      </c>
      <c r="F82" s="36"/>
      <c r="G82" s="36"/>
      <c r="H82" s="37"/>
    </row>
    <row r="83" ht="13.5" customHeight="1" spans="1:8">
      <c r="A83" s="18">
        <v>15</v>
      </c>
      <c r="B83" s="33">
        <v>8501</v>
      </c>
      <c r="C83" s="34">
        <v>3</v>
      </c>
      <c r="D83" s="56">
        <v>1817</v>
      </c>
      <c r="E83" s="34">
        <v>0</v>
      </c>
      <c r="F83" s="36"/>
      <c r="G83" s="36"/>
      <c r="H83" s="37"/>
    </row>
    <row r="84" ht="13.5" customHeight="1" spans="1:8">
      <c r="A84" s="18">
        <v>16</v>
      </c>
      <c r="B84" s="33">
        <v>8502</v>
      </c>
      <c r="C84" s="34">
        <v>3</v>
      </c>
      <c r="D84" s="56">
        <v>1235</v>
      </c>
      <c r="E84" s="34">
        <v>0</v>
      </c>
      <c r="F84" s="36"/>
      <c r="G84" s="36"/>
      <c r="H84" s="37"/>
    </row>
    <row r="85" ht="13.5" customHeight="1" spans="1:8">
      <c r="A85" s="18">
        <v>17</v>
      </c>
      <c r="B85" s="33">
        <v>8503</v>
      </c>
      <c r="C85" s="34">
        <v>3</v>
      </c>
      <c r="D85" s="56">
        <v>808</v>
      </c>
      <c r="E85" s="34">
        <v>0</v>
      </c>
      <c r="F85" s="36"/>
      <c r="G85" s="36"/>
      <c r="H85" s="37"/>
    </row>
    <row r="86" ht="11.25" customHeight="1" spans="1:8">
      <c r="A86" s="18">
        <v>18</v>
      </c>
      <c r="B86" s="33">
        <v>8504</v>
      </c>
      <c r="C86" s="34">
        <v>3</v>
      </c>
      <c r="D86" s="56">
        <v>2656</v>
      </c>
      <c r="E86" s="34">
        <v>0</v>
      </c>
      <c r="F86" s="36"/>
      <c r="G86" s="36"/>
      <c r="H86" s="37"/>
    </row>
    <row r="87" ht="13.5" customHeight="1" spans="1:8">
      <c r="A87" s="18">
        <v>19</v>
      </c>
      <c r="B87" s="33">
        <v>8505</v>
      </c>
      <c r="C87" s="34">
        <v>3</v>
      </c>
      <c r="D87" s="56">
        <v>22535</v>
      </c>
      <c r="E87" s="34">
        <v>0</v>
      </c>
      <c r="F87" s="36"/>
      <c r="G87" s="36"/>
      <c r="H87" s="37"/>
    </row>
    <row r="88" ht="13.5" customHeight="1" spans="1:8">
      <c r="A88" s="18">
        <v>20</v>
      </c>
      <c r="B88" s="46">
        <v>8601</v>
      </c>
      <c r="C88" s="34">
        <v>3</v>
      </c>
      <c r="D88" s="56">
        <v>1495</v>
      </c>
      <c r="E88" s="47">
        <v>0</v>
      </c>
      <c r="F88" s="48"/>
      <c r="G88" s="48"/>
      <c r="H88" s="49"/>
    </row>
    <row r="89" ht="13.5" customHeight="1" spans="1:8">
      <c r="A89" s="18">
        <v>21</v>
      </c>
      <c r="B89" s="33">
        <v>8602</v>
      </c>
      <c r="C89" s="34">
        <v>3</v>
      </c>
      <c r="D89" s="56">
        <v>1250</v>
      </c>
      <c r="E89" s="34">
        <v>0</v>
      </c>
      <c r="F89" s="36"/>
      <c r="G89" s="36"/>
      <c r="H89" s="37"/>
    </row>
    <row r="90" ht="13.5" customHeight="1" spans="1:8">
      <c r="A90" s="18">
        <v>22</v>
      </c>
      <c r="B90" s="33">
        <v>8603</v>
      </c>
      <c r="C90" s="34">
        <v>3</v>
      </c>
      <c r="D90" s="56">
        <v>45627</v>
      </c>
      <c r="E90" s="34">
        <v>0</v>
      </c>
      <c r="F90" s="36"/>
      <c r="G90" s="36"/>
      <c r="H90" s="37"/>
    </row>
    <row r="91" ht="13.5" customHeight="1" spans="1:8">
      <c r="A91" s="18">
        <v>23</v>
      </c>
      <c r="B91" s="33">
        <v>8604</v>
      </c>
      <c r="C91" s="34">
        <v>3</v>
      </c>
      <c r="D91" s="56">
        <v>1748</v>
      </c>
      <c r="E91" s="34">
        <v>0</v>
      </c>
      <c r="F91" s="36"/>
      <c r="G91" s="36"/>
      <c r="H91" s="37"/>
    </row>
    <row r="92" ht="13.5" customHeight="1" spans="1:8">
      <c r="A92" s="18">
        <v>24</v>
      </c>
      <c r="B92" s="33">
        <v>8605</v>
      </c>
      <c r="C92" s="34">
        <v>3</v>
      </c>
      <c r="D92" s="56">
        <v>23459</v>
      </c>
      <c r="E92" s="34">
        <v>0</v>
      </c>
      <c r="F92" s="36"/>
      <c r="G92" s="36"/>
      <c r="H92" s="37"/>
    </row>
    <row r="93" ht="13.5" customHeight="1" spans="1:8">
      <c r="A93" s="18">
        <v>25</v>
      </c>
      <c r="B93" s="33">
        <v>8815</v>
      </c>
      <c r="C93" s="34">
        <v>3</v>
      </c>
      <c r="D93" s="56">
        <v>2516</v>
      </c>
      <c r="E93" s="34">
        <v>0</v>
      </c>
      <c r="F93" s="36"/>
      <c r="G93" s="36"/>
      <c r="H93" s="51"/>
    </row>
    <row r="94" spans="2:8">
      <c r="B94" s="43"/>
      <c r="C94" s="43"/>
      <c r="D94" s="53">
        <f>SUM(D69:D93)</f>
        <v>219695</v>
      </c>
      <c r="E94" s="43"/>
      <c r="F94" s="36"/>
      <c r="G94" s="36"/>
      <c r="H94" s="51"/>
    </row>
    <row r="95" spans="4:4">
      <c r="D95" s="3"/>
    </row>
    <row r="96" spans="4:4">
      <c r="D96" s="3"/>
    </row>
    <row r="97" spans="2:2">
      <c r="B97" s="4" t="s">
        <v>72</v>
      </c>
    </row>
    <row r="99" spans="2:3">
      <c r="B99" s="5" t="s">
        <v>1</v>
      </c>
      <c r="C99" s="6" t="s">
        <v>73</v>
      </c>
    </row>
    <row r="100" spans="2:3">
      <c r="B100" s="5" t="s">
        <v>3</v>
      </c>
      <c r="C100" s="7" t="s">
        <v>74</v>
      </c>
    </row>
    <row r="102" spans="3:6">
      <c r="C102" s="5" t="s">
        <v>16</v>
      </c>
      <c r="D102" s="5" t="s">
        <v>15</v>
      </c>
      <c r="E102" s="54" t="s">
        <v>17</v>
      </c>
      <c r="F102" s="5" t="s">
        <v>18</v>
      </c>
    </row>
    <row r="103" spans="2:6">
      <c r="B103" s="5" t="s">
        <v>19</v>
      </c>
      <c r="C103">
        <v>200262</v>
      </c>
      <c r="D103" s="2">
        <v>514110</v>
      </c>
      <c r="E103" s="2">
        <f>D103-C103</f>
        <v>313848</v>
      </c>
      <c r="F103" s="55">
        <f>E103/C103</f>
        <v>1.56718698504958</v>
      </c>
    </row>
    <row r="104" spans="2:6">
      <c r="B104" s="5" t="s">
        <v>20</v>
      </c>
      <c r="C104">
        <v>483259</v>
      </c>
      <c r="D104" s="2">
        <v>430946</v>
      </c>
      <c r="E104" s="2">
        <f>D104-C104</f>
        <v>-52313</v>
      </c>
      <c r="F104" s="55">
        <f>E104/C104</f>
        <v>-0.108250441274762</v>
      </c>
    </row>
    <row r="105" spans="2:6">
      <c r="B105" s="5" t="s">
        <v>21</v>
      </c>
      <c r="C105">
        <v>219695</v>
      </c>
      <c r="D105">
        <v>254750</v>
      </c>
      <c r="E105" s="2">
        <f>D105-C105</f>
        <v>35055</v>
      </c>
      <c r="F105" s="55">
        <f>E105/C105</f>
        <v>0.159562120212112</v>
      </c>
    </row>
    <row r="106" spans="2:6">
      <c r="B106" s="5" t="s">
        <v>43</v>
      </c>
      <c r="C106">
        <f>SUM(C103:C105)</f>
        <v>903216</v>
      </c>
      <c r="D106" s="2">
        <f>SUM(D103:D105)</f>
        <v>1199806</v>
      </c>
      <c r="E106" s="2">
        <f>D106-C106</f>
        <v>296590</v>
      </c>
      <c r="F106" s="55">
        <f>E106/C106</f>
        <v>0.328371065171565</v>
      </c>
    </row>
    <row r="107" spans="2:5">
      <c r="B107" s="5"/>
      <c r="C107"/>
      <c r="E107" s="2"/>
    </row>
    <row r="108" spans="2:5">
      <c r="B108" s="5"/>
      <c r="C108"/>
      <c r="E108" s="2"/>
    </row>
    <row r="109" spans="3:5">
      <c r="C109" s="5" t="s">
        <v>8</v>
      </c>
      <c r="E109" s="2"/>
    </row>
    <row r="110" spans="2:7">
      <c r="B110" s="5" t="s">
        <v>10</v>
      </c>
      <c r="C110" s="5" t="s">
        <v>11</v>
      </c>
      <c r="D110" s="54" t="s">
        <v>12</v>
      </c>
      <c r="E110" s="54" t="s">
        <v>13</v>
      </c>
      <c r="F110" s="5" t="s">
        <v>14</v>
      </c>
      <c r="G110" s="5" t="s">
        <v>15</v>
      </c>
    </row>
    <row r="111" spans="1:7">
      <c r="A111" s="5" t="s">
        <v>19</v>
      </c>
      <c r="B111" s="5">
        <v>3888850</v>
      </c>
      <c r="C111">
        <v>3209501</v>
      </c>
      <c r="D111" s="2">
        <v>165239</v>
      </c>
      <c r="E111" s="2"/>
      <c r="F111" s="2"/>
      <c r="G111">
        <f>B111-C111-D111</f>
        <v>514110</v>
      </c>
    </row>
    <row r="112" spans="1:7">
      <c r="A112" s="5" t="s">
        <v>20</v>
      </c>
      <c r="B112"/>
      <c r="C112"/>
      <c r="D112" s="2">
        <v>165239</v>
      </c>
      <c r="E112" s="2">
        <v>520457</v>
      </c>
      <c r="F112">
        <v>254750</v>
      </c>
      <c r="G112">
        <f>D112+E112-F112</f>
        <v>430946</v>
      </c>
    </row>
    <row r="113" spans="1:7">
      <c r="A113" s="5" t="s">
        <v>21</v>
      </c>
      <c r="B113"/>
      <c r="E113" s="2"/>
      <c r="F113">
        <v>254750</v>
      </c>
      <c r="G113">
        <v>254750</v>
      </c>
    </row>
    <row r="114" spans="7:7">
      <c r="G114">
        <f>SUM(G111:G113)</f>
        <v>1199806</v>
      </c>
    </row>
    <row r="115" ht="25.5" customHeight="1" spans="2:8">
      <c r="B115" s="5" t="s">
        <v>5</v>
      </c>
      <c r="C115" s="5"/>
      <c r="D115" s="5"/>
      <c r="E115" s="5"/>
      <c r="F115" s="5"/>
      <c r="G115" s="5"/>
      <c r="H115"/>
    </row>
    <row r="116" ht="26.25" customHeight="1" spans="2:8">
      <c r="B116" s="5" t="s">
        <v>6</v>
      </c>
      <c r="C116" s="5"/>
      <c r="D116" s="5"/>
      <c r="E116" s="5"/>
      <c r="F116" s="5"/>
      <c r="G116" s="5"/>
      <c r="H116"/>
    </row>
    <row r="117" ht="27" customHeight="1" spans="2:2">
      <c r="B117" s="10" t="s">
        <v>7</v>
      </c>
    </row>
  </sheetData>
  <mergeCells count="3">
    <mergeCell ref="A1:E1"/>
    <mergeCell ref="B97:G97"/>
    <mergeCell ref="B117:F11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7"/>
  <sheetViews>
    <sheetView zoomScale="115" zoomScaleNormal="115" topLeftCell="A90" workbookViewId="0">
      <selection activeCell="C103" sqref="C103:C105"/>
    </sheetView>
  </sheetViews>
  <sheetFormatPr defaultColWidth="9" defaultRowHeight="12.75"/>
  <cols>
    <col min="1" max="1" width="5.28318584070797" style="1" customWidth="1"/>
    <col min="2" max="3" width="13.283185840708" style="1" customWidth="1"/>
    <col min="4" max="4" width="14.858407079646" style="2" customWidth="1"/>
    <col min="5" max="5" width="13" style="1" customWidth="1"/>
    <col min="6" max="6" width="13.141592920354" style="1" customWidth="1"/>
    <col min="7" max="7" width="13" style="1" customWidth="1"/>
    <col min="8" max="8" width="14.4247787610619" style="1" customWidth="1"/>
    <col min="19" max="19" width="13.1592920353982" style="1" customWidth="1"/>
  </cols>
  <sheetData>
    <row r="1" ht="28" customHeight="1" spans="1:8">
      <c r="A1" s="4" t="s">
        <v>29</v>
      </c>
      <c r="F1" s="5"/>
      <c r="G1" s="5"/>
      <c r="H1" s="5"/>
    </row>
    <row r="2" ht="13.5" customHeight="1" spans="1:8">
      <c r="A2" s="26" t="s">
        <v>69</v>
      </c>
      <c r="B2" s="27" t="s">
        <v>30</v>
      </c>
      <c r="C2" s="28" t="s">
        <v>31</v>
      </c>
      <c r="D2" s="28" t="s">
        <v>70</v>
      </c>
      <c r="E2" s="29"/>
      <c r="F2" s="29"/>
      <c r="G2" s="30"/>
      <c r="H2" s="31"/>
    </row>
    <row r="3" ht="13.5" customHeight="1" spans="1:8">
      <c r="A3" s="32">
        <v>1</v>
      </c>
      <c r="B3" s="33">
        <v>8507</v>
      </c>
      <c r="C3" s="34">
        <v>1</v>
      </c>
      <c r="D3" s="56">
        <v>211842</v>
      </c>
      <c r="E3" s="36"/>
      <c r="F3" s="36"/>
      <c r="G3" s="36"/>
      <c r="H3" s="37"/>
    </row>
    <row r="4" ht="13.5" customHeight="1" spans="1:8">
      <c r="A4" s="32">
        <v>2</v>
      </c>
      <c r="B4" s="33">
        <v>8703</v>
      </c>
      <c r="C4" s="34">
        <v>1</v>
      </c>
      <c r="D4" s="56">
        <v>8777</v>
      </c>
      <c r="E4" s="36"/>
      <c r="F4" s="36"/>
      <c r="G4" s="36"/>
      <c r="H4" s="37"/>
    </row>
    <row r="5" ht="13.5" customHeight="1" spans="1:8">
      <c r="A5" s="32">
        <v>3</v>
      </c>
      <c r="B5" s="33">
        <v>8704</v>
      </c>
      <c r="C5" s="34">
        <v>1</v>
      </c>
      <c r="D5" s="56">
        <v>9959</v>
      </c>
      <c r="E5" s="36"/>
      <c r="F5" s="36"/>
      <c r="G5" s="36"/>
      <c r="H5" s="37"/>
    </row>
    <row r="6" ht="13.5" customHeight="1" spans="1:8">
      <c r="A6" s="32">
        <v>4</v>
      </c>
      <c r="B6" s="33">
        <v>8705</v>
      </c>
      <c r="C6" s="34">
        <v>1</v>
      </c>
      <c r="D6" s="56">
        <v>1126</v>
      </c>
      <c r="E6" s="36"/>
      <c r="F6" s="36"/>
      <c r="G6" s="36"/>
      <c r="H6" s="37"/>
    </row>
    <row r="7" ht="13.5" customHeight="1" spans="1:8">
      <c r="A7" s="32"/>
      <c r="B7" s="40"/>
      <c r="C7" s="41"/>
      <c r="D7" s="42">
        <f>SUM(D3:D6)</f>
        <v>231704</v>
      </c>
      <c r="E7" s="36"/>
      <c r="F7" s="36"/>
      <c r="G7" s="36"/>
      <c r="H7" s="37"/>
    </row>
    <row r="8" ht="13.5" customHeight="1" spans="1:8">
      <c r="A8" s="32">
        <v>1</v>
      </c>
      <c r="B8" s="33">
        <v>8101</v>
      </c>
      <c r="C8" s="34">
        <v>2</v>
      </c>
      <c r="D8" s="56">
        <v>247191</v>
      </c>
      <c r="E8" s="36"/>
      <c r="F8" s="36"/>
      <c r="G8" s="45"/>
      <c r="H8" s="37"/>
    </row>
    <row r="9" ht="13.5" customHeight="1" spans="1:8">
      <c r="A9" s="32">
        <v>2</v>
      </c>
      <c r="B9" s="33">
        <v>8108</v>
      </c>
      <c r="C9" s="34">
        <v>2</v>
      </c>
      <c r="D9" s="56">
        <v>1085</v>
      </c>
      <c r="E9" s="36"/>
      <c r="F9" s="36"/>
      <c r="G9" s="36"/>
      <c r="H9" s="37"/>
    </row>
    <row r="10" ht="13.5" customHeight="1" spans="1:8">
      <c r="A10" s="32">
        <v>3</v>
      </c>
      <c r="B10" s="46">
        <v>8207</v>
      </c>
      <c r="C10" s="47">
        <v>2</v>
      </c>
      <c r="D10" s="56">
        <v>11738</v>
      </c>
      <c r="E10" s="48"/>
      <c r="F10" s="48"/>
      <c r="G10" s="48"/>
      <c r="H10" s="49"/>
    </row>
    <row r="11" ht="13.5" customHeight="1" spans="1:8">
      <c r="A11" s="32">
        <v>4</v>
      </c>
      <c r="B11" s="33">
        <v>8208</v>
      </c>
      <c r="C11" s="34">
        <v>2</v>
      </c>
      <c r="D11" s="56">
        <v>1245</v>
      </c>
      <c r="E11" s="36"/>
      <c r="F11" s="36"/>
      <c r="G11" s="36"/>
      <c r="H11" s="37"/>
    </row>
    <row r="12" ht="13.5" customHeight="1" spans="1:8">
      <c r="A12" s="32">
        <v>5</v>
      </c>
      <c r="B12" s="33">
        <v>8209</v>
      </c>
      <c r="C12" s="34">
        <v>2</v>
      </c>
      <c r="D12" s="56">
        <v>10747</v>
      </c>
      <c r="E12" s="36"/>
      <c r="F12" s="36"/>
      <c r="G12" s="36"/>
      <c r="H12" s="37"/>
    </row>
    <row r="13" ht="13.5" customHeight="1" spans="1:8">
      <c r="A13" s="32">
        <v>6</v>
      </c>
      <c r="B13" s="33">
        <v>8210</v>
      </c>
      <c r="C13" s="34">
        <v>2</v>
      </c>
      <c r="D13" s="56">
        <v>5386</v>
      </c>
      <c r="E13" s="36"/>
      <c r="F13" s="36"/>
      <c r="G13" s="36"/>
      <c r="H13" s="37"/>
    </row>
    <row r="14" ht="13.5" customHeight="1" spans="1:8">
      <c r="A14" s="32">
        <v>7</v>
      </c>
      <c r="B14" s="33">
        <v>8304</v>
      </c>
      <c r="C14" s="34">
        <v>2</v>
      </c>
      <c r="D14" s="56">
        <v>106301</v>
      </c>
      <c r="E14" s="36"/>
      <c r="F14" s="36"/>
      <c r="G14" s="36"/>
      <c r="H14" s="37"/>
    </row>
    <row r="15" ht="13.5" customHeight="1" spans="1:8">
      <c r="A15" s="32">
        <v>8</v>
      </c>
      <c r="B15" s="33">
        <v>8700</v>
      </c>
      <c r="C15" s="34">
        <v>2</v>
      </c>
      <c r="D15" s="56">
        <v>3772</v>
      </c>
      <c r="E15" s="36"/>
      <c r="F15" s="36"/>
      <c r="G15" s="36"/>
      <c r="H15" s="37"/>
    </row>
    <row r="16" ht="13.5" customHeight="1" spans="1:8">
      <c r="A16" s="32">
        <v>9</v>
      </c>
      <c r="B16" s="33">
        <v>8702</v>
      </c>
      <c r="C16" s="34">
        <v>2</v>
      </c>
      <c r="D16" s="56">
        <v>3200</v>
      </c>
      <c r="E16" s="36"/>
      <c r="F16" s="36"/>
      <c r="G16" s="36"/>
      <c r="H16" s="37"/>
    </row>
    <row r="17" ht="13.5" customHeight="1" spans="1:8">
      <c r="A17" s="32">
        <v>10</v>
      </c>
      <c r="B17" s="33">
        <v>8706</v>
      </c>
      <c r="C17" s="34">
        <v>2</v>
      </c>
      <c r="D17" s="56">
        <v>3712</v>
      </c>
      <c r="E17" s="36"/>
      <c r="F17" s="36"/>
      <c r="G17" s="36"/>
      <c r="H17" s="37"/>
    </row>
    <row r="18" ht="13.5" customHeight="1" spans="1:8">
      <c r="A18" s="32">
        <v>11</v>
      </c>
      <c r="B18" s="33">
        <v>8707</v>
      </c>
      <c r="C18" s="34">
        <v>2</v>
      </c>
      <c r="D18" s="56">
        <v>9571</v>
      </c>
      <c r="E18" s="36"/>
      <c r="F18" s="36"/>
      <c r="G18" s="36"/>
      <c r="H18" s="37"/>
    </row>
    <row r="19" ht="13.5" customHeight="1" spans="1:8">
      <c r="A19" s="32">
        <v>12</v>
      </c>
      <c r="B19" s="33">
        <v>8708</v>
      </c>
      <c r="C19" s="34">
        <v>2</v>
      </c>
      <c r="D19" s="56">
        <v>8778</v>
      </c>
      <c r="E19" s="36"/>
      <c r="F19" s="36"/>
      <c r="G19" s="36"/>
      <c r="H19" s="37"/>
    </row>
    <row r="20" ht="13.5" customHeight="1" spans="1:8">
      <c r="A20" s="32">
        <v>13</v>
      </c>
      <c r="B20" s="33">
        <v>8709</v>
      </c>
      <c r="C20" s="34">
        <v>2</v>
      </c>
      <c r="D20" s="56">
        <v>5117</v>
      </c>
      <c r="E20" s="36"/>
      <c r="F20" s="36"/>
      <c r="G20" s="36"/>
      <c r="H20" s="37"/>
    </row>
    <row r="21" ht="13.5" customHeight="1" spans="1:8">
      <c r="A21" s="32">
        <v>14</v>
      </c>
      <c r="B21" s="33">
        <v>8710</v>
      </c>
      <c r="C21" s="34">
        <v>2</v>
      </c>
      <c r="D21" s="56">
        <v>2094</v>
      </c>
      <c r="E21" s="36"/>
      <c r="F21" s="36"/>
      <c r="G21" s="36"/>
      <c r="H21" s="37"/>
    </row>
    <row r="22" ht="13.5" customHeight="1" spans="1:8">
      <c r="A22" s="32">
        <v>15</v>
      </c>
      <c r="B22" s="33">
        <v>8711</v>
      </c>
      <c r="C22" s="34">
        <v>2</v>
      </c>
      <c r="D22" s="56">
        <v>683</v>
      </c>
      <c r="E22" s="36"/>
      <c r="F22" s="36"/>
      <c r="G22" s="36"/>
      <c r="H22" s="37"/>
    </row>
    <row r="23" ht="13.5" customHeight="1" spans="1:8">
      <c r="A23" s="32">
        <v>16</v>
      </c>
      <c r="B23" s="46">
        <v>8712</v>
      </c>
      <c r="C23" s="34">
        <v>2</v>
      </c>
      <c r="D23" s="56">
        <v>1470</v>
      </c>
      <c r="E23" s="48"/>
      <c r="F23" s="48"/>
      <c r="G23" s="48"/>
      <c r="H23" s="49"/>
    </row>
    <row r="24" ht="13.5" customHeight="1" spans="1:8">
      <c r="A24" s="32">
        <v>17</v>
      </c>
      <c r="B24" s="33">
        <v>8713</v>
      </c>
      <c r="C24" s="34">
        <v>2</v>
      </c>
      <c r="D24" s="56">
        <v>1475</v>
      </c>
      <c r="E24" s="36"/>
      <c r="F24" s="36"/>
      <c r="G24" s="36"/>
      <c r="H24" s="37"/>
    </row>
    <row r="25" ht="13.5" customHeight="1" spans="1:8">
      <c r="A25" s="32">
        <v>18</v>
      </c>
      <c r="B25" s="33">
        <v>8714</v>
      </c>
      <c r="C25" s="34">
        <v>2</v>
      </c>
      <c r="D25" s="56">
        <v>1443</v>
      </c>
      <c r="E25" s="36"/>
      <c r="F25" s="36"/>
      <c r="G25" s="36"/>
      <c r="H25" s="37"/>
    </row>
    <row r="26" ht="13.5" customHeight="1" spans="1:8">
      <c r="A26" s="32">
        <v>19</v>
      </c>
      <c r="B26" s="33">
        <v>8715</v>
      </c>
      <c r="C26" s="34">
        <v>2</v>
      </c>
      <c r="D26" s="56">
        <v>3917</v>
      </c>
      <c r="E26" s="36"/>
      <c r="F26" s="36"/>
      <c r="G26" s="36"/>
      <c r="H26" s="37"/>
    </row>
    <row r="27" ht="13.5" customHeight="1" spans="1:8">
      <c r="A27" s="32">
        <v>20</v>
      </c>
      <c r="B27" s="33">
        <v>8716</v>
      </c>
      <c r="C27" s="34">
        <v>2</v>
      </c>
      <c r="D27" s="56">
        <v>1157</v>
      </c>
      <c r="E27" s="36"/>
      <c r="F27" s="36"/>
      <c r="G27" s="36"/>
      <c r="H27" s="37"/>
    </row>
    <row r="28" ht="13.5" customHeight="1" spans="1:8">
      <c r="A28" s="32">
        <v>21</v>
      </c>
      <c r="B28" s="33">
        <v>8717</v>
      </c>
      <c r="C28" s="34">
        <v>2</v>
      </c>
      <c r="D28" s="56">
        <v>1044</v>
      </c>
      <c r="E28" s="36"/>
      <c r="F28" s="36"/>
      <c r="G28" s="36"/>
      <c r="H28" s="37"/>
    </row>
    <row r="29" ht="13.5" customHeight="1" spans="1:8">
      <c r="A29" s="32">
        <v>22</v>
      </c>
      <c r="B29" s="33">
        <v>8718</v>
      </c>
      <c r="C29" s="34">
        <v>2</v>
      </c>
      <c r="D29" s="56">
        <v>543</v>
      </c>
      <c r="E29" s="36"/>
      <c r="F29" s="36"/>
      <c r="G29" s="36"/>
      <c r="H29" s="37"/>
    </row>
    <row r="30" ht="13.5" customHeight="1" spans="1:8">
      <c r="A30" s="32">
        <v>23</v>
      </c>
      <c r="B30" s="33">
        <v>8719</v>
      </c>
      <c r="C30" s="34">
        <v>2</v>
      </c>
      <c r="D30" s="56">
        <v>1186</v>
      </c>
      <c r="E30" s="36"/>
      <c r="F30" s="36"/>
      <c r="G30" s="36"/>
      <c r="H30" s="37"/>
    </row>
    <row r="31" ht="13.5" customHeight="1" spans="1:8">
      <c r="A31" s="32">
        <v>24</v>
      </c>
      <c r="B31" s="33">
        <v>8720</v>
      </c>
      <c r="C31" s="34">
        <v>2</v>
      </c>
      <c r="D31" s="56">
        <v>1299</v>
      </c>
      <c r="E31" s="36"/>
      <c r="F31" s="36"/>
      <c r="G31" s="36"/>
      <c r="H31" s="37"/>
    </row>
    <row r="32" ht="13.5" customHeight="1" spans="1:8">
      <c r="A32" s="32">
        <v>25</v>
      </c>
      <c r="B32" s="33">
        <v>8721</v>
      </c>
      <c r="C32" s="34">
        <v>2</v>
      </c>
      <c r="D32" s="56">
        <v>963</v>
      </c>
      <c r="E32" s="36"/>
      <c r="F32" s="36"/>
      <c r="G32" s="36"/>
      <c r="H32" s="37"/>
    </row>
    <row r="33" ht="13.5" customHeight="1" spans="1:8">
      <c r="A33" s="32">
        <v>26</v>
      </c>
      <c r="B33" s="33">
        <v>8722</v>
      </c>
      <c r="C33" s="34">
        <v>2</v>
      </c>
      <c r="D33" s="56">
        <v>12707</v>
      </c>
      <c r="E33" s="36"/>
      <c r="F33" s="36"/>
      <c r="G33" s="36"/>
      <c r="H33" s="37"/>
    </row>
    <row r="34" ht="13.5" customHeight="1" spans="1:8">
      <c r="A34" s="32">
        <v>27</v>
      </c>
      <c r="B34" s="33">
        <v>8723</v>
      </c>
      <c r="C34" s="34">
        <v>2</v>
      </c>
      <c r="D34" s="56">
        <v>1708</v>
      </c>
      <c r="E34" s="36"/>
      <c r="F34" s="36"/>
      <c r="G34" s="36"/>
      <c r="H34" s="37"/>
    </row>
    <row r="35" ht="13.5" customHeight="1" spans="1:8">
      <c r="A35" s="32">
        <v>28</v>
      </c>
      <c r="B35" s="33">
        <v>8724</v>
      </c>
      <c r="C35" s="34">
        <v>2</v>
      </c>
      <c r="D35" s="56">
        <v>1524</v>
      </c>
      <c r="E35" s="36"/>
      <c r="F35" s="36"/>
      <c r="G35" s="36"/>
      <c r="H35" s="37"/>
    </row>
    <row r="36" ht="13.5" customHeight="1" spans="1:8">
      <c r="A36" s="32">
        <v>29</v>
      </c>
      <c r="B36" s="33">
        <v>8725</v>
      </c>
      <c r="C36" s="34">
        <v>2</v>
      </c>
      <c r="D36" s="56">
        <v>1510</v>
      </c>
      <c r="E36" s="36"/>
      <c r="F36" s="36"/>
      <c r="G36" s="36"/>
      <c r="H36" s="37"/>
    </row>
    <row r="37" ht="13.5" customHeight="1" spans="1:8">
      <c r="A37" s="32">
        <v>30</v>
      </c>
      <c r="B37" s="33">
        <v>8726</v>
      </c>
      <c r="C37" s="34">
        <v>2</v>
      </c>
      <c r="D37" s="56">
        <v>1145</v>
      </c>
      <c r="E37" s="36"/>
      <c r="F37" s="36"/>
      <c r="G37" s="36"/>
      <c r="H37" s="37"/>
    </row>
    <row r="38" ht="13.5" customHeight="1" spans="1:8">
      <c r="A38" s="32">
        <v>31</v>
      </c>
      <c r="B38" s="33">
        <v>8727</v>
      </c>
      <c r="C38" s="34">
        <v>2</v>
      </c>
      <c r="D38" s="56">
        <v>364</v>
      </c>
      <c r="E38" s="36"/>
      <c r="F38" s="36"/>
      <c r="G38" s="36"/>
      <c r="H38" s="37"/>
    </row>
    <row r="39" ht="13.5" customHeight="1" spans="1:8">
      <c r="A39" s="32">
        <v>32</v>
      </c>
      <c r="B39" s="33">
        <v>8728</v>
      </c>
      <c r="C39" s="34">
        <v>2</v>
      </c>
      <c r="D39" s="56">
        <v>4392</v>
      </c>
      <c r="E39" s="36"/>
      <c r="F39" s="36"/>
      <c r="G39" s="36"/>
      <c r="H39" s="37"/>
    </row>
    <row r="40" ht="13.5" customHeight="1" spans="1:8">
      <c r="A40" s="32">
        <v>33</v>
      </c>
      <c r="B40" s="33">
        <v>8729</v>
      </c>
      <c r="C40" s="34">
        <v>2</v>
      </c>
      <c r="D40" s="56">
        <v>1961</v>
      </c>
      <c r="E40" s="36"/>
      <c r="F40" s="36"/>
      <c r="G40" s="36"/>
      <c r="H40" s="37"/>
    </row>
    <row r="41" ht="13.5" customHeight="1" spans="1:8">
      <c r="A41" s="32">
        <v>34</v>
      </c>
      <c r="B41" s="33">
        <v>8730</v>
      </c>
      <c r="C41" s="34">
        <v>2</v>
      </c>
      <c r="D41" s="56">
        <v>1478</v>
      </c>
      <c r="E41" s="36"/>
      <c r="F41" s="36"/>
      <c r="G41" s="36"/>
      <c r="H41" s="37"/>
    </row>
    <row r="42" ht="13.5" customHeight="1" spans="1:8">
      <c r="A42" s="32">
        <v>35</v>
      </c>
      <c r="B42" s="46">
        <v>8731</v>
      </c>
      <c r="C42" s="34">
        <v>2</v>
      </c>
      <c r="D42" s="56">
        <v>1313</v>
      </c>
      <c r="E42" s="48"/>
      <c r="F42" s="48"/>
      <c r="G42" s="48"/>
      <c r="H42" s="49"/>
    </row>
    <row r="43" ht="13.5" customHeight="1" spans="1:8">
      <c r="A43" s="32">
        <v>36</v>
      </c>
      <c r="B43" s="33">
        <v>8732</v>
      </c>
      <c r="C43" s="34">
        <v>2</v>
      </c>
      <c r="D43" s="56">
        <v>1284</v>
      </c>
      <c r="E43" s="36"/>
      <c r="F43" s="36"/>
      <c r="G43" s="36"/>
      <c r="H43" s="37"/>
    </row>
    <row r="44" ht="13.5" customHeight="1" spans="1:8">
      <c r="A44" s="32">
        <v>37</v>
      </c>
      <c r="B44" s="33">
        <v>8733</v>
      </c>
      <c r="C44" s="34">
        <v>2</v>
      </c>
      <c r="D44" s="56">
        <v>924</v>
      </c>
      <c r="E44" s="36"/>
      <c r="F44" s="36"/>
      <c r="G44" s="36"/>
      <c r="H44" s="37"/>
    </row>
    <row r="45" ht="13.5" customHeight="1" spans="1:8">
      <c r="A45" s="32">
        <v>38</v>
      </c>
      <c r="B45" s="33">
        <v>8734</v>
      </c>
      <c r="C45" s="34">
        <v>2</v>
      </c>
      <c r="D45" s="56">
        <v>3545</v>
      </c>
      <c r="E45" s="36"/>
      <c r="F45" s="36"/>
      <c r="G45" s="36"/>
      <c r="H45" s="37"/>
    </row>
    <row r="46" ht="13.5" customHeight="1" spans="1:8">
      <c r="A46" s="32">
        <v>39</v>
      </c>
      <c r="B46" s="33">
        <v>8735</v>
      </c>
      <c r="C46" s="34">
        <v>2</v>
      </c>
      <c r="D46" s="56">
        <v>3586</v>
      </c>
      <c r="E46" s="36"/>
      <c r="F46" s="36"/>
      <c r="G46" s="36"/>
      <c r="H46" s="37"/>
    </row>
    <row r="47" ht="13.5" customHeight="1" spans="1:8">
      <c r="A47" s="32">
        <v>40</v>
      </c>
      <c r="B47" s="33">
        <v>8736</v>
      </c>
      <c r="C47" s="34">
        <v>2</v>
      </c>
      <c r="D47" s="56">
        <v>7693</v>
      </c>
      <c r="E47" s="36"/>
      <c r="F47" s="36"/>
      <c r="G47" s="36"/>
      <c r="H47" s="37"/>
    </row>
    <row r="48" ht="13.5" customHeight="1" spans="1:8">
      <c r="A48" s="32">
        <v>41</v>
      </c>
      <c r="B48" s="33">
        <v>8737</v>
      </c>
      <c r="C48" s="34">
        <v>2</v>
      </c>
      <c r="D48" s="56">
        <v>2738</v>
      </c>
      <c r="E48" s="36"/>
      <c r="F48" s="36"/>
      <c r="G48" s="36"/>
      <c r="H48" s="37"/>
    </row>
    <row r="49" ht="13.5" customHeight="1" spans="1:8">
      <c r="A49" s="32">
        <v>42</v>
      </c>
      <c r="B49" s="33">
        <v>8738</v>
      </c>
      <c r="C49" s="34">
        <v>2</v>
      </c>
      <c r="D49" s="56">
        <v>1833</v>
      </c>
      <c r="E49" s="36"/>
      <c r="F49" s="36"/>
      <c r="G49" s="36"/>
      <c r="H49" s="37"/>
    </row>
    <row r="50" ht="13.5" customHeight="1" spans="1:8">
      <c r="A50" s="32">
        <v>43</v>
      </c>
      <c r="B50" s="33">
        <v>8739</v>
      </c>
      <c r="C50" s="34">
        <v>2</v>
      </c>
      <c r="D50" s="56">
        <v>2025</v>
      </c>
      <c r="E50" s="36"/>
      <c r="F50" s="36"/>
      <c r="G50" s="36"/>
      <c r="H50" s="37"/>
    </row>
    <row r="51" ht="13.5" customHeight="1" spans="1:19">
      <c r="A51" s="32">
        <v>44</v>
      </c>
      <c r="B51" s="33">
        <v>8740</v>
      </c>
      <c r="C51" s="34">
        <v>2</v>
      </c>
      <c r="D51" s="56">
        <v>884</v>
      </c>
      <c r="E51" s="36"/>
      <c r="F51" s="36"/>
      <c r="G51" s="36"/>
      <c r="H51" s="37"/>
      <c r="S51"/>
    </row>
    <row r="52" ht="13.5" customHeight="1" spans="1:19">
      <c r="A52" s="32">
        <v>45</v>
      </c>
      <c r="B52" s="33">
        <v>8741</v>
      </c>
      <c r="C52" s="34">
        <v>2</v>
      </c>
      <c r="D52" s="56">
        <v>856</v>
      </c>
      <c r="E52" s="36"/>
      <c r="F52" s="36"/>
      <c r="G52" s="36"/>
      <c r="H52" s="37"/>
      <c r="S52"/>
    </row>
    <row r="53" ht="13.5" customHeight="1" spans="1:19">
      <c r="A53" s="32">
        <v>46</v>
      </c>
      <c r="B53" s="33">
        <v>8742</v>
      </c>
      <c r="C53" s="34">
        <v>2</v>
      </c>
      <c r="D53" s="56">
        <v>618</v>
      </c>
      <c r="E53" s="36"/>
      <c r="F53" s="36"/>
      <c r="G53" s="36"/>
      <c r="H53" s="37"/>
      <c r="S53"/>
    </row>
    <row r="54" ht="13.5" customHeight="1" spans="1:19">
      <c r="A54" s="32">
        <v>47</v>
      </c>
      <c r="B54" s="33">
        <v>8743</v>
      </c>
      <c r="C54" s="34">
        <v>2</v>
      </c>
      <c r="D54" s="56">
        <v>1699</v>
      </c>
      <c r="E54" s="36"/>
      <c r="F54" s="36"/>
      <c r="G54" s="36"/>
      <c r="H54" s="37"/>
      <c r="N54" s="12"/>
      <c r="O54" s="13"/>
      <c r="P54" s="12"/>
      <c r="Q54" s="13"/>
      <c r="R54" s="12"/>
      <c r="S54" s="13"/>
    </row>
    <row r="55" ht="13.5" customHeight="1" spans="1:19">
      <c r="A55" s="32">
        <v>48</v>
      </c>
      <c r="B55" s="33">
        <v>8744</v>
      </c>
      <c r="C55" s="34">
        <v>2</v>
      </c>
      <c r="D55" s="56">
        <v>1360</v>
      </c>
      <c r="E55" s="36"/>
      <c r="F55" s="36"/>
      <c r="G55" s="36"/>
      <c r="H55" s="37"/>
      <c r="N55" s="12"/>
      <c r="O55" s="13"/>
      <c r="P55" s="12"/>
      <c r="Q55" s="13"/>
      <c r="R55" s="12"/>
      <c r="S55" s="13"/>
    </row>
    <row r="56" ht="13.5" customHeight="1" spans="1:19">
      <c r="A56" s="32">
        <v>49</v>
      </c>
      <c r="B56" s="33">
        <v>8745</v>
      </c>
      <c r="C56" s="34">
        <v>2</v>
      </c>
      <c r="D56" s="56">
        <v>1392</v>
      </c>
      <c r="E56" s="36"/>
      <c r="F56" s="36"/>
      <c r="G56" s="36"/>
      <c r="H56" s="37"/>
      <c r="N56" s="12"/>
      <c r="O56" s="13"/>
      <c r="P56" s="12"/>
      <c r="Q56" s="13"/>
      <c r="R56" s="12"/>
      <c r="S56" s="13"/>
    </row>
    <row r="57" ht="13.5" customHeight="1" spans="1:19">
      <c r="A57" s="32">
        <v>50</v>
      </c>
      <c r="B57" s="33">
        <v>8746</v>
      </c>
      <c r="C57" s="34">
        <v>2</v>
      </c>
      <c r="D57" s="56">
        <v>687</v>
      </c>
      <c r="E57" s="36"/>
      <c r="F57" s="36"/>
      <c r="G57" s="36"/>
      <c r="H57" s="37"/>
      <c r="N57" s="12"/>
      <c r="O57" s="13"/>
      <c r="P57" s="12"/>
      <c r="Q57" s="13"/>
      <c r="R57" s="12"/>
      <c r="S57" s="13"/>
    </row>
    <row r="58" ht="13.5" customHeight="1" spans="1:19">
      <c r="A58" s="32">
        <v>51</v>
      </c>
      <c r="B58" s="33">
        <v>8747</v>
      </c>
      <c r="C58" s="34">
        <v>2</v>
      </c>
      <c r="D58" s="56">
        <v>1962</v>
      </c>
      <c r="E58" s="36"/>
      <c r="F58" s="36"/>
      <c r="G58" s="36"/>
      <c r="H58" s="37"/>
      <c r="N58" s="12"/>
      <c r="O58" s="13"/>
      <c r="P58" s="12"/>
      <c r="Q58" s="13"/>
      <c r="R58" s="12"/>
      <c r="S58" s="13"/>
    </row>
    <row r="59" ht="13.5" customHeight="1" spans="1:19">
      <c r="A59" s="32">
        <v>52</v>
      </c>
      <c r="B59" s="33">
        <v>8748</v>
      </c>
      <c r="C59" s="34">
        <v>2</v>
      </c>
      <c r="D59" s="56">
        <v>1222</v>
      </c>
      <c r="E59" s="36"/>
      <c r="F59" s="36"/>
      <c r="G59" s="36"/>
      <c r="H59" s="37"/>
      <c r="N59" s="12"/>
      <c r="O59" s="13"/>
      <c r="P59" s="12"/>
      <c r="Q59" s="13"/>
      <c r="R59" s="12"/>
      <c r="S59" s="13"/>
    </row>
    <row r="60" ht="13.5" customHeight="1" spans="1:19">
      <c r="A60" s="32">
        <v>53</v>
      </c>
      <c r="B60" s="33">
        <v>8749</v>
      </c>
      <c r="C60" s="34">
        <v>2</v>
      </c>
      <c r="D60" s="56">
        <v>1935</v>
      </c>
      <c r="E60" s="36"/>
      <c r="F60" s="36"/>
      <c r="G60" s="36"/>
      <c r="H60" s="37"/>
      <c r="N60" s="12"/>
      <c r="O60" s="13"/>
      <c r="P60" s="12"/>
      <c r="Q60" s="13"/>
      <c r="R60" s="12"/>
      <c r="S60" s="13"/>
    </row>
    <row r="61" ht="13.5" customHeight="1" spans="1:19">
      <c r="A61" s="32">
        <v>54</v>
      </c>
      <c r="B61" s="46">
        <v>8750</v>
      </c>
      <c r="C61" s="34">
        <v>2</v>
      </c>
      <c r="D61" s="56">
        <v>1701</v>
      </c>
      <c r="E61" s="48"/>
      <c r="F61" s="48"/>
      <c r="G61" s="48"/>
      <c r="H61" s="49"/>
      <c r="N61" s="12"/>
      <c r="O61" s="13"/>
      <c r="P61" s="12"/>
      <c r="Q61" s="13"/>
      <c r="R61" s="12"/>
      <c r="S61" s="13"/>
    </row>
    <row r="62" ht="13.5" customHeight="1" spans="1:19">
      <c r="A62" s="32">
        <v>55</v>
      </c>
      <c r="B62" s="33">
        <v>8751</v>
      </c>
      <c r="C62" s="34">
        <v>2</v>
      </c>
      <c r="D62" s="56">
        <v>6419</v>
      </c>
      <c r="E62" s="36"/>
      <c r="F62" s="36"/>
      <c r="G62" s="36"/>
      <c r="H62" s="51"/>
      <c r="N62" s="12"/>
      <c r="O62" s="13"/>
      <c r="P62" s="12"/>
      <c r="Q62" s="13"/>
      <c r="R62" s="12"/>
      <c r="S62" s="13"/>
    </row>
    <row r="63" ht="13.5" customHeight="1" spans="1:19">
      <c r="A63" s="32">
        <v>56</v>
      </c>
      <c r="B63" s="33">
        <v>8752</v>
      </c>
      <c r="C63" s="34">
        <v>2</v>
      </c>
      <c r="D63" s="56">
        <v>5090</v>
      </c>
      <c r="E63" s="36"/>
      <c r="F63" s="36"/>
      <c r="G63" s="36"/>
      <c r="H63" s="51"/>
      <c r="N63" s="12"/>
      <c r="O63" s="13"/>
      <c r="P63" s="12"/>
      <c r="Q63" s="13"/>
      <c r="R63" s="12"/>
      <c r="S63" s="13"/>
    </row>
    <row r="64" ht="13.5" customHeight="1" spans="1:19">
      <c r="A64" s="32">
        <v>57</v>
      </c>
      <c r="B64" s="33">
        <v>8753</v>
      </c>
      <c r="C64" s="34">
        <v>2</v>
      </c>
      <c r="D64" s="56">
        <v>3198</v>
      </c>
      <c r="E64" s="36"/>
      <c r="F64" s="36"/>
      <c r="G64" s="36"/>
      <c r="H64" s="51"/>
      <c r="N64" s="12"/>
      <c r="O64" s="13"/>
      <c r="P64" s="12"/>
      <c r="Q64" s="13"/>
      <c r="R64" s="12"/>
      <c r="S64" s="13"/>
    </row>
    <row r="65" ht="13.5" customHeight="1" spans="1:19">
      <c r="A65" s="32">
        <v>58</v>
      </c>
      <c r="B65" s="33">
        <v>8754</v>
      </c>
      <c r="C65" s="34">
        <v>2</v>
      </c>
      <c r="D65" s="56">
        <v>1684</v>
      </c>
      <c r="E65" s="36"/>
      <c r="F65" s="36"/>
      <c r="G65" s="36"/>
      <c r="H65" s="51"/>
      <c r="N65" s="12"/>
      <c r="O65" s="13"/>
      <c r="P65" s="12"/>
      <c r="Q65" s="13"/>
      <c r="R65" s="12"/>
      <c r="S65" s="13"/>
    </row>
    <row r="66" ht="13.5" customHeight="1" spans="1:19">
      <c r="A66" s="32">
        <v>59</v>
      </c>
      <c r="B66" s="33">
        <v>8755</v>
      </c>
      <c r="C66" s="34">
        <v>2</v>
      </c>
      <c r="D66" s="56">
        <v>19231</v>
      </c>
      <c r="E66" s="36"/>
      <c r="F66" s="36"/>
      <c r="G66" s="36"/>
      <c r="H66" s="51"/>
      <c r="N66" s="12"/>
      <c r="O66" s="13"/>
      <c r="P66" s="12"/>
      <c r="Q66" s="13"/>
      <c r="R66" s="12"/>
      <c r="S66" s="13"/>
    </row>
    <row r="67" ht="13.5" customHeight="1" spans="1:19">
      <c r="A67" s="32">
        <v>60</v>
      </c>
      <c r="B67" s="33">
        <v>8756</v>
      </c>
      <c r="C67" s="34">
        <v>2</v>
      </c>
      <c r="D67" s="56">
        <v>3327</v>
      </c>
      <c r="E67" s="36"/>
      <c r="F67" s="36"/>
      <c r="G67" s="36"/>
      <c r="H67" s="51"/>
      <c r="N67" s="12"/>
      <c r="O67" s="13"/>
      <c r="P67" s="12"/>
      <c r="Q67" s="13"/>
      <c r="R67" s="12"/>
      <c r="S67" s="13"/>
    </row>
    <row r="68" ht="13.5" customHeight="1" spans="1:19">
      <c r="A68" s="32"/>
      <c r="B68" s="40"/>
      <c r="C68" s="41"/>
      <c r="D68" s="42">
        <f>SUM(D8:D67)</f>
        <v>540112</v>
      </c>
      <c r="E68" s="36"/>
      <c r="F68" s="36"/>
      <c r="G68" s="36"/>
      <c r="H68" s="51"/>
      <c r="N68" s="12"/>
      <c r="O68" s="13"/>
      <c r="P68" s="12"/>
      <c r="Q68" s="13"/>
      <c r="R68" s="12"/>
      <c r="S68" s="13"/>
    </row>
    <row r="69" ht="13.5" customHeight="1" spans="1:19">
      <c r="A69" s="32">
        <v>1</v>
      </c>
      <c r="B69" s="33">
        <v>8102</v>
      </c>
      <c r="C69" s="34">
        <v>3</v>
      </c>
      <c r="D69" s="56">
        <v>2861</v>
      </c>
      <c r="E69" s="36"/>
      <c r="F69" s="36"/>
      <c r="G69" s="36"/>
      <c r="H69" s="37"/>
      <c r="N69" s="12"/>
      <c r="O69" s="13"/>
      <c r="P69" s="12"/>
      <c r="Q69" s="13"/>
      <c r="R69" s="12"/>
      <c r="S69" s="13"/>
    </row>
    <row r="70" ht="13.5" customHeight="1" spans="1:19">
      <c r="A70" s="32">
        <v>2</v>
      </c>
      <c r="B70" s="33">
        <v>8103</v>
      </c>
      <c r="C70" s="34">
        <v>3</v>
      </c>
      <c r="D70" s="56">
        <v>2391</v>
      </c>
      <c r="E70" s="36"/>
      <c r="F70" s="36"/>
      <c r="G70" s="36"/>
      <c r="H70" s="37"/>
      <c r="N70" s="12"/>
      <c r="O70" s="13"/>
      <c r="P70" s="12"/>
      <c r="Q70" s="13"/>
      <c r="R70" s="12"/>
      <c r="S70" s="13"/>
    </row>
    <row r="71" ht="13.5" customHeight="1" spans="1:19">
      <c r="A71" s="32">
        <v>3</v>
      </c>
      <c r="B71" s="33">
        <v>8104</v>
      </c>
      <c r="C71" s="34">
        <v>3</v>
      </c>
      <c r="D71" s="56">
        <v>2858</v>
      </c>
      <c r="E71" s="36"/>
      <c r="F71" s="36"/>
      <c r="G71" s="36"/>
      <c r="H71" s="37"/>
      <c r="N71" s="12"/>
      <c r="O71" s="13"/>
      <c r="P71" s="12"/>
      <c r="Q71" s="13"/>
      <c r="R71" s="12"/>
      <c r="S71" s="13"/>
    </row>
    <row r="72" ht="13.5" customHeight="1" spans="1:19">
      <c r="A72" s="32">
        <v>4</v>
      </c>
      <c r="B72" s="33">
        <v>8105</v>
      </c>
      <c r="C72" s="34">
        <v>3</v>
      </c>
      <c r="D72" s="56">
        <v>8680</v>
      </c>
      <c r="E72" s="36"/>
      <c r="F72" s="36"/>
      <c r="G72" s="36"/>
      <c r="H72" s="37"/>
      <c r="N72" s="12"/>
      <c r="O72" s="13"/>
      <c r="P72" s="12"/>
      <c r="Q72" s="13"/>
      <c r="R72" s="12"/>
      <c r="S72" s="13"/>
    </row>
    <row r="73" ht="13.5" customHeight="1" spans="1:19">
      <c r="A73" s="32">
        <v>5</v>
      </c>
      <c r="B73" s="33">
        <v>8107</v>
      </c>
      <c r="C73" s="34">
        <v>3</v>
      </c>
      <c r="D73" s="56">
        <v>53468</v>
      </c>
      <c r="E73" s="36"/>
      <c r="F73" s="36"/>
      <c r="G73" s="36"/>
      <c r="H73" s="37"/>
      <c r="N73" s="12"/>
      <c r="O73" s="13"/>
      <c r="P73" s="12"/>
      <c r="Q73" s="13"/>
      <c r="R73" s="12"/>
      <c r="S73" s="13"/>
    </row>
    <row r="74" ht="13.5" customHeight="1" spans="1:19">
      <c r="A74" s="32">
        <v>6</v>
      </c>
      <c r="B74" s="33">
        <v>8201</v>
      </c>
      <c r="C74" s="34">
        <v>3</v>
      </c>
      <c r="D74" s="56">
        <v>6955</v>
      </c>
      <c r="E74" s="36"/>
      <c r="F74" s="36"/>
      <c r="G74" s="36"/>
      <c r="H74" s="37"/>
      <c r="N74" s="12"/>
      <c r="O74" s="13"/>
      <c r="P74" s="12"/>
      <c r="Q74" s="13"/>
      <c r="R74" s="12"/>
      <c r="S74" s="13"/>
    </row>
    <row r="75" ht="13.5" customHeight="1" spans="1:19">
      <c r="A75" s="32">
        <v>7</v>
      </c>
      <c r="B75" s="33">
        <v>8202</v>
      </c>
      <c r="C75" s="34">
        <v>3</v>
      </c>
      <c r="D75" s="56">
        <v>11411</v>
      </c>
      <c r="E75" s="36"/>
      <c r="F75" s="36"/>
      <c r="G75" s="36"/>
      <c r="H75" s="37"/>
      <c r="N75" s="12"/>
      <c r="O75" s="13"/>
      <c r="P75" s="12"/>
      <c r="Q75" s="13"/>
      <c r="R75" s="12"/>
      <c r="S75" s="13"/>
    </row>
    <row r="76" ht="13.5" customHeight="1" spans="1:19">
      <c r="A76" s="32">
        <v>8</v>
      </c>
      <c r="B76" s="33">
        <v>8203</v>
      </c>
      <c r="C76" s="34">
        <v>3</v>
      </c>
      <c r="D76" s="56">
        <v>4155</v>
      </c>
      <c r="E76" s="36"/>
      <c r="F76" s="36"/>
      <c r="G76" s="36"/>
      <c r="H76" s="37"/>
      <c r="N76" s="12"/>
      <c r="O76" s="13"/>
      <c r="P76" s="12"/>
      <c r="Q76" s="13"/>
      <c r="R76" s="12"/>
      <c r="S76" s="13"/>
    </row>
    <row r="77" ht="13.5" customHeight="1" spans="1:19">
      <c r="A77" s="32">
        <v>9</v>
      </c>
      <c r="B77" s="33">
        <v>8204</v>
      </c>
      <c r="C77" s="34">
        <v>3</v>
      </c>
      <c r="D77" s="56">
        <v>1235</v>
      </c>
      <c r="E77" s="36"/>
      <c r="F77" s="36"/>
      <c r="G77" s="36"/>
      <c r="H77" s="37"/>
      <c r="N77" s="12"/>
      <c r="O77" s="13"/>
      <c r="P77" s="12"/>
      <c r="Q77" s="13"/>
      <c r="R77" s="12"/>
      <c r="S77" s="13"/>
    </row>
    <row r="78" ht="13.5" customHeight="1" spans="1:19">
      <c r="A78" s="32">
        <v>10</v>
      </c>
      <c r="B78" s="33">
        <v>8205</v>
      </c>
      <c r="C78" s="34">
        <v>3</v>
      </c>
      <c r="D78" s="56">
        <v>1672</v>
      </c>
      <c r="E78" s="36"/>
      <c r="F78" s="36"/>
      <c r="G78" s="36"/>
      <c r="H78" s="37"/>
      <c r="N78" s="12"/>
      <c r="O78" s="13"/>
      <c r="P78" s="12"/>
      <c r="Q78" s="13"/>
      <c r="R78" s="12"/>
      <c r="S78" s="13"/>
    </row>
    <row r="79" ht="13.5" customHeight="1" spans="1:19">
      <c r="A79" s="32">
        <v>11</v>
      </c>
      <c r="B79" s="33">
        <v>8301</v>
      </c>
      <c r="C79" s="34">
        <v>3</v>
      </c>
      <c r="D79" s="56">
        <v>3687</v>
      </c>
      <c r="E79" s="36"/>
      <c r="F79" s="36"/>
      <c r="G79" s="36"/>
      <c r="H79" s="37"/>
      <c r="N79" s="12"/>
      <c r="O79" s="13"/>
      <c r="P79" s="12"/>
      <c r="Q79" s="13"/>
      <c r="R79" s="12"/>
      <c r="S79" s="13"/>
    </row>
    <row r="80" ht="13.5" customHeight="1" spans="1:19">
      <c r="A80" s="32">
        <v>12</v>
      </c>
      <c r="B80" s="33">
        <v>8302</v>
      </c>
      <c r="C80" s="34">
        <v>3</v>
      </c>
      <c r="D80" s="56">
        <v>9812</v>
      </c>
      <c r="E80" s="36"/>
      <c r="F80" s="36"/>
      <c r="G80" s="36"/>
      <c r="H80" s="37"/>
      <c r="N80" s="12"/>
      <c r="O80" s="13"/>
      <c r="P80" s="12"/>
      <c r="Q80" s="13"/>
      <c r="R80" s="12"/>
      <c r="S80" s="13"/>
    </row>
    <row r="81" ht="13.5" customHeight="1" spans="1:20">
      <c r="A81" s="32">
        <v>13</v>
      </c>
      <c r="B81" s="33">
        <v>8303</v>
      </c>
      <c r="C81" s="34">
        <v>3</v>
      </c>
      <c r="D81" s="56">
        <v>8940</v>
      </c>
      <c r="E81" s="36"/>
      <c r="F81" s="36"/>
      <c r="G81" s="36"/>
      <c r="H81" s="37"/>
      <c r="M81" s="12"/>
      <c r="N81" s="12"/>
      <c r="O81" s="13"/>
      <c r="P81" s="12"/>
      <c r="Q81" s="13"/>
      <c r="R81" s="12"/>
      <c r="S81" s="13"/>
      <c r="T81" s="13"/>
    </row>
    <row r="82" ht="13.5" customHeight="1" spans="1:20">
      <c r="A82" s="32">
        <v>14</v>
      </c>
      <c r="B82" s="33">
        <v>8405</v>
      </c>
      <c r="C82" s="34">
        <v>3</v>
      </c>
      <c r="D82" s="56">
        <v>8992</v>
      </c>
      <c r="E82" s="36"/>
      <c r="F82" s="36"/>
      <c r="G82" s="36"/>
      <c r="H82" s="37"/>
      <c r="M82" s="12"/>
      <c r="N82" s="12"/>
      <c r="O82" s="13"/>
      <c r="P82" s="12"/>
      <c r="Q82" s="13"/>
      <c r="R82" s="12"/>
      <c r="S82" s="13"/>
      <c r="T82" s="13"/>
    </row>
    <row r="83" ht="13.5" customHeight="1" spans="1:20">
      <c r="A83" s="32">
        <v>15</v>
      </c>
      <c r="B83" s="33">
        <v>8501</v>
      </c>
      <c r="C83" s="34">
        <v>3</v>
      </c>
      <c r="D83" s="56">
        <v>2029</v>
      </c>
      <c r="E83" s="36"/>
      <c r="F83" s="36"/>
      <c r="G83" s="36"/>
      <c r="H83" s="37"/>
      <c r="M83" s="12"/>
      <c r="N83" s="12"/>
      <c r="O83" s="13"/>
      <c r="P83" s="12"/>
      <c r="Q83" s="13"/>
      <c r="R83" s="12"/>
      <c r="S83" s="13"/>
      <c r="T83" s="13"/>
    </row>
    <row r="84" ht="13.5" customHeight="1" spans="1:20">
      <c r="A84" s="32">
        <v>16</v>
      </c>
      <c r="B84" s="33">
        <v>8502</v>
      </c>
      <c r="C84" s="34">
        <v>3</v>
      </c>
      <c r="D84" s="56">
        <v>1497</v>
      </c>
      <c r="E84" s="36"/>
      <c r="F84" s="36"/>
      <c r="G84" s="36"/>
      <c r="H84" s="37"/>
      <c r="M84" s="12"/>
      <c r="N84" s="12"/>
      <c r="O84" s="13"/>
      <c r="P84" s="12"/>
      <c r="Q84" s="13"/>
      <c r="R84" s="12"/>
      <c r="S84" s="13"/>
      <c r="T84" s="13"/>
    </row>
    <row r="85" ht="13.5" customHeight="1" spans="1:20">
      <c r="A85" s="32">
        <v>17</v>
      </c>
      <c r="B85" s="33">
        <v>8503</v>
      </c>
      <c r="C85" s="34">
        <v>3</v>
      </c>
      <c r="D85" s="56">
        <v>1013</v>
      </c>
      <c r="E85" s="36"/>
      <c r="F85" s="36"/>
      <c r="G85" s="36"/>
      <c r="H85" s="37"/>
      <c r="M85" s="12"/>
      <c r="N85" s="12"/>
      <c r="O85" s="13"/>
      <c r="P85" s="12"/>
      <c r="Q85" s="13"/>
      <c r="R85" s="12"/>
      <c r="S85" s="13"/>
      <c r="T85" s="13"/>
    </row>
    <row r="86" ht="11.25" customHeight="1" spans="1:20">
      <c r="A86" s="32">
        <v>18</v>
      </c>
      <c r="B86" s="33">
        <v>8504</v>
      </c>
      <c r="C86" s="34">
        <v>3</v>
      </c>
      <c r="D86" s="56">
        <v>2971</v>
      </c>
      <c r="E86" s="36"/>
      <c r="F86" s="36"/>
      <c r="G86" s="36"/>
      <c r="H86" s="37"/>
      <c r="M86" s="12"/>
      <c r="N86" s="13"/>
      <c r="P86" s="12"/>
      <c r="Q86" s="13"/>
      <c r="S86" s="12"/>
      <c r="T86" s="13"/>
    </row>
    <row r="87" ht="13.5" customHeight="1" spans="1:20">
      <c r="A87" s="32">
        <v>19</v>
      </c>
      <c r="B87" s="33">
        <v>8505</v>
      </c>
      <c r="C87" s="34">
        <v>3</v>
      </c>
      <c r="D87" s="56">
        <v>27241</v>
      </c>
      <c r="E87" s="36"/>
      <c r="F87" s="36"/>
      <c r="G87" s="36"/>
      <c r="H87" s="37"/>
      <c r="M87" s="12"/>
      <c r="N87" s="13"/>
      <c r="P87" s="12"/>
      <c r="Q87" s="13"/>
      <c r="S87" s="12"/>
      <c r="T87" s="13"/>
    </row>
    <row r="88" ht="13.5" customHeight="1" spans="1:20">
      <c r="A88" s="32">
        <v>20</v>
      </c>
      <c r="B88" s="46">
        <v>8601</v>
      </c>
      <c r="C88" s="34">
        <v>3</v>
      </c>
      <c r="D88" s="56">
        <v>1828</v>
      </c>
      <c r="E88" s="48"/>
      <c r="F88" s="48"/>
      <c r="G88" s="48"/>
      <c r="H88" s="49"/>
      <c r="M88" s="12"/>
      <c r="N88" s="13"/>
      <c r="P88" s="12"/>
      <c r="Q88" s="13"/>
      <c r="S88" s="12"/>
      <c r="T88" s="13"/>
    </row>
    <row r="89" ht="13.5" customHeight="1" spans="1:20">
      <c r="A89" s="32">
        <v>21</v>
      </c>
      <c r="B89" s="33">
        <v>8602</v>
      </c>
      <c r="C89" s="34">
        <v>3</v>
      </c>
      <c r="D89" s="56">
        <v>1553</v>
      </c>
      <c r="E89" s="36"/>
      <c r="F89" s="36"/>
      <c r="G89" s="36"/>
      <c r="H89" s="37"/>
      <c r="M89" s="12"/>
      <c r="N89" s="13"/>
      <c r="P89" s="12"/>
      <c r="Q89" s="13"/>
      <c r="S89" s="12"/>
      <c r="T89" s="13"/>
    </row>
    <row r="90" ht="13.5" customHeight="1" spans="1:20">
      <c r="A90" s="32">
        <v>22</v>
      </c>
      <c r="B90" s="33">
        <v>8603</v>
      </c>
      <c r="C90" s="34">
        <v>3</v>
      </c>
      <c r="D90" s="56">
        <v>53498</v>
      </c>
      <c r="E90" s="36"/>
      <c r="F90" s="36"/>
      <c r="G90" s="36"/>
      <c r="H90" s="37"/>
      <c r="M90" s="12"/>
      <c r="N90" s="13"/>
      <c r="P90" s="12"/>
      <c r="Q90" s="13"/>
      <c r="S90" s="12"/>
      <c r="T90" s="13"/>
    </row>
    <row r="91" ht="13.5" customHeight="1" spans="1:20">
      <c r="A91" s="32">
        <v>23</v>
      </c>
      <c r="B91" s="33">
        <v>8604</v>
      </c>
      <c r="C91" s="34">
        <v>3</v>
      </c>
      <c r="D91" s="56">
        <v>2073</v>
      </c>
      <c r="E91" s="36"/>
      <c r="F91" s="36"/>
      <c r="G91" s="36"/>
      <c r="H91" s="37"/>
      <c r="M91" s="12"/>
      <c r="N91" s="13"/>
      <c r="P91" s="12"/>
      <c r="Q91" s="13"/>
      <c r="S91" s="12"/>
      <c r="T91" s="13"/>
    </row>
    <row r="92" ht="13.5" customHeight="1" spans="1:20">
      <c r="A92" s="32">
        <v>24</v>
      </c>
      <c r="B92" s="33">
        <v>8605</v>
      </c>
      <c r="C92" s="34">
        <v>3</v>
      </c>
      <c r="D92" s="56">
        <v>26674</v>
      </c>
      <c r="E92" s="36"/>
      <c r="F92" s="36"/>
      <c r="G92" s="36"/>
      <c r="H92" s="37"/>
      <c r="M92" s="12"/>
      <c r="N92" s="13"/>
      <c r="P92" s="12"/>
      <c r="Q92" s="13"/>
      <c r="S92" s="12"/>
      <c r="T92" s="13"/>
    </row>
    <row r="93" ht="13.5" customHeight="1" spans="1:20">
      <c r="A93" s="52">
        <v>25</v>
      </c>
      <c r="B93" s="33">
        <v>8815</v>
      </c>
      <c r="C93" s="34">
        <v>3</v>
      </c>
      <c r="D93" s="56">
        <v>2880</v>
      </c>
      <c r="E93" s="36"/>
      <c r="F93" s="36"/>
      <c r="G93" s="36"/>
      <c r="H93" s="51"/>
      <c r="M93" s="12"/>
      <c r="N93" s="13"/>
      <c r="P93" s="12"/>
      <c r="Q93" s="13"/>
      <c r="S93" s="12"/>
      <c r="T93" s="13"/>
    </row>
    <row r="94" spans="2:20">
      <c r="B94" s="43"/>
      <c r="C94" s="43"/>
      <c r="D94" s="53">
        <f>SUM(D69:D93)</f>
        <v>250374</v>
      </c>
      <c r="E94" s="36"/>
      <c r="F94" s="36"/>
      <c r="G94" s="36"/>
      <c r="H94" s="51"/>
      <c r="M94" s="12"/>
      <c r="N94" s="13"/>
      <c r="P94" s="12"/>
      <c r="Q94" s="13"/>
      <c r="S94" s="12"/>
      <c r="T94" s="13"/>
    </row>
    <row r="95" spans="4:20">
      <c r="D95" s="3"/>
      <c r="M95" s="12"/>
      <c r="N95" s="13"/>
      <c r="P95" s="12"/>
      <c r="Q95" s="13"/>
      <c r="S95" s="12"/>
      <c r="T95" s="13"/>
    </row>
    <row r="96" spans="4:20">
      <c r="D96" s="3"/>
      <c r="M96" s="12"/>
      <c r="N96" s="13"/>
      <c r="P96" s="12"/>
      <c r="Q96" s="13"/>
      <c r="S96" s="12"/>
      <c r="T96" s="13"/>
    </row>
    <row r="97" spans="2:20">
      <c r="B97" s="4" t="s">
        <v>75</v>
      </c>
      <c r="M97" s="12"/>
      <c r="N97" s="13"/>
      <c r="P97" s="12"/>
      <c r="Q97" s="13"/>
      <c r="S97" s="12"/>
      <c r="T97" s="13"/>
    </row>
    <row r="98" spans="13:20">
      <c r="M98" s="12"/>
      <c r="N98" s="13"/>
      <c r="P98" s="12"/>
      <c r="Q98" s="13"/>
      <c r="S98" s="12"/>
      <c r="T98" s="13"/>
    </row>
    <row r="99" spans="2:20">
      <c r="B99" s="5" t="s">
        <v>1</v>
      </c>
      <c r="C99" s="6" t="s">
        <v>76</v>
      </c>
      <c r="M99" s="12"/>
      <c r="N99" s="13"/>
      <c r="P99" s="12"/>
      <c r="Q99" s="13"/>
      <c r="S99" s="12"/>
      <c r="T99" s="13"/>
    </row>
    <row r="100" spans="2:20">
      <c r="B100" s="5" t="s">
        <v>3</v>
      </c>
      <c r="C100" s="7" t="s">
        <v>77</v>
      </c>
      <c r="M100" s="12"/>
      <c r="N100" s="13"/>
      <c r="P100" s="12"/>
      <c r="Q100" s="13"/>
      <c r="S100" s="12"/>
      <c r="T100" s="13"/>
    </row>
    <row r="101" spans="13:20">
      <c r="M101" s="12"/>
      <c r="N101" s="13"/>
      <c r="P101" s="12"/>
      <c r="Q101" s="13"/>
      <c r="S101" s="12"/>
      <c r="T101" s="13"/>
    </row>
    <row r="102" spans="3:20">
      <c r="C102" s="5" t="s">
        <v>16</v>
      </c>
      <c r="D102" s="5" t="s">
        <v>15</v>
      </c>
      <c r="E102" s="54" t="s">
        <v>17</v>
      </c>
      <c r="F102" s="5" t="s">
        <v>18</v>
      </c>
      <c r="M102" s="12"/>
      <c r="N102" s="13"/>
      <c r="P102" s="12"/>
      <c r="Q102" s="13"/>
      <c r="S102" s="12"/>
      <c r="T102" s="13"/>
    </row>
    <row r="103" spans="2:20">
      <c r="B103" s="5" t="s">
        <v>19</v>
      </c>
      <c r="C103">
        <v>231704</v>
      </c>
      <c r="D103" s="2">
        <v>584263</v>
      </c>
      <c r="E103" s="2">
        <f>D103-C103</f>
        <v>352559</v>
      </c>
      <c r="F103" s="55">
        <f>E103/C103</f>
        <v>1.52159220384629</v>
      </c>
      <c r="M103" s="12"/>
      <c r="N103" s="13"/>
      <c r="P103" s="12"/>
      <c r="Q103" s="13"/>
      <c r="S103" s="12"/>
      <c r="T103" s="13"/>
    </row>
    <row r="104" spans="2:20">
      <c r="B104" s="5" t="s">
        <v>20</v>
      </c>
      <c r="C104">
        <v>540112</v>
      </c>
      <c r="D104" s="2">
        <v>476570</v>
      </c>
      <c r="E104" s="2">
        <f>D104-C104</f>
        <v>-63542</v>
      </c>
      <c r="F104" s="55">
        <f>E104/C104</f>
        <v>-0.117645969724798</v>
      </c>
      <c r="M104" s="12"/>
      <c r="N104" s="13"/>
      <c r="P104" s="12"/>
      <c r="Q104" s="13"/>
      <c r="S104" s="12"/>
      <c r="T104" s="13"/>
    </row>
    <row r="105" spans="2:20">
      <c r="B105" s="5" t="s">
        <v>21</v>
      </c>
      <c r="C105">
        <v>250374</v>
      </c>
      <c r="D105">
        <v>272594</v>
      </c>
      <c r="E105" s="2">
        <f>D105-C105</f>
        <v>22220</v>
      </c>
      <c r="F105" s="55">
        <f>E105/C105</f>
        <v>0.08874723413773</v>
      </c>
      <c r="M105" s="12"/>
      <c r="N105" s="13"/>
      <c r="P105" s="12"/>
      <c r="Q105" s="13"/>
      <c r="S105" s="12"/>
      <c r="T105" s="13"/>
    </row>
    <row r="106" spans="2:20">
      <c r="B106" s="5" t="s">
        <v>43</v>
      </c>
      <c r="C106">
        <f>SUM(C103:C105)</f>
        <v>1022190</v>
      </c>
      <c r="D106" s="2">
        <f>SUM(D103:D105)</f>
        <v>1333427</v>
      </c>
      <c r="E106" s="2">
        <f>D106-C106</f>
        <v>311237</v>
      </c>
      <c r="F106" s="55">
        <f>E106/C106</f>
        <v>0.304480576018157</v>
      </c>
      <c r="M106" s="12"/>
      <c r="N106" s="13"/>
      <c r="P106" s="12"/>
      <c r="Q106" s="13"/>
      <c r="S106" s="12"/>
      <c r="T106" s="13"/>
    </row>
    <row r="107" spans="2:20">
      <c r="B107" s="5"/>
      <c r="E107" s="2"/>
      <c r="M107" s="12"/>
      <c r="N107" s="13"/>
      <c r="P107" s="12"/>
      <c r="Q107" s="13"/>
      <c r="S107" s="12"/>
      <c r="T107" s="13"/>
    </row>
    <row r="108" spans="2:20">
      <c r="B108" s="5"/>
      <c r="E108" s="2"/>
      <c r="M108" s="12"/>
      <c r="N108" s="13"/>
      <c r="P108" s="12"/>
      <c r="Q108" s="13"/>
      <c r="S108" s="12"/>
      <c r="T108" s="13"/>
    </row>
    <row r="109" spans="3:20">
      <c r="C109" s="5" t="s">
        <v>8</v>
      </c>
      <c r="E109" s="2"/>
      <c r="M109" s="12"/>
      <c r="N109" s="13"/>
      <c r="P109" s="12"/>
      <c r="Q109" s="13"/>
      <c r="S109" s="12"/>
      <c r="T109" s="13"/>
    </row>
    <row r="110" spans="2:20">
      <c r="B110" s="5" t="s">
        <v>10</v>
      </c>
      <c r="C110" s="5" t="s">
        <v>11</v>
      </c>
      <c r="D110" s="54" t="s">
        <v>12</v>
      </c>
      <c r="E110" s="54" t="s">
        <v>13</v>
      </c>
      <c r="F110" s="5" t="s">
        <v>14</v>
      </c>
      <c r="G110" s="5" t="s">
        <v>15</v>
      </c>
      <c r="M110" s="12"/>
      <c r="N110" s="13"/>
      <c r="P110" s="12"/>
      <c r="Q110" s="13"/>
      <c r="S110" s="12"/>
      <c r="T110" s="13"/>
    </row>
    <row r="111" spans="1:19">
      <c r="A111" s="5" t="s">
        <v>19</v>
      </c>
      <c r="B111">
        <v>4535700</v>
      </c>
      <c r="C111">
        <v>3727121</v>
      </c>
      <c r="D111" s="2">
        <v>224316</v>
      </c>
      <c r="E111" s="2"/>
      <c r="F111" s="2"/>
      <c r="G111">
        <f>B111-C111-D111</f>
        <v>584263</v>
      </c>
      <c r="P111" s="12"/>
      <c r="Q111" s="13"/>
      <c r="S111"/>
    </row>
    <row r="112" spans="1:19">
      <c r="A112" s="5" t="s">
        <v>20</v>
      </c>
      <c r="B112"/>
      <c r="C112"/>
      <c r="D112" s="2">
        <v>224316</v>
      </c>
      <c r="E112" s="2">
        <v>524848</v>
      </c>
      <c r="F112">
        <v>272594</v>
      </c>
      <c r="G112">
        <f>D112+E112-F112</f>
        <v>476570</v>
      </c>
      <c r="P112" s="12"/>
      <c r="Q112" s="13"/>
      <c r="S112"/>
    </row>
    <row r="113" spans="1:7">
      <c r="A113" s="5" t="s">
        <v>21</v>
      </c>
      <c r="E113" s="2"/>
      <c r="F113">
        <v>272594</v>
      </c>
      <c r="G113">
        <v>272594</v>
      </c>
    </row>
    <row r="114" spans="7:7">
      <c r="G114">
        <f>SUM(G111:G113)</f>
        <v>1333427</v>
      </c>
    </row>
    <row r="115" ht="25.5" customHeight="1" spans="2:8">
      <c r="B115" s="5" t="s">
        <v>5</v>
      </c>
      <c r="C115" s="5"/>
      <c r="D115" s="5"/>
      <c r="E115" s="5"/>
      <c r="F115" s="5"/>
      <c r="G115" s="5"/>
      <c r="H115"/>
    </row>
    <row r="116" ht="26.25" customHeight="1" spans="2:8">
      <c r="B116" s="5" t="s">
        <v>6</v>
      </c>
      <c r="C116" s="5"/>
      <c r="D116" s="5"/>
      <c r="E116" s="5"/>
      <c r="F116" s="5"/>
      <c r="G116" s="5"/>
      <c r="H116"/>
    </row>
    <row r="117" ht="27" customHeight="1" spans="2:2">
      <c r="B117" s="10" t="s">
        <v>7</v>
      </c>
    </row>
  </sheetData>
  <mergeCells count="3">
    <mergeCell ref="A1:E1"/>
    <mergeCell ref="B97:G97"/>
    <mergeCell ref="B117:F117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7"/>
  <sheetViews>
    <sheetView zoomScale="115" zoomScaleNormal="115" topLeftCell="A89" workbookViewId="0">
      <selection activeCell="C103" sqref="C103:C105"/>
    </sheetView>
  </sheetViews>
  <sheetFormatPr defaultColWidth="9" defaultRowHeight="12.75"/>
  <cols>
    <col min="1" max="1" width="5.28318584070797" style="1" customWidth="1"/>
    <col min="2" max="3" width="13.283185840708" style="1" customWidth="1"/>
    <col min="4" max="4" width="14.858407079646" style="2" customWidth="1"/>
    <col min="5" max="5" width="13" style="1" customWidth="1"/>
    <col min="6" max="6" width="13.141592920354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ht="28" customHeight="1" spans="1:8">
      <c r="A1" s="4" t="s">
        <v>29</v>
      </c>
      <c r="F1" s="5"/>
      <c r="G1" s="5"/>
      <c r="H1" s="5"/>
    </row>
    <row r="2" ht="13.5" customHeight="1" spans="1:8">
      <c r="A2" s="26" t="s">
        <v>69</v>
      </c>
      <c r="B2" s="27" t="s">
        <v>30</v>
      </c>
      <c r="C2" s="28" t="s">
        <v>31</v>
      </c>
      <c r="D2" s="28" t="s">
        <v>70</v>
      </c>
      <c r="E2" s="29"/>
      <c r="F2" s="29"/>
      <c r="G2" s="30"/>
      <c r="H2" s="31"/>
    </row>
    <row r="3" ht="13.5" customHeight="1" spans="1:8">
      <c r="A3" s="32">
        <v>1</v>
      </c>
      <c r="B3" s="33">
        <v>8507</v>
      </c>
      <c r="C3" s="34">
        <v>1</v>
      </c>
      <c r="D3" s="35">
        <v>210247</v>
      </c>
      <c r="E3" s="36"/>
      <c r="F3" s="36"/>
      <c r="G3" s="36"/>
      <c r="H3" s="37"/>
    </row>
    <row r="4" ht="13.5" customHeight="1" spans="1:8">
      <c r="A4" s="32">
        <v>2</v>
      </c>
      <c r="B4" s="33">
        <v>8703</v>
      </c>
      <c r="C4" s="34">
        <v>1</v>
      </c>
      <c r="D4" s="38">
        <v>9315</v>
      </c>
      <c r="E4" s="36"/>
      <c r="F4" s="36"/>
      <c r="G4" s="36"/>
      <c r="H4" s="37"/>
    </row>
    <row r="5" ht="13.5" customHeight="1" spans="1:8">
      <c r="A5" s="32">
        <v>3</v>
      </c>
      <c r="B5" s="33">
        <v>8704</v>
      </c>
      <c r="C5" s="34">
        <v>1</v>
      </c>
      <c r="D5" s="39">
        <v>9517</v>
      </c>
      <c r="E5" s="36"/>
      <c r="F5" s="36"/>
      <c r="G5" s="36"/>
      <c r="H5" s="37"/>
    </row>
    <row r="6" ht="13.5" customHeight="1" spans="1:8">
      <c r="A6" s="32">
        <v>4</v>
      </c>
      <c r="B6" s="33">
        <v>8705</v>
      </c>
      <c r="C6" s="34">
        <v>1</v>
      </c>
      <c r="D6" s="35">
        <v>1135</v>
      </c>
      <c r="E6" s="36"/>
      <c r="F6" s="36"/>
      <c r="G6" s="36"/>
      <c r="H6" s="37"/>
    </row>
    <row r="7" ht="13.5" customHeight="1" spans="1:8">
      <c r="A7" s="32"/>
      <c r="B7" s="40"/>
      <c r="C7" s="41"/>
      <c r="D7" s="42">
        <f>SUM(D3:D6)</f>
        <v>230214</v>
      </c>
      <c r="E7" s="43"/>
      <c r="F7" s="43"/>
      <c r="G7" s="43"/>
      <c r="H7" s="44"/>
    </row>
    <row r="8" ht="13.5" customHeight="1" spans="1:8">
      <c r="A8" s="32">
        <v>1</v>
      </c>
      <c r="B8" s="33">
        <v>8101</v>
      </c>
      <c r="C8" s="34">
        <v>2</v>
      </c>
      <c r="D8" s="38">
        <v>233541</v>
      </c>
      <c r="E8" s="36"/>
      <c r="F8" s="36"/>
      <c r="G8" s="45"/>
      <c r="H8" s="37"/>
    </row>
    <row r="9" ht="13.5" customHeight="1" spans="1:8">
      <c r="A9" s="32">
        <v>2</v>
      </c>
      <c r="B9" s="33">
        <v>8108</v>
      </c>
      <c r="C9" s="34">
        <v>2</v>
      </c>
      <c r="D9" s="35">
        <v>1163</v>
      </c>
      <c r="E9" s="36"/>
      <c r="F9" s="36"/>
      <c r="G9" s="36"/>
      <c r="H9" s="37"/>
    </row>
    <row r="10" ht="13.5" customHeight="1" spans="1:8">
      <c r="A10" s="32">
        <v>3</v>
      </c>
      <c r="B10" s="46">
        <v>8207</v>
      </c>
      <c r="C10" s="47">
        <v>2</v>
      </c>
      <c r="D10" s="35">
        <v>11415</v>
      </c>
      <c r="E10" s="48"/>
      <c r="F10" s="48"/>
      <c r="G10" s="48"/>
      <c r="H10" s="49"/>
    </row>
    <row r="11" ht="13.5" customHeight="1" spans="1:8">
      <c r="A11" s="32">
        <v>4</v>
      </c>
      <c r="B11" s="33">
        <v>8208</v>
      </c>
      <c r="C11" s="34">
        <v>2</v>
      </c>
      <c r="D11" s="35">
        <v>1351</v>
      </c>
      <c r="E11" s="36"/>
      <c r="F11" s="36"/>
      <c r="G11" s="36"/>
      <c r="H11" s="37"/>
    </row>
    <row r="12" ht="13.5" customHeight="1" spans="1:8">
      <c r="A12" s="32">
        <v>5</v>
      </c>
      <c r="B12" s="33">
        <v>8209</v>
      </c>
      <c r="C12" s="34">
        <v>2</v>
      </c>
      <c r="D12" s="35">
        <v>11143</v>
      </c>
      <c r="E12" s="36"/>
      <c r="F12" s="36"/>
      <c r="G12" s="36"/>
      <c r="H12" s="37"/>
    </row>
    <row r="13" ht="13.5" customHeight="1" spans="1:8">
      <c r="A13" s="32">
        <v>6</v>
      </c>
      <c r="B13" s="33">
        <v>8210</v>
      </c>
      <c r="C13" s="34">
        <v>2</v>
      </c>
      <c r="D13" s="38">
        <v>6115</v>
      </c>
      <c r="E13" s="36"/>
      <c r="F13" s="36"/>
      <c r="G13" s="36"/>
      <c r="H13" s="37"/>
    </row>
    <row r="14" ht="13.5" customHeight="1" spans="1:8">
      <c r="A14" s="32">
        <v>7</v>
      </c>
      <c r="B14" s="33">
        <v>8304</v>
      </c>
      <c r="C14" s="34">
        <v>2</v>
      </c>
      <c r="D14" s="38">
        <v>131695</v>
      </c>
      <c r="E14" s="36"/>
      <c r="F14" s="36"/>
      <c r="G14" s="36"/>
      <c r="H14" s="37"/>
    </row>
    <row r="15" ht="13.5" customHeight="1" spans="1:8">
      <c r="A15" s="32">
        <v>8</v>
      </c>
      <c r="B15" s="33">
        <v>8700</v>
      </c>
      <c r="C15" s="34">
        <v>2</v>
      </c>
      <c r="D15" s="35">
        <v>3317</v>
      </c>
      <c r="E15" s="36"/>
      <c r="F15" s="36"/>
      <c r="G15" s="36"/>
      <c r="H15" s="37"/>
    </row>
    <row r="16" ht="13.5" customHeight="1" spans="1:8">
      <c r="A16" s="32">
        <v>9</v>
      </c>
      <c r="B16" s="33">
        <v>8702</v>
      </c>
      <c r="C16" s="34">
        <v>2</v>
      </c>
      <c r="D16" s="35">
        <v>2989</v>
      </c>
      <c r="E16" s="36"/>
      <c r="F16" s="36"/>
      <c r="G16" s="36"/>
      <c r="H16" s="37"/>
    </row>
    <row r="17" ht="13.5" customHeight="1" spans="1:8">
      <c r="A17" s="32">
        <v>10</v>
      </c>
      <c r="B17" s="33">
        <v>8706</v>
      </c>
      <c r="C17" s="34">
        <v>2</v>
      </c>
      <c r="D17" s="35">
        <v>3456</v>
      </c>
      <c r="E17" s="36"/>
      <c r="F17" s="36"/>
      <c r="G17" s="36"/>
      <c r="H17" s="37"/>
    </row>
    <row r="18" ht="13.5" customHeight="1" spans="1:8">
      <c r="A18" s="32">
        <v>11</v>
      </c>
      <c r="B18" s="33">
        <v>8707</v>
      </c>
      <c r="C18" s="34">
        <v>2</v>
      </c>
      <c r="D18" s="35">
        <v>9210</v>
      </c>
      <c r="E18" s="36"/>
      <c r="F18" s="36"/>
      <c r="G18" s="36"/>
      <c r="H18" s="37"/>
    </row>
    <row r="19" ht="13.5" customHeight="1" spans="1:8">
      <c r="A19" s="32">
        <v>12</v>
      </c>
      <c r="B19" s="33">
        <v>8708</v>
      </c>
      <c r="C19" s="34">
        <v>2</v>
      </c>
      <c r="D19" s="35">
        <v>7766</v>
      </c>
      <c r="E19" s="36"/>
      <c r="F19" s="36"/>
      <c r="G19" s="36"/>
      <c r="H19" s="37"/>
    </row>
    <row r="20" ht="13.5" customHeight="1" spans="1:8">
      <c r="A20" s="32">
        <v>13</v>
      </c>
      <c r="B20" s="33">
        <v>8709</v>
      </c>
      <c r="C20" s="34">
        <v>2</v>
      </c>
      <c r="D20" s="35">
        <v>4969</v>
      </c>
      <c r="E20" s="36"/>
      <c r="F20" s="36"/>
      <c r="G20" s="36"/>
      <c r="H20" s="37"/>
    </row>
    <row r="21" ht="13.5" customHeight="1" spans="1:8">
      <c r="A21" s="32">
        <v>14</v>
      </c>
      <c r="B21" s="33">
        <v>8710</v>
      </c>
      <c r="C21" s="34">
        <v>2</v>
      </c>
      <c r="D21" s="38">
        <v>1866</v>
      </c>
      <c r="E21" s="36"/>
      <c r="F21" s="36"/>
      <c r="G21" s="36"/>
      <c r="H21" s="37"/>
    </row>
    <row r="22" ht="13.5" customHeight="1" spans="1:8">
      <c r="A22" s="32">
        <v>15</v>
      </c>
      <c r="B22" s="33">
        <v>8711</v>
      </c>
      <c r="C22" s="34">
        <v>2</v>
      </c>
      <c r="D22" s="39">
        <v>706</v>
      </c>
      <c r="E22" s="36"/>
      <c r="F22" s="36"/>
      <c r="G22" s="36"/>
      <c r="H22" s="37"/>
    </row>
    <row r="23" ht="13.5" customHeight="1" spans="1:8">
      <c r="A23" s="32">
        <v>16</v>
      </c>
      <c r="B23" s="46">
        <v>8712</v>
      </c>
      <c r="C23" s="34">
        <v>2</v>
      </c>
      <c r="D23" s="39">
        <v>1406</v>
      </c>
      <c r="E23" s="48"/>
      <c r="F23" s="48"/>
      <c r="G23" s="48"/>
      <c r="H23" s="49"/>
    </row>
    <row r="24" ht="13.5" customHeight="1" spans="1:8">
      <c r="A24" s="32">
        <v>17</v>
      </c>
      <c r="B24" s="33">
        <v>8713</v>
      </c>
      <c r="C24" s="34">
        <v>2</v>
      </c>
      <c r="D24" s="39">
        <v>1400</v>
      </c>
      <c r="E24" s="36"/>
      <c r="F24" s="36"/>
      <c r="G24" s="36"/>
      <c r="H24" s="37"/>
    </row>
    <row r="25" ht="13.5" customHeight="1" spans="1:8">
      <c r="A25" s="32">
        <v>18</v>
      </c>
      <c r="B25" s="33">
        <v>8714</v>
      </c>
      <c r="C25" s="34">
        <v>2</v>
      </c>
      <c r="D25" s="35">
        <v>1445</v>
      </c>
      <c r="E25" s="36"/>
      <c r="F25" s="36"/>
      <c r="G25" s="36"/>
      <c r="H25" s="37"/>
    </row>
    <row r="26" ht="13.5" customHeight="1" spans="1:8">
      <c r="A26" s="32">
        <v>19</v>
      </c>
      <c r="B26" s="33">
        <v>8715</v>
      </c>
      <c r="C26" s="34">
        <v>2</v>
      </c>
      <c r="D26" s="38">
        <v>4018</v>
      </c>
      <c r="E26" s="36"/>
      <c r="F26" s="36"/>
      <c r="G26" s="36"/>
      <c r="H26" s="37"/>
    </row>
    <row r="27" ht="13.5" customHeight="1" spans="1:8">
      <c r="A27" s="32">
        <v>20</v>
      </c>
      <c r="B27" s="33">
        <v>8716</v>
      </c>
      <c r="C27" s="34">
        <v>2</v>
      </c>
      <c r="D27" s="35">
        <v>1207</v>
      </c>
      <c r="E27" s="36"/>
      <c r="F27" s="36"/>
      <c r="G27" s="36"/>
      <c r="H27" s="37"/>
    </row>
    <row r="28" ht="13.5" customHeight="1" spans="1:8">
      <c r="A28" s="32">
        <v>21</v>
      </c>
      <c r="B28" s="33">
        <v>8717</v>
      </c>
      <c r="C28" s="34">
        <v>2</v>
      </c>
      <c r="D28" s="35">
        <v>974</v>
      </c>
      <c r="E28" s="36"/>
      <c r="F28" s="36"/>
      <c r="G28" s="36"/>
      <c r="H28" s="37"/>
    </row>
    <row r="29" ht="13.5" customHeight="1" spans="1:8">
      <c r="A29" s="32">
        <v>22</v>
      </c>
      <c r="B29" s="33">
        <v>8718</v>
      </c>
      <c r="C29" s="34">
        <v>2</v>
      </c>
      <c r="D29" s="39">
        <v>516</v>
      </c>
      <c r="E29" s="36"/>
      <c r="F29" s="36"/>
      <c r="G29" s="36"/>
      <c r="H29" s="37"/>
    </row>
    <row r="30" ht="13.5" customHeight="1" spans="1:8">
      <c r="A30" s="32">
        <v>23</v>
      </c>
      <c r="B30" s="33">
        <v>8719</v>
      </c>
      <c r="C30" s="34">
        <v>2</v>
      </c>
      <c r="D30" s="35">
        <v>1102</v>
      </c>
      <c r="E30" s="36"/>
      <c r="F30" s="36"/>
      <c r="G30" s="36"/>
      <c r="H30" s="37"/>
    </row>
    <row r="31" ht="13.5" customHeight="1" spans="1:8">
      <c r="A31" s="32">
        <v>24</v>
      </c>
      <c r="B31" s="33">
        <v>8720</v>
      </c>
      <c r="C31" s="34">
        <v>2</v>
      </c>
      <c r="D31" s="38">
        <v>1145</v>
      </c>
      <c r="E31" s="36"/>
      <c r="F31" s="36"/>
      <c r="G31" s="36"/>
      <c r="H31" s="37"/>
    </row>
    <row r="32" ht="13.5" customHeight="1" spans="1:8">
      <c r="A32" s="32">
        <v>25</v>
      </c>
      <c r="B32" s="33">
        <v>8721</v>
      </c>
      <c r="C32" s="34">
        <v>2</v>
      </c>
      <c r="D32" s="35">
        <v>870</v>
      </c>
      <c r="E32" s="36"/>
      <c r="F32" s="36"/>
      <c r="G32" s="36"/>
      <c r="H32" s="37"/>
    </row>
    <row r="33" ht="13.5" customHeight="1" spans="1:8">
      <c r="A33" s="32">
        <v>26</v>
      </c>
      <c r="B33" s="33">
        <v>8722</v>
      </c>
      <c r="C33" s="34">
        <v>2</v>
      </c>
      <c r="D33" s="35">
        <v>11298</v>
      </c>
      <c r="E33" s="36"/>
      <c r="F33" s="36"/>
      <c r="G33" s="36"/>
      <c r="H33" s="37"/>
    </row>
    <row r="34" ht="13.5" customHeight="1" spans="1:8">
      <c r="A34" s="32">
        <v>27</v>
      </c>
      <c r="B34" s="33">
        <v>8723</v>
      </c>
      <c r="C34" s="34">
        <v>2</v>
      </c>
      <c r="D34" s="39">
        <v>1560</v>
      </c>
      <c r="E34" s="36"/>
      <c r="F34" s="36"/>
      <c r="G34" s="36"/>
      <c r="H34" s="37"/>
    </row>
    <row r="35" ht="13.5" customHeight="1" spans="1:8">
      <c r="A35" s="32">
        <v>28</v>
      </c>
      <c r="B35" s="33">
        <v>8724</v>
      </c>
      <c r="C35" s="34">
        <v>2</v>
      </c>
      <c r="D35" s="39">
        <v>1513</v>
      </c>
      <c r="E35" s="36"/>
      <c r="F35" s="36"/>
      <c r="G35" s="36"/>
      <c r="H35" s="37"/>
    </row>
    <row r="36" ht="13.5" customHeight="1" spans="1:8">
      <c r="A36" s="32">
        <v>29</v>
      </c>
      <c r="B36" s="33">
        <v>8725</v>
      </c>
      <c r="C36" s="34">
        <v>2</v>
      </c>
      <c r="D36" s="38">
        <v>1387</v>
      </c>
      <c r="E36" s="36"/>
      <c r="F36" s="36"/>
      <c r="G36" s="36"/>
      <c r="H36" s="37"/>
    </row>
    <row r="37" ht="13.5" customHeight="1" spans="1:8">
      <c r="A37" s="32">
        <v>30</v>
      </c>
      <c r="B37" s="33">
        <v>8726</v>
      </c>
      <c r="C37" s="34">
        <v>2</v>
      </c>
      <c r="D37" s="35">
        <v>905</v>
      </c>
      <c r="E37" s="36"/>
      <c r="F37" s="36"/>
      <c r="G37" s="36"/>
      <c r="H37" s="37"/>
    </row>
    <row r="38" ht="13.5" customHeight="1" spans="1:8">
      <c r="A38" s="32">
        <v>31</v>
      </c>
      <c r="B38" s="33">
        <v>8727</v>
      </c>
      <c r="C38" s="34">
        <v>2</v>
      </c>
      <c r="D38" s="50">
        <v>371</v>
      </c>
      <c r="E38" s="36"/>
      <c r="F38" s="36"/>
      <c r="G38" s="36"/>
      <c r="H38" s="37"/>
    </row>
    <row r="39" ht="13.5" customHeight="1" spans="1:8">
      <c r="A39" s="32">
        <v>32</v>
      </c>
      <c r="B39" s="33">
        <v>8728</v>
      </c>
      <c r="C39" s="34">
        <v>2</v>
      </c>
      <c r="D39" s="35">
        <v>4479</v>
      </c>
      <c r="E39" s="36"/>
      <c r="F39" s="36"/>
      <c r="G39" s="36"/>
      <c r="H39" s="37"/>
    </row>
    <row r="40" ht="13.5" customHeight="1" spans="1:8">
      <c r="A40" s="32">
        <v>33</v>
      </c>
      <c r="B40" s="33">
        <v>8729</v>
      </c>
      <c r="C40" s="34">
        <v>2</v>
      </c>
      <c r="D40" s="35">
        <v>1950</v>
      </c>
      <c r="E40" s="36"/>
      <c r="F40" s="36"/>
      <c r="G40" s="36"/>
      <c r="H40" s="37"/>
    </row>
    <row r="41" ht="13.5" customHeight="1" spans="1:8">
      <c r="A41" s="32">
        <v>34</v>
      </c>
      <c r="B41" s="33">
        <v>8730</v>
      </c>
      <c r="C41" s="34">
        <v>2</v>
      </c>
      <c r="D41" s="38">
        <v>1458</v>
      </c>
      <c r="E41" s="36"/>
      <c r="F41" s="36"/>
      <c r="G41" s="36"/>
      <c r="H41" s="37"/>
    </row>
    <row r="42" ht="13.5" customHeight="1" spans="1:8">
      <c r="A42" s="32">
        <v>35</v>
      </c>
      <c r="B42" s="46">
        <v>8731</v>
      </c>
      <c r="C42" s="34">
        <v>2</v>
      </c>
      <c r="D42" s="35">
        <v>1301</v>
      </c>
      <c r="E42" s="48"/>
      <c r="F42" s="48"/>
      <c r="G42" s="48"/>
      <c r="H42" s="49"/>
    </row>
    <row r="43" ht="13.5" customHeight="1" spans="1:8">
      <c r="A43" s="32">
        <v>36</v>
      </c>
      <c r="B43" s="33">
        <v>8732</v>
      </c>
      <c r="C43" s="34">
        <v>2</v>
      </c>
      <c r="D43" s="35">
        <v>1271</v>
      </c>
      <c r="E43" s="36"/>
      <c r="F43" s="36"/>
      <c r="G43" s="36"/>
      <c r="H43" s="37"/>
    </row>
    <row r="44" ht="13.5" customHeight="1" spans="1:8">
      <c r="A44" s="32">
        <v>37</v>
      </c>
      <c r="B44" s="33">
        <v>8733</v>
      </c>
      <c r="C44" s="34">
        <v>2</v>
      </c>
      <c r="D44" s="35">
        <v>904</v>
      </c>
      <c r="E44" s="36"/>
      <c r="F44" s="36"/>
      <c r="G44" s="36"/>
      <c r="H44" s="37"/>
    </row>
    <row r="45" ht="13.5" customHeight="1" spans="1:8">
      <c r="A45" s="32">
        <v>38</v>
      </c>
      <c r="B45" s="33">
        <v>8734</v>
      </c>
      <c r="C45" s="34">
        <v>2</v>
      </c>
      <c r="D45" s="35">
        <v>3245</v>
      </c>
      <c r="E45" s="36"/>
      <c r="F45" s="36"/>
      <c r="G45" s="36"/>
      <c r="H45" s="37"/>
    </row>
    <row r="46" ht="13.5" customHeight="1" spans="1:8">
      <c r="A46" s="32">
        <v>39</v>
      </c>
      <c r="B46" s="33">
        <v>8735</v>
      </c>
      <c r="C46" s="34">
        <v>2</v>
      </c>
      <c r="D46" s="38">
        <v>3742</v>
      </c>
      <c r="E46" s="36"/>
      <c r="F46" s="36"/>
      <c r="G46" s="36"/>
      <c r="H46" s="37"/>
    </row>
    <row r="47" ht="13.5" customHeight="1" spans="1:8">
      <c r="A47" s="32">
        <v>40</v>
      </c>
      <c r="B47" s="33">
        <v>8736</v>
      </c>
      <c r="C47" s="34">
        <v>2</v>
      </c>
      <c r="D47" s="35">
        <v>6723</v>
      </c>
      <c r="E47" s="36"/>
      <c r="F47" s="36"/>
      <c r="G47" s="36"/>
      <c r="H47" s="37"/>
    </row>
    <row r="48" ht="13.5" customHeight="1" spans="1:8">
      <c r="A48" s="32">
        <v>41</v>
      </c>
      <c r="B48" s="33">
        <v>8737</v>
      </c>
      <c r="C48" s="34">
        <v>2</v>
      </c>
      <c r="D48" s="35">
        <v>2450</v>
      </c>
      <c r="E48" s="36"/>
      <c r="F48" s="36"/>
      <c r="G48" s="36"/>
      <c r="H48" s="37"/>
    </row>
    <row r="49" ht="13.5" customHeight="1" spans="1:8">
      <c r="A49" s="32">
        <v>42</v>
      </c>
      <c r="B49" s="33">
        <v>8738</v>
      </c>
      <c r="C49" s="34">
        <v>2</v>
      </c>
      <c r="D49" s="35">
        <v>1780</v>
      </c>
      <c r="E49" s="36"/>
      <c r="F49" s="36"/>
      <c r="G49" s="36"/>
      <c r="H49" s="37"/>
    </row>
    <row r="50" ht="13.5" customHeight="1" spans="1:8">
      <c r="A50" s="32">
        <v>43</v>
      </c>
      <c r="B50" s="33">
        <v>8739</v>
      </c>
      <c r="C50" s="34">
        <v>2</v>
      </c>
      <c r="D50" s="35">
        <v>1919</v>
      </c>
      <c r="E50" s="36"/>
      <c r="F50" s="36"/>
      <c r="G50" s="36"/>
      <c r="H50" s="37"/>
    </row>
    <row r="51" ht="13.5" customHeight="1" spans="1:8">
      <c r="A51" s="32">
        <v>44</v>
      </c>
      <c r="B51" s="33">
        <v>8740</v>
      </c>
      <c r="C51" s="34">
        <v>2</v>
      </c>
      <c r="D51" s="38">
        <v>842</v>
      </c>
      <c r="E51" s="36"/>
      <c r="F51" s="36"/>
      <c r="G51" s="36"/>
      <c r="H51" s="37"/>
    </row>
    <row r="52" ht="13.5" customHeight="1" spans="1:8">
      <c r="A52" s="32">
        <v>45</v>
      </c>
      <c r="B52" s="33">
        <v>8741</v>
      </c>
      <c r="C52" s="34">
        <v>2</v>
      </c>
      <c r="D52" s="35">
        <v>792</v>
      </c>
      <c r="E52" s="36"/>
      <c r="F52" s="36"/>
      <c r="G52" s="36"/>
      <c r="H52" s="37"/>
    </row>
    <row r="53" ht="13.5" customHeight="1" spans="1:15">
      <c r="A53" s="32">
        <v>46</v>
      </c>
      <c r="B53" s="33">
        <v>8742</v>
      </c>
      <c r="C53" s="34">
        <v>2</v>
      </c>
      <c r="D53" s="50">
        <v>623</v>
      </c>
      <c r="E53" s="36"/>
      <c r="F53" s="36"/>
      <c r="G53" s="36"/>
      <c r="H53" s="37"/>
      <c r="O53"/>
    </row>
    <row r="54" ht="13.5" customHeight="1" spans="1:19">
      <c r="A54" s="32">
        <v>47</v>
      </c>
      <c r="B54" s="33">
        <v>8743</v>
      </c>
      <c r="C54" s="34">
        <v>2</v>
      </c>
      <c r="D54" s="35">
        <v>1505</v>
      </c>
      <c r="E54" s="36"/>
      <c r="F54" s="36"/>
      <c r="G54" s="36"/>
      <c r="H54" s="37"/>
      <c r="N54" s="12"/>
      <c r="O54" s="13"/>
      <c r="P54" s="12"/>
      <c r="Q54" s="13"/>
      <c r="R54" s="12"/>
      <c r="S54" s="13"/>
    </row>
    <row r="55" ht="13.5" customHeight="1" spans="1:19">
      <c r="A55" s="32">
        <v>48</v>
      </c>
      <c r="B55" s="33">
        <v>8744</v>
      </c>
      <c r="C55" s="34">
        <v>2</v>
      </c>
      <c r="D55" s="35">
        <v>1150</v>
      </c>
      <c r="E55" s="36"/>
      <c r="F55" s="36"/>
      <c r="G55" s="36"/>
      <c r="H55" s="37"/>
      <c r="N55" s="12"/>
      <c r="O55" s="13"/>
      <c r="P55" s="12"/>
      <c r="Q55" s="13"/>
      <c r="R55" s="12"/>
      <c r="S55" s="13"/>
    </row>
    <row r="56" ht="13.5" customHeight="1" spans="1:19">
      <c r="A56" s="32">
        <v>49</v>
      </c>
      <c r="B56" s="33">
        <v>8745</v>
      </c>
      <c r="C56" s="34">
        <v>2</v>
      </c>
      <c r="D56" s="35">
        <v>1223</v>
      </c>
      <c r="E56" s="36"/>
      <c r="F56" s="36"/>
      <c r="G56" s="36"/>
      <c r="H56" s="37"/>
      <c r="N56" s="12"/>
      <c r="O56" s="13"/>
      <c r="P56" s="12"/>
      <c r="Q56" s="13"/>
      <c r="R56" s="12"/>
      <c r="S56" s="13"/>
    </row>
    <row r="57" ht="13.5" customHeight="1" spans="1:19">
      <c r="A57" s="32">
        <v>50</v>
      </c>
      <c r="B57" s="33">
        <v>8746</v>
      </c>
      <c r="C57" s="34">
        <v>2</v>
      </c>
      <c r="D57" s="35">
        <v>583</v>
      </c>
      <c r="E57" s="36"/>
      <c r="F57" s="36"/>
      <c r="G57" s="36"/>
      <c r="H57" s="37"/>
      <c r="N57" s="12"/>
      <c r="O57" s="13"/>
      <c r="P57" s="12"/>
      <c r="Q57" s="13"/>
      <c r="R57" s="12"/>
      <c r="S57" s="13"/>
    </row>
    <row r="58" ht="13.5" customHeight="1" spans="1:19">
      <c r="A58" s="32">
        <v>51</v>
      </c>
      <c r="B58" s="33">
        <v>8747</v>
      </c>
      <c r="C58" s="34">
        <v>2</v>
      </c>
      <c r="D58" s="35">
        <v>1728</v>
      </c>
      <c r="E58" s="36"/>
      <c r="F58" s="36"/>
      <c r="G58" s="36"/>
      <c r="H58" s="37"/>
      <c r="N58" s="12"/>
      <c r="O58" s="13"/>
      <c r="P58" s="12"/>
      <c r="Q58" s="13"/>
      <c r="R58" s="12"/>
      <c r="S58" s="13"/>
    </row>
    <row r="59" ht="13.5" customHeight="1" spans="1:19">
      <c r="A59" s="32">
        <v>52</v>
      </c>
      <c r="B59" s="33">
        <v>8748</v>
      </c>
      <c r="C59" s="34">
        <v>2</v>
      </c>
      <c r="D59" s="35">
        <v>1030</v>
      </c>
      <c r="E59" s="36"/>
      <c r="F59" s="36"/>
      <c r="G59" s="36"/>
      <c r="H59" s="37"/>
      <c r="N59" s="12"/>
      <c r="O59" s="13"/>
      <c r="P59" s="12"/>
      <c r="Q59" s="13"/>
      <c r="R59" s="12"/>
      <c r="S59" s="13"/>
    </row>
    <row r="60" ht="13.5" customHeight="1" spans="1:19">
      <c r="A60" s="32">
        <v>53</v>
      </c>
      <c r="B60" s="33">
        <v>8749</v>
      </c>
      <c r="C60" s="34">
        <v>2</v>
      </c>
      <c r="D60" s="38">
        <v>1689</v>
      </c>
      <c r="E60" s="36"/>
      <c r="F60" s="36"/>
      <c r="G60" s="36"/>
      <c r="H60" s="37"/>
      <c r="N60" s="12"/>
      <c r="O60" s="13"/>
      <c r="P60" s="12"/>
      <c r="Q60" s="13"/>
      <c r="R60" s="12"/>
      <c r="S60" s="13"/>
    </row>
    <row r="61" ht="13.5" customHeight="1" spans="1:19">
      <c r="A61" s="32">
        <v>54</v>
      </c>
      <c r="B61" s="46">
        <v>8750</v>
      </c>
      <c r="C61" s="34">
        <v>2</v>
      </c>
      <c r="D61" s="35">
        <v>1555</v>
      </c>
      <c r="E61" s="48"/>
      <c r="F61" s="48"/>
      <c r="G61" s="48"/>
      <c r="H61" s="49"/>
      <c r="N61" s="12"/>
      <c r="O61" s="13"/>
      <c r="P61" s="12"/>
      <c r="Q61" s="13"/>
      <c r="R61" s="12"/>
      <c r="S61" s="13"/>
    </row>
    <row r="62" ht="13.5" customHeight="1" spans="1:19">
      <c r="A62" s="32">
        <v>55</v>
      </c>
      <c r="B62" s="33">
        <v>8751</v>
      </c>
      <c r="C62" s="34">
        <v>2</v>
      </c>
      <c r="D62" s="35">
        <v>6260</v>
      </c>
      <c r="E62" s="36"/>
      <c r="F62" s="36"/>
      <c r="G62" s="36"/>
      <c r="H62" s="51"/>
      <c r="N62" s="12"/>
      <c r="O62" s="13"/>
      <c r="P62" s="12"/>
      <c r="Q62" s="13"/>
      <c r="R62" s="12"/>
      <c r="S62" s="13"/>
    </row>
    <row r="63" ht="13.5" customHeight="1" spans="1:19">
      <c r="A63" s="32">
        <v>56</v>
      </c>
      <c r="B63" s="33">
        <v>8752</v>
      </c>
      <c r="C63" s="34">
        <v>2</v>
      </c>
      <c r="D63" s="35">
        <v>4387</v>
      </c>
      <c r="E63" s="36"/>
      <c r="F63" s="36"/>
      <c r="G63" s="36"/>
      <c r="H63" s="51"/>
      <c r="N63" s="12"/>
      <c r="O63" s="13"/>
      <c r="P63" s="12"/>
      <c r="Q63" s="13"/>
      <c r="R63" s="12"/>
      <c r="S63" s="13"/>
    </row>
    <row r="64" ht="13.5" customHeight="1" spans="1:19">
      <c r="A64" s="32">
        <v>57</v>
      </c>
      <c r="B64" s="33">
        <v>8753</v>
      </c>
      <c r="C64" s="34">
        <v>2</v>
      </c>
      <c r="D64" s="35">
        <v>2947</v>
      </c>
      <c r="E64" s="36"/>
      <c r="F64" s="36"/>
      <c r="G64" s="36"/>
      <c r="H64" s="51"/>
      <c r="N64" s="12"/>
      <c r="O64" s="13"/>
      <c r="P64" s="12"/>
      <c r="Q64" s="13"/>
      <c r="R64" s="12"/>
      <c r="S64" s="13"/>
    </row>
    <row r="65" ht="13.5" customHeight="1" spans="1:19">
      <c r="A65" s="32">
        <v>58</v>
      </c>
      <c r="B65" s="33">
        <v>8754</v>
      </c>
      <c r="C65" s="34">
        <v>2</v>
      </c>
      <c r="D65" s="38">
        <v>1506</v>
      </c>
      <c r="E65" s="36"/>
      <c r="F65" s="36"/>
      <c r="G65" s="36"/>
      <c r="H65" s="51"/>
      <c r="N65" s="12"/>
      <c r="O65" s="13"/>
      <c r="P65" s="12"/>
      <c r="Q65" s="13"/>
      <c r="R65" s="12"/>
      <c r="S65" s="13"/>
    </row>
    <row r="66" ht="13.5" customHeight="1" spans="1:19">
      <c r="A66" s="32">
        <v>59</v>
      </c>
      <c r="B66" s="33">
        <v>8755</v>
      </c>
      <c r="C66" s="34">
        <v>2</v>
      </c>
      <c r="D66" s="35">
        <v>21369</v>
      </c>
      <c r="E66" s="36"/>
      <c r="F66" s="36"/>
      <c r="G66" s="36"/>
      <c r="H66" s="51"/>
      <c r="N66" s="12"/>
      <c r="O66" s="13"/>
      <c r="P66" s="12"/>
      <c r="Q66" s="13"/>
      <c r="R66" s="12"/>
      <c r="S66" s="13"/>
    </row>
    <row r="67" ht="13.5" customHeight="1" spans="1:19">
      <c r="A67" s="32">
        <v>60</v>
      </c>
      <c r="B67" s="33">
        <v>8756</v>
      </c>
      <c r="C67" s="34">
        <v>2</v>
      </c>
      <c r="D67" s="35">
        <v>3221</v>
      </c>
      <c r="E67" s="36"/>
      <c r="F67" s="36"/>
      <c r="G67" s="36"/>
      <c r="H67" s="51"/>
      <c r="N67" s="12"/>
      <c r="O67" s="13"/>
      <c r="P67" s="12"/>
      <c r="Q67" s="13"/>
      <c r="R67" s="12"/>
      <c r="S67" s="13"/>
    </row>
    <row r="68" ht="13.5" customHeight="1" spans="1:19">
      <c r="A68" s="32"/>
      <c r="B68" s="40"/>
      <c r="C68" s="41"/>
      <c r="D68" s="42">
        <f>SUM(D8:D67)</f>
        <v>545451</v>
      </c>
      <c r="E68" s="43"/>
      <c r="F68" s="36"/>
      <c r="G68" s="36"/>
      <c r="H68" s="51"/>
      <c r="N68" s="12"/>
      <c r="O68" s="13"/>
      <c r="P68" s="12"/>
      <c r="Q68" s="13"/>
      <c r="R68" s="12"/>
      <c r="S68" s="13"/>
    </row>
    <row r="69" ht="13.5" customHeight="1" spans="1:19">
      <c r="A69" s="32">
        <v>1</v>
      </c>
      <c r="B69" s="33">
        <v>8102</v>
      </c>
      <c r="C69" s="34">
        <v>3</v>
      </c>
      <c r="D69" s="35">
        <v>2809</v>
      </c>
      <c r="E69" s="36"/>
      <c r="F69" s="36"/>
      <c r="G69" s="36"/>
      <c r="H69" s="37"/>
      <c r="N69" s="12"/>
      <c r="O69" s="13"/>
      <c r="P69" s="12"/>
      <c r="Q69" s="13"/>
      <c r="R69" s="12"/>
      <c r="S69" s="13"/>
    </row>
    <row r="70" ht="13.5" customHeight="1" spans="1:19">
      <c r="A70" s="32">
        <v>2</v>
      </c>
      <c r="B70" s="33">
        <v>8103</v>
      </c>
      <c r="C70" s="34">
        <v>3</v>
      </c>
      <c r="D70" s="35">
        <v>2263</v>
      </c>
      <c r="E70" s="36"/>
      <c r="F70" s="36"/>
      <c r="G70" s="36"/>
      <c r="H70" s="37"/>
      <c r="N70" s="12"/>
      <c r="O70" s="13"/>
      <c r="P70" s="12"/>
      <c r="Q70" s="13"/>
      <c r="R70" s="12"/>
      <c r="S70" s="13"/>
    </row>
    <row r="71" ht="13.5" customHeight="1" spans="1:19">
      <c r="A71" s="32">
        <v>3</v>
      </c>
      <c r="B71" s="33">
        <v>8104</v>
      </c>
      <c r="C71" s="34">
        <v>3</v>
      </c>
      <c r="D71" s="38">
        <v>2936</v>
      </c>
      <c r="E71" s="36"/>
      <c r="F71" s="36"/>
      <c r="G71" s="36"/>
      <c r="H71" s="37"/>
      <c r="N71" s="12"/>
      <c r="O71" s="13"/>
      <c r="P71" s="12"/>
      <c r="Q71" s="13"/>
      <c r="R71" s="12"/>
      <c r="S71" s="13"/>
    </row>
    <row r="72" ht="13.5" customHeight="1" spans="1:19">
      <c r="A72" s="32">
        <v>4</v>
      </c>
      <c r="B72" s="33">
        <v>8105</v>
      </c>
      <c r="C72" s="34">
        <v>3</v>
      </c>
      <c r="D72" s="35">
        <v>8524</v>
      </c>
      <c r="E72" s="36"/>
      <c r="F72" s="36"/>
      <c r="G72" s="36"/>
      <c r="H72" s="37"/>
      <c r="N72" s="12"/>
      <c r="O72" s="13"/>
      <c r="P72" s="12"/>
      <c r="Q72" s="13"/>
      <c r="R72" s="12"/>
      <c r="S72" s="13"/>
    </row>
    <row r="73" ht="13.5" customHeight="1" spans="1:19">
      <c r="A73" s="32">
        <v>5</v>
      </c>
      <c r="B73" s="33">
        <v>8107</v>
      </c>
      <c r="C73" s="34">
        <v>3</v>
      </c>
      <c r="D73" s="35">
        <v>53044</v>
      </c>
      <c r="E73" s="36"/>
      <c r="F73" s="36"/>
      <c r="G73" s="36"/>
      <c r="H73" s="37"/>
      <c r="N73" s="12"/>
      <c r="O73" s="13"/>
      <c r="P73" s="12"/>
      <c r="Q73" s="13"/>
      <c r="R73" s="12"/>
      <c r="S73" s="13"/>
    </row>
    <row r="74" ht="13.5" customHeight="1" spans="1:19">
      <c r="A74" s="32">
        <v>6</v>
      </c>
      <c r="B74" s="33">
        <v>8201</v>
      </c>
      <c r="C74" s="34">
        <v>3</v>
      </c>
      <c r="D74" s="35">
        <v>7595</v>
      </c>
      <c r="E74" s="36"/>
      <c r="F74" s="36"/>
      <c r="G74" s="36"/>
      <c r="H74" s="37"/>
      <c r="N74" s="12"/>
      <c r="O74" s="13"/>
      <c r="P74" s="12"/>
      <c r="Q74" s="13"/>
      <c r="R74" s="12"/>
      <c r="S74" s="13"/>
    </row>
    <row r="75" ht="13.5" customHeight="1" spans="1:19">
      <c r="A75" s="32">
        <v>7</v>
      </c>
      <c r="B75" s="33">
        <v>8202</v>
      </c>
      <c r="C75" s="34">
        <v>3</v>
      </c>
      <c r="D75" s="38">
        <v>11824</v>
      </c>
      <c r="E75" s="36"/>
      <c r="F75" s="36"/>
      <c r="G75" s="36"/>
      <c r="H75" s="37"/>
      <c r="N75" s="12"/>
      <c r="O75" s="13"/>
      <c r="P75" s="12"/>
      <c r="Q75" s="13"/>
      <c r="R75" s="12"/>
      <c r="S75" s="13"/>
    </row>
    <row r="76" ht="13.5" customHeight="1" spans="1:19">
      <c r="A76" s="32">
        <v>8</v>
      </c>
      <c r="B76" s="33">
        <v>8203</v>
      </c>
      <c r="C76" s="34">
        <v>3</v>
      </c>
      <c r="D76" s="35">
        <v>4601</v>
      </c>
      <c r="E76" s="36"/>
      <c r="F76" s="36"/>
      <c r="G76" s="36"/>
      <c r="H76" s="37"/>
      <c r="N76" s="12"/>
      <c r="O76" s="13"/>
      <c r="P76" s="12"/>
      <c r="Q76" s="13"/>
      <c r="R76" s="12"/>
      <c r="S76" s="13"/>
    </row>
    <row r="77" ht="13.5" customHeight="1" spans="1:19">
      <c r="A77" s="32">
        <v>9</v>
      </c>
      <c r="B77" s="33">
        <v>8204</v>
      </c>
      <c r="C77" s="34">
        <v>3</v>
      </c>
      <c r="D77" s="35">
        <v>1347</v>
      </c>
      <c r="E77" s="36"/>
      <c r="F77" s="36"/>
      <c r="G77" s="36"/>
      <c r="H77" s="37"/>
      <c r="N77" s="12"/>
      <c r="O77" s="13"/>
      <c r="P77" s="12"/>
      <c r="Q77" s="13"/>
      <c r="R77" s="12"/>
      <c r="S77" s="13"/>
    </row>
    <row r="78" ht="13.5" customHeight="1" spans="1:19">
      <c r="A78" s="32">
        <v>10</v>
      </c>
      <c r="B78" s="33">
        <v>8205</v>
      </c>
      <c r="C78" s="34">
        <v>3</v>
      </c>
      <c r="D78" s="38">
        <v>1815</v>
      </c>
      <c r="E78" s="36"/>
      <c r="F78" s="36"/>
      <c r="G78" s="36"/>
      <c r="H78" s="37"/>
      <c r="N78" s="12"/>
      <c r="O78" s="13"/>
      <c r="P78" s="12"/>
      <c r="Q78" s="13"/>
      <c r="R78" s="12"/>
      <c r="S78" s="13"/>
    </row>
    <row r="79" ht="13.5" customHeight="1" spans="1:19">
      <c r="A79" s="32">
        <v>11</v>
      </c>
      <c r="B79" s="33">
        <v>8301</v>
      </c>
      <c r="C79" s="34">
        <v>3</v>
      </c>
      <c r="D79" s="35">
        <v>3803</v>
      </c>
      <c r="E79" s="36"/>
      <c r="F79" s="36"/>
      <c r="G79" s="36"/>
      <c r="H79" s="37"/>
      <c r="N79" s="12"/>
      <c r="O79" s="13"/>
      <c r="P79" s="12"/>
      <c r="Q79" s="13"/>
      <c r="R79" s="12"/>
      <c r="S79" s="13"/>
    </row>
    <row r="80" ht="13.5" customHeight="1" spans="1:19">
      <c r="A80" s="32">
        <v>12</v>
      </c>
      <c r="B80" s="33">
        <v>8302</v>
      </c>
      <c r="C80" s="34">
        <v>3</v>
      </c>
      <c r="D80" s="35">
        <v>10036</v>
      </c>
      <c r="E80" s="36"/>
      <c r="F80" s="36"/>
      <c r="G80" s="36"/>
      <c r="H80" s="37"/>
      <c r="N80" s="12"/>
      <c r="O80" s="13"/>
      <c r="P80" s="12"/>
      <c r="Q80" s="13"/>
      <c r="R80" s="12"/>
      <c r="S80" s="13"/>
    </row>
    <row r="81" ht="13.5" customHeight="1" spans="1:20">
      <c r="A81" s="32">
        <v>13</v>
      </c>
      <c r="B81" s="33">
        <v>8303</v>
      </c>
      <c r="C81" s="34">
        <v>3</v>
      </c>
      <c r="D81" s="35">
        <v>7638</v>
      </c>
      <c r="E81" s="36"/>
      <c r="F81" s="36"/>
      <c r="G81" s="36"/>
      <c r="H81" s="37"/>
      <c r="M81" s="12"/>
      <c r="N81" s="12"/>
      <c r="O81" s="13"/>
      <c r="P81" s="12"/>
      <c r="Q81" s="13"/>
      <c r="R81" s="12"/>
      <c r="S81" s="13"/>
      <c r="T81" s="13"/>
    </row>
    <row r="82" ht="13.5" customHeight="1" spans="1:20">
      <c r="A82" s="32">
        <v>14</v>
      </c>
      <c r="B82" s="33">
        <v>8405</v>
      </c>
      <c r="C82" s="34">
        <v>3</v>
      </c>
      <c r="D82" s="39">
        <v>8692</v>
      </c>
      <c r="E82" s="36"/>
      <c r="F82" s="36"/>
      <c r="G82" s="36"/>
      <c r="H82" s="37"/>
      <c r="M82" s="12"/>
      <c r="N82" s="12"/>
      <c r="O82" s="13"/>
      <c r="P82" s="12"/>
      <c r="Q82" s="13"/>
      <c r="R82" s="12"/>
      <c r="S82" s="13"/>
      <c r="T82" s="13"/>
    </row>
    <row r="83" ht="13.5" customHeight="1" spans="1:20">
      <c r="A83" s="32">
        <v>15</v>
      </c>
      <c r="B83" s="33">
        <v>8501</v>
      </c>
      <c r="C83" s="34">
        <v>3</v>
      </c>
      <c r="D83" s="50">
        <v>2324</v>
      </c>
      <c r="E83" s="36"/>
      <c r="F83" s="36"/>
      <c r="G83" s="36"/>
      <c r="H83" s="37"/>
      <c r="M83" s="12"/>
      <c r="N83" s="12"/>
      <c r="O83" s="13"/>
      <c r="P83" s="12"/>
      <c r="Q83" s="13"/>
      <c r="R83" s="12"/>
      <c r="S83" s="13"/>
      <c r="T83" s="13"/>
    </row>
    <row r="84" ht="13.5" customHeight="1" spans="1:20">
      <c r="A84" s="32">
        <v>16</v>
      </c>
      <c r="B84" s="33">
        <v>8502</v>
      </c>
      <c r="C84" s="34">
        <v>3</v>
      </c>
      <c r="D84" s="35">
        <v>1403</v>
      </c>
      <c r="E84" s="36"/>
      <c r="F84" s="36"/>
      <c r="G84" s="36"/>
      <c r="H84" s="37"/>
      <c r="M84" s="12"/>
      <c r="N84" s="12"/>
      <c r="O84" s="13"/>
      <c r="P84" s="12"/>
      <c r="Q84" s="13"/>
      <c r="R84" s="12"/>
      <c r="S84" s="13"/>
      <c r="T84" s="13"/>
    </row>
    <row r="85" ht="13.5" customHeight="1" spans="1:20">
      <c r="A85" s="32">
        <v>17</v>
      </c>
      <c r="B85" s="33">
        <v>8503</v>
      </c>
      <c r="C85" s="34">
        <v>3</v>
      </c>
      <c r="D85" s="35">
        <v>938</v>
      </c>
      <c r="E85" s="36"/>
      <c r="F85" s="36"/>
      <c r="G85" s="36"/>
      <c r="H85" s="37"/>
      <c r="M85" s="12"/>
      <c r="N85" s="12"/>
      <c r="O85" s="13"/>
      <c r="P85" s="12"/>
      <c r="Q85" s="13"/>
      <c r="R85" s="12"/>
      <c r="S85" s="13"/>
      <c r="T85" s="13"/>
    </row>
    <row r="86" ht="11.25" customHeight="1" spans="1:20">
      <c r="A86" s="32">
        <v>18</v>
      </c>
      <c r="B86" s="33">
        <v>8504</v>
      </c>
      <c r="C86" s="34">
        <v>3</v>
      </c>
      <c r="D86" s="35">
        <v>2923</v>
      </c>
      <c r="E86" s="36"/>
      <c r="F86" s="36"/>
      <c r="G86" s="36"/>
      <c r="H86" s="37"/>
      <c r="M86" s="12"/>
      <c r="N86" s="13"/>
      <c r="O86"/>
      <c r="P86" s="12"/>
      <c r="Q86" s="13"/>
      <c r="S86" s="12"/>
      <c r="T86" s="13"/>
    </row>
    <row r="87" ht="13.5" customHeight="1" spans="1:20">
      <c r="A87" s="32">
        <v>19</v>
      </c>
      <c r="B87" s="33">
        <v>8505</v>
      </c>
      <c r="C87" s="34">
        <v>3</v>
      </c>
      <c r="D87" s="35">
        <v>25365</v>
      </c>
      <c r="E87" s="36"/>
      <c r="F87" s="36"/>
      <c r="G87" s="36"/>
      <c r="H87" s="37"/>
      <c r="M87" s="12"/>
      <c r="N87" s="13"/>
      <c r="O87"/>
      <c r="P87" s="12"/>
      <c r="Q87" s="13"/>
      <c r="S87" s="12"/>
      <c r="T87" s="13"/>
    </row>
    <row r="88" ht="13.5" customHeight="1" spans="1:20">
      <c r="A88" s="32">
        <v>20</v>
      </c>
      <c r="B88" s="46">
        <v>8601</v>
      </c>
      <c r="C88" s="34">
        <v>3</v>
      </c>
      <c r="D88" s="35">
        <v>1837</v>
      </c>
      <c r="E88" s="48"/>
      <c r="F88" s="48"/>
      <c r="G88" s="48"/>
      <c r="H88" s="49"/>
      <c r="M88" s="12"/>
      <c r="N88" s="13"/>
      <c r="O88"/>
      <c r="P88" s="12"/>
      <c r="Q88" s="13"/>
      <c r="S88" s="12"/>
      <c r="T88" s="13"/>
    </row>
    <row r="89" ht="13.5" customHeight="1" spans="1:20">
      <c r="A89" s="32">
        <v>21</v>
      </c>
      <c r="B89" s="33">
        <v>8602</v>
      </c>
      <c r="C89" s="34">
        <v>3</v>
      </c>
      <c r="D89" s="38">
        <v>1907</v>
      </c>
      <c r="E89" s="36"/>
      <c r="F89" s="36"/>
      <c r="G89" s="36"/>
      <c r="H89" s="37"/>
      <c r="M89" s="12"/>
      <c r="N89" s="13"/>
      <c r="O89"/>
      <c r="P89" s="12"/>
      <c r="Q89" s="13"/>
      <c r="S89" s="12"/>
      <c r="T89" s="13"/>
    </row>
    <row r="90" ht="13.5" customHeight="1" spans="1:20">
      <c r="A90" s="32">
        <v>22</v>
      </c>
      <c r="B90" s="33">
        <v>8603</v>
      </c>
      <c r="C90" s="34">
        <v>3</v>
      </c>
      <c r="D90" s="35">
        <v>51315</v>
      </c>
      <c r="E90" s="36"/>
      <c r="F90" s="36"/>
      <c r="G90" s="36"/>
      <c r="H90" s="37"/>
      <c r="M90" s="12"/>
      <c r="N90" s="13"/>
      <c r="O90"/>
      <c r="P90" s="12"/>
      <c r="Q90" s="13"/>
      <c r="S90" s="12"/>
      <c r="T90" s="13"/>
    </row>
    <row r="91" ht="13.5" customHeight="1" spans="1:20">
      <c r="A91" s="32">
        <v>23</v>
      </c>
      <c r="B91" s="33">
        <v>8604</v>
      </c>
      <c r="C91" s="34">
        <v>3</v>
      </c>
      <c r="D91" s="35">
        <v>2340</v>
      </c>
      <c r="E91" s="36"/>
      <c r="F91" s="36"/>
      <c r="G91" s="36"/>
      <c r="H91" s="37"/>
      <c r="M91" s="12"/>
      <c r="N91" s="13"/>
      <c r="O91"/>
      <c r="P91" s="12"/>
      <c r="Q91" s="13"/>
      <c r="S91" s="12"/>
      <c r="T91" s="13"/>
    </row>
    <row r="92" ht="13.5" customHeight="1" spans="1:20">
      <c r="A92" s="32">
        <v>24</v>
      </c>
      <c r="B92" s="33">
        <v>8605</v>
      </c>
      <c r="C92" s="34">
        <v>3</v>
      </c>
      <c r="D92" s="35">
        <v>25902</v>
      </c>
      <c r="E92" s="36"/>
      <c r="F92" s="36"/>
      <c r="G92" s="36"/>
      <c r="H92" s="37"/>
      <c r="M92" s="12"/>
      <c r="N92" s="13"/>
      <c r="O92"/>
      <c r="P92" s="12"/>
      <c r="Q92" s="13"/>
      <c r="S92" s="12"/>
      <c r="T92" s="13"/>
    </row>
    <row r="93" ht="13.5" customHeight="1" spans="1:20">
      <c r="A93" s="52">
        <v>25</v>
      </c>
      <c r="B93" s="33">
        <v>8815</v>
      </c>
      <c r="C93" s="34">
        <v>3</v>
      </c>
      <c r="D93" s="35">
        <v>2928</v>
      </c>
      <c r="E93" s="36"/>
      <c r="F93" s="36"/>
      <c r="G93" s="36"/>
      <c r="H93" s="51"/>
      <c r="M93" s="12"/>
      <c r="N93" s="13"/>
      <c r="O93"/>
      <c r="P93" s="12"/>
      <c r="Q93" s="13"/>
      <c r="S93" s="12"/>
      <c r="T93" s="13"/>
    </row>
    <row r="94" spans="2:20">
      <c r="B94" s="43"/>
      <c r="C94" s="43"/>
      <c r="D94" s="53">
        <f>SUM(D69:D93)</f>
        <v>246109</v>
      </c>
      <c r="E94" s="43"/>
      <c r="F94" s="36"/>
      <c r="G94" s="36"/>
      <c r="H94" s="51"/>
      <c r="M94" s="12"/>
      <c r="N94" s="13"/>
      <c r="O94"/>
      <c r="P94" s="12"/>
      <c r="Q94" s="13"/>
      <c r="S94" s="12"/>
      <c r="T94" s="13"/>
    </row>
    <row r="95" spans="4:20">
      <c r="D95" s="3"/>
      <c r="M95" s="12"/>
      <c r="N95" s="13"/>
      <c r="O95"/>
      <c r="P95" s="12"/>
      <c r="Q95" s="13"/>
      <c r="S95" s="12"/>
      <c r="T95" s="13"/>
    </row>
    <row r="96" spans="4:20">
      <c r="D96" s="3"/>
      <c r="M96" s="12"/>
      <c r="N96" s="13"/>
      <c r="O96"/>
      <c r="P96" s="12"/>
      <c r="Q96" s="13"/>
      <c r="S96" s="12"/>
      <c r="T96" s="13"/>
    </row>
    <row r="97" spans="2:20">
      <c r="B97" s="4" t="s">
        <v>78</v>
      </c>
      <c r="M97" s="12"/>
      <c r="N97" s="13"/>
      <c r="O97"/>
      <c r="P97" s="12"/>
      <c r="Q97" s="13"/>
      <c r="S97" s="12"/>
      <c r="T97" s="13"/>
    </row>
    <row r="98" spans="13:20">
      <c r="M98" s="12"/>
      <c r="N98" s="13"/>
      <c r="O98"/>
      <c r="P98" s="12"/>
      <c r="Q98" s="13"/>
      <c r="S98" s="12"/>
      <c r="T98" s="13"/>
    </row>
    <row r="99" spans="2:20">
      <c r="B99" s="5" t="s">
        <v>1</v>
      </c>
      <c r="C99" s="6" t="s">
        <v>79</v>
      </c>
      <c r="M99" s="12"/>
      <c r="N99" s="13"/>
      <c r="O99"/>
      <c r="P99" s="12"/>
      <c r="Q99" s="13"/>
      <c r="S99" s="12"/>
      <c r="T99" s="13"/>
    </row>
    <row r="100" spans="2:20">
      <c r="B100" s="5" t="s">
        <v>3</v>
      </c>
      <c r="C100" s="7" t="s">
        <v>80</v>
      </c>
      <c r="M100" s="12"/>
      <c r="N100" s="13"/>
      <c r="O100"/>
      <c r="P100" s="12"/>
      <c r="Q100" s="13"/>
      <c r="S100" s="12"/>
      <c r="T100" s="13"/>
    </row>
    <row r="101" spans="13:20">
      <c r="M101" s="12"/>
      <c r="N101" s="13"/>
      <c r="O101"/>
      <c r="P101" s="12"/>
      <c r="Q101" s="13"/>
      <c r="S101" s="12"/>
      <c r="T101" s="13"/>
    </row>
    <row r="102" spans="3:20">
      <c r="C102" s="5" t="s">
        <v>16</v>
      </c>
      <c r="D102" s="5" t="s">
        <v>15</v>
      </c>
      <c r="E102" s="54" t="s">
        <v>17</v>
      </c>
      <c r="F102" s="5" t="s">
        <v>18</v>
      </c>
      <c r="M102" s="12"/>
      <c r="N102" s="13"/>
      <c r="O102"/>
      <c r="P102" s="12"/>
      <c r="Q102" s="13"/>
      <c r="S102" s="12"/>
      <c r="T102" s="13"/>
    </row>
    <row r="103" spans="2:20">
      <c r="B103" s="5" t="s">
        <v>19</v>
      </c>
      <c r="C103">
        <v>230214</v>
      </c>
      <c r="D103" s="2">
        <v>555085</v>
      </c>
      <c r="E103" s="2">
        <f>D103-C103</f>
        <v>324871</v>
      </c>
      <c r="F103" s="55">
        <f>E103/C103</f>
        <v>1.41116960740876</v>
      </c>
      <c r="M103" s="12"/>
      <c r="N103" s="13"/>
      <c r="O103"/>
      <c r="P103" s="12"/>
      <c r="Q103" s="13"/>
      <c r="S103" s="12"/>
      <c r="T103" s="13"/>
    </row>
    <row r="104" spans="2:20">
      <c r="B104" s="5" t="s">
        <v>20</v>
      </c>
      <c r="C104">
        <v>545451</v>
      </c>
      <c r="D104" s="2">
        <v>487953</v>
      </c>
      <c r="E104" s="2">
        <f>D104-C104</f>
        <v>-57498</v>
      </c>
      <c r="F104" s="55">
        <f>E104/C104</f>
        <v>-0.105413685188954</v>
      </c>
      <c r="M104" s="12"/>
      <c r="N104" s="13"/>
      <c r="O104"/>
      <c r="P104" s="12"/>
      <c r="Q104" s="13"/>
      <c r="S104" s="12"/>
      <c r="T104" s="13"/>
    </row>
    <row r="105" spans="2:20">
      <c r="B105" s="5" t="s">
        <v>21</v>
      </c>
      <c r="C105">
        <v>246109</v>
      </c>
      <c r="D105">
        <v>258803</v>
      </c>
      <c r="E105" s="2">
        <f>D105-C105</f>
        <v>12694</v>
      </c>
      <c r="F105" s="55">
        <f>E105/C105</f>
        <v>0.0515787720075251</v>
      </c>
      <c r="M105" s="12"/>
      <c r="N105" s="13"/>
      <c r="O105"/>
      <c r="P105" s="12"/>
      <c r="Q105" s="13"/>
      <c r="S105" s="12"/>
      <c r="T105" s="13"/>
    </row>
    <row r="106" spans="2:20">
      <c r="B106" s="5" t="s">
        <v>43</v>
      </c>
      <c r="C106">
        <f>SUM(C103:C105)</f>
        <v>1021774</v>
      </c>
      <c r="D106" s="2">
        <f>SUM(D103:D105)</f>
        <v>1301841</v>
      </c>
      <c r="E106" s="2">
        <f>D106-C106</f>
        <v>280067</v>
      </c>
      <c r="F106" s="55">
        <f>E106/C106</f>
        <v>0.274098773309949</v>
      </c>
      <c r="M106" s="12"/>
      <c r="N106" s="13"/>
      <c r="O106"/>
      <c r="P106" s="12"/>
      <c r="Q106" s="13"/>
      <c r="S106" s="12"/>
      <c r="T106" s="13"/>
    </row>
    <row r="107" spans="2:20">
      <c r="B107" s="5"/>
      <c r="E107" s="2"/>
      <c r="M107" s="12"/>
      <c r="N107" s="13"/>
      <c r="O107"/>
      <c r="P107" s="12"/>
      <c r="Q107" s="13"/>
      <c r="S107" s="12"/>
      <c r="T107" s="13"/>
    </row>
    <row r="108" spans="2:20">
      <c r="B108" s="5"/>
      <c r="E108" s="2"/>
      <c r="M108" s="12"/>
      <c r="N108" s="13"/>
      <c r="O108"/>
      <c r="P108" s="12"/>
      <c r="Q108" s="13"/>
      <c r="S108" s="12"/>
      <c r="T108" s="13"/>
    </row>
    <row r="109" spans="3:20">
      <c r="C109" s="5" t="s">
        <v>8</v>
      </c>
      <c r="E109" s="2"/>
      <c r="M109" s="12"/>
      <c r="N109" s="13"/>
      <c r="O109"/>
      <c r="P109" s="12"/>
      <c r="Q109" s="13"/>
      <c r="S109" s="12"/>
      <c r="T109" s="13"/>
    </row>
    <row r="110" spans="2:20">
      <c r="B110" s="5" t="s">
        <v>10</v>
      </c>
      <c r="C110" s="5" t="s">
        <v>11</v>
      </c>
      <c r="D110" s="54" t="s">
        <v>12</v>
      </c>
      <c r="E110" s="54" t="s">
        <v>13</v>
      </c>
      <c r="F110" s="5" t="s">
        <v>14</v>
      </c>
      <c r="G110" s="5" t="s">
        <v>15</v>
      </c>
      <c r="M110" s="12"/>
      <c r="N110" s="13"/>
      <c r="O110"/>
      <c r="P110" s="12"/>
      <c r="Q110" s="13"/>
      <c r="S110" s="12"/>
      <c r="T110" s="13"/>
    </row>
    <row r="111" spans="1:19">
      <c r="A111" s="5" t="s">
        <v>19</v>
      </c>
      <c r="B111">
        <v>4299104</v>
      </c>
      <c r="C111">
        <v>3499161</v>
      </c>
      <c r="D111" s="2">
        <v>244858</v>
      </c>
      <c r="E111" s="2"/>
      <c r="F111" s="2"/>
      <c r="G111">
        <f>B111-C111-D111</f>
        <v>555085</v>
      </c>
      <c r="O111"/>
      <c r="P111" s="12"/>
      <c r="Q111" s="13"/>
      <c r="S111"/>
    </row>
    <row r="112" spans="1:19">
      <c r="A112" s="5" t="s">
        <v>20</v>
      </c>
      <c r="B112"/>
      <c r="C112"/>
      <c r="D112" s="2">
        <v>244858</v>
      </c>
      <c r="E112" s="2">
        <v>501898</v>
      </c>
      <c r="F112">
        <v>258803</v>
      </c>
      <c r="G112">
        <f>D112+E112-F112</f>
        <v>487953</v>
      </c>
      <c r="O112"/>
      <c r="P112" s="12"/>
      <c r="Q112" s="13"/>
      <c r="S112"/>
    </row>
    <row r="113" spans="1:7">
      <c r="A113" s="5" t="s">
        <v>21</v>
      </c>
      <c r="E113" s="2"/>
      <c r="F113">
        <v>258803</v>
      </c>
      <c r="G113">
        <v>258803</v>
      </c>
    </row>
    <row r="114" spans="7:7">
      <c r="G114">
        <f>SUM(G111:G113)</f>
        <v>1301841</v>
      </c>
    </row>
    <row r="115" ht="25.5" customHeight="1" spans="2:8">
      <c r="B115" s="5" t="s">
        <v>5</v>
      </c>
      <c r="C115" s="5"/>
      <c r="D115" s="5"/>
      <c r="E115" s="5"/>
      <c r="F115" s="5"/>
      <c r="G115" s="5"/>
      <c r="H115"/>
    </row>
    <row r="116" ht="26.25" customHeight="1" spans="2:8">
      <c r="B116" s="5" t="s">
        <v>6</v>
      </c>
      <c r="C116" s="5"/>
      <c r="D116" s="5"/>
      <c r="E116" s="5"/>
      <c r="F116" s="5"/>
      <c r="G116" s="5"/>
      <c r="H116"/>
    </row>
    <row r="117" ht="27" customHeight="1" spans="2:2">
      <c r="B117" s="10" t="s">
        <v>7</v>
      </c>
    </row>
  </sheetData>
  <mergeCells count="3">
    <mergeCell ref="A1:E1"/>
    <mergeCell ref="B97:G97"/>
    <mergeCell ref="B117:F117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zoomScale="115" zoomScaleNormal="115" workbookViewId="0">
      <selection activeCell="C27" sqref="C27"/>
    </sheetView>
  </sheetViews>
  <sheetFormatPr defaultColWidth="9" defaultRowHeight="12.75"/>
  <cols>
    <col min="1" max="1" width="5.28318584070797" style="1" customWidth="1"/>
    <col min="2" max="2" width="13.283185840708" style="1" customWidth="1"/>
    <col min="3" max="3" width="21.4955752212389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81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82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7" t="s">
        <v>83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256745</v>
      </c>
      <c r="D8" s="8">
        <v>563394</v>
      </c>
      <c r="E8" s="8">
        <f>D8-C8</f>
        <v>306649</v>
      </c>
      <c r="F8" s="9">
        <f>E8/C8</f>
        <v>1.19437184755302</v>
      </c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551355</v>
      </c>
      <c r="D9" s="8">
        <v>479168</v>
      </c>
      <c r="E9" s="8">
        <f>D9-C9</f>
        <v>-72187</v>
      </c>
      <c r="F9" s="9">
        <f>E9/C9</f>
        <v>-0.130926535535182</v>
      </c>
      <c r="M9" s="12"/>
      <c r="N9" s="13"/>
      <c r="O9"/>
      <c r="P9" s="12"/>
      <c r="Q9" s="13"/>
      <c r="S9" s="12"/>
      <c r="T9" s="13"/>
    </row>
    <row r="10" spans="2:20">
      <c r="B10" s="5" t="s">
        <v>21</v>
      </c>
      <c r="C10" s="8">
        <v>260651</v>
      </c>
      <c r="D10" s="8">
        <v>267181</v>
      </c>
      <c r="E10" s="8">
        <f>D10-C10</f>
        <v>6530</v>
      </c>
      <c r="F10" s="9">
        <f>E10/C10</f>
        <v>0.0250526566174693</v>
      </c>
      <c r="M10" s="12"/>
      <c r="N10" s="13"/>
      <c r="O10"/>
      <c r="P10" s="12"/>
      <c r="Q10" s="13"/>
      <c r="S10" s="12"/>
      <c r="T10" s="13"/>
    </row>
    <row r="11" spans="2:20">
      <c r="B11" s="5" t="s">
        <v>43</v>
      </c>
      <c r="C11" s="8">
        <f>SUM(C8:C10)</f>
        <v>1068751</v>
      </c>
      <c r="D11" s="8">
        <f>SUM(D8:D10)</f>
        <v>1309743</v>
      </c>
      <c r="E11" s="8">
        <f>D11-C11</f>
        <v>240992</v>
      </c>
      <c r="F11" s="9">
        <f>E11/C11</f>
        <v>0.22548937965906</v>
      </c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2:20">
      <c r="B13" s="5"/>
      <c r="E13" s="2"/>
      <c r="M13" s="12"/>
      <c r="N13" s="13"/>
      <c r="O13"/>
      <c r="P13" s="12"/>
      <c r="Q13" s="13"/>
      <c r="S13" s="12"/>
      <c r="T13" s="13"/>
    </row>
    <row r="14" spans="3:20">
      <c r="C14" s="5" t="s">
        <v>8</v>
      </c>
      <c r="E14" s="2"/>
      <c r="M14" s="12"/>
      <c r="N14" s="13"/>
      <c r="O14"/>
      <c r="P14" s="12"/>
      <c r="Q14" s="13"/>
      <c r="S14" s="12"/>
      <c r="T14" s="13"/>
    </row>
    <row r="15" spans="2:20">
      <c r="B15" s="4" t="s">
        <v>10</v>
      </c>
      <c r="C15" s="4" t="s">
        <v>11</v>
      </c>
      <c r="D15" s="4" t="s">
        <v>12</v>
      </c>
      <c r="E15" s="4" t="s">
        <v>13</v>
      </c>
      <c r="F15" s="4" t="s">
        <v>14</v>
      </c>
      <c r="G15" s="4" t="s">
        <v>15</v>
      </c>
      <c r="M15" s="12"/>
      <c r="N15" s="13"/>
      <c r="O15"/>
      <c r="P15" s="12"/>
      <c r="Q15" s="13"/>
      <c r="S15" s="12"/>
      <c r="T15" s="13"/>
    </row>
    <row r="16" spans="1:19">
      <c r="A16" s="5" t="s">
        <v>19</v>
      </c>
      <c r="B16" s="8">
        <v>4312551</v>
      </c>
      <c r="C16" s="8">
        <v>3504653</v>
      </c>
      <c r="D16" s="8">
        <v>244504</v>
      </c>
      <c r="E16" s="8"/>
      <c r="F16" s="8"/>
      <c r="G16" s="8">
        <f>B16-C16-D16</f>
        <v>563394</v>
      </c>
      <c r="O16"/>
      <c r="P16" s="12"/>
      <c r="Q16" s="13"/>
      <c r="S16"/>
    </row>
    <row r="17" spans="1:19">
      <c r="A17" s="5" t="s">
        <v>20</v>
      </c>
      <c r="B17" s="8"/>
      <c r="C17" s="8"/>
      <c r="D17" s="8">
        <v>244504</v>
      </c>
      <c r="E17" s="8">
        <v>501845</v>
      </c>
      <c r="F17" s="8">
        <v>267181</v>
      </c>
      <c r="G17" s="8">
        <f>D17+E17-F17</f>
        <v>479168</v>
      </c>
      <c r="O17"/>
      <c r="P17" s="12"/>
      <c r="Q17" s="13"/>
      <c r="S17"/>
    </row>
    <row r="18" spans="1:7">
      <c r="A18" s="5" t="s">
        <v>21</v>
      </c>
      <c r="B18" s="8"/>
      <c r="C18" s="8"/>
      <c r="D18" s="8"/>
      <c r="E18" s="8"/>
      <c r="F18" s="8">
        <v>267181</v>
      </c>
      <c r="G18" s="8">
        <f>F18</f>
        <v>267181</v>
      </c>
    </row>
    <row r="19" spans="2:7">
      <c r="B19" s="8"/>
      <c r="C19" s="8"/>
      <c r="D19" s="8"/>
      <c r="E19" s="8"/>
      <c r="F19" s="8"/>
      <c r="G19" s="8">
        <f>SUM(G16:G18)</f>
        <v>1309743</v>
      </c>
    </row>
    <row r="20" ht="25.5" customHeight="1" spans="2:8">
      <c r="B20" s="5" t="s">
        <v>5</v>
      </c>
      <c r="C20" s="5"/>
      <c r="D20" s="5"/>
      <c r="E20" s="5"/>
      <c r="F20" s="5"/>
      <c r="G20" s="5"/>
      <c r="H20"/>
    </row>
    <row r="21" ht="26.25" customHeight="1" spans="2:8">
      <c r="B21" s="5" t="s">
        <v>6</v>
      </c>
      <c r="C21" s="5"/>
      <c r="D21" s="5"/>
      <c r="E21" s="5"/>
      <c r="F21" s="5"/>
      <c r="G21" s="5"/>
      <c r="H21"/>
    </row>
    <row r="22" ht="27" customHeight="1" spans="2:2">
      <c r="B22" s="10" t="s">
        <v>7</v>
      </c>
    </row>
    <row r="27" spans="8:8">
      <c r="H27" s="11"/>
    </row>
    <row r="28" spans="8:8">
      <c r="H28" s="11"/>
    </row>
  </sheetData>
  <mergeCells count="2">
    <mergeCell ref="B2:G2"/>
    <mergeCell ref="B22:F22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zoomScale="115" zoomScaleNormal="115" workbookViewId="0">
      <selection activeCell="J22" sqref="J22"/>
    </sheetView>
  </sheetViews>
  <sheetFormatPr defaultColWidth="9" defaultRowHeight="12.75"/>
  <cols>
    <col min="1" max="1" width="5.28318584070797" style="1" customWidth="1"/>
    <col min="2" max="2" width="13.283185840708" style="1" customWidth="1"/>
    <col min="3" max="3" width="21.4955752212389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9" max="9" width="10.9203539823009" style="1" customWidth="1"/>
    <col min="10" max="10" width="16.0176991150442" style="1" customWidth="1"/>
    <col min="15" max="15" width="11.716814159292" style="1" customWidth="1"/>
    <col min="19" max="19" width="13.1592920353982" style="1" customWidth="1"/>
  </cols>
  <sheetData>
    <row r="1" spans="4:20">
      <c r="D1" s="3"/>
      <c r="J1"/>
      <c r="M1" s="12"/>
      <c r="N1" s="13"/>
      <c r="O1"/>
      <c r="P1" s="12"/>
      <c r="Q1" s="13"/>
      <c r="S1" s="12"/>
      <c r="T1" s="13"/>
    </row>
    <row r="2" spans="2:20">
      <c r="B2" s="4" t="s">
        <v>84</v>
      </c>
      <c r="J2"/>
      <c r="M2" s="12"/>
      <c r="N2" s="13"/>
      <c r="O2"/>
      <c r="P2" s="12"/>
      <c r="Q2" s="13"/>
      <c r="S2" s="12"/>
      <c r="T2" s="13"/>
    </row>
    <row r="3" spans="10:20">
      <c r="J3"/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85</v>
      </c>
      <c r="J4"/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7" t="s">
        <v>86</v>
      </c>
      <c r="J5"/>
      <c r="M5" s="12"/>
      <c r="N5" s="13"/>
      <c r="O5"/>
      <c r="P5" s="12"/>
      <c r="Q5" s="13"/>
      <c r="S5" s="12"/>
      <c r="T5" s="13"/>
    </row>
    <row r="6" spans="10:20">
      <c r="J6"/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J7"/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223896</v>
      </c>
      <c r="D8" s="8">
        <f>G16</f>
        <v>553691</v>
      </c>
      <c r="E8" s="8">
        <f>D8-C8</f>
        <v>329795</v>
      </c>
      <c r="F8" s="9">
        <f>E8/D8</f>
        <v>0.595630053585845</v>
      </c>
      <c r="J8"/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550454</v>
      </c>
      <c r="D9" s="8">
        <f>G17</f>
        <v>492968</v>
      </c>
      <c r="E9" s="8">
        <f>D9-C9</f>
        <v>-57486</v>
      </c>
      <c r="F9" s="9">
        <f>E9/D9</f>
        <v>-0.1166120316126</v>
      </c>
      <c r="J9"/>
      <c r="M9" s="12"/>
      <c r="N9" s="13"/>
      <c r="O9"/>
      <c r="P9" s="12"/>
      <c r="Q9" s="13"/>
      <c r="S9" s="12"/>
      <c r="T9" s="13"/>
    </row>
    <row r="10" spans="2:20">
      <c r="B10" s="5" t="s">
        <v>21</v>
      </c>
      <c r="C10" s="8">
        <v>256399</v>
      </c>
      <c r="D10" s="8">
        <f>G18</f>
        <v>265859</v>
      </c>
      <c r="E10" s="8">
        <f>D10-C10</f>
        <v>9460</v>
      </c>
      <c r="F10" s="9">
        <f>E10/D10</f>
        <v>0.0355827713186313</v>
      </c>
      <c r="J10"/>
      <c r="M10" s="12"/>
      <c r="N10" s="13"/>
      <c r="O10"/>
      <c r="P10" s="12"/>
      <c r="Q10" s="13"/>
      <c r="S10" s="12"/>
      <c r="T10" s="13"/>
    </row>
    <row r="11" spans="2:20">
      <c r="B11" s="5" t="s">
        <v>43</v>
      </c>
      <c r="C11" s="8">
        <f>SUM(C8:C10)</f>
        <v>1030749</v>
      </c>
      <c r="D11" s="8">
        <f>SUM(D8:D10)</f>
        <v>1312518</v>
      </c>
      <c r="E11" s="8">
        <f>D11-C11</f>
        <v>281769</v>
      </c>
      <c r="F11" s="9">
        <f>E11/D11</f>
        <v>0.214678198698989</v>
      </c>
      <c r="J11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J12"/>
      <c r="M12" s="12"/>
      <c r="N12" s="13"/>
      <c r="O12"/>
      <c r="P12" s="12"/>
      <c r="Q12" s="13"/>
      <c r="S12" s="12"/>
      <c r="T12" s="13"/>
    </row>
    <row r="13" spans="2:20">
      <c r="B13" s="5"/>
      <c r="E13" s="2"/>
      <c r="J13"/>
      <c r="M13" s="12"/>
      <c r="N13" s="13"/>
      <c r="O13"/>
      <c r="P13" s="12"/>
      <c r="Q13" s="13"/>
      <c r="S13" s="12"/>
      <c r="T13" s="13"/>
    </row>
    <row r="14" spans="3:20">
      <c r="C14" s="5" t="s">
        <v>8</v>
      </c>
      <c r="E14" s="2"/>
      <c r="J14"/>
      <c r="M14" s="12"/>
      <c r="N14" s="13"/>
      <c r="O14"/>
      <c r="P14" s="12"/>
      <c r="Q14" s="13"/>
      <c r="S14" s="12"/>
      <c r="T14" s="13"/>
    </row>
    <row r="15" spans="2:20">
      <c r="B15" s="4" t="s">
        <v>10</v>
      </c>
      <c r="C15" s="4" t="s">
        <v>11</v>
      </c>
      <c r="D15" s="4" t="s">
        <v>12</v>
      </c>
      <c r="E15" s="4" t="s">
        <v>13</v>
      </c>
      <c r="F15" s="4" t="s">
        <v>14</v>
      </c>
      <c r="G15" s="4" t="s">
        <v>15</v>
      </c>
      <c r="H15" s="4" t="s">
        <v>16</v>
      </c>
      <c r="I15" s="4" t="s">
        <v>17</v>
      </c>
      <c r="J15" s="4" t="s">
        <v>18</v>
      </c>
      <c r="M15" s="12"/>
      <c r="N15" s="13"/>
      <c r="O15"/>
      <c r="P15" s="12"/>
      <c r="Q15" s="13"/>
      <c r="S15" s="12"/>
      <c r="T15" s="13"/>
    </row>
    <row r="16" spans="1:19">
      <c r="A16" s="5" t="s">
        <v>19</v>
      </c>
      <c r="B16" s="11">
        <v>4264205</v>
      </c>
      <c r="C16" s="11">
        <v>3457264</v>
      </c>
      <c r="D16" s="11">
        <v>253250</v>
      </c>
      <c r="E16" s="8"/>
      <c r="F16" s="8"/>
      <c r="G16" s="8">
        <f>B16-C16-D16</f>
        <v>553691</v>
      </c>
      <c r="H16" s="8">
        <v>223896</v>
      </c>
      <c r="I16">
        <f>G16-H16</f>
        <v>329795</v>
      </c>
      <c r="J16" s="9">
        <f>I16/G16</f>
        <v>0.595630053585845</v>
      </c>
      <c r="O16"/>
      <c r="P16" s="12"/>
      <c r="Q16" s="13"/>
      <c r="S16"/>
    </row>
    <row r="17" spans="1:19">
      <c r="A17" s="5" t="s">
        <v>20</v>
      </c>
      <c r="B17" s="8"/>
      <c r="C17" s="8"/>
      <c r="D17" s="11">
        <v>253250</v>
      </c>
      <c r="E17" s="11">
        <v>505577</v>
      </c>
      <c r="F17" s="11">
        <v>265859</v>
      </c>
      <c r="G17" s="8">
        <f>D17+E17-F17</f>
        <v>492968</v>
      </c>
      <c r="H17" s="8">
        <v>550454</v>
      </c>
      <c r="I17">
        <f>G17-H17</f>
        <v>-57486</v>
      </c>
      <c r="J17" s="9">
        <f>I17/G17</f>
        <v>-0.1166120316126</v>
      </c>
      <c r="O17"/>
      <c r="P17" s="12"/>
      <c r="Q17" s="13"/>
      <c r="S17"/>
    </row>
    <row r="18" spans="1:10">
      <c r="A18" s="5" t="s">
        <v>21</v>
      </c>
      <c r="B18" s="8"/>
      <c r="C18" s="8"/>
      <c r="D18" s="8"/>
      <c r="E18" s="8"/>
      <c r="F18" s="11">
        <v>265859</v>
      </c>
      <c r="G18" s="8">
        <f>F18</f>
        <v>265859</v>
      </c>
      <c r="H18" s="8">
        <v>256399</v>
      </c>
      <c r="I18">
        <f>G18-H18</f>
        <v>9460</v>
      </c>
      <c r="J18" s="9">
        <f>I18/G18</f>
        <v>0.0355827713186313</v>
      </c>
    </row>
    <row r="19" spans="2:10">
      <c r="B19" s="8"/>
      <c r="C19" s="8"/>
      <c r="D19" s="8"/>
      <c r="E19" s="8"/>
      <c r="F19" s="8"/>
      <c r="G19" s="8">
        <f>SUM(G16:G18)</f>
        <v>1312518</v>
      </c>
      <c r="H19" s="8">
        <f>SUM(H16:H18)</f>
        <v>1030749</v>
      </c>
      <c r="I19">
        <f>G19-H19</f>
        <v>281769</v>
      </c>
      <c r="J19" s="9">
        <f>I19/G19</f>
        <v>0.214678198698989</v>
      </c>
    </row>
    <row r="20" ht="25.5" customHeight="1" spans="2:8">
      <c r="B20" s="5" t="s">
        <v>5</v>
      </c>
      <c r="C20" s="5"/>
      <c r="D20" s="5"/>
      <c r="E20" s="5"/>
      <c r="F20" s="5"/>
      <c r="G20" s="5"/>
      <c r="H20"/>
    </row>
    <row r="21" ht="26.25" customHeight="1" spans="2:8">
      <c r="B21" s="5" t="s">
        <v>6</v>
      </c>
      <c r="C21" s="5"/>
      <c r="D21" s="5"/>
      <c r="E21" s="5"/>
      <c r="F21" s="5"/>
      <c r="G21" s="5"/>
      <c r="H21"/>
    </row>
    <row r="22" ht="27" customHeight="1" spans="2:2">
      <c r="B22" s="10" t="s">
        <v>7</v>
      </c>
    </row>
    <row r="27" spans="8:8">
      <c r="H27" s="11"/>
    </row>
    <row r="28" spans="8:8">
      <c r="H28" s="11"/>
    </row>
  </sheetData>
  <mergeCells count="2">
    <mergeCell ref="B2:G2"/>
    <mergeCell ref="B22:F22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zoomScale="115" zoomScaleNormal="115" workbookViewId="0">
      <selection activeCell="A13" sqref="$A13:$XFD19"/>
    </sheetView>
  </sheetViews>
  <sheetFormatPr defaultColWidth="9" defaultRowHeight="12.75"/>
  <cols>
    <col min="1" max="1" width="5.28318584070797" style="1" customWidth="1"/>
    <col min="2" max="2" width="13.283185840708" style="1" customWidth="1"/>
    <col min="3" max="3" width="21.4955752212389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9" max="9" width="11.0442477876106" style="1" customWidth="1"/>
    <col min="10" max="10" width="18.5044247787611" style="1" customWidth="1"/>
    <col min="15" max="15" width="11.716814159292" style="1" customWidth="1"/>
    <col min="19" max="19" width="13.1592920353982" style="1" customWidth="1"/>
  </cols>
  <sheetData>
    <row r="1" spans="4:20">
      <c r="D1" s="3"/>
      <c r="J1"/>
      <c r="M1" s="12"/>
      <c r="N1" s="13"/>
      <c r="O1"/>
      <c r="P1" s="12"/>
      <c r="Q1" s="13"/>
      <c r="S1" s="12"/>
      <c r="T1" s="13"/>
    </row>
    <row r="2" spans="2:20">
      <c r="B2" s="4" t="s">
        <v>87</v>
      </c>
      <c r="J2"/>
      <c r="M2" s="12"/>
      <c r="N2" s="13"/>
      <c r="O2"/>
      <c r="P2" s="12"/>
      <c r="Q2" s="13"/>
      <c r="S2" s="12"/>
      <c r="T2" s="13"/>
    </row>
    <row r="3" spans="10:20">
      <c r="J3"/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85</v>
      </c>
      <c r="J4"/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7" t="s">
        <v>88</v>
      </c>
      <c r="J5"/>
      <c r="M5" s="12"/>
      <c r="N5" s="13"/>
      <c r="O5"/>
      <c r="P5" s="12"/>
      <c r="Q5" s="13"/>
      <c r="S5" s="12"/>
      <c r="T5" s="13"/>
    </row>
    <row r="6" spans="10:20">
      <c r="J6"/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J7"/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203058</v>
      </c>
      <c r="D8" s="8">
        <f>G16</f>
        <v>548348</v>
      </c>
      <c r="E8" s="8">
        <f>D8-C8</f>
        <v>345290</v>
      </c>
      <c r="F8" s="9">
        <f>E8/D8</f>
        <v>0.629691363878413</v>
      </c>
      <c r="J8"/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507888</v>
      </c>
      <c r="D9" s="8">
        <f>G17</f>
        <v>486697</v>
      </c>
      <c r="E9" s="8">
        <f>D9-C9</f>
        <v>-21191</v>
      </c>
      <c r="F9" s="9">
        <f>E9/D9</f>
        <v>-0.0435404368631818</v>
      </c>
      <c r="J9"/>
      <c r="M9" s="12"/>
      <c r="N9" s="13"/>
      <c r="O9"/>
      <c r="P9" s="12"/>
      <c r="Q9" s="13"/>
      <c r="S9" s="12"/>
      <c r="T9" s="13"/>
    </row>
    <row r="10" spans="2:20">
      <c r="B10" s="5" t="s">
        <v>21</v>
      </c>
      <c r="C10" s="8">
        <v>292381</v>
      </c>
      <c r="D10" s="8">
        <f>G18</f>
        <v>314436</v>
      </c>
      <c r="E10" s="8">
        <f>D10-C10</f>
        <v>22055</v>
      </c>
      <c r="F10" s="9">
        <f>E10/D10</f>
        <v>0.0701414596293045</v>
      </c>
      <c r="J10"/>
      <c r="M10" s="12"/>
      <c r="N10" s="13"/>
      <c r="O10"/>
      <c r="P10" s="12"/>
      <c r="Q10" s="13"/>
      <c r="S10" s="12"/>
      <c r="T10" s="13"/>
    </row>
    <row r="11" spans="2:20">
      <c r="B11" s="5" t="s">
        <v>43</v>
      </c>
      <c r="C11" s="8">
        <f>SUM(C8:C10)</f>
        <v>1003327</v>
      </c>
      <c r="D11" s="8">
        <f>SUM(D8:D10)</f>
        <v>1349481</v>
      </c>
      <c r="E11" s="8">
        <f>D11-C11</f>
        <v>346154</v>
      </c>
      <c r="F11" s="9">
        <f>E11/D11</f>
        <v>0.256508983824152</v>
      </c>
      <c r="J11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J12"/>
      <c r="M12" s="12"/>
      <c r="N12" s="13"/>
      <c r="O12"/>
      <c r="P12" s="12"/>
      <c r="Q12" s="13"/>
      <c r="S12" s="12"/>
      <c r="T12" s="13"/>
    </row>
    <row r="13" spans="1:20">
      <c r="A13" s="16">
        <v>45870</v>
      </c>
      <c r="B13" s="17"/>
      <c r="C13" s="17"/>
      <c r="D13" s="17"/>
      <c r="E13" s="17"/>
      <c r="F13" s="17"/>
      <c r="G13" s="17"/>
      <c r="H13" s="17"/>
      <c r="I13" s="17"/>
      <c r="J13" s="20"/>
      <c r="M13" s="12"/>
      <c r="N13" s="13"/>
      <c r="O13"/>
      <c r="P13" s="12"/>
      <c r="Q13" s="13"/>
      <c r="S13" s="12"/>
      <c r="T13" s="13"/>
    </row>
    <row r="14" spans="1:20">
      <c r="A14" s="18"/>
      <c r="B14" s="19" t="s">
        <v>8</v>
      </c>
      <c r="C14" s="17"/>
      <c r="D14" s="17"/>
      <c r="E14" s="17"/>
      <c r="F14" s="20"/>
      <c r="G14" s="19" t="s">
        <v>9</v>
      </c>
      <c r="H14" s="17"/>
      <c r="I14" s="17"/>
      <c r="J14" s="20"/>
      <c r="M14" s="12"/>
      <c r="N14" s="13"/>
      <c r="O14"/>
      <c r="P14" s="12"/>
      <c r="Q14" s="13"/>
      <c r="S14" s="12"/>
      <c r="T14" s="13"/>
    </row>
    <row r="15" spans="1:20">
      <c r="A15" s="18"/>
      <c r="B15" s="19" t="s">
        <v>10</v>
      </c>
      <c r="C15" s="19" t="s">
        <v>11</v>
      </c>
      <c r="D15" s="19" t="s">
        <v>12</v>
      </c>
      <c r="E15" s="19" t="s">
        <v>13</v>
      </c>
      <c r="F15" s="19" t="s">
        <v>14</v>
      </c>
      <c r="G15" s="19" t="s">
        <v>15</v>
      </c>
      <c r="H15" s="19" t="s">
        <v>16</v>
      </c>
      <c r="I15" s="19" t="s">
        <v>17</v>
      </c>
      <c r="J15" s="19" t="s">
        <v>18</v>
      </c>
      <c r="M15" s="12"/>
      <c r="N15" s="13"/>
      <c r="O15"/>
      <c r="P15" s="12"/>
      <c r="Q15" s="13"/>
      <c r="S15" s="12"/>
      <c r="T15" s="13"/>
    </row>
    <row r="16" spans="1:19">
      <c r="A16" s="21" t="s">
        <v>19</v>
      </c>
      <c r="B16" s="22">
        <v>4527304</v>
      </c>
      <c r="C16" s="22">
        <v>3755221</v>
      </c>
      <c r="D16" s="22">
        <v>223735</v>
      </c>
      <c r="E16" s="23"/>
      <c r="F16" s="23"/>
      <c r="G16" s="23">
        <f>B16-C16-D16</f>
        <v>548348</v>
      </c>
      <c r="H16" s="23">
        <v>203058</v>
      </c>
      <c r="I16" s="18">
        <f>G16-H16</f>
        <v>345290</v>
      </c>
      <c r="J16" s="25">
        <f>I16/G16</f>
        <v>0.629691363878413</v>
      </c>
      <c r="O16"/>
      <c r="P16" s="12"/>
      <c r="Q16" s="13"/>
      <c r="S16"/>
    </row>
    <row r="17" spans="1:19">
      <c r="A17" s="21" t="s">
        <v>20</v>
      </c>
      <c r="B17" s="23"/>
      <c r="C17" s="23"/>
      <c r="D17" s="22">
        <v>223735</v>
      </c>
      <c r="E17" s="22">
        <v>577398</v>
      </c>
      <c r="F17" s="22">
        <v>314436</v>
      </c>
      <c r="G17" s="23">
        <f>D17+E17-F17</f>
        <v>486697</v>
      </c>
      <c r="H17" s="23">
        <v>507888</v>
      </c>
      <c r="I17" s="18">
        <f>G17-H17</f>
        <v>-21191</v>
      </c>
      <c r="J17" s="25">
        <f>I17/G17</f>
        <v>-0.0435404368631818</v>
      </c>
      <c r="O17"/>
      <c r="P17" s="12"/>
      <c r="Q17" s="13"/>
      <c r="S17"/>
    </row>
    <row r="18" spans="1:10">
      <c r="A18" s="21" t="s">
        <v>21</v>
      </c>
      <c r="B18" s="23"/>
      <c r="C18" s="23"/>
      <c r="D18" s="23"/>
      <c r="E18" s="23"/>
      <c r="F18" s="22">
        <v>314436</v>
      </c>
      <c r="G18" s="23">
        <f>F18</f>
        <v>314436</v>
      </c>
      <c r="H18" s="23">
        <v>292381</v>
      </c>
      <c r="I18" s="18">
        <f>G18-H18</f>
        <v>22055</v>
      </c>
      <c r="J18" s="25">
        <f>I18/G18</f>
        <v>0.0701414596293045</v>
      </c>
    </row>
    <row r="19" spans="1:10">
      <c r="A19" s="24" t="s">
        <v>22</v>
      </c>
      <c r="B19" s="17"/>
      <c r="C19" s="17"/>
      <c r="D19" s="17"/>
      <c r="E19" s="17"/>
      <c r="F19" s="20"/>
      <c r="G19" s="23">
        <f>SUM(G16:G18)</f>
        <v>1349481</v>
      </c>
      <c r="H19" s="23">
        <f>SUM(H16:H18)</f>
        <v>1003327</v>
      </c>
      <c r="I19" s="18">
        <f>G19-H19</f>
        <v>346154</v>
      </c>
      <c r="J19" s="25">
        <f>I19/G19</f>
        <v>0.256508983824152</v>
      </c>
    </row>
    <row r="20" ht="25.5" customHeight="1" spans="2:8">
      <c r="B20" s="5" t="s">
        <v>5</v>
      </c>
      <c r="C20" s="5"/>
      <c r="D20" s="5"/>
      <c r="E20" s="5"/>
      <c r="F20" s="5"/>
      <c r="G20" s="5"/>
      <c r="H20"/>
    </row>
    <row r="21" ht="26.25" customHeight="1" spans="2:8">
      <c r="B21" s="5" t="s">
        <v>6</v>
      </c>
      <c r="C21" s="5"/>
      <c r="D21" s="5"/>
      <c r="E21" s="5"/>
      <c r="F21" s="5"/>
      <c r="G21" s="5"/>
      <c r="H21"/>
    </row>
    <row r="22" ht="27" customHeight="1" spans="2:2">
      <c r="B22" s="10" t="s">
        <v>7</v>
      </c>
    </row>
    <row r="27" spans="8:8">
      <c r="H27" s="11"/>
    </row>
    <row r="28" spans="8:8">
      <c r="H28" s="11"/>
    </row>
  </sheetData>
  <mergeCells count="6">
    <mergeCell ref="B2:G2"/>
    <mergeCell ref="A13:J13"/>
    <mergeCell ref="B14:F14"/>
    <mergeCell ref="G14:J14"/>
    <mergeCell ref="A19:F19"/>
    <mergeCell ref="B22:F22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zoomScale="115" zoomScaleNormal="115" workbookViewId="0">
      <selection activeCell="F8" sqref="F8"/>
    </sheetView>
  </sheetViews>
  <sheetFormatPr defaultColWidth="9" defaultRowHeight="12.75"/>
  <cols>
    <col min="1" max="1" width="5.28318584070797" style="1" customWidth="1"/>
    <col min="2" max="2" width="13.283185840708" style="1" customWidth="1"/>
    <col min="3" max="3" width="21.4955752212389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89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90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7" t="s">
        <v>91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221076</v>
      </c>
      <c r="D8" s="8">
        <f>G16</f>
        <v>533075</v>
      </c>
      <c r="E8" s="8">
        <f>D8-C8</f>
        <v>311999</v>
      </c>
      <c r="F8" s="9">
        <f>E8/C8</f>
        <v>1.41127485570573</v>
      </c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516192</v>
      </c>
      <c r="D9" s="8">
        <f>G17</f>
        <v>468906</v>
      </c>
      <c r="E9" s="8">
        <f>D9-C9</f>
        <v>-47286</v>
      </c>
      <c r="F9" s="9">
        <f>E9/C9</f>
        <v>-0.0916054491352055</v>
      </c>
      <c r="M9" s="12"/>
      <c r="N9" s="13"/>
      <c r="O9"/>
      <c r="P9" s="12"/>
      <c r="Q9" s="13"/>
      <c r="S9" s="12"/>
      <c r="T9" s="13"/>
    </row>
    <row r="10" spans="2:20">
      <c r="B10" s="5" t="s">
        <v>21</v>
      </c>
      <c r="C10" s="8">
        <v>252478</v>
      </c>
      <c r="D10" s="8">
        <f>G18</f>
        <v>262669</v>
      </c>
      <c r="E10" s="8">
        <f>D10-C10</f>
        <v>10191</v>
      </c>
      <c r="F10" s="9">
        <f>E10/C10</f>
        <v>0.040363912895381</v>
      </c>
      <c r="M10" s="12"/>
      <c r="N10" s="13"/>
      <c r="O10"/>
      <c r="P10" s="12"/>
      <c r="Q10" s="13"/>
      <c r="S10" s="12"/>
      <c r="T10" s="13"/>
    </row>
    <row r="11" spans="2:20">
      <c r="B11" s="5" t="s">
        <v>43</v>
      </c>
      <c r="C11" s="8">
        <f>SUM(C8:C10)</f>
        <v>989746</v>
      </c>
      <c r="D11" s="8">
        <f>SUM(D8:D10)</f>
        <v>1264650</v>
      </c>
      <c r="E11" s="8">
        <f>D11-C11</f>
        <v>274904</v>
      </c>
      <c r="F11" s="9">
        <f>E11/C11</f>
        <v>0.277752069722939</v>
      </c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2:20">
      <c r="B13" s="5"/>
      <c r="E13" s="2"/>
      <c r="M13" s="12"/>
      <c r="N13" s="13"/>
      <c r="O13"/>
      <c r="P13" s="12"/>
      <c r="Q13" s="13"/>
      <c r="S13" s="12"/>
      <c r="T13" s="13"/>
    </row>
    <row r="14" spans="3:20">
      <c r="C14" s="5" t="s">
        <v>8</v>
      </c>
      <c r="E14" s="2"/>
      <c r="M14" s="12"/>
      <c r="N14" s="13"/>
      <c r="O14"/>
      <c r="P14" s="12"/>
      <c r="Q14" s="13"/>
      <c r="S14" s="12"/>
      <c r="T14" s="13"/>
    </row>
    <row r="15" spans="2:20">
      <c r="B15" s="4" t="s">
        <v>10</v>
      </c>
      <c r="C15" s="4" t="s">
        <v>11</v>
      </c>
      <c r="D15" s="4" t="s">
        <v>12</v>
      </c>
      <c r="E15" s="4" t="s">
        <v>13</v>
      </c>
      <c r="F15" s="4" t="s">
        <v>14</v>
      </c>
      <c r="G15" s="4" t="s">
        <v>15</v>
      </c>
      <c r="M15" s="12"/>
      <c r="N15" s="13"/>
      <c r="O15"/>
      <c r="P15" s="12"/>
      <c r="Q15" s="13"/>
      <c r="S15" s="12"/>
      <c r="T15" s="13"/>
    </row>
    <row r="16" spans="1:19">
      <c r="A16" s="5" t="s">
        <v>19</v>
      </c>
      <c r="B16" s="8">
        <v>4138375</v>
      </c>
      <c r="C16" s="8">
        <v>3385980</v>
      </c>
      <c r="D16" s="8">
        <v>219320</v>
      </c>
      <c r="E16" s="8"/>
      <c r="F16" s="8"/>
      <c r="G16" s="8">
        <f>B16-C16-D16</f>
        <v>533075</v>
      </c>
      <c r="O16"/>
      <c r="P16" s="12"/>
      <c r="Q16" s="13"/>
      <c r="S16"/>
    </row>
    <row r="17" spans="1:19">
      <c r="A17" s="5" t="s">
        <v>20</v>
      </c>
      <c r="B17" s="8"/>
      <c r="C17" s="8"/>
      <c r="D17" s="8">
        <v>219320</v>
      </c>
      <c r="E17" s="8">
        <v>512255</v>
      </c>
      <c r="F17" s="8">
        <v>262669</v>
      </c>
      <c r="G17" s="8">
        <f>D17+E17-F17</f>
        <v>468906</v>
      </c>
      <c r="O17"/>
      <c r="P17" s="12"/>
      <c r="Q17" s="13"/>
      <c r="S17"/>
    </row>
    <row r="18" spans="1:7">
      <c r="A18" s="5" t="s">
        <v>21</v>
      </c>
      <c r="B18" s="8"/>
      <c r="C18" s="8"/>
      <c r="D18" s="8"/>
      <c r="E18" s="8"/>
      <c r="F18" s="8">
        <v>262669</v>
      </c>
      <c r="G18" s="8">
        <f>F18</f>
        <v>262669</v>
      </c>
    </row>
    <row r="19" spans="2:7">
      <c r="B19" s="8"/>
      <c r="C19" s="8"/>
      <c r="D19" s="8"/>
      <c r="E19" s="8"/>
      <c r="F19" s="8"/>
      <c r="G19" s="8">
        <f>SUM(G16:G18)</f>
        <v>1264650</v>
      </c>
    </row>
    <row r="20" ht="25.5" customHeight="1" spans="2:8">
      <c r="B20" s="5" t="s">
        <v>5</v>
      </c>
      <c r="C20" s="5"/>
      <c r="D20" s="5"/>
      <c r="E20" s="5"/>
      <c r="F20" s="5"/>
      <c r="G20" s="5"/>
      <c r="H20"/>
    </row>
    <row r="21" ht="26.25" customHeight="1" spans="2:8">
      <c r="B21" s="5" t="s">
        <v>6</v>
      </c>
      <c r="C21" s="5"/>
      <c r="D21" s="5"/>
      <c r="E21" s="5"/>
      <c r="F21" s="5"/>
      <c r="G21" s="5"/>
      <c r="H21"/>
    </row>
    <row r="22" ht="27" customHeight="1" spans="2:2">
      <c r="B22" s="10" t="s">
        <v>7</v>
      </c>
    </row>
    <row r="27" spans="8:8">
      <c r="H27" s="11"/>
    </row>
    <row r="28" spans="8:8">
      <c r="H28" s="11"/>
    </row>
  </sheetData>
  <mergeCells count="2">
    <mergeCell ref="B2:G2"/>
    <mergeCell ref="B22:F2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石滩区</vt:lpstr>
      <vt:lpstr>石滩2025年2月</vt:lpstr>
      <vt:lpstr>石滩2025年3月</vt:lpstr>
      <vt:lpstr>石滩2025年4月</vt:lpstr>
      <vt:lpstr>石滩2025年5月</vt:lpstr>
      <vt:lpstr>石滩2025年6月</vt:lpstr>
      <vt:lpstr>石滩2025年9月</vt:lpstr>
      <vt:lpstr>石滩2025年8月</vt:lpstr>
      <vt:lpstr>石滩2025年7月</vt:lpstr>
      <vt:lpstr>三江2025年9月</vt:lpstr>
      <vt:lpstr>三江2025年8月</vt:lpstr>
      <vt:lpstr>三江2025年7月</vt:lpstr>
      <vt:lpstr>三江2025年6月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邝绿桂</cp:lastModifiedBy>
  <dcterms:created xsi:type="dcterms:W3CDTF">2025-02-28T02:13:00Z</dcterms:created>
  <dcterms:modified xsi:type="dcterms:W3CDTF">2025-10-22T13:50:18Z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074833ADF8CF4B12BF2AD9C2AE91D2A8_12</vt:lpwstr>
  </property>
  <property fmtid="{D5CDD505-2E9C-101B-9397-08002B2CF9AE}" pid="3" name="KSOProductBuildVer">
    <vt:lpwstr>2052-12.1.0.23125</vt:lpwstr>
  </property>
</Properties>
</file>