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450"/>
  </bookViews>
  <sheets>
    <sheet name="MVB-MECH-SUMMARY" sheetId="2" r:id="rId1"/>
  </sheets>
  <definedNames>
    <definedName name="_xlnm.Print_Area" localSheetId="0">'MVB-MECH-SUMMARY'!#REF!</definedName>
  </definedNames>
  <calcPr calcId="124519"/>
</workbook>
</file>

<file path=xl/calcChain.xml><?xml version="1.0" encoding="utf-8"?>
<calcChain xmlns="http://schemas.openxmlformats.org/spreadsheetml/2006/main">
  <c r="H87" i="2"/>
  <c r="I87"/>
  <c r="I86"/>
  <c r="H86"/>
  <c r="I10" l="1"/>
  <c r="I11"/>
  <c r="I12"/>
  <c r="I13"/>
  <c r="I14"/>
  <c r="E15"/>
  <c r="I15"/>
  <c r="I16"/>
  <c r="I17"/>
  <c r="I18"/>
  <c r="I19"/>
  <c r="I20"/>
  <c r="H22"/>
  <c r="I26"/>
  <c r="I28"/>
  <c r="I30"/>
  <c r="I32"/>
  <c r="I34"/>
  <c r="I36"/>
  <c r="I39"/>
  <c r="I42"/>
  <c r="I45"/>
  <c r="I48"/>
  <c r="I51"/>
  <c r="I54"/>
  <c r="I57"/>
  <c r="I60"/>
  <c r="I63"/>
  <c r="H166"/>
  <c r="I166"/>
  <c r="H169"/>
  <c r="I169"/>
  <c r="H177"/>
  <c r="I177"/>
  <c r="H180"/>
  <c r="I180"/>
  <c r="H188"/>
  <c r="H189" s="1"/>
  <c r="I188"/>
  <c r="I189" s="1"/>
  <c r="I22" l="1"/>
</calcChain>
</file>

<file path=xl/sharedStrings.xml><?xml version="1.0" encoding="utf-8"?>
<sst xmlns="http://schemas.openxmlformats.org/spreadsheetml/2006/main" count="190" uniqueCount="128">
  <si>
    <r>
      <rPr>
        <b/>
        <sz val="11"/>
        <color rgb="FF0D0D0D"/>
        <rFont val="Calibri"/>
        <family val="2"/>
      </rPr>
      <t>Item</t>
    </r>
  </si>
  <si>
    <r>
      <rPr>
        <b/>
        <sz val="11"/>
        <color rgb="FF0D0D0D"/>
        <rFont val="Calibri"/>
        <family val="2"/>
      </rPr>
      <t>Description</t>
    </r>
  </si>
  <si>
    <r>
      <rPr>
        <b/>
        <sz val="11"/>
        <rFont val="Calibri"/>
        <family val="2"/>
      </rPr>
      <t>Qty</t>
    </r>
  </si>
  <si>
    <r>
      <rPr>
        <b/>
        <sz val="11"/>
        <rFont val="Calibri"/>
        <family val="2"/>
      </rPr>
      <t>Unit</t>
    </r>
  </si>
  <si>
    <r>
      <rPr>
        <b/>
        <sz val="11"/>
        <rFont val="Calibri"/>
        <family val="2"/>
      </rPr>
      <t>Total Cost</t>
    </r>
  </si>
  <si>
    <r>
      <rPr>
        <b/>
        <sz val="11"/>
        <rFont val="Calibri"/>
        <family val="2"/>
      </rPr>
      <t>A-Sub Total</t>
    </r>
  </si>
  <si>
    <r>
      <rPr>
        <b/>
        <sz val="11"/>
        <rFont val="Calibri"/>
        <family val="2"/>
      </rPr>
      <t>B.</t>
    </r>
  </si>
  <si>
    <r>
      <rPr>
        <sz val="11"/>
        <rFont val="Calibri"/>
        <family val="2"/>
      </rPr>
      <t>no.</t>
    </r>
  </si>
  <si>
    <r>
      <rPr>
        <b/>
        <sz val="11"/>
        <rFont val="Calibri"/>
        <family val="2"/>
      </rPr>
      <t>B-Sub Total</t>
    </r>
  </si>
  <si>
    <r>
      <rPr>
        <b/>
        <sz val="11"/>
        <rFont val="Calibri"/>
        <family val="2"/>
      </rPr>
      <t>1.0-Sub Total</t>
    </r>
  </si>
  <si>
    <r>
      <rPr>
        <sz val="11"/>
        <rFont val="Calibri"/>
        <family val="2"/>
      </rPr>
      <t>150 mmф</t>
    </r>
  </si>
  <si>
    <r>
      <rPr>
        <b/>
        <sz val="11"/>
        <rFont val="Calibri"/>
        <family val="2"/>
      </rPr>
      <t>C.</t>
    </r>
  </si>
  <si>
    <r>
      <rPr>
        <sz val="11"/>
        <rFont val="Calibri"/>
        <family val="2"/>
      </rPr>
      <t>50 mmф</t>
    </r>
  </si>
  <si>
    <r>
      <rPr>
        <b/>
        <sz val="11"/>
        <rFont val="Calibri"/>
        <family val="2"/>
      </rPr>
      <t>Alarm Check Valve (Flanged End)</t>
    </r>
  </si>
  <si>
    <r>
      <rPr>
        <b/>
        <sz val="11"/>
        <rFont val="Calibri"/>
        <family val="2"/>
      </rPr>
      <t>Foot Valve w/ strainer</t>
    </r>
  </si>
  <si>
    <r>
      <rPr>
        <b/>
        <sz val="11"/>
        <rFont val="Calibri"/>
        <family val="2"/>
      </rPr>
      <t>Pressure Relief Valve</t>
    </r>
  </si>
  <si>
    <r>
      <rPr>
        <sz val="11"/>
        <rFont val="Calibri"/>
        <family val="2"/>
      </rPr>
      <t>150 mm Ø</t>
    </r>
  </si>
  <si>
    <r>
      <rPr>
        <b/>
        <sz val="11"/>
        <rFont val="Calibri"/>
        <family val="2"/>
      </rPr>
      <t>C-Sub Total</t>
    </r>
  </si>
  <si>
    <r>
      <rPr>
        <b/>
        <sz val="11"/>
        <rFont val="Calibri"/>
        <family val="2"/>
      </rPr>
      <t>D.</t>
    </r>
  </si>
  <si>
    <r>
      <rPr>
        <b/>
        <sz val="11"/>
        <rFont val="Calibri"/>
        <family val="2"/>
      </rPr>
      <t>D-Sub Total</t>
    </r>
  </si>
  <si>
    <r>
      <rPr>
        <b/>
        <sz val="11"/>
        <rFont val="Calibri"/>
        <family val="2"/>
      </rPr>
      <t>3.0-Sub Total</t>
    </r>
  </si>
  <si>
    <r>
      <rPr>
        <b/>
        <sz val="11"/>
        <rFont val="Calibri"/>
        <family val="2"/>
      </rPr>
      <t>4.0-Sub Total</t>
    </r>
  </si>
  <si>
    <r>
      <rPr>
        <b/>
        <sz val="11"/>
        <rFont val="Calibri"/>
        <family val="2"/>
      </rPr>
      <t>F.</t>
    </r>
  </si>
  <si>
    <r>
      <rPr>
        <sz val="11"/>
        <rFont val="Calibri"/>
        <family val="2"/>
      </rPr>
      <t>Testing &amp; Commissioning</t>
    </r>
  </si>
  <si>
    <r>
      <rPr>
        <sz val="11"/>
        <rFont val="Calibri"/>
        <family val="2"/>
      </rPr>
      <t>lot</t>
    </r>
  </si>
  <si>
    <r>
      <rPr>
        <b/>
        <sz val="11"/>
        <rFont val="Calibri"/>
        <family val="2"/>
      </rPr>
      <t>F-Sub Total</t>
    </r>
  </si>
  <si>
    <t>Total Unit Cost</t>
  </si>
  <si>
    <t>TOTAL AMOUNT COST</t>
  </si>
  <si>
    <t>pcs</t>
  </si>
  <si>
    <t>PROJECT</t>
  </si>
  <si>
    <t>LOCATION</t>
  </si>
  <si>
    <t>SUBJECT</t>
  </si>
  <si>
    <t>.</t>
  </si>
  <si>
    <t>: MVB PROJECT</t>
  </si>
  <si>
    <t>: BAGUIO CITY</t>
  </si>
  <si>
    <t>MECHANICAL WORKS</t>
  </si>
  <si>
    <t>VARIABLE REFRIGERANT VOLUME EQP.</t>
  </si>
  <si>
    <t>: MECHANICAL BILL OF QUANTITIES</t>
  </si>
  <si>
    <t>Units</t>
  </si>
  <si>
    <t>VRV 24.0HP ; 380V , 3Phase , 60Hz</t>
  </si>
  <si>
    <t xml:space="preserve">VRV 16.0HP ; 380V , 3Phase , 60Hz </t>
  </si>
  <si>
    <t xml:space="preserve">VRV 30.0HP ; 380V , 3Phase , 60Hz </t>
  </si>
  <si>
    <t xml:space="preserve">VRV 40.0HP ; 380V , 3Phase , 60Hz  </t>
  </si>
  <si>
    <t xml:space="preserve">VRV 20.0HP ; 380V , 3Phase , 60Hz </t>
  </si>
  <si>
    <t xml:space="preserve">VRV 32.0HP ; 380V , 3Phase , 60Hz </t>
  </si>
  <si>
    <t xml:space="preserve">VRV 34.0HP ; 380V , 3Phase , 60Hz </t>
  </si>
  <si>
    <t xml:space="preserve">VRV 6.0HP ; 380V , 3Phase , 60Hz </t>
  </si>
  <si>
    <t xml:space="preserve">VRV 36.0HP ; 380V , 3Phase , 60Hz </t>
  </si>
  <si>
    <t xml:space="preserve">VRV 18.0HP ; 380V , 3Phase , 60Hz </t>
  </si>
  <si>
    <t xml:space="preserve">VRV 28.0HP ; 380V , 3Phase , 60Hz </t>
  </si>
  <si>
    <t>Air Handling Unit/ Fan Coil Unit</t>
  </si>
  <si>
    <t xml:space="preserve">  FCU-1; Ceiling Concealed Ducted Type;  10.0 HP : 3000cfm</t>
  </si>
  <si>
    <t xml:space="preserve">  FCU-2; Ceiling Suspended Free BlowType;  4.0 HP : 1200cfm</t>
  </si>
  <si>
    <t xml:space="preserve">  FCU-3; Wall Mounted  Free BlowType;  2.0 HP : 600cfm</t>
  </si>
  <si>
    <t xml:space="preserve">  FCU-4; Wall Mounted  Free BlowType;  1.5 HP : 450cfm</t>
  </si>
  <si>
    <t xml:space="preserve">  FCU-7; Wall Mounted  Free BlowType;  1.0 HP  : 300cfm</t>
  </si>
  <si>
    <t xml:space="preserve">  FCU-6; 4-WAY Ceiling Cassette Free Blow Type;  </t>
  </si>
  <si>
    <t xml:space="preserve">  5.0HP ; 1500cfm</t>
  </si>
  <si>
    <t xml:space="preserve">  FCU-5; 4-WAY Ceiling Cassette Free Blow Type;  </t>
  </si>
  <si>
    <t xml:space="preserve">  3.2HP ; 960cfm</t>
  </si>
  <si>
    <t xml:space="preserve">  FCU-9; 4-WAY Ceiling Cassette Free Blow Type;  </t>
  </si>
  <si>
    <t xml:space="preserve">   4.0HP ; 1200cfm</t>
  </si>
  <si>
    <t xml:space="preserve">  FCU-10; Wall Mounted Free Blow Type;  </t>
  </si>
  <si>
    <t xml:space="preserve">   2.5HP : 750cfm</t>
  </si>
  <si>
    <t xml:space="preserve">  FCU-8; 2-WAY Ceiling Casette  Blow Type;  </t>
  </si>
  <si>
    <t xml:space="preserve">   5.0HP : 1500cfm</t>
  </si>
  <si>
    <t xml:space="preserve">  FCU-11; 4-WAY Ceiling Casette  Blow Type;  </t>
  </si>
  <si>
    <t xml:space="preserve">  FCU-12; Ceiling Concealed Ducted  Type;  </t>
  </si>
  <si>
    <t xml:space="preserve">   8.0HP : 2400cfm</t>
  </si>
  <si>
    <t xml:space="preserve">  FCU-14 ; Wall Mounted Free Blow Type;  </t>
  </si>
  <si>
    <t xml:space="preserve">   0.75HP : 225cfm</t>
  </si>
  <si>
    <t xml:space="preserve">  FCU-13 ; 4-WAY Ceiling Cassette Free Blow Type;  </t>
  </si>
  <si>
    <t xml:space="preserve">   2.0HP : 600cfm</t>
  </si>
  <si>
    <t xml:space="preserve">  FCU-15 ; Ceiling Concealed  Ducted Type;  </t>
  </si>
  <si>
    <t>Fan Coil Unit Split Type w/ ACCU</t>
  </si>
  <si>
    <t xml:space="preserve"> 1 Phase , 60Hz , 2.0HP  @ 600cfm</t>
  </si>
  <si>
    <t>FCU, ACCU -A :  Ceiling Concealed Ducted Type : 1.64kw ;</t>
  </si>
  <si>
    <t>FCU, ACCU -B :  Ceiling Concealed Ducted Type : 1.35kw ;</t>
  </si>
  <si>
    <t xml:space="preserve"> 1 Phase , 60Hz , 1.5HP  @ 450cfm</t>
  </si>
  <si>
    <t xml:space="preserve"> 1 Phase , 60Hz , 3.2HP  @ 960cfm</t>
  </si>
  <si>
    <t>FCU, ACCU -C :  Ceiling Concealed Ducted Type : 3.01 kw ;</t>
  </si>
  <si>
    <t>FCU, ACCU -D :  Ceiling Concealed Ducted Type : 4.44 kw ;</t>
  </si>
  <si>
    <t xml:space="preserve"> 1 Phase , 60Hz , 4.0HP  @ 1200cfm</t>
  </si>
  <si>
    <t xml:space="preserve">ENERGY RECOVERY VENTILATOR </t>
  </si>
  <si>
    <t>ERV-1 : SUP-495cfm : EXH- 495cfm TYPE : Heat Exchanger</t>
  </si>
  <si>
    <t>ERV-2 : SUP-440cfm : EXH- 440cfm TYPE : Heat Exchanger</t>
  </si>
  <si>
    <t>ERV-3 : SUP-870cfm : EXH- 870cfm TYPE : Heat Exchanger</t>
  </si>
  <si>
    <t>ERV-4 : SUP-548cfm : EXH- 548cfm TYPE : Heat Exchanger</t>
  </si>
  <si>
    <t>ERV-5 : SUP-165cfm : EXH- 165cfm TYPE : Heat Exchanger</t>
  </si>
  <si>
    <t>ERV-6 : SUP-240cfm : EXH- 240cfm TYPE : Heat Exchanger</t>
  </si>
  <si>
    <t>ERV-7 : SUP-760cfm : EXH- 760cfm TYPE : Heat Exchanger</t>
  </si>
  <si>
    <t>ERV-8 : SUP-710cfm : EXH- 710cfm TYPE : Heat Exchanger</t>
  </si>
  <si>
    <t>ERV-9 : SUP-710cfm : EXH- 710cfm TYPE : Heat Exchanger</t>
  </si>
  <si>
    <t>ERV-9 : SUP-365cfm : EXH- 365cfm TYPE : Heat Exchanger</t>
  </si>
  <si>
    <t>ERV-10 : SUP-510cfm : EXH- 510cfm TYPE : Heat Exchanger</t>
  </si>
  <si>
    <t>ERV-11 : SUP-170cfm : EXH- 170cfm TYPE : Heat Exchanger</t>
  </si>
  <si>
    <t>ERV-12 : SUP-480cfm : EXH- 480cfm TYPE : Heat Exchanger</t>
  </si>
  <si>
    <t>ERV-13 : SUP-145cfm : EXH- 145cfm TYPE : Heat Exchanger</t>
  </si>
  <si>
    <t>ERV-14 : SUP-600cfm : EXH- 600cfm TYPE : Heat Exchanger</t>
  </si>
  <si>
    <t>ERV-15 : SUP-800cfm : EXH- 800cfm TYPE : Heat Exchanger</t>
  </si>
  <si>
    <t>Cost</t>
  </si>
  <si>
    <t>Cost Rate</t>
  </si>
  <si>
    <t>Model</t>
  </si>
  <si>
    <t>(AUX) ARV-H1120/SR1MV</t>
  </si>
  <si>
    <t>(AUX) ARV-H670/SR1MV</t>
  </si>
  <si>
    <t>(AUX) ARV-H450/SR1MV</t>
  </si>
  <si>
    <t>(AUX) ARV-H840/SR1MV</t>
  </si>
  <si>
    <t>(AUX) ARV-H560/SR1MV</t>
  </si>
  <si>
    <t>(AUX) ARV-H890/SR1MV</t>
  </si>
  <si>
    <t>(AUX) ARV-H950/SR1MV</t>
  </si>
  <si>
    <t>(AUX) ARV-H160/SR1DCS7</t>
  </si>
  <si>
    <t>(AUX) ARV-H500/SR1MV</t>
  </si>
  <si>
    <t>(AUX) ARV-H1010/SR1MV</t>
  </si>
  <si>
    <t>(AUX) ARV-H780/SR1MV</t>
  </si>
  <si>
    <t>(AUX) ARVHD-H280/NR1DC</t>
  </si>
  <si>
    <t>(AUX) ARVCF-H112/2R1A</t>
  </si>
  <si>
    <t>(AUX) ARVWM-H056/NR1D(J*)</t>
  </si>
  <si>
    <t>(AUX) ARVWM-H045/NR1D(J*)</t>
  </si>
  <si>
    <t>(AUX) ARVWM-H028/NR1D(J*)</t>
  </si>
  <si>
    <t>(AUX) ARVCA-H140/R1X</t>
  </si>
  <si>
    <t>(AUX) ARVCA-H090/R1X</t>
  </si>
  <si>
    <t>(AUX) ARVCA-H112/R1X</t>
  </si>
  <si>
    <t>(AUX) ARVWM-H071/NR1D(J*)</t>
  </si>
  <si>
    <t>(AUX) ARVCA-H071/R1X</t>
  </si>
  <si>
    <t>(AUX) ARVHD-H220/NR1DC</t>
  </si>
  <si>
    <t>(AUX) ARVWM-H022/NR1D(J*)</t>
  </si>
  <si>
    <t>(AUX) ARVCA-H056/R1X</t>
  </si>
  <si>
    <t>(AUX) ARVMD-H140/2R1A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</si>
</sst>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0.0"/>
    <numFmt numFmtId="166" formatCode="_-[$₱-464]* #,##0.00_-;\-[$₱-464]* #,##0.00_-;_-[$₱-464]* &quot;-&quot;??_-;_-@_-"/>
  </numFmts>
  <fonts count="2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D0D0D"/>
      <name val="Calibri"/>
      <family val="2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name val="Calibri"/>
      <family val="2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name val="Calibri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5D9F0"/>
      </patternFill>
    </fill>
    <fill>
      <patternFill patternType="solid">
        <fgColor rgb="FF92D050"/>
      </patternFill>
    </fill>
    <fill>
      <patternFill patternType="solid">
        <fgColor rgb="FF92CDDC"/>
      </patternFill>
    </fill>
    <fill>
      <patternFill patternType="solid">
        <fgColor rgb="FFC4D69B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96">
    <xf numFmtId="0" fontId="0" fillId="0" borderId="0"/>
    <xf numFmtId="164" fontId="8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17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2" fillId="0" borderId="0"/>
    <xf numFmtId="0" fontId="6" fillId="0" borderId="0"/>
    <xf numFmtId="0" fontId="17" fillId="0" borderId="0"/>
    <xf numFmtId="0" fontId="2" fillId="0" borderId="0"/>
    <xf numFmtId="0" fontId="6" fillId="0" borderId="0"/>
    <xf numFmtId="0" fontId="17" fillId="0" borderId="0"/>
    <xf numFmtId="0" fontId="2" fillId="0" borderId="0"/>
    <xf numFmtId="0" fontId="6" fillId="0" borderId="0"/>
    <xf numFmtId="0" fontId="17" fillId="0" borderId="0"/>
    <xf numFmtId="0" fontId="2" fillId="0" borderId="0"/>
    <xf numFmtId="0" fontId="6" fillId="0" borderId="0"/>
    <xf numFmtId="0" fontId="17" fillId="0" borderId="0"/>
    <xf numFmtId="0" fontId="2" fillId="0" borderId="0"/>
    <xf numFmtId="0" fontId="6" fillId="0" borderId="0"/>
    <xf numFmtId="0" fontId="17" fillId="0" borderId="0"/>
    <xf numFmtId="0" fontId="2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28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right" vertical="top" shrinkToFit="1"/>
    </xf>
    <xf numFmtId="0" fontId="3" fillId="0" borderId="1" xfId="0" applyFont="1" applyBorder="1" applyAlignment="1">
      <alignment horizontal="right" vertical="top" wrapText="1"/>
    </xf>
    <xf numFmtId="2" fontId="5" fillId="0" borderId="1" xfId="0" applyNumberFormat="1" applyFont="1" applyBorder="1" applyAlignment="1">
      <alignment horizontal="right" vertical="top" shrinkToFit="1"/>
    </xf>
    <xf numFmtId="0" fontId="6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left" wrapText="1"/>
    </xf>
    <xf numFmtId="0" fontId="3" fillId="4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right" vertical="top" wrapText="1" indent="1"/>
    </xf>
    <xf numFmtId="0" fontId="6" fillId="0" borderId="1" xfId="0" applyFont="1" applyBorder="1" applyAlignment="1">
      <alignment horizontal="right" vertical="top" wrapText="1" indent="1"/>
    </xf>
    <xf numFmtId="0" fontId="0" fillId="5" borderId="1" xfId="0" applyFill="1" applyBorder="1" applyAlignment="1">
      <alignment horizontal="left" wrapText="1"/>
    </xf>
    <xf numFmtId="0" fontId="3" fillId="5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vertical="top" wrapText="1"/>
    </xf>
    <xf numFmtId="164" fontId="0" fillId="0" borderId="0" xfId="1" applyFont="1" applyFill="1" applyBorder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10" fillId="0" borderId="1" xfId="1" applyFont="1" applyFill="1" applyBorder="1" applyAlignment="1">
      <alignment horizontal="center" vertical="center" wrapText="1"/>
    </xf>
    <xf numFmtId="164" fontId="11" fillId="0" borderId="1" xfId="1" applyFont="1" applyFill="1" applyBorder="1" applyAlignment="1">
      <alignment horizontal="center" vertical="center" shrinkToFit="1"/>
    </xf>
    <xf numFmtId="164" fontId="12" fillId="0" borderId="1" xfId="1" applyFont="1" applyFill="1" applyBorder="1" applyAlignment="1">
      <alignment horizontal="center" vertical="center" wrapText="1"/>
    </xf>
    <xf numFmtId="164" fontId="10" fillId="4" borderId="1" xfId="1" applyFont="1" applyFill="1" applyBorder="1" applyAlignment="1">
      <alignment horizontal="center" vertical="center" wrapText="1"/>
    </xf>
    <xf numFmtId="164" fontId="10" fillId="5" borderId="1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top" wrapText="1"/>
    </xf>
    <xf numFmtId="0" fontId="0" fillId="2" borderId="6" xfId="0" applyFill="1" applyBorder="1" applyAlignment="1">
      <alignment horizontal="left" wrapText="1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8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top" wrapText="1"/>
    </xf>
    <xf numFmtId="164" fontId="10" fillId="7" borderId="1" xfId="1" applyFont="1" applyFill="1" applyBorder="1" applyAlignment="1">
      <alignment horizontal="center" vertical="center" wrapText="1"/>
    </xf>
    <xf numFmtId="164" fontId="5" fillId="0" borderId="1" xfId="1" applyFont="1" applyFill="1" applyBorder="1" applyAlignment="1">
      <alignment horizontal="center" vertical="center" shrinkToFit="1"/>
    </xf>
    <xf numFmtId="0" fontId="0" fillId="8" borderId="1" xfId="0" applyFill="1" applyBorder="1" applyAlignment="1">
      <alignment horizontal="left" wrapText="1"/>
    </xf>
    <xf numFmtId="0" fontId="0" fillId="8" borderId="0" xfId="0" applyFill="1" applyAlignment="1">
      <alignment horizontal="left" vertical="top"/>
    </xf>
    <xf numFmtId="0" fontId="16" fillId="0" borderId="1" xfId="0" applyFont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wrapText="1"/>
    </xf>
    <xf numFmtId="165" fontId="16" fillId="4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top" wrapText="1"/>
    </xf>
    <xf numFmtId="0" fontId="13" fillId="2" borderId="8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4" fontId="9" fillId="7" borderId="3" xfId="1" applyFont="1" applyFill="1" applyBorder="1" applyAlignment="1">
      <alignment horizontal="center" vertical="center" wrapText="1"/>
    </xf>
    <xf numFmtId="164" fontId="9" fillId="7" borderId="4" xfId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left" vertical="top"/>
    </xf>
    <xf numFmtId="166" fontId="3" fillId="3" borderId="1" xfId="0" applyNumberFormat="1" applyFont="1" applyFill="1" applyBorder="1" applyAlignment="1">
      <alignment horizontal="center" vertical="center" wrapText="1"/>
    </xf>
    <xf numFmtId="166" fontId="11" fillId="0" borderId="1" xfId="1" applyNumberFormat="1" applyFont="1" applyFill="1" applyBorder="1" applyAlignment="1">
      <alignment horizontal="center" vertical="center" shrinkToFit="1"/>
    </xf>
    <xf numFmtId="166" fontId="5" fillId="0" borderId="1" xfId="1" applyNumberFormat="1" applyFont="1" applyFill="1" applyBorder="1" applyAlignment="1">
      <alignment horizontal="center" vertical="center" shrinkToFit="1"/>
    </xf>
    <xf numFmtId="166" fontId="5" fillId="6" borderId="1" xfId="1" applyNumberFormat="1" applyFont="1" applyFill="1" applyBorder="1" applyAlignment="1">
      <alignment horizontal="center" vertical="center" shrinkToFit="1"/>
    </xf>
    <xf numFmtId="166" fontId="10" fillId="0" borderId="1" xfId="1" applyNumberFormat="1" applyFont="1" applyFill="1" applyBorder="1" applyAlignment="1">
      <alignment horizontal="center" vertical="center" wrapText="1"/>
    </xf>
    <xf numFmtId="166" fontId="10" fillId="4" borderId="1" xfId="1" applyNumberFormat="1" applyFont="1" applyFill="1" applyBorder="1" applyAlignment="1">
      <alignment horizontal="center" vertical="center" wrapText="1"/>
    </xf>
    <xf numFmtId="166" fontId="10" fillId="5" borderId="1" xfId="1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165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66" fontId="15" fillId="0" borderId="0" xfId="0" applyNumberFormat="1" applyFont="1" applyAlignment="1">
      <alignment horizontal="center" vertical="top"/>
    </xf>
    <xf numFmtId="166" fontId="15" fillId="0" borderId="1" xfId="1" applyNumberFormat="1" applyFont="1" applyFill="1" applyBorder="1" applyAlignment="1">
      <alignment horizontal="center" vertical="center" shrinkToFit="1"/>
    </xf>
    <xf numFmtId="166" fontId="19" fillId="0" borderId="9" xfId="4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center" wrapText="1"/>
    </xf>
    <xf numFmtId="166" fontId="19" fillId="0" borderId="9" xfId="6" applyNumberFormat="1" applyFont="1" applyBorder="1" applyAlignment="1">
      <alignment horizontal="center" vertical="center"/>
    </xf>
    <xf numFmtId="164" fontId="15" fillId="0" borderId="1" xfId="1" applyFont="1" applyFill="1" applyBorder="1" applyAlignment="1">
      <alignment horizontal="center" vertical="center" shrinkToFit="1"/>
    </xf>
    <xf numFmtId="165" fontId="15" fillId="0" borderId="1" xfId="1" applyNumberFormat="1" applyFont="1" applyBorder="1" applyAlignment="1">
      <alignment horizontal="right" vertical="top" shrinkToFit="1"/>
    </xf>
    <xf numFmtId="0" fontId="15" fillId="0" borderId="3" xfId="0" applyFont="1" applyBorder="1" applyAlignment="1">
      <alignment wrapText="1"/>
    </xf>
    <xf numFmtId="0" fontId="18" fillId="8" borderId="3" xfId="0" applyFont="1" applyFill="1" applyBorder="1" applyAlignment="1">
      <alignment vertical="top" wrapText="1"/>
    </xf>
    <xf numFmtId="165" fontId="15" fillId="8" borderId="1" xfId="0" applyNumberFormat="1" applyFont="1" applyFill="1" applyBorder="1" applyAlignment="1">
      <alignment horizontal="right" wrapText="1"/>
    </xf>
    <xf numFmtId="0" fontId="15" fillId="8" borderId="1" xfId="0" applyFont="1" applyFill="1" applyBorder="1" applyAlignment="1">
      <alignment horizontal="left" wrapText="1"/>
    </xf>
    <xf numFmtId="164" fontId="15" fillId="8" borderId="1" xfId="1" applyFont="1" applyFill="1" applyBorder="1" applyAlignment="1">
      <alignment horizontal="center" vertical="center" shrinkToFit="1"/>
    </xf>
    <xf numFmtId="166" fontId="15" fillId="8" borderId="1" xfId="1" applyNumberFormat="1" applyFont="1" applyFill="1" applyBorder="1" applyAlignment="1">
      <alignment horizontal="center" vertical="center" shrinkToFit="1"/>
    </xf>
    <xf numFmtId="165" fontId="15" fillId="0" borderId="1" xfId="0" applyNumberFormat="1" applyFont="1" applyBorder="1" applyAlignment="1">
      <alignment horizontal="right" wrapText="1"/>
    </xf>
    <xf numFmtId="0" fontId="15" fillId="0" borderId="3" xfId="0" applyFont="1" applyBorder="1" applyAlignment="1">
      <alignment vertical="top" wrapText="1"/>
    </xf>
    <xf numFmtId="0" fontId="19" fillId="0" borderId="3" xfId="0" applyFont="1" applyBorder="1" applyAlignment="1">
      <alignment horizontal="center" vertical="top" wrapText="1"/>
    </xf>
    <xf numFmtId="166" fontId="1" fillId="0" borderId="9" xfId="136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right" vertical="top" shrinkToFit="1"/>
    </xf>
    <xf numFmtId="166" fontId="1" fillId="0" borderId="9" xfId="107" applyNumberFormat="1" applyFont="1" applyBorder="1" applyAlignment="1">
      <alignment horizontal="center" vertical="center"/>
    </xf>
    <xf numFmtId="166" fontId="1" fillId="0" borderId="9" xfId="75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right" vertical="top" wrapText="1" indent="1"/>
    </xf>
    <xf numFmtId="166" fontId="1" fillId="0" borderId="9" xfId="144" applyNumberFormat="1" applyFont="1" applyBorder="1" applyAlignment="1">
      <alignment horizontal="center" vertical="center"/>
    </xf>
    <xf numFmtId="166" fontId="1" fillId="0" borderId="9" xfId="152" applyNumberFormat="1" applyFont="1" applyBorder="1" applyAlignment="1">
      <alignment horizontal="center" vertical="center"/>
    </xf>
    <xf numFmtId="166" fontId="1" fillId="0" borderId="9" xfId="154" applyNumberFormat="1" applyFont="1" applyBorder="1" applyAlignment="1">
      <alignment horizontal="center" vertical="center"/>
    </xf>
    <xf numFmtId="166" fontId="1" fillId="0" borderId="9" xfId="151" applyNumberFormat="1" applyFont="1" applyBorder="1" applyAlignment="1">
      <alignment horizontal="center" vertical="center"/>
    </xf>
    <xf numFmtId="166" fontId="1" fillId="0" borderId="9" xfId="153" applyNumberFormat="1" applyFont="1" applyBorder="1" applyAlignment="1">
      <alignment horizontal="center" vertical="center"/>
    </xf>
    <xf numFmtId="166" fontId="1" fillId="0" borderId="9" xfId="89" applyNumberFormat="1" applyFont="1" applyBorder="1" applyAlignment="1">
      <alignment horizontal="center" vertical="center"/>
    </xf>
    <xf numFmtId="166" fontId="1" fillId="0" borderId="9" xfId="164" applyNumberFormat="1" applyFont="1" applyBorder="1" applyAlignment="1">
      <alignment horizontal="center" vertical="center"/>
    </xf>
    <xf numFmtId="166" fontId="1" fillId="0" borderId="9" xfId="167" applyNumberFormat="1" applyFont="1" applyBorder="1" applyAlignment="1">
      <alignment horizontal="center" vertical="center"/>
    </xf>
    <xf numFmtId="166" fontId="1" fillId="0" borderId="9" xfId="170" applyNumberFormat="1" applyFont="1" applyBorder="1" applyAlignment="1">
      <alignment horizontal="center" vertical="center"/>
    </xf>
    <xf numFmtId="166" fontId="1" fillId="0" borderId="9" xfId="173" applyNumberFormat="1" applyFont="1" applyBorder="1" applyAlignment="1">
      <alignment horizontal="center" vertical="center"/>
    </xf>
    <xf numFmtId="166" fontId="1" fillId="0" borderId="9" xfId="176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right" vertical="top" wrapText="1" indent="1"/>
    </xf>
    <xf numFmtId="166" fontId="1" fillId="0" borderId="9" xfId="179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right" vertical="top" shrinkToFit="1"/>
    </xf>
    <xf numFmtId="164" fontId="15" fillId="0" borderId="9" xfId="1" applyFont="1" applyFill="1" applyBorder="1" applyAlignment="1">
      <alignment horizontal="center" vertical="center" shrinkToFit="1"/>
    </xf>
    <xf numFmtId="4" fontId="15" fillId="0" borderId="1" xfId="0" applyNumberFormat="1" applyFont="1" applyBorder="1" applyAlignment="1">
      <alignment horizontal="right" vertical="top" shrinkToFit="1"/>
    </xf>
    <xf numFmtId="0" fontId="19" fillId="0" borderId="2" xfId="0" applyFont="1" applyBorder="1" applyAlignment="1">
      <alignment horizontal="center" vertical="center" wrapText="1"/>
    </xf>
    <xf numFmtId="164" fontId="15" fillId="0" borderId="2" xfId="1" applyFont="1" applyFill="1" applyBorder="1" applyAlignment="1">
      <alignment horizontal="center" vertical="center" shrinkToFit="1"/>
    </xf>
    <xf numFmtId="0" fontId="18" fillId="0" borderId="1" xfId="0" applyFont="1" applyBorder="1" applyAlignment="1">
      <alignment horizontal="left" vertical="top" wrapText="1"/>
    </xf>
    <xf numFmtId="0" fontId="15" fillId="8" borderId="1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164" fontId="15" fillId="0" borderId="10" xfId="1" applyFont="1" applyFill="1" applyBorder="1" applyAlignment="1">
      <alignment horizontal="center" vertical="center" shrinkToFit="1"/>
    </xf>
    <xf numFmtId="0" fontId="15" fillId="0" borderId="9" xfId="0" applyFont="1" applyBorder="1" applyAlignment="1">
      <alignment horizontal="left" vertical="top"/>
    </xf>
    <xf numFmtId="0" fontId="15" fillId="0" borderId="3" xfId="0" applyFont="1" applyBorder="1" applyAlignment="1">
      <alignment horizontal="left" wrapText="1"/>
    </xf>
    <xf numFmtId="0" fontId="15" fillId="0" borderId="1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center" vertical="center" wrapText="1"/>
    </xf>
    <xf numFmtId="164" fontId="15" fillId="0" borderId="9" xfId="1" applyFont="1" applyFill="1" applyBorder="1" applyAlignment="1">
      <alignment horizontal="center" vertical="center" wrapText="1"/>
    </xf>
    <xf numFmtId="164" fontId="15" fillId="0" borderId="1" xfId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wrapText="1"/>
    </xf>
    <xf numFmtId="166" fontId="9" fillId="7" borderId="1" xfId="1" applyNumberFormat="1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top"/>
    </xf>
    <xf numFmtId="166" fontId="15" fillId="0" borderId="1" xfId="1" applyNumberFormat="1" applyFont="1" applyFill="1" applyBorder="1" applyAlignment="1">
      <alignment horizontal="left" vertical="center" shrinkToFit="1"/>
    </xf>
    <xf numFmtId="166" fontId="15" fillId="0" borderId="4" xfId="1" applyNumberFormat="1" applyFont="1" applyFill="1" applyBorder="1" applyAlignment="1">
      <alignment horizontal="left" vertical="center" shrinkToFit="1"/>
    </xf>
    <xf numFmtId="166" fontId="15" fillId="0" borderId="4" xfId="1" applyNumberFormat="1" applyFont="1" applyFill="1" applyBorder="1" applyAlignment="1">
      <alignment horizontal="left" vertical="center" wrapText="1"/>
    </xf>
    <xf numFmtId="166" fontId="15" fillId="0" borderId="1" xfId="1" applyNumberFormat="1" applyFont="1" applyFill="1" applyBorder="1" applyAlignment="1">
      <alignment horizontal="left" vertical="center" wrapText="1"/>
    </xf>
    <xf numFmtId="166" fontId="15" fillId="4" borderId="1" xfId="1" applyNumberFormat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</cellXfs>
  <cellStyles count="296">
    <cellStyle name="Comma" xfId="1" builtinId="3"/>
    <cellStyle name="Normal" xfId="0" builtinId="0"/>
    <cellStyle name="Normal 10" xfId="119"/>
    <cellStyle name="Normal 11" xfId="105"/>
    <cellStyle name="Normal 12" xfId="118"/>
    <cellStyle name="Normal 13" xfId="116"/>
    <cellStyle name="Normal 14" xfId="104"/>
    <cellStyle name="Normal 15" xfId="108"/>
    <cellStyle name="Normal 16" xfId="140"/>
    <cellStyle name="Normal 17" xfId="110"/>
    <cellStyle name="Normal 18" xfId="136"/>
    <cellStyle name="Normal 19" xfId="107"/>
    <cellStyle name="Normal 2" xfId="2"/>
    <cellStyle name="Normal 2 10" xfId="41"/>
    <cellStyle name="Normal 2 11" xfId="45"/>
    <cellStyle name="Normal 2 12" xfId="49"/>
    <cellStyle name="Normal 2 13" xfId="53"/>
    <cellStyle name="Normal 2 14" xfId="57"/>
    <cellStyle name="Normal 2 15" xfId="61"/>
    <cellStyle name="Normal 2 16" xfId="65"/>
    <cellStyle name="Normal 2 17" xfId="73"/>
    <cellStyle name="Normal 2 18" xfId="106"/>
    <cellStyle name="Normal 2 19" xfId="81"/>
    <cellStyle name="Normal 2 2" xfId="3"/>
    <cellStyle name="Normal 2 2 10" xfId="120"/>
    <cellStyle name="Normal 2 2 11" xfId="95"/>
    <cellStyle name="Normal 2 2 12" xfId="131"/>
    <cellStyle name="Normal 2 2 13" xfId="130"/>
    <cellStyle name="Normal 2 2 14" xfId="88"/>
    <cellStyle name="Normal 2 2 15" xfId="91"/>
    <cellStyle name="Normal 2 2 16" xfId="82"/>
    <cellStyle name="Normal 2 2 17" xfId="141"/>
    <cellStyle name="Normal 2 2 18" xfId="157"/>
    <cellStyle name="Normal 2 2 19" xfId="150"/>
    <cellStyle name="Normal 2 2 2" xfId="8"/>
    <cellStyle name="Normal 2 2 2 10" xfId="128"/>
    <cellStyle name="Normal 2 2 2 11" xfId="143"/>
    <cellStyle name="Normal 2 2 2 12" xfId="145"/>
    <cellStyle name="Normal 2 2 2 13" xfId="123"/>
    <cellStyle name="Normal 2 2 2 14" xfId="135"/>
    <cellStyle name="Normal 2 2 2 15" xfId="162"/>
    <cellStyle name="Normal 2 2 2 16" xfId="165"/>
    <cellStyle name="Normal 2 2 2 17" xfId="168"/>
    <cellStyle name="Normal 2 2 2 18" xfId="171"/>
    <cellStyle name="Normal 2 2 2 19" xfId="174"/>
    <cellStyle name="Normal 2 2 2 2" xfId="13"/>
    <cellStyle name="Normal 2 2 2 20" xfId="177"/>
    <cellStyle name="Normal 2 2 2 21" xfId="181"/>
    <cellStyle name="Normal 2 2 2 22" xfId="183"/>
    <cellStyle name="Normal 2 2 2 23" xfId="184"/>
    <cellStyle name="Normal 2 2 2 24" xfId="185"/>
    <cellStyle name="Normal 2 2 2 25" xfId="186"/>
    <cellStyle name="Normal 2 2 2 26" xfId="188"/>
    <cellStyle name="Normal 2 2 2 27" xfId="191"/>
    <cellStyle name="Normal 2 2 2 28" xfId="195"/>
    <cellStyle name="Normal 2 2 2 29" xfId="146"/>
    <cellStyle name="Normal 2 2 2 3" xfId="80"/>
    <cellStyle name="Normal 2 2 2 30" xfId="155"/>
    <cellStyle name="Normal 2 2 2 31" xfId="216"/>
    <cellStyle name="Normal 2 2 2 32" xfId="229"/>
    <cellStyle name="Normal 2 2 2 33" xfId="220"/>
    <cellStyle name="Normal 2 2 2 34" xfId="225"/>
    <cellStyle name="Normal 2 2 2 35" xfId="132"/>
    <cellStyle name="Normal 2 2 2 36" xfId="271"/>
    <cellStyle name="Normal 2 2 2 4" xfId="122"/>
    <cellStyle name="Normal 2 2 2 5" xfId="124"/>
    <cellStyle name="Normal 2 2 2 6" xfId="74"/>
    <cellStyle name="Normal 2 2 2 7" xfId="87"/>
    <cellStyle name="Normal 2 2 2 8" xfId="133"/>
    <cellStyle name="Normal 2 2 2 9" xfId="102"/>
    <cellStyle name="Normal 2 2 20" xfId="94"/>
    <cellStyle name="Normal 2 2 21" xfId="148"/>
    <cellStyle name="Normal 2 2 22" xfId="163"/>
    <cellStyle name="Normal 2 2 23" xfId="166"/>
    <cellStyle name="Normal 2 2 24" xfId="169"/>
    <cellStyle name="Normal 2 2 25" xfId="172"/>
    <cellStyle name="Normal 2 2 26" xfId="175"/>
    <cellStyle name="Normal 2 2 27" xfId="178"/>
    <cellStyle name="Normal 2 2 28" xfId="182"/>
    <cellStyle name="Normal 2 2 3" xfId="78"/>
    <cellStyle name="Normal 2 2 3 2" xfId="210"/>
    <cellStyle name="Normal 2 2 3 3" xfId="223"/>
    <cellStyle name="Normal 2 2 3 4" xfId="228"/>
    <cellStyle name="Normal 2 2 3 5" xfId="202"/>
    <cellStyle name="Normal 2 2 3 6" xfId="189"/>
    <cellStyle name="Normal 2 2 3 7" xfId="232"/>
    <cellStyle name="Normal 2 2 3 8" xfId="270"/>
    <cellStyle name="Normal 2 2 3 9" xfId="291"/>
    <cellStyle name="Normal 2 2 4" xfId="90"/>
    <cellStyle name="Normal 2 2 4 2" xfId="180"/>
    <cellStyle name="Normal 2 2 4 3" xfId="250"/>
    <cellStyle name="Normal 2 2 4 4" xfId="272"/>
    <cellStyle name="Normal 2 2 4 5" xfId="289"/>
    <cellStyle name="Normal 2 2 5" xfId="93"/>
    <cellStyle name="Normal 2 2 5 2" xfId="243"/>
    <cellStyle name="Normal 2 2 5 3" xfId="259"/>
    <cellStyle name="Normal 2 2 5 4" xfId="281"/>
    <cellStyle name="Normal 2 2 5 5" xfId="290"/>
    <cellStyle name="Normal 2 2 6" xfId="84"/>
    <cellStyle name="Normal 2 2 6 2" xfId="238"/>
    <cellStyle name="Normal 2 2 6 3" xfId="254"/>
    <cellStyle name="Normal 2 2 6 4" xfId="276"/>
    <cellStyle name="Normal 2 2 6 5" xfId="269"/>
    <cellStyle name="Normal 2 2 7" xfId="111"/>
    <cellStyle name="Normal 2 2 7 2" xfId="246"/>
    <cellStyle name="Normal 2 2 7 3" xfId="262"/>
    <cellStyle name="Normal 2 2 7 4" xfId="284"/>
    <cellStyle name="Normal 2 2 8" xfId="117"/>
    <cellStyle name="Normal 2 2 8 2" xfId="249"/>
    <cellStyle name="Normal 2 2 8 3" xfId="264"/>
    <cellStyle name="Normal 2 2 8 4" xfId="286"/>
    <cellStyle name="Normal 2 2 9" xfId="112"/>
    <cellStyle name="Normal 2 2 9 2" xfId="248"/>
    <cellStyle name="Normal 2 2 9 3" xfId="263"/>
    <cellStyle name="Normal 2 2 9 4" xfId="285"/>
    <cellStyle name="Normal 2 20" xfId="121"/>
    <cellStyle name="Normal 2 21" xfId="76"/>
    <cellStyle name="Normal 2 22" xfId="97"/>
    <cellStyle name="Normal 2 23" xfId="103"/>
    <cellStyle name="Normal 2 24" xfId="113"/>
    <cellStyle name="Normal 2 25" xfId="96"/>
    <cellStyle name="Normal 2 26" xfId="126"/>
    <cellStyle name="Normal 2 27" xfId="142"/>
    <cellStyle name="Normal 2 28" xfId="100"/>
    <cellStyle name="Normal 2 29" xfId="114"/>
    <cellStyle name="Normal 2 3" xfId="17"/>
    <cellStyle name="Normal 2 30" xfId="101"/>
    <cellStyle name="Normal 2 31" xfId="160"/>
    <cellStyle name="Normal 2 32" xfId="149"/>
    <cellStyle name="Normal 2 33" xfId="99"/>
    <cellStyle name="Normal 2 34" xfId="127"/>
    <cellStyle name="Normal 2 35" xfId="98"/>
    <cellStyle name="Normal 2 36" xfId="161"/>
    <cellStyle name="Normal 2 37" xfId="109"/>
    <cellStyle name="Normal 2 38" xfId="139"/>
    <cellStyle name="Normal 2 39" xfId="115"/>
    <cellStyle name="Normal 2 4" xfId="12"/>
    <cellStyle name="Normal 2 40" xfId="83"/>
    <cellStyle name="Normal 2 41" xfId="134"/>
    <cellStyle name="Normal 2 42" xfId="156"/>
    <cellStyle name="Normal 2 43" xfId="198"/>
    <cellStyle name="Normal 2 44" xfId="193"/>
    <cellStyle name="Normal 2 45" xfId="85"/>
    <cellStyle name="Normal 2 46" xfId="190"/>
    <cellStyle name="Normal 2 47" xfId="86"/>
    <cellStyle name="Normal 2 48" xfId="200"/>
    <cellStyle name="Normal 2 49" xfId="221"/>
    <cellStyle name="Normal 2 5" xfId="21"/>
    <cellStyle name="Normal 2 50" xfId="192"/>
    <cellStyle name="Normal 2 6" xfId="25"/>
    <cellStyle name="Normal 2 7" xfId="33"/>
    <cellStyle name="Normal 2 8" xfId="29"/>
    <cellStyle name="Normal 2 9" xfId="37"/>
    <cellStyle name="Normal 20" xfId="75"/>
    <cellStyle name="Normal 21" xfId="144"/>
    <cellStyle name="Normal 22" xfId="152"/>
    <cellStyle name="Normal 23" xfId="154"/>
    <cellStyle name="Normal 24" xfId="151"/>
    <cellStyle name="Normal 25" xfId="153"/>
    <cellStyle name="Normal 26" xfId="89"/>
    <cellStyle name="Normal 27" xfId="164"/>
    <cellStyle name="Normal 28" xfId="167"/>
    <cellStyle name="Normal 29" xfId="170"/>
    <cellStyle name="Normal 3" xfId="4"/>
    <cellStyle name="Normal 3 10" xfId="46"/>
    <cellStyle name="Normal 3 11" xfId="50"/>
    <cellStyle name="Normal 3 12" xfId="54"/>
    <cellStyle name="Normal 3 13" xfId="58"/>
    <cellStyle name="Normal 3 14" xfId="62"/>
    <cellStyle name="Normal 3 15" xfId="66"/>
    <cellStyle name="Normal 3 16" xfId="69"/>
    <cellStyle name="Normal 3 2" xfId="9"/>
    <cellStyle name="Normal 3 2 10" xfId="233"/>
    <cellStyle name="Normal 3 2 11" xfId="247"/>
    <cellStyle name="Normal 3 2 12" xfId="125"/>
    <cellStyle name="Normal 3 2 13" xfId="197"/>
    <cellStyle name="Normal 3 2 2" xfId="14"/>
    <cellStyle name="Normal 3 2 3" xfId="137"/>
    <cellStyle name="Normal 3 2 4" xfId="205"/>
    <cellStyle name="Normal 3 2 4 2" xfId="235"/>
    <cellStyle name="Normal 3 2 4 3" xfId="251"/>
    <cellStyle name="Normal 3 2 4 4" xfId="273"/>
    <cellStyle name="Normal 3 2 4 5" xfId="267"/>
    <cellStyle name="Normal 3 2 5" xfId="211"/>
    <cellStyle name="Normal 3 2 5 2" xfId="242"/>
    <cellStyle name="Normal 3 2 5 3" xfId="258"/>
    <cellStyle name="Normal 3 2 5 4" xfId="280"/>
    <cellStyle name="Normal 3 2 5 5" xfId="292"/>
    <cellStyle name="Normal 3 2 6" xfId="214"/>
    <cellStyle name="Normal 3 2 6 2" xfId="239"/>
    <cellStyle name="Normal 3 2 6 3" xfId="255"/>
    <cellStyle name="Normal 3 2 6 4" xfId="277"/>
    <cellStyle name="Normal 3 2 6 5" xfId="295"/>
    <cellStyle name="Normal 3 2 7" xfId="201"/>
    <cellStyle name="Normal 3 2 8" xfId="226"/>
    <cellStyle name="Normal 3 2 9" xfId="92"/>
    <cellStyle name="Normal 3 3" xfId="18"/>
    <cellStyle name="Normal 3 4" xfId="22"/>
    <cellStyle name="Normal 3 5" xfId="26"/>
    <cellStyle name="Normal 3 6" xfId="30"/>
    <cellStyle name="Normal 3 7" xfId="34"/>
    <cellStyle name="Normal 3 8" xfId="38"/>
    <cellStyle name="Normal 3 9" xfId="42"/>
    <cellStyle name="Normal 30" xfId="173"/>
    <cellStyle name="Normal 31" xfId="176"/>
    <cellStyle name="Normal 32" xfId="179"/>
    <cellStyle name="Normal 33" xfId="129"/>
    <cellStyle name="Normal 35" xfId="138"/>
    <cellStyle name="Normal 36" xfId="194"/>
    <cellStyle name="Normal 37" xfId="159"/>
    <cellStyle name="Normal 38" xfId="230"/>
    <cellStyle name="Normal 39" xfId="222"/>
    <cellStyle name="Normal 4" xfId="5"/>
    <cellStyle name="Normal 4 10" xfId="47"/>
    <cellStyle name="Normal 4 11" xfId="51"/>
    <cellStyle name="Normal 4 12" xfId="55"/>
    <cellStyle name="Normal 4 13" xfId="59"/>
    <cellStyle name="Normal 4 14" xfId="63"/>
    <cellStyle name="Normal 4 15" xfId="67"/>
    <cellStyle name="Normal 4 16" xfId="70"/>
    <cellStyle name="Normal 4 2" xfId="10"/>
    <cellStyle name="Normal 4 2 10" xfId="217"/>
    <cellStyle name="Normal 4 2 11" xfId="215"/>
    <cellStyle name="Normal 4 2 12" xfId="158"/>
    <cellStyle name="Normal 4 2 13" xfId="288"/>
    <cellStyle name="Normal 4 2 2" xfId="15"/>
    <cellStyle name="Normal 4 2 3" xfId="187"/>
    <cellStyle name="Normal 4 2 4" xfId="208"/>
    <cellStyle name="Normal 4 2 4 2" xfId="236"/>
    <cellStyle name="Normal 4 2 4 3" xfId="252"/>
    <cellStyle name="Normal 4 2 4 4" xfId="274"/>
    <cellStyle name="Normal 4 2 4 5" xfId="203"/>
    <cellStyle name="Normal 4 2 5" xfId="206"/>
    <cellStyle name="Normal 4 2 5 2" xfId="241"/>
    <cellStyle name="Normal 4 2 5 3" xfId="257"/>
    <cellStyle name="Normal 4 2 5 4" xfId="279"/>
    <cellStyle name="Normal 4 2 5 5" xfId="266"/>
    <cellStyle name="Normal 4 2 6" xfId="213"/>
    <cellStyle name="Normal 4 2 6 2" xfId="245"/>
    <cellStyle name="Normal 4 2 6 3" xfId="261"/>
    <cellStyle name="Normal 4 2 6 4" xfId="283"/>
    <cellStyle name="Normal 4 2 6 5" xfId="294"/>
    <cellStyle name="Normal 4 2 7" xfId="199"/>
    <cellStyle name="Normal 4 2 8" xfId="218"/>
    <cellStyle name="Normal 4 2 9" xfId="196"/>
    <cellStyle name="Normal 4 3" xfId="19"/>
    <cellStyle name="Normal 4 4" xfId="23"/>
    <cellStyle name="Normal 4 5" xfId="27"/>
    <cellStyle name="Normal 4 6" xfId="31"/>
    <cellStyle name="Normal 4 7" xfId="35"/>
    <cellStyle name="Normal 4 8" xfId="39"/>
    <cellStyle name="Normal 4 9" xfId="43"/>
    <cellStyle name="Normal 40" xfId="219"/>
    <cellStyle name="Normal 5" xfId="6"/>
    <cellStyle name="Normal 5 10" xfId="48"/>
    <cellStyle name="Normal 5 11" xfId="52"/>
    <cellStyle name="Normal 5 12" xfId="56"/>
    <cellStyle name="Normal 5 13" xfId="60"/>
    <cellStyle name="Normal 5 14" xfId="64"/>
    <cellStyle name="Normal 5 15" xfId="68"/>
    <cellStyle name="Normal 5 16" xfId="71"/>
    <cellStyle name="Normal 5 2" xfId="11"/>
    <cellStyle name="Normal 5 2 10" xfId="227"/>
    <cellStyle name="Normal 5 2 11" xfId="209"/>
    <cellStyle name="Normal 5 2 12" xfId="234"/>
    <cellStyle name="Normal 5 2 13" xfId="287"/>
    <cellStyle name="Normal 5 2 2" xfId="16"/>
    <cellStyle name="Normal 5 2 3" xfId="147"/>
    <cellStyle name="Normal 5 2 4" xfId="204"/>
    <cellStyle name="Normal 5 2 4 2" xfId="237"/>
    <cellStyle name="Normal 5 2 4 3" xfId="253"/>
    <cellStyle name="Normal 5 2 4 4" xfId="275"/>
    <cellStyle name="Normal 5 2 4 5" xfId="268"/>
    <cellStyle name="Normal 5 2 5" xfId="212"/>
    <cellStyle name="Normal 5 2 5 2" xfId="240"/>
    <cellStyle name="Normal 5 2 5 3" xfId="256"/>
    <cellStyle name="Normal 5 2 5 4" xfId="278"/>
    <cellStyle name="Normal 5 2 5 5" xfId="293"/>
    <cellStyle name="Normal 5 2 6" xfId="207"/>
    <cellStyle name="Normal 5 2 6 2" xfId="244"/>
    <cellStyle name="Normal 5 2 6 3" xfId="260"/>
    <cellStyle name="Normal 5 2 6 4" xfId="282"/>
    <cellStyle name="Normal 5 2 6 5" xfId="265"/>
    <cellStyle name="Normal 5 2 7" xfId="79"/>
    <cellStyle name="Normal 5 2 8" xfId="224"/>
    <cellStyle name="Normal 5 2 9" xfId="231"/>
    <cellStyle name="Normal 5 3" xfId="20"/>
    <cellStyle name="Normal 5 4" xfId="24"/>
    <cellStyle name="Normal 5 5" xfId="28"/>
    <cellStyle name="Normal 5 6" xfId="32"/>
    <cellStyle name="Normal 5 7" xfId="36"/>
    <cellStyle name="Normal 5 8" xfId="40"/>
    <cellStyle name="Normal 5 9" xfId="44"/>
    <cellStyle name="Normal 6" xfId="72"/>
    <cellStyle name="Normal 7" xfId="7"/>
    <cellStyle name="Normal 8" xfId="7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10"/>
  <sheetViews>
    <sheetView tabSelected="1" zoomScale="70" zoomScaleNormal="70" zoomScaleSheetLayoutView="80" workbookViewId="0">
      <selection activeCell="H87" sqref="H87"/>
    </sheetView>
  </sheetViews>
  <sheetFormatPr defaultRowHeight="12.75"/>
  <cols>
    <col min="1" max="1" width="12.5" customWidth="1"/>
    <col min="2" max="2" width="72" customWidth="1"/>
    <col min="3" max="3" width="14.33203125" customWidth="1"/>
    <col min="4" max="4" width="7.83203125" customWidth="1"/>
    <col min="5" max="6" width="7.83203125" hidden="1" customWidth="1"/>
    <col min="7" max="7" width="34.5" customWidth="1"/>
    <col min="8" max="8" width="23.6640625" customWidth="1"/>
    <col min="9" max="9" width="24.33203125" style="54" customWidth="1"/>
    <col min="10" max="10" width="6" customWidth="1"/>
  </cols>
  <sheetData>
    <row r="1" spans="1:9" ht="15">
      <c r="A1" s="24" t="s">
        <v>29</v>
      </c>
      <c r="B1" s="25" t="s">
        <v>33</v>
      </c>
    </row>
    <row r="2" spans="1:9" ht="14.25" customHeight="1">
      <c r="A2" s="24" t="s">
        <v>30</v>
      </c>
      <c r="B2" s="25" t="s">
        <v>34</v>
      </c>
    </row>
    <row r="3" spans="1:9" ht="15.75" thickBot="1">
      <c r="A3" s="24" t="s">
        <v>31</v>
      </c>
      <c r="B3" s="25" t="s">
        <v>37</v>
      </c>
    </row>
    <row r="4" spans="1:9" ht="16.5" customHeight="1" thickTop="1">
      <c r="A4" s="41" t="s">
        <v>0</v>
      </c>
      <c r="B4" s="22" t="s">
        <v>1</v>
      </c>
      <c r="C4" s="43" t="s">
        <v>2</v>
      </c>
      <c r="D4" s="45" t="s">
        <v>3</v>
      </c>
      <c r="E4" s="23"/>
      <c r="F4" s="23"/>
      <c r="G4" s="45" t="s">
        <v>102</v>
      </c>
      <c r="H4" s="39" t="s">
        <v>26</v>
      </c>
      <c r="I4" s="40"/>
    </row>
    <row r="5" spans="1:9" ht="16.5" customHeight="1">
      <c r="A5" s="42"/>
      <c r="B5" s="13"/>
      <c r="C5" s="44"/>
      <c r="D5" s="46"/>
      <c r="E5" s="9"/>
      <c r="F5" s="9"/>
      <c r="G5" s="46"/>
      <c r="H5" s="38" t="s">
        <v>100</v>
      </c>
      <c r="I5" s="55" t="s">
        <v>101</v>
      </c>
    </row>
    <row r="6" spans="1:9" ht="16.5" customHeight="1">
      <c r="A6" s="1"/>
      <c r="B6" s="62" t="s">
        <v>35</v>
      </c>
      <c r="C6" s="27"/>
      <c r="D6" s="27"/>
      <c r="E6" s="27"/>
      <c r="F6" s="27"/>
      <c r="G6" s="65"/>
      <c r="H6" s="72"/>
      <c r="I6" s="67"/>
    </row>
    <row r="7" spans="1:9" ht="16.5" customHeight="1">
      <c r="A7" s="1"/>
      <c r="B7" s="74"/>
      <c r="C7" s="65"/>
      <c r="D7" s="65"/>
      <c r="E7" s="27"/>
      <c r="F7" s="27"/>
      <c r="G7" s="65"/>
      <c r="H7" s="72"/>
      <c r="I7" s="67"/>
    </row>
    <row r="8" spans="1:9" ht="16.5" customHeight="1">
      <c r="A8" s="3">
        <v>1</v>
      </c>
      <c r="B8" s="62" t="s">
        <v>36</v>
      </c>
      <c r="C8" s="65"/>
      <c r="D8" s="65"/>
      <c r="E8" s="27"/>
      <c r="F8" s="27"/>
      <c r="G8" s="65"/>
      <c r="H8" s="72"/>
      <c r="I8" s="67"/>
    </row>
    <row r="9" spans="1:9" ht="16.5" customHeight="1">
      <c r="A9" s="1"/>
      <c r="B9" s="63"/>
      <c r="C9" s="65"/>
      <c r="D9" s="65"/>
      <c r="E9" s="27"/>
      <c r="F9" s="27"/>
      <c r="G9" s="65"/>
      <c r="H9" s="72"/>
      <c r="I9" s="67"/>
    </row>
    <row r="10" spans="1:9" ht="16.5" customHeight="1">
      <c r="A10" s="1"/>
      <c r="B10" s="63" t="s">
        <v>42</v>
      </c>
      <c r="C10" s="64">
        <v>5</v>
      </c>
      <c r="D10" s="65" t="s">
        <v>38</v>
      </c>
      <c r="E10" s="27"/>
      <c r="F10" s="27"/>
      <c r="G10" s="65" t="s">
        <v>103</v>
      </c>
      <c r="H10" s="66">
        <v>974025</v>
      </c>
      <c r="I10" s="122">
        <f>C10*H10</f>
        <v>4870125</v>
      </c>
    </row>
    <row r="11" spans="1:9" ht="16.5" customHeight="1">
      <c r="A11" s="1"/>
      <c r="B11" s="63" t="s">
        <v>39</v>
      </c>
      <c r="C11" s="64">
        <v>2</v>
      </c>
      <c r="D11" s="65" t="s">
        <v>38</v>
      </c>
      <c r="E11" s="27"/>
      <c r="F11" s="27"/>
      <c r="G11" s="65" t="s">
        <v>104</v>
      </c>
      <c r="H11" s="68">
        <v>651998</v>
      </c>
      <c r="I11" s="122">
        <f>C11*H11</f>
        <v>1303996</v>
      </c>
    </row>
    <row r="12" spans="1:9" ht="16.5" customHeight="1">
      <c r="A12" s="1"/>
      <c r="B12" s="63" t="s">
        <v>40</v>
      </c>
      <c r="C12" s="64">
        <v>1</v>
      </c>
      <c r="D12" s="65" t="s">
        <v>38</v>
      </c>
      <c r="E12" s="27"/>
      <c r="F12" s="27"/>
      <c r="G12" s="65" t="s">
        <v>105</v>
      </c>
      <c r="H12" s="68">
        <v>440999</v>
      </c>
      <c r="I12" s="122">
        <f>C12*H12</f>
        <v>440999</v>
      </c>
    </row>
    <row r="13" spans="1:9" ht="16.5" customHeight="1">
      <c r="A13" s="1"/>
      <c r="B13" s="63" t="s">
        <v>41</v>
      </c>
      <c r="C13" s="64">
        <v>4</v>
      </c>
      <c r="D13" s="65" t="s">
        <v>38</v>
      </c>
      <c r="E13" s="27"/>
      <c r="F13" s="27"/>
      <c r="G13" s="65" t="s">
        <v>106</v>
      </c>
      <c r="H13" s="66">
        <v>771864</v>
      </c>
      <c r="I13" s="122">
        <f>C13*H13</f>
        <v>3087456</v>
      </c>
    </row>
    <row r="14" spans="1:9" ht="16.5" customHeight="1">
      <c r="A14" s="4"/>
      <c r="B14" s="63" t="s">
        <v>43</v>
      </c>
      <c r="C14" s="64">
        <v>1</v>
      </c>
      <c r="D14" s="65" t="s">
        <v>38</v>
      </c>
      <c r="E14" s="27"/>
      <c r="F14" s="27"/>
      <c r="G14" s="65" t="s">
        <v>107</v>
      </c>
      <c r="H14" s="68">
        <v>485865</v>
      </c>
      <c r="I14" s="122">
        <f>C14*H14</f>
        <v>485865</v>
      </c>
    </row>
    <row r="15" spans="1:9" ht="16.5" customHeight="1">
      <c r="A15" s="1"/>
      <c r="B15" s="63" t="s">
        <v>44</v>
      </c>
      <c r="C15" s="64">
        <v>5</v>
      </c>
      <c r="D15" s="65" t="s">
        <v>38</v>
      </c>
      <c r="E15" s="69">
        <f>C15/6</f>
        <v>0.83333333333333337</v>
      </c>
      <c r="F15" s="69" t="s">
        <v>28</v>
      </c>
      <c r="G15" s="70" t="s">
        <v>108</v>
      </c>
      <c r="H15" s="66">
        <v>800619</v>
      </c>
      <c r="I15" s="122">
        <f>C15*H15</f>
        <v>4003095</v>
      </c>
    </row>
    <row r="16" spans="1:9" ht="18.75" customHeight="1">
      <c r="A16" s="1"/>
      <c r="B16" s="63" t="s">
        <v>45</v>
      </c>
      <c r="C16" s="64">
        <v>1</v>
      </c>
      <c r="D16" s="65" t="s">
        <v>38</v>
      </c>
      <c r="E16" s="69">
        <v>130</v>
      </c>
      <c r="F16" s="69" t="s">
        <v>28</v>
      </c>
      <c r="G16" s="70" t="s">
        <v>109</v>
      </c>
      <c r="H16" s="66">
        <v>840619</v>
      </c>
      <c r="I16" s="122">
        <f>C16*H16</f>
        <v>840619</v>
      </c>
    </row>
    <row r="17" spans="1:9" ht="18.75" customHeight="1">
      <c r="A17" s="1"/>
      <c r="B17" s="63" t="s">
        <v>46</v>
      </c>
      <c r="C17" s="64">
        <v>1</v>
      </c>
      <c r="D17" s="65" t="s">
        <v>38</v>
      </c>
      <c r="E17" s="69">
        <v>130</v>
      </c>
      <c r="F17" s="69" t="s">
        <v>28</v>
      </c>
      <c r="G17" s="70" t="s">
        <v>110</v>
      </c>
      <c r="H17" s="71">
        <v>166599</v>
      </c>
      <c r="I17" s="122">
        <f>C17*H17</f>
        <v>166599</v>
      </c>
    </row>
    <row r="18" spans="1:9" ht="16.5" customHeight="1">
      <c r="A18" s="1"/>
      <c r="B18" s="63" t="s">
        <v>47</v>
      </c>
      <c r="C18" s="64">
        <v>2</v>
      </c>
      <c r="D18" s="65" t="s">
        <v>38</v>
      </c>
      <c r="E18" s="69">
        <v>20</v>
      </c>
      <c r="F18" s="69" t="s">
        <v>28</v>
      </c>
      <c r="G18" s="70" t="s">
        <v>112</v>
      </c>
      <c r="H18" s="66">
        <v>945619</v>
      </c>
      <c r="I18" s="122">
        <f>C18*H18</f>
        <v>1891238</v>
      </c>
    </row>
    <row r="19" spans="1:9" ht="16.5" customHeight="1">
      <c r="A19" s="1"/>
      <c r="B19" s="63" t="s">
        <v>48</v>
      </c>
      <c r="C19" s="64">
        <v>2</v>
      </c>
      <c r="D19" s="65" t="s">
        <v>38</v>
      </c>
      <c r="E19" s="69">
        <v>40</v>
      </c>
      <c r="F19" s="69" t="s">
        <v>28</v>
      </c>
      <c r="G19" s="70" t="s">
        <v>111</v>
      </c>
      <c r="H19" s="68">
        <v>459405</v>
      </c>
      <c r="I19" s="122">
        <f>C19*H19</f>
        <v>918810</v>
      </c>
    </row>
    <row r="20" spans="1:9" ht="16.5" customHeight="1">
      <c r="A20" s="1"/>
      <c r="B20" s="63" t="s">
        <v>49</v>
      </c>
      <c r="C20" s="64">
        <v>2</v>
      </c>
      <c r="D20" s="65" t="s">
        <v>38</v>
      </c>
      <c r="E20" s="69">
        <v>110</v>
      </c>
      <c r="F20" s="69" t="s">
        <v>28</v>
      </c>
      <c r="G20" s="70" t="s">
        <v>113</v>
      </c>
      <c r="H20" s="66">
        <v>766998</v>
      </c>
      <c r="I20" s="122">
        <f>C20*H20</f>
        <v>1533996</v>
      </c>
    </row>
    <row r="21" spans="1:9" ht="16.5" customHeight="1">
      <c r="A21" s="1"/>
      <c r="B21" s="63"/>
      <c r="C21" s="64"/>
      <c r="D21" s="65"/>
      <c r="E21" s="69"/>
      <c r="F21" s="69"/>
      <c r="G21" s="70"/>
      <c r="H21" s="72"/>
      <c r="I21" s="67"/>
    </row>
    <row r="22" spans="1:9" ht="21.75" customHeight="1">
      <c r="A22" s="7"/>
      <c r="B22" s="14" t="s">
        <v>5</v>
      </c>
      <c r="C22" s="37"/>
      <c r="D22" s="36"/>
      <c r="E22" s="7"/>
      <c r="F22" s="7"/>
      <c r="G22" s="50"/>
      <c r="H22" s="58">
        <f>SUM(H15:H21)</f>
        <v>3979859</v>
      </c>
      <c r="I22" s="58">
        <f>SUM(I10:I21)</f>
        <v>19542798</v>
      </c>
    </row>
    <row r="23" spans="1:9" s="34" customFormat="1" ht="21.75" customHeight="1">
      <c r="A23" s="33"/>
      <c r="B23" s="75"/>
      <c r="C23" s="76"/>
      <c r="D23" s="77"/>
      <c r="E23" s="77"/>
      <c r="F23" s="77"/>
      <c r="G23" s="109"/>
      <c r="H23" s="78"/>
      <c r="I23" s="79"/>
    </row>
    <row r="24" spans="1:9" ht="16.5" customHeight="1">
      <c r="A24" s="4" t="s">
        <v>6</v>
      </c>
      <c r="B24" s="62" t="s">
        <v>50</v>
      </c>
      <c r="C24" s="80"/>
      <c r="D24" s="27"/>
      <c r="E24" s="27"/>
      <c r="F24" s="27"/>
      <c r="G24" s="65"/>
      <c r="H24" s="72"/>
      <c r="I24" s="67"/>
    </row>
    <row r="25" spans="1:9" ht="16.5" customHeight="1">
      <c r="A25" s="1"/>
      <c r="B25" s="62"/>
      <c r="C25" s="80"/>
      <c r="D25" s="27"/>
      <c r="E25" s="27"/>
      <c r="F25" s="27"/>
      <c r="G25" s="110"/>
      <c r="H25" s="111"/>
      <c r="I25" s="67"/>
    </row>
    <row r="26" spans="1:9" ht="16.5" customHeight="1">
      <c r="A26" s="1"/>
      <c r="B26" s="81" t="s">
        <v>51</v>
      </c>
      <c r="C26" s="64">
        <v>25</v>
      </c>
      <c r="D26" s="65" t="s">
        <v>38</v>
      </c>
      <c r="E26" s="69"/>
      <c r="F26" s="82"/>
      <c r="G26" s="120" t="s">
        <v>114</v>
      </c>
      <c r="H26" s="83">
        <v>102599</v>
      </c>
      <c r="I26" s="123">
        <f>C26*H26</f>
        <v>2564975</v>
      </c>
    </row>
    <row r="27" spans="1:9" ht="16.5" customHeight="1">
      <c r="A27" s="1"/>
      <c r="B27" s="63"/>
      <c r="C27" s="84"/>
      <c r="D27" s="69"/>
      <c r="E27" s="69"/>
      <c r="F27" s="82"/>
      <c r="G27" s="121"/>
      <c r="H27" s="112"/>
      <c r="I27" s="123"/>
    </row>
    <row r="28" spans="1:9" ht="16.5" customHeight="1">
      <c r="A28" s="1"/>
      <c r="B28" s="81" t="s">
        <v>52</v>
      </c>
      <c r="C28" s="64">
        <v>5</v>
      </c>
      <c r="D28" s="65" t="s">
        <v>38</v>
      </c>
      <c r="E28" s="69"/>
      <c r="F28" s="82"/>
      <c r="G28" s="120" t="s">
        <v>115</v>
      </c>
      <c r="H28" s="85">
        <v>54540</v>
      </c>
      <c r="I28" s="123">
        <f>C28*H28</f>
        <v>272700</v>
      </c>
    </row>
    <row r="29" spans="1:9" ht="16.5" customHeight="1">
      <c r="A29" s="1"/>
      <c r="B29" s="63"/>
      <c r="C29" s="84"/>
      <c r="D29" s="69"/>
      <c r="E29" s="69"/>
      <c r="F29" s="82"/>
      <c r="G29" s="121"/>
      <c r="H29" s="112"/>
      <c r="I29" s="123"/>
    </row>
    <row r="30" spans="1:9" ht="16.5" customHeight="1">
      <c r="A30" s="1"/>
      <c r="B30" s="81" t="s">
        <v>53</v>
      </c>
      <c r="C30" s="64">
        <v>1</v>
      </c>
      <c r="D30" s="65" t="s">
        <v>38</v>
      </c>
      <c r="E30" s="69"/>
      <c r="F30" s="82"/>
      <c r="G30" s="120" t="s">
        <v>116</v>
      </c>
      <c r="H30" s="86">
        <v>33399</v>
      </c>
      <c r="I30" s="123">
        <f>C30*H30</f>
        <v>33399</v>
      </c>
    </row>
    <row r="31" spans="1:9" ht="16.5" customHeight="1">
      <c r="A31" s="1"/>
      <c r="B31" s="87"/>
      <c r="C31" s="84"/>
      <c r="D31" s="88"/>
      <c r="E31" s="69"/>
      <c r="F31" s="82"/>
      <c r="G31" s="121"/>
      <c r="H31" s="112"/>
      <c r="I31" s="123"/>
    </row>
    <row r="32" spans="1:9" ht="16.5" customHeight="1">
      <c r="A32" s="1"/>
      <c r="B32" s="81" t="s">
        <v>54</v>
      </c>
      <c r="C32" s="64">
        <v>3</v>
      </c>
      <c r="D32" s="65" t="s">
        <v>38</v>
      </c>
      <c r="E32" s="69"/>
      <c r="F32" s="82"/>
      <c r="G32" s="120" t="s">
        <v>117</v>
      </c>
      <c r="H32" s="89">
        <v>32499</v>
      </c>
      <c r="I32" s="123">
        <f>C32*H32</f>
        <v>97497</v>
      </c>
    </row>
    <row r="33" spans="1:9" ht="16.5" customHeight="1">
      <c r="A33" s="1"/>
      <c r="B33" s="63"/>
      <c r="C33" s="84"/>
      <c r="D33" s="69"/>
      <c r="E33" s="69"/>
      <c r="F33" s="82"/>
      <c r="G33" s="121"/>
      <c r="H33" s="112"/>
      <c r="I33" s="123"/>
    </row>
    <row r="34" spans="1:9" ht="16.5" customHeight="1">
      <c r="A34" s="1"/>
      <c r="B34" s="81" t="s">
        <v>55</v>
      </c>
      <c r="C34" s="64">
        <v>6</v>
      </c>
      <c r="D34" s="65" t="s">
        <v>38</v>
      </c>
      <c r="E34" s="69"/>
      <c r="F34" s="82"/>
      <c r="G34" s="120" t="s">
        <v>118</v>
      </c>
      <c r="H34" s="90">
        <v>27599</v>
      </c>
      <c r="I34" s="123">
        <f>C34*H34</f>
        <v>165594</v>
      </c>
    </row>
    <row r="35" spans="1:9" ht="16.5" customHeight="1">
      <c r="A35" s="1"/>
      <c r="B35" s="63"/>
      <c r="C35" s="84"/>
      <c r="D35" s="69"/>
      <c r="E35" s="69"/>
      <c r="F35" s="82"/>
      <c r="G35" s="121"/>
      <c r="H35" s="112"/>
      <c r="I35" s="123"/>
    </row>
    <row r="36" spans="1:9" ht="16.5" customHeight="1">
      <c r="A36" s="1"/>
      <c r="B36" s="81" t="s">
        <v>56</v>
      </c>
      <c r="C36" s="64">
        <v>15</v>
      </c>
      <c r="D36" s="65" t="s">
        <v>38</v>
      </c>
      <c r="E36" s="27"/>
      <c r="F36" s="113"/>
      <c r="G36" s="120" t="s">
        <v>119</v>
      </c>
      <c r="H36" s="91">
        <v>51899</v>
      </c>
      <c r="I36" s="123">
        <f>C36*H36</f>
        <v>778485</v>
      </c>
    </row>
    <row r="37" spans="1:9" ht="16.5" customHeight="1">
      <c r="A37" s="1"/>
      <c r="B37" s="81" t="s">
        <v>57</v>
      </c>
      <c r="C37" s="80"/>
      <c r="D37" s="27"/>
      <c r="E37" s="27"/>
      <c r="F37" s="113"/>
      <c r="G37" s="121"/>
      <c r="H37" s="112"/>
      <c r="I37" s="123"/>
    </row>
    <row r="38" spans="1:9" ht="16.5" customHeight="1">
      <c r="A38" s="1"/>
      <c r="B38" s="63"/>
      <c r="C38" s="84"/>
      <c r="D38" s="69"/>
      <c r="E38" s="69"/>
      <c r="F38" s="82"/>
      <c r="G38" s="121"/>
      <c r="H38" s="112"/>
      <c r="I38" s="123"/>
    </row>
    <row r="39" spans="1:9" ht="16.5" customHeight="1">
      <c r="A39" s="1"/>
      <c r="B39" s="81" t="s">
        <v>58</v>
      </c>
      <c r="C39" s="64">
        <v>18</v>
      </c>
      <c r="D39" s="65" t="s">
        <v>38</v>
      </c>
      <c r="E39" s="69"/>
      <c r="F39" s="82"/>
      <c r="G39" s="120" t="s">
        <v>120</v>
      </c>
      <c r="H39" s="92">
        <v>48399</v>
      </c>
      <c r="I39" s="123">
        <f>C39*H39</f>
        <v>871182</v>
      </c>
    </row>
    <row r="40" spans="1:9" ht="16.5" customHeight="1">
      <c r="A40" s="1"/>
      <c r="B40" s="81" t="s">
        <v>59</v>
      </c>
      <c r="C40" s="80"/>
      <c r="D40" s="27"/>
      <c r="E40" s="69"/>
      <c r="F40" s="82"/>
      <c r="G40" s="121"/>
      <c r="H40" s="112"/>
      <c r="I40" s="123"/>
    </row>
    <row r="41" spans="1:9" ht="16.5" customHeight="1">
      <c r="A41" s="1"/>
      <c r="B41" s="63"/>
      <c r="C41" s="73"/>
      <c r="D41" s="69"/>
      <c r="E41" s="69"/>
      <c r="F41" s="82"/>
      <c r="G41" s="121"/>
      <c r="H41" s="112"/>
      <c r="I41" s="123"/>
    </row>
    <row r="42" spans="1:9" ht="16.5" customHeight="1">
      <c r="A42" s="1"/>
      <c r="B42" s="81" t="s">
        <v>60</v>
      </c>
      <c r="C42" s="64">
        <v>18</v>
      </c>
      <c r="D42" s="65" t="s">
        <v>38</v>
      </c>
      <c r="E42" s="27"/>
      <c r="F42" s="113"/>
      <c r="G42" s="120" t="s">
        <v>121</v>
      </c>
      <c r="H42" s="93">
        <v>51399</v>
      </c>
      <c r="I42" s="123">
        <f>C42*H42</f>
        <v>925182</v>
      </c>
    </row>
    <row r="43" spans="1:9" ht="16.5" customHeight="1">
      <c r="A43" s="1"/>
      <c r="B43" s="81" t="s">
        <v>61</v>
      </c>
      <c r="C43" s="80"/>
      <c r="D43" s="27"/>
      <c r="E43" s="27"/>
      <c r="F43" s="113"/>
      <c r="G43" s="121"/>
      <c r="H43" s="112"/>
      <c r="I43" s="123"/>
    </row>
    <row r="44" spans="1:9" ht="16.5" customHeight="1">
      <c r="A44" s="1"/>
      <c r="B44" s="63"/>
      <c r="C44" s="84"/>
      <c r="D44" s="69"/>
      <c r="E44" s="27"/>
      <c r="F44" s="113"/>
      <c r="G44" s="121"/>
      <c r="H44" s="112"/>
      <c r="I44" s="123"/>
    </row>
    <row r="45" spans="1:9" ht="16.5" customHeight="1">
      <c r="A45" s="1"/>
      <c r="B45" s="81" t="s">
        <v>62</v>
      </c>
      <c r="C45" s="64">
        <v>6</v>
      </c>
      <c r="D45" s="65" t="s">
        <v>38</v>
      </c>
      <c r="E45" s="69"/>
      <c r="F45" s="82"/>
      <c r="G45" s="120" t="s">
        <v>122</v>
      </c>
      <c r="H45" s="94">
        <v>35899</v>
      </c>
      <c r="I45" s="123">
        <f>C45*H45</f>
        <v>215394</v>
      </c>
    </row>
    <row r="46" spans="1:9" ht="16.5" customHeight="1">
      <c r="A46" s="1"/>
      <c r="B46" s="81" t="s">
        <v>63</v>
      </c>
      <c r="C46" s="80"/>
      <c r="D46" s="27"/>
      <c r="E46" s="69"/>
      <c r="F46" s="82"/>
      <c r="G46" s="121"/>
      <c r="H46" s="112"/>
      <c r="I46" s="123"/>
    </row>
    <row r="47" spans="1:9" ht="16.5" customHeight="1">
      <c r="A47" s="1"/>
      <c r="B47" s="63"/>
      <c r="C47" s="84"/>
      <c r="D47" s="69"/>
      <c r="E47" s="69"/>
      <c r="F47" s="82"/>
      <c r="G47" s="121"/>
      <c r="H47" s="112"/>
      <c r="I47" s="123"/>
    </row>
    <row r="48" spans="1:9" ht="16.5" customHeight="1">
      <c r="A48" s="1"/>
      <c r="B48" s="81" t="s">
        <v>64</v>
      </c>
      <c r="C48" s="64">
        <v>6</v>
      </c>
      <c r="D48" s="65" t="s">
        <v>38</v>
      </c>
      <c r="E48" s="27"/>
      <c r="F48" s="113"/>
      <c r="G48" s="120" t="s">
        <v>119</v>
      </c>
      <c r="H48" s="95">
        <v>51899</v>
      </c>
      <c r="I48" s="123">
        <f>C48*H48</f>
        <v>311394</v>
      </c>
    </row>
    <row r="49" spans="1:9" ht="16.5" customHeight="1">
      <c r="A49" s="1"/>
      <c r="B49" s="81" t="s">
        <v>65</v>
      </c>
      <c r="C49" s="80"/>
      <c r="D49" s="27"/>
      <c r="E49" s="27"/>
      <c r="F49" s="113"/>
      <c r="G49" s="121"/>
      <c r="H49" s="112"/>
      <c r="I49" s="123"/>
    </row>
    <row r="50" spans="1:9" ht="16.5" customHeight="1">
      <c r="A50" s="1"/>
      <c r="B50" s="63"/>
      <c r="C50" s="84"/>
      <c r="D50" s="69"/>
      <c r="E50" s="69"/>
      <c r="F50" s="82"/>
      <c r="G50" s="121"/>
      <c r="H50" s="112"/>
      <c r="I50" s="123"/>
    </row>
    <row r="51" spans="1:9" ht="16.5" customHeight="1">
      <c r="A51" s="1"/>
      <c r="B51" s="81" t="s">
        <v>66</v>
      </c>
      <c r="C51" s="64">
        <v>25</v>
      </c>
      <c r="D51" s="65" t="s">
        <v>38</v>
      </c>
      <c r="E51" s="69"/>
      <c r="F51" s="82"/>
      <c r="G51" s="120" t="s">
        <v>123</v>
      </c>
      <c r="H51" s="96">
        <v>46899</v>
      </c>
      <c r="I51" s="123">
        <f>C51*H51</f>
        <v>1172475</v>
      </c>
    </row>
    <row r="52" spans="1:9" ht="16.5" customHeight="1">
      <c r="A52" s="1"/>
      <c r="B52" s="81" t="s">
        <v>63</v>
      </c>
      <c r="C52" s="80"/>
      <c r="D52" s="27"/>
      <c r="E52" s="69"/>
      <c r="F52" s="82"/>
      <c r="G52" s="121"/>
      <c r="H52" s="112"/>
      <c r="I52" s="123"/>
    </row>
    <row r="53" spans="1:9" ht="16.5" customHeight="1">
      <c r="A53" s="1"/>
      <c r="B53" s="63"/>
      <c r="C53" s="84"/>
      <c r="D53" s="69"/>
      <c r="E53" s="69"/>
      <c r="F53" s="82"/>
      <c r="G53" s="121"/>
      <c r="H53" s="112"/>
      <c r="I53" s="123"/>
    </row>
    <row r="54" spans="1:9" ht="16.5" customHeight="1">
      <c r="A54" s="1"/>
      <c r="B54" s="81" t="s">
        <v>67</v>
      </c>
      <c r="C54" s="64">
        <v>18</v>
      </c>
      <c r="D54" s="65" t="s">
        <v>38</v>
      </c>
      <c r="E54" s="69"/>
      <c r="F54" s="82"/>
      <c r="G54" s="120" t="s">
        <v>124</v>
      </c>
      <c r="H54" s="97">
        <v>87899</v>
      </c>
      <c r="I54" s="123">
        <f>C54*H54</f>
        <v>1582182</v>
      </c>
    </row>
    <row r="55" spans="1:9" ht="16.5" customHeight="1">
      <c r="A55" s="1"/>
      <c r="B55" s="81" t="s">
        <v>68</v>
      </c>
      <c r="C55" s="80"/>
      <c r="D55" s="27"/>
      <c r="E55" s="69"/>
      <c r="F55" s="82"/>
      <c r="G55" s="121"/>
      <c r="H55" s="112"/>
      <c r="I55" s="123"/>
    </row>
    <row r="56" spans="1:9" ht="16.5" customHeight="1">
      <c r="A56" s="1"/>
      <c r="B56" s="63"/>
      <c r="C56" s="84"/>
      <c r="D56" s="69"/>
      <c r="E56" s="69"/>
      <c r="F56" s="82"/>
      <c r="G56" s="121"/>
      <c r="H56" s="112"/>
      <c r="I56" s="123"/>
    </row>
    <row r="57" spans="1:9" ht="16.5" customHeight="1">
      <c r="A57" s="1"/>
      <c r="B57" s="81" t="s">
        <v>69</v>
      </c>
      <c r="C57" s="64">
        <v>1</v>
      </c>
      <c r="D57" s="65" t="s">
        <v>38</v>
      </c>
      <c r="E57" s="69"/>
      <c r="F57" s="82"/>
      <c r="G57" s="120" t="s">
        <v>125</v>
      </c>
      <c r="H57" s="98">
        <v>26799</v>
      </c>
      <c r="I57" s="123">
        <f>C57*H57</f>
        <v>26799</v>
      </c>
    </row>
    <row r="58" spans="1:9" ht="16.5" customHeight="1">
      <c r="A58" s="1"/>
      <c r="B58" s="81" t="s">
        <v>70</v>
      </c>
      <c r="C58" s="80"/>
      <c r="D58" s="27"/>
      <c r="E58" s="69"/>
      <c r="F58" s="82"/>
      <c r="G58" s="121"/>
      <c r="H58" s="112"/>
      <c r="I58" s="123"/>
    </row>
    <row r="59" spans="1:9" ht="16.5" customHeight="1">
      <c r="A59" s="1"/>
      <c r="B59" s="63"/>
      <c r="C59" s="84"/>
      <c r="D59" s="69"/>
      <c r="E59" s="69"/>
      <c r="F59" s="82"/>
      <c r="G59" s="121"/>
      <c r="H59" s="112"/>
      <c r="I59" s="123"/>
    </row>
    <row r="60" spans="1:9" ht="16.5" customHeight="1">
      <c r="A60" s="1"/>
      <c r="B60" s="81" t="s">
        <v>71</v>
      </c>
      <c r="C60" s="64">
        <v>3</v>
      </c>
      <c r="D60" s="65" t="s">
        <v>38</v>
      </c>
      <c r="E60" s="27"/>
      <c r="F60" s="113"/>
      <c r="G60" s="120" t="s">
        <v>126</v>
      </c>
      <c r="H60" s="99">
        <v>38899</v>
      </c>
      <c r="I60" s="123">
        <f>C60*H60</f>
        <v>116697</v>
      </c>
    </row>
    <row r="61" spans="1:9" ht="16.5" customHeight="1">
      <c r="A61" s="1"/>
      <c r="B61" s="81" t="s">
        <v>72</v>
      </c>
      <c r="C61" s="80"/>
      <c r="D61" s="27"/>
      <c r="E61" s="27"/>
      <c r="F61" s="113"/>
      <c r="G61" s="121"/>
      <c r="H61" s="112"/>
      <c r="I61" s="123"/>
    </row>
    <row r="62" spans="1:9" ht="16.5" customHeight="1">
      <c r="A62" s="1"/>
      <c r="B62" s="114"/>
      <c r="C62" s="84"/>
      <c r="D62" s="88"/>
      <c r="E62" s="88"/>
      <c r="F62" s="100"/>
      <c r="G62" s="121"/>
      <c r="H62" s="112"/>
      <c r="I62" s="123"/>
    </row>
    <row r="63" spans="1:9" ht="16.5" customHeight="1">
      <c r="A63" s="1"/>
      <c r="B63" s="81" t="s">
        <v>73</v>
      </c>
      <c r="C63" s="64">
        <v>4</v>
      </c>
      <c r="D63" s="65" t="s">
        <v>38</v>
      </c>
      <c r="E63" s="88"/>
      <c r="F63" s="100"/>
      <c r="G63" s="120" t="s">
        <v>127</v>
      </c>
      <c r="H63" s="101">
        <v>61200</v>
      </c>
      <c r="I63" s="123">
        <f>C63*H63</f>
        <v>244800</v>
      </c>
    </row>
    <row r="64" spans="1:9" ht="16.5" customHeight="1">
      <c r="A64" s="1"/>
      <c r="B64" s="81" t="s">
        <v>65</v>
      </c>
      <c r="C64" s="27"/>
      <c r="D64" s="27"/>
      <c r="E64" s="88"/>
      <c r="F64" s="100"/>
      <c r="G64" s="102"/>
      <c r="H64" s="104"/>
      <c r="I64" s="123"/>
    </row>
    <row r="65" spans="1:9" ht="14.45" customHeight="1">
      <c r="A65" s="1"/>
      <c r="B65" s="27"/>
      <c r="C65" s="27"/>
      <c r="D65" s="27"/>
      <c r="E65" s="27"/>
      <c r="F65" s="113"/>
      <c r="G65" s="115"/>
      <c r="H65" s="116"/>
      <c r="I65" s="124"/>
    </row>
    <row r="66" spans="1:9" ht="16.5" customHeight="1">
      <c r="A66" s="1"/>
      <c r="B66" s="62" t="s">
        <v>74</v>
      </c>
      <c r="C66" s="27"/>
      <c r="D66" s="27"/>
      <c r="E66" s="27"/>
      <c r="F66" s="113"/>
      <c r="G66" s="115"/>
      <c r="H66" s="116"/>
      <c r="I66" s="124"/>
    </row>
    <row r="67" spans="1:9" ht="16.5" customHeight="1">
      <c r="A67" s="1"/>
      <c r="B67" s="87"/>
      <c r="C67" s="103"/>
      <c r="D67" s="88"/>
      <c r="E67" s="88"/>
      <c r="F67" s="100"/>
      <c r="G67" s="102"/>
      <c r="H67" s="104"/>
      <c r="I67" s="123"/>
    </row>
    <row r="68" spans="1:9" ht="16.5" customHeight="1">
      <c r="A68" s="1"/>
      <c r="B68" s="81" t="s">
        <v>76</v>
      </c>
      <c r="C68" s="103">
        <v>248</v>
      </c>
      <c r="D68" s="65" t="s">
        <v>38</v>
      </c>
      <c r="E68" s="88"/>
      <c r="F68" s="100"/>
      <c r="G68" s="102"/>
      <c r="H68" s="104"/>
      <c r="I68" s="123"/>
    </row>
    <row r="69" spans="1:9" ht="16.5" customHeight="1">
      <c r="A69" s="1"/>
      <c r="B69" s="87" t="s">
        <v>75</v>
      </c>
      <c r="C69" s="103"/>
      <c r="D69" s="88"/>
      <c r="E69" s="88"/>
      <c r="F69" s="100"/>
      <c r="G69" s="102"/>
      <c r="H69" s="104"/>
      <c r="I69" s="123"/>
    </row>
    <row r="70" spans="1:9" ht="16.5" customHeight="1">
      <c r="A70" s="1"/>
      <c r="B70" s="87"/>
      <c r="C70" s="105"/>
      <c r="D70" s="88"/>
      <c r="E70" s="88"/>
      <c r="F70" s="100"/>
      <c r="G70" s="102"/>
      <c r="H70" s="104"/>
      <c r="I70" s="123"/>
    </row>
    <row r="71" spans="1:9" ht="14.45" customHeight="1">
      <c r="A71" s="1"/>
      <c r="B71" s="81" t="s">
        <v>77</v>
      </c>
      <c r="C71" s="103">
        <v>1</v>
      </c>
      <c r="D71" s="65" t="s">
        <v>38</v>
      </c>
      <c r="E71" s="88"/>
      <c r="F71" s="100"/>
      <c r="G71" s="102"/>
      <c r="H71" s="116"/>
      <c r="I71" s="124"/>
    </row>
    <row r="72" spans="1:9" ht="16.5" customHeight="1">
      <c r="A72" s="1"/>
      <c r="B72" s="87" t="s">
        <v>78</v>
      </c>
      <c r="C72" s="27"/>
      <c r="D72" s="27"/>
      <c r="E72" s="27"/>
      <c r="F72" s="113"/>
      <c r="G72" s="115"/>
      <c r="H72" s="116"/>
      <c r="I72" s="124"/>
    </row>
    <row r="73" spans="1:9" ht="16.5" customHeight="1">
      <c r="A73" s="1"/>
      <c r="B73" s="87"/>
      <c r="C73" s="103"/>
      <c r="D73" s="88"/>
      <c r="E73" s="88"/>
      <c r="F73" s="100"/>
      <c r="G73" s="102"/>
      <c r="H73" s="104"/>
      <c r="I73" s="123"/>
    </row>
    <row r="74" spans="1:9" ht="16.5" customHeight="1">
      <c r="A74" s="1"/>
      <c r="B74" s="81" t="s">
        <v>80</v>
      </c>
      <c r="C74" s="103">
        <v>1</v>
      </c>
      <c r="D74" s="65" t="s">
        <v>38</v>
      </c>
      <c r="E74" s="88"/>
      <c r="F74" s="100"/>
      <c r="G74" s="102"/>
      <c r="H74" s="104"/>
      <c r="I74" s="123"/>
    </row>
    <row r="75" spans="1:9" ht="16.5" customHeight="1">
      <c r="A75" s="1"/>
      <c r="B75" s="87" t="s">
        <v>79</v>
      </c>
      <c r="C75" s="103"/>
      <c r="D75" s="88"/>
      <c r="E75" s="88"/>
      <c r="F75" s="100"/>
      <c r="G75" s="102"/>
      <c r="H75" s="104"/>
      <c r="I75" s="123"/>
    </row>
    <row r="76" spans="1:9" ht="14.45" customHeight="1">
      <c r="A76" s="1"/>
      <c r="B76" s="27"/>
      <c r="C76" s="27"/>
      <c r="D76" s="27"/>
      <c r="E76" s="27"/>
      <c r="F76" s="113"/>
      <c r="G76" s="115"/>
      <c r="H76" s="116"/>
      <c r="I76" s="124"/>
    </row>
    <row r="77" spans="1:9" ht="16.5" customHeight="1">
      <c r="A77" s="1"/>
      <c r="B77" s="81" t="s">
        <v>81</v>
      </c>
      <c r="C77" s="103">
        <v>1</v>
      </c>
      <c r="D77" s="65" t="s">
        <v>38</v>
      </c>
      <c r="E77" s="27"/>
      <c r="F77" s="113"/>
      <c r="G77" s="115"/>
      <c r="H77" s="116"/>
      <c r="I77" s="124"/>
    </row>
    <row r="78" spans="1:9" ht="16.5" customHeight="1">
      <c r="A78" s="1"/>
      <c r="B78" s="87" t="s">
        <v>82</v>
      </c>
      <c r="C78" s="103"/>
      <c r="D78" s="88"/>
      <c r="E78" s="88"/>
      <c r="F78" s="88"/>
      <c r="G78" s="106"/>
      <c r="H78" s="107"/>
      <c r="I78" s="122"/>
    </row>
    <row r="79" spans="1:9" ht="14.45" customHeight="1">
      <c r="A79" s="1"/>
      <c r="B79" s="27"/>
      <c r="C79" s="27"/>
      <c r="D79" s="27"/>
      <c r="E79" s="27"/>
      <c r="F79" s="27"/>
      <c r="G79" s="65"/>
      <c r="H79" s="117"/>
      <c r="I79" s="125"/>
    </row>
    <row r="80" spans="1:9" ht="16.5" customHeight="1">
      <c r="A80" s="1"/>
      <c r="B80" s="108"/>
      <c r="C80" s="27"/>
      <c r="D80" s="27"/>
      <c r="E80" s="27"/>
      <c r="F80" s="27"/>
      <c r="G80" s="65"/>
      <c r="H80" s="117"/>
      <c r="I80" s="125"/>
    </row>
    <row r="81" spans="1:9" ht="16.5" customHeight="1">
      <c r="A81" s="1"/>
      <c r="B81" s="87"/>
      <c r="C81" s="103"/>
      <c r="D81" s="88"/>
      <c r="E81" s="88"/>
      <c r="F81" s="88"/>
      <c r="G81" s="70"/>
      <c r="H81" s="72"/>
      <c r="I81" s="122"/>
    </row>
    <row r="82" spans="1:9" ht="14.45" customHeight="1">
      <c r="A82" s="1"/>
      <c r="B82" s="27"/>
      <c r="C82" s="27"/>
      <c r="D82" s="27"/>
      <c r="E82" s="27"/>
      <c r="F82" s="27"/>
      <c r="G82" s="65"/>
      <c r="H82" s="117"/>
      <c r="I82" s="125"/>
    </row>
    <row r="83" spans="1:9" ht="14.45" customHeight="1">
      <c r="A83" s="1"/>
      <c r="B83" s="108"/>
      <c r="C83" s="103"/>
      <c r="D83" s="65"/>
      <c r="E83" s="27"/>
      <c r="F83" s="27"/>
      <c r="G83" s="65"/>
      <c r="H83" s="117"/>
      <c r="I83" s="125"/>
    </row>
    <row r="84" spans="1:9" ht="14.45" customHeight="1">
      <c r="A84" s="1"/>
      <c r="B84" s="118"/>
      <c r="C84" s="27"/>
      <c r="D84" s="27"/>
      <c r="E84" s="27"/>
      <c r="F84" s="27"/>
      <c r="G84" s="65"/>
      <c r="H84" s="117"/>
      <c r="I84" s="125"/>
    </row>
    <row r="85" spans="1:9" ht="16.5" customHeight="1">
      <c r="A85" s="1"/>
      <c r="B85" s="87"/>
      <c r="C85" s="103"/>
      <c r="D85" s="88"/>
      <c r="E85" s="88"/>
      <c r="F85" s="88"/>
      <c r="G85" s="70"/>
      <c r="H85" s="72"/>
      <c r="I85" s="122"/>
    </row>
    <row r="86" spans="1:9" ht="16.5" customHeight="1">
      <c r="A86" s="7"/>
      <c r="B86" s="8" t="s">
        <v>8</v>
      </c>
      <c r="C86" s="7"/>
      <c r="D86" s="7"/>
      <c r="E86" s="7"/>
      <c r="F86" s="7"/>
      <c r="G86" s="50"/>
      <c r="H86" s="126">
        <f>SUM(H25:H85)</f>
        <v>751827</v>
      </c>
      <c r="I86" s="126">
        <f>SUM(I26:I85)</f>
        <v>9378755</v>
      </c>
    </row>
    <row r="87" spans="1:9" ht="16.5" customHeight="1">
      <c r="A87" s="11"/>
      <c r="B87" s="12" t="s">
        <v>9</v>
      </c>
      <c r="C87" s="11"/>
      <c r="D87" s="11"/>
      <c r="E87" s="11"/>
      <c r="F87" s="11"/>
      <c r="G87" s="51"/>
      <c r="H87" s="127">
        <f>SUM(H22,H86)</f>
        <v>4731686</v>
      </c>
      <c r="I87" s="127">
        <f>SUM(I22,I86)</f>
        <v>28921553</v>
      </c>
    </row>
    <row r="88" spans="1:9" ht="16.5" customHeight="1">
      <c r="A88" s="4" t="s">
        <v>6</v>
      </c>
      <c r="B88" s="2" t="s">
        <v>83</v>
      </c>
      <c r="C88" s="1"/>
      <c r="D88" s="1"/>
      <c r="E88" s="1"/>
      <c r="F88" s="1"/>
      <c r="G88" s="28"/>
      <c r="H88" s="17"/>
      <c r="I88" s="59"/>
    </row>
    <row r="89" spans="1:9" ht="16.5" customHeight="1">
      <c r="A89" s="4"/>
      <c r="B89" s="2"/>
      <c r="C89" s="1"/>
      <c r="D89" s="1"/>
      <c r="E89" s="1"/>
      <c r="F89" s="1"/>
      <c r="G89" s="28"/>
      <c r="H89" s="17"/>
      <c r="I89" s="59"/>
    </row>
    <row r="90" spans="1:9" ht="16.5" customHeight="1">
      <c r="A90" s="4"/>
      <c r="B90" s="6" t="s">
        <v>84</v>
      </c>
      <c r="C90" s="5">
        <v>1</v>
      </c>
      <c r="D90" s="35" t="s">
        <v>38</v>
      </c>
      <c r="E90" s="1"/>
      <c r="F90" s="1"/>
      <c r="G90" s="28"/>
      <c r="H90" s="17"/>
      <c r="I90" s="59"/>
    </row>
    <row r="91" spans="1:9" ht="16.5" customHeight="1">
      <c r="A91" s="4"/>
      <c r="B91" s="2"/>
      <c r="C91" s="1"/>
      <c r="D91" s="1"/>
      <c r="E91" s="1"/>
      <c r="F91" s="1"/>
      <c r="G91" s="28"/>
      <c r="H91" s="17"/>
      <c r="I91" s="59"/>
    </row>
    <row r="92" spans="1:9" ht="16.5" customHeight="1">
      <c r="A92" s="4"/>
      <c r="B92" s="6" t="s">
        <v>85</v>
      </c>
      <c r="C92" s="5">
        <v>1</v>
      </c>
      <c r="D92" s="35" t="s">
        <v>38</v>
      </c>
      <c r="E92" s="1"/>
      <c r="F92" s="1"/>
      <c r="G92" s="28"/>
      <c r="H92" s="17"/>
      <c r="I92" s="59"/>
    </row>
    <row r="93" spans="1:9" ht="16.5" customHeight="1">
      <c r="A93" s="4"/>
      <c r="B93" s="2"/>
      <c r="C93" s="1"/>
      <c r="D93" s="1"/>
      <c r="E93" s="1"/>
      <c r="F93" s="1"/>
      <c r="G93" s="28"/>
      <c r="H93" s="17"/>
      <c r="I93" s="59"/>
    </row>
    <row r="94" spans="1:9" ht="16.5" customHeight="1">
      <c r="A94" s="4"/>
      <c r="B94" s="6" t="s">
        <v>86</v>
      </c>
      <c r="C94" s="5">
        <v>1</v>
      </c>
      <c r="D94" s="35" t="s">
        <v>38</v>
      </c>
      <c r="E94" s="1"/>
      <c r="F94" s="1"/>
      <c r="G94" s="28"/>
      <c r="H94" s="17"/>
      <c r="I94" s="59"/>
    </row>
    <row r="95" spans="1:9" ht="16.5" customHeight="1">
      <c r="A95" s="4"/>
      <c r="B95" s="2"/>
      <c r="C95" s="1"/>
      <c r="D95" s="1"/>
      <c r="E95" s="1"/>
      <c r="F95" s="1"/>
      <c r="G95" s="28"/>
      <c r="H95" s="17"/>
      <c r="I95" s="59"/>
    </row>
    <row r="96" spans="1:9" ht="16.5" customHeight="1">
      <c r="A96" s="4"/>
      <c r="B96" s="6" t="s">
        <v>87</v>
      </c>
      <c r="C96" s="5">
        <v>1</v>
      </c>
      <c r="D96" s="35" t="s">
        <v>38</v>
      </c>
      <c r="E96" s="1"/>
      <c r="F96" s="1"/>
      <c r="G96" s="28"/>
      <c r="H96" s="17"/>
      <c r="I96" s="59"/>
    </row>
    <row r="97" spans="1:9" ht="16.5" customHeight="1">
      <c r="A97" s="4"/>
      <c r="B97" s="2"/>
      <c r="C97" s="1"/>
      <c r="D97" s="1"/>
      <c r="E97" s="1"/>
      <c r="F97" s="1"/>
      <c r="G97" s="28"/>
      <c r="H97" s="17"/>
      <c r="I97" s="59"/>
    </row>
    <row r="98" spans="1:9" ht="16.5" customHeight="1">
      <c r="A98" s="4"/>
      <c r="B98" s="6" t="s">
        <v>88</v>
      </c>
      <c r="C98" s="5">
        <v>1</v>
      </c>
      <c r="D98" s="35" t="s">
        <v>38</v>
      </c>
      <c r="E98" s="1"/>
      <c r="F98" s="1"/>
      <c r="G98" s="28"/>
      <c r="H98" s="17"/>
      <c r="I98" s="59"/>
    </row>
    <row r="99" spans="1:9" ht="16.5" customHeight="1">
      <c r="A99" s="4"/>
      <c r="B99" s="2"/>
      <c r="C99" s="1"/>
      <c r="D99" s="1"/>
      <c r="E99" s="1"/>
      <c r="F99" s="1"/>
      <c r="G99" s="28"/>
      <c r="H99" s="17"/>
      <c r="I99" s="59"/>
    </row>
    <row r="100" spans="1:9" ht="16.5" customHeight="1">
      <c r="A100" s="4"/>
      <c r="B100" s="6" t="s">
        <v>89</v>
      </c>
      <c r="C100" s="5">
        <v>1</v>
      </c>
      <c r="D100" s="35" t="s">
        <v>38</v>
      </c>
      <c r="E100" s="1"/>
      <c r="F100" s="1"/>
      <c r="G100" s="28"/>
      <c r="H100" s="17"/>
      <c r="I100" s="59"/>
    </row>
    <row r="101" spans="1:9" ht="16.5" customHeight="1">
      <c r="A101" s="4"/>
      <c r="B101" s="2"/>
      <c r="C101" s="1"/>
      <c r="D101" s="1"/>
      <c r="E101" s="1"/>
      <c r="F101" s="1"/>
      <c r="G101" s="28"/>
      <c r="H101" s="17"/>
      <c r="I101" s="59"/>
    </row>
    <row r="102" spans="1:9" ht="14.45" customHeight="1">
      <c r="A102" s="1"/>
      <c r="B102" s="6" t="s">
        <v>90</v>
      </c>
      <c r="C102" s="5">
        <v>1</v>
      </c>
      <c r="D102" s="35" t="s">
        <v>38</v>
      </c>
      <c r="E102" s="1"/>
      <c r="F102" s="1"/>
      <c r="G102" s="28"/>
      <c r="H102" s="17"/>
      <c r="I102" s="59"/>
    </row>
    <row r="103" spans="1:9" ht="16.5" customHeight="1">
      <c r="A103" s="1"/>
      <c r="B103" s="2"/>
      <c r="C103" s="1"/>
      <c r="D103" s="1"/>
      <c r="E103" s="1"/>
      <c r="F103" s="1"/>
      <c r="G103" s="28"/>
      <c r="H103" s="17"/>
      <c r="I103" s="59"/>
    </row>
    <row r="104" spans="1:9" ht="16.5" customHeight="1">
      <c r="A104" s="1"/>
      <c r="B104" s="6" t="s">
        <v>91</v>
      </c>
      <c r="C104" s="5">
        <v>1</v>
      </c>
      <c r="D104" s="35" t="s">
        <v>38</v>
      </c>
      <c r="E104" s="10"/>
      <c r="F104" s="10"/>
      <c r="G104" s="49"/>
      <c r="H104" s="28"/>
      <c r="I104" s="59"/>
    </row>
    <row r="105" spans="1:9" ht="16.5" customHeight="1">
      <c r="A105" s="1"/>
      <c r="B105" s="6"/>
      <c r="C105" s="5"/>
      <c r="D105" s="35"/>
      <c r="E105" s="10"/>
      <c r="F105" s="10"/>
      <c r="G105" s="49"/>
      <c r="H105" s="28"/>
      <c r="I105" s="59"/>
    </row>
    <row r="106" spans="1:9" ht="16.5" customHeight="1">
      <c r="A106" s="1"/>
      <c r="B106" s="6" t="s">
        <v>93</v>
      </c>
      <c r="C106" s="5">
        <v>1</v>
      </c>
      <c r="D106" s="35" t="s">
        <v>38</v>
      </c>
      <c r="E106" s="10"/>
      <c r="F106" s="10"/>
      <c r="G106" s="49"/>
      <c r="H106" s="28"/>
      <c r="I106" s="59"/>
    </row>
    <row r="107" spans="1:9" ht="16.5" customHeight="1">
      <c r="A107" s="1"/>
      <c r="B107" s="6"/>
      <c r="C107" s="5"/>
      <c r="D107" s="35"/>
      <c r="E107" s="10"/>
      <c r="F107" s="10"/>
      <c r="G107" s="49"/>
      <c r="H107" s="28"/>
      <c r="I107" s="59"/>
    </row>
    <row r="108" spans="1:9" ht="16.5" customHeight="1">
      <c r="A108" s="1"/>
      <c r="B108" s="6" t="s">
        <v>92</v>
      </c>
      <c r="C108" s="5">
        <v>1</v>
      </c>
      <c r="D108" s="35" t="s">
        <v>38</v>
      </c>
      <c r="E108" s="10"/>
      <c r="F108" s="10"/>
      <c r="G108" s="49"/>
      <c r="H108" s="28"/>
      <c r="I108" s="59"/>
    </row>
    <row r="109" spans="1:9" ht="16.5" customHeight="1">
      <c r="A109" s="1"/>
      <c r="B109" s="6"/>
      <c r="C109" s="5"/>
      <c r="D109" s="35"/>
      <c r="E109" s="10"/>
      <c r="F109" s="10"/>
      <c r="G109" s="49"/>
      <c r="H109" s="28"/>
      <c r="I109" s="59"/>
    </row>
    <row r="110" spans="1:9" ht="16.5" customHeight="1">
      <c r="A110" s="1"/>
      <c r="B110" s="6" t="s">
        <v>94</v>
      </c>
      <c r="C110" s="5">
        <v>1</v>
      </c>
      <c r="D110" s="35" t="s">
        <v>38</v>
      </c>
      <c r="E110" s="10"/>
      <c r="F110" s="10"/>
      <c r="G110" s="49"/>
      <c r="H110" s="28"/>
      <c r="I110" s="59"/>
    </row>
    <row r="111" spans="1:9" ht="16.5" customHeight="1">
      <c r="A111" s="1"/>
      <c r="B111" s="6"/>
      <c r="C111" s="5"/>
      <c r="D111" s="35"/>
      <c r="E111" s="10"/>
      <c r="F111" s="10"/>
      <c r="G111" s="49"/>
      <c r="H111" s="28"/>
      <c r="I111" s="59"/>
    </row>
    <row r="112" spans="1:9" ht="16.5" customHeight="1">
      <c r="A112" s="1"/>
      <c r="B112" s="6" t="s">
        <v>95</v>
      </c>
      <c r="C112" s="5">
        <v>1</v>
      </c>
      <c r="D112" s="35" t="s">
        <v>38</v>
      </c>
      <c r="E112" s="10"/>
      <c r="F112" s="10"/>
      <c r="G112" s="49"/>
      <c r="H112" s="28"/>
      <c r="I112" s="59"/>
    </row>
    <row r="113" spans="1:9" ht="14.45" customHeight="1">
      <c r="A113" s="1"/>
      <c r="B113" s="1"/>
      <c r="C113" s="1"/>
      <c r="D113" s="1"/>
      <c r="E113" s="1"/>
      <c r="F113" s="1"/>
      <c r="G113" s="28"/>
      <c r="H113" s="17"/>
      <c r="I113" s="59"/>
    </row>
    <row r="114" spans="1:9" ht="14.45" customHeight="1">
      <c r="A114" s="1"/>
      <c r="B114" s="6" t="s">
        <v>96</v>
      </c>
      <c r="C114" s="5">
        <v>1</v>
      </c>
      <c r="D114" s="35" t="s">
        <v>38</v>
      </c>
      <c r="E114" s="1"/>
      <c r="F114" s="1"/>
      <c r="G114" s="28"/>
      <c r="H114" s="17"/>
      <c r="I114" s="59"/>
    </row>
    <row r="115" spans="1:9" ht="14.45" customHeight="1">
      <c r="A115" s="1"/>
      <c r="B115" s="1"/>
      <c r="C115" s="1"/>
      <c r="D115" s="1"/>
      <c r="E115" s="1"/>
      <c r="F115" s="1"/>
      <c r="G115" s="28"/>
      <c r="H115" s="17"/>
      <c r="I115" s="59"/>
    </row>
    <row r="116" spans="1:9" ht="14.45" customHeight="1">
      <c r="A116" s="1"/>
      <c r="B116" s="6" t="s">
        <v>97</v>
      </c>
      <c r="C116" s="5">
        <v>1</v>
      </c>
      <c r="D116" s="35" t="s">
        <v>38</v>
      </c>
      <c r="E116" s="1"/>
      <c r="F116" s="1"/>
      <c r="G116" s="28"/>
      <c r="H116" s="17"/>
      <c r="I116" s="59"/>
    </row>
    <row r="117" spans="1:9" ht="14.45" customHeight="1">
      <c r="A117" s="1"/>
      <c r="B117" s="6"/>
      <c r="C117" s="5"/>
      <c r="D117" s="35"/>
      <c r="E117" s="1"/>
      <c r="F117" s="1"/>
      <c r="G117" s="28"/>
      <c r="H117" s="17"/>
      <c r="I117" s="59"/>
    </row>
    <row r="118" spans="1:9" ht="14.45" customHeight="1">
      <c r="A118" s="1"/>
      <c r="B118" s="6" t="s">
        <v>98</v>
      </c>
      <c r="C118" s="5">
        <v>2</v>
      </c>
      <c r="D118" s="35" t="s">
        <v>38</v>
      </c>
      <c r="E118" s="1"/>
      <c r="F118" s="1"/>
      <c r="G118" s="28"/>
      <c r="H118" s="17"/>
      <c r="I118" s="59"/>
    </row>
    <row r="119" spans="1:9" ht="14.45" customHeight="1">
      <c r="A119" s="1"/>
      <c r="B119" s="6"/>
      <c r="C119" s="5"/>
      <c r="D119" s="35"/>
      <c r="E119" s="1"/>
      <c r="F119" s="1"/>
      <c r="G119" s="28"/>
      <c r="H119" s="17"/>
      <c r="I119" s="59"/>
    </row>
    <row r="120" spans="1:9" ht="16.5" customHeight="1">
      <c r="A120" s="1"/>
      <c r="B120" s="6" t="s">
        <v>99</v>
      </c>
      <c r="C120" s="5">
        <v>3</v>
      </c>
      <c r="D120" s="35" t="s">
        <v>38</v>
      </c>
      <c r="E120" s="1"/>
      <c r="F120" s="1"/>
      <c r="G120" s="28"/>
      <c r="H120" s="17"/>
      <c r="I120" s="59"/>
    </row>
    <row r="121" spans="1:9" ht="16.5" customHeight="1">
      <c r="A121" s="1"/>
      <c r="B121" s="6"/>
      <c r="C121" s="5"/>
      <c r="D121" s="10"/>
      <c r="E121" s="10"/>
      <c r="F121" s="10"/>
      <c r="G121" s="49"/>
      <c r="H121" s="18"/>
      <c r="I121" s="56"/>
    </row>
    <row r="122" spans="1:9" ht="16.5" customHeight="1">
      <c r="A122" s="7"/>
      <c r="B122" s="8" t="s">
        <v>8</v>
      </c>
      <c r="C122" s="7"/>
      <c r="D122" s="7"/>
      <c r="E122" s="7"/>
      <c r="F122" s="7"/>
      <c r="G122" s="50"/>
      <c r="H122" s="20"/>
      <c r="I122" s="60"/>
    </row>
    <row r="123" spans="1:9" ht="14.45" customHeight="1">
      <c r="A123" s="1"/>
      <c r="B123" s="1"/>
      <c r="C123" s="1"/>
      <c r="D123" s="1"/>
      <c r="E123" s="1"/>
      <c r="F123" s="1"/>
      <c r="G123" s="28"/>
      <c r="H123" s="17"/>
      <c r="I123" s="59"/>
    </row>
    <row r="124" spans="1:9" ht="16.5" hidden="1" customHeight="1">
      <c r="A124" s="4" t="s">
        <v>11</v>
      </c>
      <c r="B124" s="2"/>
      <c r="C124" s="1"/>
      <c r="D124" s="1"/>
      <c r="E124" s="1"/>
      <c r="F124" s="1"/>
      <c r="G124" s="28"/>
      <c r="H124" s="17"/>
      <c r="I124" s="59"/>
    </row>
    <row r="125" spans="1:9" ht="16.5" hidden="1" customHeight="1">
      <c r="A125" s="1"/>
      <c r="B125" s="2"/>
      <c r="C125" s="1"/>
      <c r="D125" s="1"/>
      <c r="E125" s="1"/>
      <c r="F125" s="1"/>
      <c r="G125" s="28"/>
      <c r="H125" s="17"/>
      <c r="I125" s="59"/>
    </row>
    <row r="126" spans="1:9" ht="16.5" hidden="1" customHeight="1">
      <c r="A126" s="1"/>
      <c r="B126" s="6"/>
      <c r="C126" s="5"/>
      <c r="D126" s="10" t="s">
        <v>7</v>
      </c>
      <c r="E126" s="10"/>
      <c r="F126" s="10"/>
      <c r="G126" s="49"/>
      <c r="H126" s="18"/>
      <c r="I126" s="56"/>
    </row>
    <row r="127" spans="1:9" ht="16.5" hidden="1" customHeight="1">
      <c r="A127" s="1"/>
      <c r="B127" s="6"/>
      <c r="C127" s="5"/>
      <c r="D127" s="10" t="s">
        <v>7</v>
      </c>
      <c r="E127" s="10"/>
      <c r="F127" s="10"/>
      <c r="G127" s="49"/>
      <c r="H127" s="18"/>
      <c r="I127" s="56"/>
    </row>
    <row r="128" spans="1:9" ht="14.45" hidden="1" customHeight="1">
      <c r="A128" s="1"/>
      <c r="B128" s="1"/>
      <c r="C128" s="1"/>
      <c r="D128" s="1"/>
      <c r="E128" s="1"/>
      <c r="F128" s="1"/>
      <c r="G128" s="28"/>
      <c r="H128" s="17"/>
      <c r="I128" s="59"/>
    </row>
    <row r="129" spans="1:9" ht="16.5" hidden="1" customHeight="1">
      <c r="A129" s="1"/>
      <c r="B129" s="2"/>
      <c r="C129" s="1"/>
      <c r="D129" s="1"/>
      <c r="E129" s="1"/>
      <c r="F129" s="1"/>
      <c r="G129" s="28"/>
      <c r="H129" s="17"/>
      <c r="I129" s="59"/>
    </row>
    <row r="130" spans="1:9" ht="16.5" hidden="1" customHeight="1">
      <c r="A130" s="1"/>
      <c r="B130" s="6"/>
      <c r="C130" s="5"/>
      <c r="D130" s="10" t="s">
        <v>7</v>
      </c>
      <c r="E130" s="10"/>
      <c r="F130" s="10"/>
      <c r="G130" s="49"/>
      <c r="H130" s="18"/>
      <c r="I130" s="56"/>
    </row>
    <row r="131" spans="1:9" ht="14.45" hidden="1" customHeight="1">
      <c r="A131" s="1"/>
      <c r="B131" s="1"/>
      <c r="C131" s="1"/>
      <c r="D131" s="1"/>
      <c r="E131" s="1"/>
      <c r="F131" s="1"/>
      <c r="G131" s="28"/>
      <c r="H131" s="17"/>
      <c r="I131" s="59"/>
    </row>
    <row r="132" spans="1:9" ht="14.45" hidden="1" customHeight="1">
      <c r="A132" s="1"/>
      <c r="B132" s="6"/>
      <c r="C132" s="5"/>
      <c r="D132" s="10"/>
      <c r="E132" s="1"/>
      <c r="F132" s="1"/>
      <c r="G132" s="28"/>
      <c r="H132" s="17"/>
      <c r="I132" s="59"/>
    </row>
    <row r="133" spans="1:9" ht="14.45" hidden="1" customHeight="1">
      <c r="A133" s="1"/>
      <c r="B133" s="6"/>
      <c r="C133" s="5"/>
      <c r="D133" s="10"/>
      <c r="E133" s="1"/>
      <c r="F133" s="1"/>
      <c r="G133" s="28"/>
      <c r="H133" s="17"/>
      <c r="I133" s="59"/>
    </row>
    <row r="134" spans="1:9" ht="14.45" hidden="1" customHeight="1">
      <c r="A134" s="1"/>
      <c r="B134" s="6"/>
      <c r="C134" s="5"/>
      <c r="D134" s="10"/>
      <c r="E134" s="1"/>
      <c r="F134" s="1"/>
      <c r="G134" s="28"/>
      <c r="H134" s="17"/>
      <c r="I134" s="59"/>
    </row>
    <row r="135" spans="1:9" ht="14.45" hidden="1" customHeight="1">
      <c r="A135" s="1"/>
      <c r="B135" s="6"/>
      <c r="C135" s="5"/>
      <c r="D135" s="10"/>
      <c r="E135" s="1"/>
      <c r="F135" s="1"/>
      <c r="G135" s="28"/>
      <c r="H135" s="17"/>
      <c r="I135" s="59"/>
    </row>
    <row r="136" spans="1:9" ht="14.45" hidden="1" customHeight="1">
      <c r="A136" s="1"/>
      <c r="B136" s="6"/>
      <c r="C136" s="5"/>
      <c r="D136" s="10"/>
      <c r="E136" s="1"/>
      <c r="F136" s="1"/>
      <c r="G136" s="28"/>
      <c r="H136" s="17"/>
      <c r="I136" s="59"/>
    </row>
    <row r="137" spans="1:9" ht="14.45" hidden="1" customHeight="1">
      <c r="A137" s="1"/>
      <c r="B137" s="6"/>
      <c r="C137" s="5"/>
      <c r="D137" s="10"/>
      <c r="E137" s="1"/>
      <c r="F137" s="1"/>
      <c r="G137" s="28"/>
      <c r="H137" s="17"/>
      <c r="I137" s="59"/>
    </row>
    <row r="138" spans="1:9" ht="14.45" hidden="1" customHeight="1">
      <c r="A138" s="1"/>
      <c r="B138" s="6"/>
      <c r="C138" s="5"/>
      <c r="D138" s="10"/>
      <c r="E138" s="1"/>
      <c r="F138" s="1"/>
      <c r="G138" s="28"/>
      <c r="H138" s="17"/>
      <c r="I138" s="59"/>
    </row>
    <row r="139" spans="1:9" ht="14.45" hidden="1" customHeight="1">
      <c r="A139" s="1"/>
      <c r="B139" s="6"/>
      <c r="C139" s="5"/>
      <c r="D139" s="10"/>
      <c r="E139" s="1"/>
      <c r="F139" s="1"/>
      <c r="G139" s="28"/>
      <c r="H139" s="17"/>
      <c r="I139" s="59"/>
    </row>
    <row r="140" spans="1:9" ht="14.45" hidden="1" customHeight="1">
      <c r="A140" s="1"/>
      <c r="B140" s="6"/>
      <c r="C140" s="5"/>
      <c r="D140" s="10"/>
      <c r="E140" s="1"/>
      <c r="F140" s="1"/>
      <c r="G140" s="28"/>
      <c r="H140" s="17"/>
      <c r="I140" s="59"/>
    </row>
    <row r="141" spans="1:9" ht="14.45" hidden="1" customHeight="1">
      <c r="A141" s="1"/>
      <c r="B141" s="6"/>
      <c r="C141" s="5"/>
      <c r="D141" s="10"/>
      <c r="E141" s="1"/>
      <c r="F141" s="1"/>
      <c r="G141" s="28"/>
      <c r="H141" s="17"/>
      <c r="I141" s="59"/>
    </row>
    <row r="142" spans="1:9" ht="14.45" hidden="1" customHeight="1">
      <c r="A142" s="1"/>
      <c r="B142" s="1"/>
      <c r="C142" s="1"/>
      <c r="D142" s="1"/>
      <c r="E142" s="1"/>
      <c r="F142" s="1"/>
      <c r="G142" s="28"/>
      <c r="H142" s="17"/>
      <c r="I142" s="59"/>
    </row>
    <row r="143" spans="1:9" ht="14.45" hidden="1" customHeight="1">
      <c r="A143" s="1"/>
      <c r="B143" s="2"/>
      <c r="C143" s="1"/>
      <c r="D143" s="1"/>
      <c r="E143" s="1"/>
      <c r="F143" s="1"/>
      <c r="G143" s="28"/>
      <c r="H143" s="17"/>
      <c r="I143" s="59"/>
    </row>
    <row r="144" spans="1:9" ht="14.45" hidden="1" customHeight="1">
      <c r="A144" s="1"/>
      <c r="B144" s="27"/>
      <c r="C144" s="5"/>
      <c r="D144" s="10"/>
      <c r="E144" s="1"/>
      <c r="F144" s="1"/>
      <c r="G144" s="28"/>
      <c r="H144" s="17"/>
      <c r="I144" s="59"/>
    </row>
    <row r="145" spans="1:9" ht="14.45" hidden="1" customHeight="1">
      <c r="A145" s="1"/>
      <c r="B145" s="1"/>
      <c r="C145" s="1"/>
      <c r="D145" s="1"/>
      <c r="E145" s="1"/>
      <c r="F145" s="1"/>
      <c r="G145" s="28"/>
      <c r="H145" s="17"/>
      <c r="I145" s="59"/>
    </row>
    <row r="146" spans="1:9" ht="16.5" hidden="1" customHeight="1">
      <c r="A146" s="1"/>
      <c r="B146" s="2"/>
      <c r="C146" s="1"/>
      <c r="D146" s="1"/>
      <c r="E146" s="1"/>
      <c r="F146" s="1"/>
      <c r="G146" s="28"/>
      <c r="H146" s="17"/>
      <c r="I146" s="59"/>
    </row>
    <row r="147" spans="1:9" ht="16.5" hidden="1" customHeight="1">
      <c r="A147" s="1"/>
      <c r="B147" s="6"/>
      <c r="C147" s="5"/>
      <c r="D147" s="10"/>
      <c r="E147" s="10"/>
      <c r="F147" s="10"/>
      <c r="G147" s="49"/>
      <c r="H147" s="18"/>
      <c r="I147" s="56"/>
    </row>
    <row r="148" spans="1:9" ht="16.5" hidden="1" customHeight="1">
      <c r="A148" s="1"/>
      <c r="B148" s="6"/>
      <c r="C148" s="5"/>
      <c r="D148" s="10"/>
      <c r="E148" s="10"/>
      <c r="F148" s="10"/>
      <c r="G148" s="49"/>
      <c r="H148" s="18"/>
      <c r="I148" s="56"/>
    </row>
    <row r="149" spans="1:9" ht="14.45" hidden="1" customHeight="1">
      <c r="A149" s="1"/>
      <c r="B149" s="1"/>
      <c r="C149" s="1"/>
      <c r="D149" s="1"/>
      <c r="E149" s="1"/>
      <c r="F149" s="1"/>
      <c r="G149" s="28"/>
      <c r="H149" s="17"/>
      <c r="I149" s="59"/>
    </row>
    <row r="150" spans="1:9" ht="16.5" hidden="1" customHeight="1">
      <c r="A150" s="1"/>
      <c r="B150" s="2" t="s">
        <v>13</v>
      </c>
      <c r="C150" s="1"/>
      <c r="D150" s="1"/>
      <c r="E150" s="1"/>
      <c r="F150" s="1"/>
      <c r="G150" s="28"/>
      <c r="H150" s="17"/>
      <c r="I150" s="59"/>
    </row>
    <row r="151" spans="1:9" ht="16.5" hidden="1" customHeight="1">
      <c r="A151" s="1"/>
      <c r="B151" s="6" t="s">
        <v>10</v>
      </c>
      <c r="C151" s="5"/>
      <c r="D151" s="10" t="s">
        <v>7</v>
      </c>
      <c r="E151" s="10"/>
      <c r="F151" s="10"/>
      <c r="G151" s="49"/>
      <c r="H151" s="18"/>
      <c r="I151" s="56"/>
    </row>
    <row r="152" spans="1:9" ht="14.45" hidden="1" customHeight="1">
      <c r="A152" s="1"/>
      <c r="B152" s="1"/>
      <c r="C152" s="1"/>
      <c r="D152" s="1"/>
      <c r="E152" s="1"/>
      <c r="F152" s="1"/>
      <c r="G152" s="28"/>
      <c r="H152" s="17"/>
      <c r="I152" s="59"/>
    </row>
    <row r="153" spans="1:9" ht="16.5" hidden="1" customHeight="1">
      <c r="A153" s="1"/>
      <c r="B153" s="2" t="s">
        <v>14</v>
      </c>
      <c r="C153" s="1"/>
      <c r="D153" s="1"/>
      <c r="E153" s="1"/>
      <c r="F153" s="1"/>
      <c r="G153" s="28"/>
      <c r="H153" s="17"/>
      <c r="I153" s="59"/>
    </row>
    <row r="154" spans="1:9" ht="16.5" hidden="1" customHeight="1">
      <c r="A154" s="1"/>
      <c r="B154" s="6" t="s">
        <v>10</v>
      </c>
      <c r="C154" s="5"/>
      <c r="D154" s="10" t="s">
        <v>7</v>
      </c>
      <c r="E154" s="10"/>
      <c r="F154" s="10"/>
      <c r="G154" s="49"/>
      <c r="H154" s="18"/>
      <c r="I154" s="56"/>
    </row>
    <row r="155" spans="1:9" ht="16.5" hidden="1" customHeight="1">
      <c r="A155" s="1"/>
      <c r="B155" s="6" t="s">
        <v>12</v>
      </c>
      <c r="C155" s="5"/>
      <c r="D155" s="10" t="s">
        <v>7</v>
      </c>
      <c r="E155" s="10"/>
      <c r="F155" s="10"/>
      <c r="G155" s="49"/>
      <c r="H155" s="18"/>
      <c r="I155" s="56"/>
    </row>
    <row r="156" spans="1:9" ht="14.45" hidden="1" customHeight="1">
      <c r="A156" s="1"/>
      <c r="B156" s="1"/>
      <c r="C156" s="1"/>
      <c r="D156" s="1"/>
      <c r="E156" s="1"/>
      <c r="F156" s="1"/>
      <c r="G156" s="28"/>
      <c r="H156" s="17"/>
      <c r="I156" s="59"/>
    </row>
    <row r="157" spans="1:9" ht="16.5" hidden="1" customHeight="1">
      <c r="A157" s="1"/>
      <c r="B157" s="2" t="s">
        <v>15</v>
      </c>
      <c r="C157" s="1"/>
      <c r="D157" s="1"/>
      <c r="E157" s="1"/>
      <c r="F157" s="1"/>
      <c r="G157" s="28"/>
      <c r="H157" s="17"/>
      <c r="I157" s="59"/>
    </row>
    <row r="158" spans="1:9" ht="16.5" hidden="1" customHeight="1">
      <c r="A158" s="1"/>
      <c r="B158" s="6" t="s">
        <v>16</v>
      </c>
      <c r="C158" s="5"/>
      <c r="D158" s="10" t="s">
        <v>7</v>
      </c>
      <c r="E158" s="10"/>
      <c r="F158" s="10"/>
      <c r="G158" s="49"/>
      <c r="H158" s="18"/>
      <c r="I158" s="56"/>
    </row>
    <row r="159" spans="1:9" ht="16.5" hidden="1" customHeight="1">
      <c r="A159" s="7"/>
      <c r="B159" s="8" t="s">
        <v>17</v>
      </c>
      <c r="C159" s="7"/>
      <c r="D159" s="7"/>
      <c r="E159" s="7"/>
      <c r="F159" s="7"/>
      <c r="G159" s="50"/>
      <c r="H159" s="20"/>
      <c r="I159" s="60"/>
    </row>
    <row r="160" spans="1:9" ht="16.5" hidden="1" customHeight="1">
      <c r="A160" s="4" t="s">
        <v>18</v>
      </c>
      <c r="B160" s="2"/>
      <c r="C160" s="1"/>
      <c r="D160" s="1"/>
      <c r="E160" s="1"/>
      <c r="F160" s="1"/>
      <c r="G160" s="28"/>
      <c r="H160" s="17"/>
      <c r="I160" s="59"/>
    </row>
    <row r="161" spans="1:9" ht="14.45" hidden="1" customHeight="1">
      <c r="A161" s="1"/>
      <c r="B161" s="1"/>
      <c r="C161" s="1"/>
      <c r="D161" s="1"/>
      <c r="E161" s="1"/>
      <c r="F161" s="1"/>
      <c r="G161" s="28"/>
      <c r="H161" s="17"/>
      <c r="I161" s="59"/>
    </row>
    <row r="162" spans="1:9" ht="14.45" hidden="1" customHeight="1">
      <c r="A162" s="1"/>
      <c r="B162" s="2"/>
      <c r="C162" s="1"/>
      <c r="D162" s="1"/>
      <c r="E162" s="1"/>
      <c r="F162" s="1"/>
      <c r="G162" s="28"/>
      <c r="H162" s="17"/>
      <c r="I162" s="59"/>
    </row>
    <row r="163" spans="1:9" ht="14.45" hidden="1" customHeight="1">
      <c r="A163" s="1"/>
      <c r="B163" s="2"/>
      <c r="C163" s="5"/>
      <c r="D163" s="10"/>
      <c r="E163" s="1"/>
      <c r="F163" s="1"/>
      <c r="G163" s="28"/>
      <c r="H163" s="17"/>
      <c r="I163" s="59"/>
    </row>
    <row r="164" spans="1:9" ht="14.45" hidden="1" customHeight="1">
      <c r="A164" s="1"/>
      <c r="B164" s="1"/>
      <c r="C164" s="1"/>
      <c r="D164" s="1"/>
      <c r="E164" s="1"/>
      <c r="F164" s="1"/>
      <c r="G164" s="28"/>
      <c r="H164" s="17"/>
      <c r="I164" s="59"/>
    </row>
    <row r="165" spans="1:9" ht="16.5" hidden="1" customHeight="1">
      <c r="A165" s="1"/>
      <c r="B165" s="2"/>
      <c r="C165" s="1"/>
      <c r="D165" s="1"/>
      <c r="E165" s="1"/>
      <c r="F165" s="1"/>
      <c r="G165" s="28"/>
      <c r="H165" s="17"/>
      <c r="I165" s="59"/>
    </row>
    <row r="166" spans="1:9" ht="16.5" hidden="1" customHeight="1">
      <c r="A166" s="1"/>
      <c r="B166" s="6"/>
      <c r="C166" s="5"/>
      <c r="D166" s="10"/>
      <c r="E166" s="10"/>
      <c r="F166" s="10"/>
      <c r="G166" s="49"/>
      <c r="H166" s="32" t="e">
        <f>#REF!*C166</f>
        <v>#REF!</v>
      </c>
      <c r="I166" s="57" t="e">
        <f>+#REF!*C166</f>
        <v>#REF!</v>
      </c>
    </row>
    <row r="167" spans="1:9" ht="14.45" hidden="1" customHeight="1">
      <c r="A167" s="1"/>
      <c r="B167" s="1"/>
      <c r="C167" s="1"/>
      <c r="D167" s="1"/>
      <c r="E167" s="1"/>
      <c r="F167" s="1"/>
      <c r="G167" s="28"/>
      <c r="H167" s="17"/>
      <c r="I167" s="59"/>
    </row>
    <row r="168" spans="1:9" ht="16.5" hidden="1" customHeight="1">
      <c r="A168" s="1"/>
      <c r="B168" s="2"/>
      <c r="C168" s="1"/>
      <c r="D168" s="1"/>
      <c r="E168" s="1"/>
      <c r="F168" s="1"/>
      <c r="G168" s="28"/>
      <c r="H168" s="17"/>
      <c r="I168" s="59"/>
    </row>
    <row r="169" spans="1:9" ht="16.5" hidden="1" customHeight="1">
      <c r="A169" s="1"/>
      <c r="B169" s="6"/>
      <c r="C169" s="5"/>
      <c r="D169" s="10"/>
      <c r="E169" s="10"/>
      <c r="F169" s="10"/>
      <c r="G169" s="49"/>
      <c r="H169" s="32" t="e">
        <f>#REF!*C169</f>
        <v>#REF!</v>
      </c>
      <c r="I169" s="57" t="e">
        <f>+#REF!*C169</f>
        <v>#REF!</v>
      </c>
    </row>
    <row r="170" spans="1:9" ht="15.6" hidden="1" customHeight="1">
      <c r="A170" s="1"/>
      <c r="B170" s="1"/>
      <c r="C170" s="1"/>
      <c r="D170" s="1"/>
      <c r="E170" s="1"/>
      <c r="F170" s="1"/>
      <c r="G170" s="28"/>
      <c r="H170" s="17"/>
      <c r="I170" s="59"/>
    </row>
    <row r="171" spans="1:9" ht="14.45" hidden="1" customHeight="1">
      <c r="A171" s="1"/>
      <c r="B171" s="1"/>
      <c r="C171" s="1"/>
      <c r="D171" s="1"/>
      <c r="E171" s="1"/>
      <c r="F171" s="1"/>
      <c r="G171" s="28"/>
      <c r="H171" s="17"/>
      <c r="I171" s="59"/>
    </row>
    <row r="172" spans="1:9" ht="16.5" hidden="1" customHeight="1">
      <c r="A172" s="1"/>
      <c r="B172" s="2"/>
      <c r="C172" s="1"/>
      <c r="D172" s="1"/>
      <c r="E172" s="1"/>
      <c r="F172" s="1"/>
      <c r="G172" s="28"/>
      <c r="H172" s="17"/>
      <c r="I172" s="59"/>
    </row>
    <row r="173" spans="1:9" ht="16.5" hidden="1" customHeight="1">
      <c r="A173" s="1"/>
      <c r="B173" s="6"/>
      <c r="C173" s="5"/>
      <c r="D173" s="10"/>
      <c r="E173" s="10"/>
      <c r="F173" s="10"/>
      <c r="G173" s="49"/>
      <c r="H173" s="18"/>
      <c r="I173" s="56"/>
    </row>
    <row r="174" spans="1:9" ht="16.5" hidden="1" customHeight="1">
      <c r="A174" s="1"/>
      <c r="B174" s="6"/>
      <c r="C174" s="5"/>
      <c r="D174" s="10"/>
      <c r="E174" s="10"/>
      <c r="F174" s="10"/>
      <c r="G174" s="49"/>
      <c r="H174" s="18"/>
      <c r="I174" s="56"/>
    </row>
    <row r="175" spans="1:9" ht="14.45" hidden="1" customHeight="1">
      <c r="A175" s="1"/>
      <c r="B175" s="1"/>
      <c r="C175" s="1"/>
      <c r="D175" s="1"/>
      <c r="E175" s="1"/>
      <c r="F175" s="1"/>
      <c r="G175" s="28"/>
      <c r="H175" s="17"/>
      <c r="I175" s="59"/>
    </row>
    <row r="176" spans="1:9" ht="16.5" hidden="1" customHeight="1">
      <c r="A176" s="1"/>
      <c r="B176" s="2"/>
      <c r="C176" s="1"/>
      <c r="D176" s="1"/>
      <c r="E176" s="1"/>
      <c r="F176" s="1"/>
      <c r="G176" s="28"/>
      <c r="H176" s="17"/>
      <c r="I176" s="59"/>
    </row>
    <row r="177" spans="1:9" ht="16.5" hidden="1" customHeight="1">
      <c r="A177" s="1"/>
      <c r="B177" s="6"/>
      <c r="C177" s="5"/>
      <c r="D177" s="10"/>
      <c r="E177" s="10"/>
      <c r="F177" s="10"/>
      <c r="G177" s="49"/>
      <c r="H177" s="32" t="e">
        <f>#REF!*C177</f>
        <v>#REF!</v>
      </c>
      <c r="I177" s="57" t="e">
        <f>+#REF!*C177</f>
        <v>#REF!</v>
      </c>
    </row>
    <row r="178" spans="1:9" ht="14.45" hidden="1" customHeight="1">
      <c r="A178" s="1"/>
      <c r="B178" s="1"/>
      <c r="C178" s="1"/>
      <c r="D178" s="1"/>
      <c r="E178" s="1"/>
      <c r="F178" s="1"/>
      <c r="G178" s="28"/>
      <c r="H178" s="17"/>
      <c r="I178" s="59"/>
    </row>
    <row r="179" spans="1:9" ht="16.5" hidden="1" customHeight="1">
      <c r="A179" s="1"/>
      <c r="B179" s="2"/>
      <c r="C179" s="1"/>
      <c r="D179" s="1"/>
      <c r="E179" s="1"/>
      <c r="F179" s="1"/>
      <c r="G179" s="28"/>
      <c r="H179" s="17"/>
      <c r="I179" s="59"/>
    </row>
    <row r="180" spans="1:9" ht="16.5" hidden="1" customHeight="1">
      <c r="A180" s="1"/>
      <c r="B180" s="6"/>
      <c r="C180" s="5"/>
      <c r="D180" s="10"/>
      <c r="E180" s="10"/>
      <c r="F180" s="10"/>
      <c r="G180" s="49"/>
      <c r="H180" s="32" t="e">
        <f>#REF!*C180</f>
        <v>#REF!</v>
      </c>
      <c r="I180" s="57" t="e">
        <f>+#REF!*C180</f>
        <v>#REF!</v>
      </c>
    </row>
    <row r="181" spans="1:9" ht="16.5" hidden="1" customHeight="1">
      <c r="A181" s="7"/>
      <c r="B181" s="8" t="s">
        <v>19</v>
      </c>
      <c r="C181" s="7"/>
      <c r="D181" s="7"/>
      <c r="E181" s="7"/>
      <c r="F181" s="7"/>
      <c r="G181" s="50"/>
      <c r="H181" s="20"/>
      <c r="I181" s="60"/>
    </row>
    <row r="182" spans="1:9" ht="16.5" hidden="1" customHeight="1">
      <c r="A182" s="11"/>
      <c r="B182" s="12" t="s">
        <v>20</v>
      </c>
      <c r="C182" s="11"/>
      <c r="D182" s="11"/>
      <c r="E182" s="11"/>
      <c r="F182" s="11"/>
      <c r="G182" s="51"/>
      <c r="H182" s="21"/>
      <c r="I182" s="61"/>
    </row>
    <row r="183" spans="1:9" ht="16.5" hidden="1" customHeight="1">
      <c r="A183" s="3">
        <v>4</v>
      </c>
      <c r="B183" s="2"/>
      <c r="C183" s="1"/>
      <c r="D183" s="1"/>
      <c r="E183" s="1"/>
      <c r="F183" s="1"/>
      <c r="G183" s="28"/>
      <c r="H183" s="17"/>
      <c r="I183" s="59"/>
    </row>
    <row r="184" spans="1:9" ht="16.5" hidden="1" customHeight="1">
      <c r="A184" s="1"/>
      <c r="B184" s="6"/>
      <c r="C184" s="1"/>
      <c r="D184" s="1"/>
      <c r="E184" s="1"/>
      <c r="F184" s="1"/>
      <c r="G184" s="28"/>
      <c r="H184" s="17"/>
      <c r="I184" s="59"/>
    </row>
    <row r="185" spans="1:9" ht="16.5" hidden="1" customHeight="1">
      <c r="A185" s="1"/>
      <c r="B185" s="6"/>
      <c r="C185" s="1"/>
      <c r="D185" s="1"/>
      <c r="E185" s="1"/>
      <c r="F185" s="1"/>
      <c r="G185" s="28"/>
      <c r="H185" s="17"/>
      <c r="I185" s="59"/>
    </row>
    <row r="186" spans="1:9" ht="16.5" hidden="1" customHeight="1">
      <c r="A186" s="1"/>
      <c r="B186" s="6"/>
      <c r="C186" s="1"/>
      <c r="D186" s="1"/>
      <c r="E186" s="1"/>
      <c r="F186" s="1"/>
      <c r="G186" s="28"/>
      <c r="H186" s="17"/>
      <c r="I186" s="59"/>
    </row>
    <row r="187" spans="1:9" ht="16.5" hidden="1" customHeight="1">
      <c r="A187" s="1"/>
      <c r="B187" s="6"/>
      <c r="C187" s="1"/>
      <c r="D187" s="1"/>
      <c r="E187" s="1"/>
      <c r="F187" s="1"/>
      <c r="G187" s="28"/>
      <c r="H187" s="17"/>
      <c r="I187" s="59"/>
    </row>
    <row r="188" spans="1:9" ht="16.5" hidden="1" customHeight="1">
      <c r="A188" s="1"/>
      <c r="B188" s="6"/>
      <c r="C188" s="5"/>
      <c r="D188" s="10"/>
      <c r="E188" s="10"/>
      <c r="F188" s="10"/>
      <c r="G188" s="49"/>
      <c r="H188" s="18" t="e">
        <f>#REF!*C188</f>
        <v>#REF!</v>
      </c>
      <c r="I188" s="56" t="e">
        <f>#REF!*C188</f>
        <v>#REF!</v>
      </c>
    </row>
    <row r="189" spans="1:9" ht="16.5" hidden="1" customHeight="1">
      <c r="A189" s="11"/>
      <c r="B189" s="12" t="s">
        <v>21</v>
      </c>
      <c r="C189" s="11"/>
      <c r="D189" s="11"/>
      <c r="E189" s="11"/>
      <c r="F189" s="11"/>
      <c r="G189" s="51"/>
      <c r="H189" s="21" t="e">
        <f>H188</f>
        <v>#REF!</v>
      </c>
      <c r="I189" s="61" t="e">
        <f>I188</f>
        <v>#REF!</v>
      </c>
    </row>
    <row r="190" spans="1:9" ht="16.5" hidden="1" customHeight="1">
      <c r="A190" s="4" t="s">
        <v>22</v>
      </c>
      <c r="B190" s="6" t="s">
        <v>23</v>
      </c>
      <c r="C190" s="5">
        <v>1</v>
      </c>
      <c r="D190" s="10" t="s">
        <v>24</v>
      </c>
      <c r="E190" s="10"/>
      <c r="F190" s="10"/>
      <c r="G190" s="49"/>
      <c r="H190" s="19"/>
      <c r="I190" s="56"/>
    </row>
    <row r="191" spans="1:9" ht="16.5" hidden="1" customHeight="1">
      <c r="A191" s="4"/>
      <c r="B191" s="6"/>
      <c r="C191" s="5"/>
      <c r="D191" s="10"/>
      <c r="E191" s="10"/>
      <c r="F191" s="10"/>
      <c r="G191" s="49"/>
      <c r="H191" s="19"/>
      <c r="I191" s="56"/>
    </row>
    <row r="192" spans="1:9" ht="16.5" customHeight="1">
      <c r="A192" s="11"/>
      <c r="B192" s="12" t="s">
        <v>25</v>
      </c>
      <c r="C192" s="11"/>
      <c r="D192" s="11"/>
      <c r="E192" s="11"/>
      <c r="F192" s="11"/>
      <c r="G192" s="51"/>
      <c r="H192" s="21"/>
      <c r="I192" s="61"/>
    </row>
    <row r="193" spans="1:9" ht="24" customHeight="1">
      <c r="A193" s="29"/>
      <c r="B193" s="30" t="s">
        <v>4</v>
      </c>
      <c r="C193" s="29"/>
      <c r="D193" s="29"/>
      <c r="E193" s="29"/>
      <c r="F193" s="29"/>
      <c r="G193" s="47"/>
      <c r="H193" s="31"/>
      <c r="I193" s="119"/>
    </row>
    <row r="194" spans="1:9" ht="24" customHeight="1">
      <c r="A194" s="29"/>
      <c r="B194" s="30" t="s">
        <v>27</v>
      </c>
      <c r="C194" s="29"/>
      <c r="D194" s="29"/>
      <c r="E194" s="29"/>
      <c r="F194" s="29"/>
      <c r="G194" s="48"/>
      <c r="H194" s="52"/>
      <c r="I194" s="53"/>
    </row>
    <row r="195" spans="1:9">
      <c r="H195" s="26" t="s">
        <v>32</v>
      </c>
    </row>
    <row r="198" spans="1:9" ht="12.75" customHeight="1">
      <c r="H198" s="15"/>
    </row>
    <row r="199" spans="1:9" ht="12.75" customHeight="1">
      <c r="H199" s="16"/>
    </row>
    <row r="200" spans="1:9" ht="12.75" customHeight="1">
      <c r="H200" s="16"/>
    </row>
    <row r="201" spans="1:9" ht="12.75" customHeight="1">
      <c r="H201" s="16"/>
    </row>
    <row r="202" spans="1:9">
      <c r="H202" s="16"/>
    </row>
    <row r="203" spans="1:9">
      <c r="H203" s="16"/>
    </row>
    <row r="204" spans="1:9">
      <c r="H204" s="16"/>
    </row>
    <row r="205" spans="1:9">
      <c r="H205" s="16"/>
    </row>
    <row r="206" spans="1:9">
      <c r="H206" s="16"/>
    </row>
    <row r="207" spans="1:9">
      <c r="H207" s="16"/>
    </row>
    <row r="208" spans="1:9">
      <c r="H208" s="16"/>
    </row>
    <row r="209" spans="8:8">
      <c r="H209" s="16"/>
    </row>
    <row r="210" spans="8:8">
      <c r="H210" s="16"/>
    </row>
  </sheetData>
  <mergeCells count="6">
    <mergeCell ref="H194:I194"/>
    <mergeCell ref="C4:C5"/>
    <mergeCell ref="D4:D5"/>
    <mergeCell ref="G4:G5"/>
    <mergeCell ref="H4:I4"/>
    <mergeCell ref="A4:A5"/>
  </mergeCells>
  <pageMargins left="0.7" right="0.7" top="0.75" bottom="0.75" header="0.3" footer="0.3"/>
  <pageSetup paperSize="9" scale="3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MVB-MECH-SUMMARY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 Accounting Vinc</dc:creator>
  <cp:lastModifiedBy>roberto.frenila</cp:lastModifiedBy>
  <cp:lastPrinted>2022-08-24T04:06:06Z</cp:lastPrinted>
  <dcterms:created xsi:type="dcterms:W3CDTF">2021-02-17T08:18:44Z</dcterms:created>
  <dcterms:modified xsi:type="dcterms:W3CDTF">2022-08-24T05:28:44Z</dcterms:modified>
</cp:coreProperties>
</file>