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repos\test-offline-app\offline-app\"/>
    </mc:Choice>
  </mc:AlternateContent>
  <xr:revisionPtr revIDLastSave="0" documentId="13_ncr:1_{80F9E97B-4EE4-40E0-A400-2B0BC8E21B3C}" xr6:coauthVersionLast="47" xr6:coauthVersionMax="47" xr10:uidLastSave="{00000000-0000-0000-0000-000000000000}"/>
  <bookViews>
    <workbookView xWindow="-10000" yWindow="10830" windowWidth="19420" windowHeight="11500" activeTab="1" xr2:uid="{262B3931-7938-4F10-89CE-A2E1A67B6232}"/>
  </bookViews>
  <sheets>
    <sheet name="Menus" sheetId="2" r:id="rId1"/>
    <sheet name="Data_Capacities" sheetId="1" r:id="rId2"/>
    <sheet name="Actions_StrategicShort" sheetId="3" r:id="rId3"/>
  </sheets>
  <externalReferences>
    <externalReference r:id="rId4"/>
  </externalReferences>
  <definedNames>
    <definedName name="ref_green">[1]ModelUse!$C$45</definedName>
    <definedName name="ref_orange">[1]ModelUse!$C$43</definedName>
    <definedName name="ref_yellow">[1]ModelUse!$C$44</definedName>
    <definedName name="reflist_actionpriorities">[1]Response!$P$7:$R$41</definedName>
    <definedName name="reflist_actionsD">[1]ModelUse!$J$10:$J$13</definedName>
    <definedName name="reflist_actionsF">[1]ModelUse!$L$10:$L$14</definedName>
    <definedName name="reflist_actionsS">[1]ModelUse!$K$10:$K$13</definedName>
    <definedName name="reflist_LocCode">[1]Setup!$E$3:$G$40</definedName>
    <definedName name="reflist_LocFocus">[1]Response!$L$7:$M$41</definedName>
    <definedName name="reflist_LocName">[1]Setup!$F$3:$H$40</definedName>
    <definedName name="reflist_MissionCategory">[1]ModelUse!$C$10:$C$14</definedName>
    <definedName name="reflist_priority">[1]ModelUse!$B$10:$B$14</definedName>
    <definedName name="reflist_probability">[1]ModelUse!$D$10:$D$16</definedName>
    <definedName name="reflist_probscore">[1]ModelUse!$D$10:$E$16</definedName>
    <definedName name="reflist_severity">[1]ModelUse!$F$10:$F$15</definedName>
    <definedName name="reflist_severityscore">[1]ModelUse!$F$10:$G$15</definedName>
    <definedName name="Slicer_Capacity_Category">#N/A</definedName>
    <definedName name="Slicer_Capacity_Domain">#N/A</definedName>
    <definedName name="Slicer_Inc">#N/A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3" l="1"/>
  <c r="E38" i="3"/>
  <c r="E37" i="3"/>
  <c r="E36" i="3"/>
  <c r="A36" i="3"/>
  <c r="E35" i="3"/>
  <c r="E34" i="3"/>
  <c r="A34" i="3"/>
  <c r="E33" i="3"/>
  <c r="E32" i="3"/>
  <c r="A32" i="3"/>
  <c r="E31" i="3"/>
  <c r="E30" i="3"/>
  <c r="A30" i="3"/>
  <c r="E29" i="3"/>
  <c r="E28" i="3"/>
  <c r="E27" i="3"/>
  <c r="E26" i="3"/>
  <c r="E25" i="3"/>
  <c r="E24" i="3"/>
  <c r="E23" i="3"/>
  <c r="A23" i="3"/>
  <c r="E22" i="3"/>
  <c r="E21" i="3"/>
  <c r="E20" i="3"/>
  <c r="E19" i="3"/>
  <c r="E18" i="3"/>
  <c r="E17" i="3"/>
  <c r="E16" i="3"/>
  <c r="E15" i="3"/>
  <c r="E14" i="3"/>
  <c r="E13" i="3"/>
  <c r="E12" i="3"/>
  <c r="E11" i="3"/>
  <c r="E10" i="3"/>
  <c r="E9" i="3"/>
  <c r="E8" i="3"/>
  <c r="E7" i="3"/>
  <c r="AD5" i="3"/>
  <c r="AC5" i="3"/>
  <c r="AB5" i="3"/>
  <c r="AA5" i="3"/>
  <c r="Z5" i="3"/>
  <c r="Y5" i="3"/>
  <c r="X5" i="3"/>
  <c r="W5" i="3"/>
  <c r="V5" i="3"/>
  <c r="U5" i="3"/>
  <c r="T5" i="3"/>
  <c r="S5" i="3"/>
  <c r="R5" i="3"/>
  <c r="Q5" i="3"/>
  <c r="P5" i="3"/>
  <c r="O5" i="3"/>
  <c r="N5" i="3"/>
  <c r="M5" i="3"/>
  <c r="L5" i="3"/>
  <c r="K5" i="3"/>
  <c r="J5" i="3"/>
  <c r="I5" i="3"/>
  <c r="H5" i="3"/>
  <c r="G5" i="3"/>
  <c r="F5" i="3"/>
  <c r="CI5" i="1"/>
  <c r="CH5" i="1"/>
  <c r="CG5" i="1"/>
  <c r="CF5" i="1"/>
  <c r="CE5" i="1"/>
  <c r="CD5" i="1"/>
  <c r="CC5" i="1"/>
  <c r="CB5" i="1"/>
  <c r="CA5" i="1"/>
  <c r="BZ5" i="1"/>
  <c r="BY5" i="1"/>
  <c r="BX5" i="1"/>
  <c r="BW5" i="1"/>
  <c r="BV5" i="1"/>
  <c r="BU5" i="1"/>
  <c r="BT5" i="1"/>
  <c r="BS5" i="1"/>
  <c r="BR5" i="1"/>
  <c r="BQ5" i="1"/>
  <c r="BP5" i="1"/>
  <c r="BO5" i="1"/>
  <c r="BN5" i="1"/>
  <c r="BM5" i="1"/>
  <c r="BL5" i="1"/>
  <c r="BK5" i="1"/>
  <c r="BJ5" i="1"/>
  <c r="BI5" i="1"/>
  <c r="BH5" i="1"/>
  <c r="BG5" i="1"/>
  <c r="BF5" i="1"/>
  <c r="BE5" i="1"/>
  <c r="BD5" i="1"/>
  <c r="BC5" i="1"/>
  <c r="BB5" i="1"/>
  <c r="BA5" i="1"/>
  <c r="AZ5" i="1"/>
  <c r="AY5" i="1"/>
  <c r="AX5" i="1"/>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CG4" i="1"/>
  <c r="CD4" i="1"/>
  <c r="CA4" i="1"/>
  <c r="BX4" i="1"/>
  <c r="BU4" i="1"/>
  <c r="BR4" i="1"/>
  <c r="BO4" i="1"/>
  <c r="BL4" i="1"/>
  <c r="BI4" i="1"/>
  <c r="BF4" i="1"/>
  <c r="BC4" i="1"/>
  <c r="AZ4" i="1"/>
  <c r="AW4" i="1"/>
  <c r="AT4" i="1"/>
  <c r="AQ4" i="1"/>
  <c r="AN4" i="1"/>
  <c r="AK4" i="1"/>
  <c r="AH4" i="1"/>
  <c r="AE4" i="1"/>
  <c r="AB4" i="1"/>
  <c r="Y4" i="1"/>
  <c r="V4" i="1"/>
  <c r="S4" i="1"/>
  <c r="P4" i="1"/>
  <c r="M4" i="1"/>
</calcChain>
</file>

<file path=xl/sharedStrings.xml><?xml version="1.0" encoding="utf-8"?>
<sst xmlns="http://schemas.openxmlformats.org/spreadsheetml/2006/main" count="600" uniqueCount="369">
  <si>
    <t>Select Location</t>
  </si>
  <si>
    <t>NSA Naples</t>
  </si>
  <si>
    <t>Inc</t>
  </si>
  <si>
    <t>Domain</t>
  </si>
  <si>
    <t>Category</t>
  </si>
  <si>
    <t>CapCat_code</t>
  </si>
  <si>
    <t>Capacity_Asset-Metric</t>
  </si>
  <si>
    <t>CapAst_Name</t>
  </si>
  <si>
    <t>Measure</t>
  </si>
  <si>
    <t>Units</t>
  </si>
  <si>
    <t>L01_Current</t>
  </si>
  <si>
    <t>L01_Cap-Steady</t>
  </si>
  <si>
    <t>L01_Cap-Contingency</t>
  </si>
  <si>
    <t>L02_Current</t>
  </si>
  <si>
    <t>L02_Cap-Steady</t>
  </si>
  <si>
    <t>L02_Cap-Contingency</t>
  </si>
  <si>
    <t>L03_Current</t>
  </si>
  <si>
    <t>L03_Cap-Steady</t>
  </si>
  <si>
    <t>L03_Cap-Contingency</t>
  </si>
  <si>
    <t>L04_Current</t>
  </si>
  <si>
    <t>L04_Cap-Steady</t>
  </si>
  <si>
    <t>L04_Cap-Contingency</t>
  </si>
  <si>
    <t>L05_Current</t>
  </si>
  <si>
    <t>L05_Cap-Steady</t>
  </si>
  <si>
    <t>L05_Cap-Contingency</t>
  </si>
  <si>
    <t>L06_Current</t>
  </si>
  <si>
    <t>L06_Cap-Steady</t>
  </si>
  <si>
    <t>L06_Cap-Contingency</t>
  </si>
  <si>
    <t>L07_Current</t>
  </si>
  <si>
    <t>L07_Cap-Steady</t>
  </si>
  <si>
    <t>L07_Cap-Contingency</t>
  </si>
  <si>
    <t>L08_Current</t>
  </si>
  <si>
    <t>L08_Cap-Steady</t>
  </si>
  <si>
    <t>L08_Cap-Contingency</t>
  </si>
  <si>
    <t>L09_Current</t>
  </si>
  <si>
    <t>L09_Cap-Steady</t>
  </si>
  <si>
    <t>L09_Cap-Contingency</t>
  </si>
  <si>
    <t>L10_Current</t>
  </si>
  <si>
    <t>L10_Cap-Steady</t>
  </si>
  <si>
    <t>L10_Cap-Contingency</t>
  </si>
  <si>
    <t>L11_Current</t>
  </si>
  <si>
    <t>L11_Cap-Steady</t>
  </si>
  <si>
    <t>L11_Cap-Contingency</t>
  </si>
  <si>
    <t>L12_Current</t>
  </si>
  <si>
    <t>L12_Cap-Steady</t>
  </si>
  <si>
    <t>L12_Cap-Contingency</t>
  </si>
  <si>
    <t>L13_Current</t>
  </si>
  <si>
    <t>L13_Cap-Steady</t>
  </si>
  <si>
    <t>L13_Cap-Contingency</t>
  </si>
  <si>
    <t>L14_Current</t>
  </si>
  <si>
    <t>L14_Cap-Steady</t>
  </si>
  <si>
    <t>L14_Cap-Contingency</t>
  </si>
  <si>
    <t>L15_Current</t>
  </si>
  <si>
    <t>L15_Cap-Steady</t>
  </si>
  <si>
    <t>L15_Cap-Contingency</t>
  </si>
  <si>
    <t>L16_Current</t>
  </si>
  <si>
    <t>L16_Cap-Steady</t>
  </si>
  <si>
    <t>L16_Cap-Contingency</t>
  </si>
  <si>
    <t>L17_Current</t>
  </si>
  <si>
    <t>L17_Cap-Steady</t>
  </si>
  <si>
    <t>L17_Cap-Contingency</t>
  </si>
  <si>
    <t>L18_Current</t>
  </si>
  <si>
    <t>L18_Cap-Steady</t>
  </si>
  <si>
    <t>L18_Cap-Contingency</t>
  </si>
  <si>
    <t>L19_Current</t>
  </si>
  <si>
    <t>L19_Cap-Steady</t>
  </si>
  <si>
    <t>L19_Cap-Contingency</t>
  </si>
  <si>
    <t>L20_Current</t>
  </si>
  <si>
    <t>L20_Cap-Steady</t>
  </si>
  <si>
    <t>L20_Cap-Contingency</t>
  </si>
  <si>
    <t>L21_Current</t>
  </si>
  <si>
    <t>L21_Cap-Steady</t>
  </si>
  <si>
    <t>L21_Cap-Contingency</t>
  </si>
  <si>
    <t>L22_Current</t>
  </si>
  <si>
    <t>L22_Cap-Steady</t>
  </si>
  <si>
    <t>L22_Cap-Contingency</t>
  </si>
  <si>
    <t>L23_Current</t>
  </si>
  <si>
    <t>L23_Cap-Steady</t>
  </si>
  <si>
    <t>L23_Cap-Contingency</t>
  </si>
  <si>
    <t>L24_Current</t>
  </si>
  <si>
    <t>L24_Cap-Steady</t>
  </si>
  <si>
    <t>L24_Cap-Contingency</t>
  </si>
  <si>
    <t>L25_Current</t>
  </si>
  <si>
    <t>L25_Cap-Steady</t>
  </si>
  <si>
    <t>L25_Cap-Contingency</t>
  </si>
  <si>
    <t>Defense</t>
  </si>
  <si>
    <t>Aircraft</t>
  </si>
  <si>
    <t>D-Air</t>
  </si>
  <si>
    <t>D-Air.Fighter</t>
  </si>
  <si>
    <t>Fighter</t>
  </si>
  <si>
    <t>Number of Fighter Aircraft</t>
  </si>
  <si>
    <t>number</t>
  </si>
  <si>
    <t>D-Air.Cargo</t>
  </si>
  <si>
    <t>Cargo</t>
  </si>
  <si>
    <t>Number of Cargo Aircraft</t>
  </si>
  <si>
    <t>D-Air.Helo</t>
  </si>
  <si>
    <t>Helo</t>
  </si>
  <si>
    <t>Number of Helo Aircraft</t>
  </si>
  <si>
    <t>D-Air.Passenger-small</t>
  </si>
  <si>
    <t>Passenger-small</t>
  </si>
  <si>
    <t>Number of Passenger (lg) Aircraft</t>
  </si>
  <si>
    <t>D-Air.Passenger-large</t>
  </si>
  <si>
    <t>Passenger-large</t>
  </si>
  <si>
    <t>Number of Passenger (sm) Aircraft</t>
  </si>
  <si>
    <t>D-Air.Specialized</t>
  </si>
  <si>
    <t>Specialized</t>
  </si>
  <si>
    <t>Number of Specialized Aircraft</t>
  </si>
  <si>
    <t>Air Operations</t>
  </si>
  <si>
    <t>D-AirOps</t>
  </si>
  <si>
    <t>D-AirOps.M1</t>
  </si>
  <si>
    <t>Passenger Throughput</t>
  </si>
  <si>
    <t>number/Yr</t>
  </si>
  <si>
    <t>D-AirOps.M2</t>
  </si>
  <si>
    <t>Cargo Throughput</t>
  </si>
  <si>
    <t>tons/Yr</t>
  </si>
  <si>
    <t>D-AirOps.M3</t>
  </si>
  <si>
    <t>Aircraft Throughput</t>
  </si>
  <si>
    <t>Flights/Yr</t>
  </si>
  <si>
    <t>D-AirOps.M4</t>
  </si>
  <si>
    <t>Total Hangar Space</t>
  </si>
  <si>
    <t>Sqm</t>
  </si>
  <si>
    <t>D-AirOps.M5</t>
  </si>
  <si>
    <t>Apron Space</t>
  </si>
  <si>
    <t>D-AirOps.M6</t>
  </si>
  <si>
    <t>Aircraft Parking - Large</t>
  </si>
  <si>
    <t>Spots</t>
  </si>
  <si>
    <t>D-AirOps.M7</t>
  </si>
  <si>
    <t>Aircraft Parking - Medium</t>
  </si>
  <si>
    <t>D-AirOps.M8</t>
  </si>
  <si>
    <t>Aircraft Parking - Small</t>
  </si>
  <si>
    <t>D-AirOps.M9</t>
  </si>
  <si>
    <t>Helicopter Parking</t>
  </si>
  <si>
    <t>D-AirOps.M10</t>
  </si>
  <si>
    <t>Helipads</t>
  </si>
  <si>
    <t>D-AirOps.M11</t>
  </si>
  <si>
    <t>Aircraft Fuel Trucks</t>
  </si>
  <si>
    <t>Ships</t>
  </si>
  <si>
    <t>D-Ships</t>
  </si>
  <si>
    <t>D-Ships.Carrier</t>
  </si>
  <si>
    <t>number of Carriers</t>
  </si>
  <si>
    <t>D-Ships.Destroyer</t>
  </si>
  <si>
    <t>number of destroyers</t>
  </si>
  <si>
    <t>D-Ships.Cruiser</t>
  </si>
  <si>
    <t>number of cargo ships</t>
  </si>
  <si>
    <t>D-Ships.Cargo</t>
  </si>
  <si>
    <t>number of Cargo ships</t>
  </si>
  <si>
    <t>D-Ships.Specialized</t>
  </si>
  <si>
    <t>number of specialized ships</t>
  </si>
  <si>
    <t>Subs</t>
  </si>
  <si>
    <t>D-Subs</t>
  </si>
  <si>
    <t>D-Subs.BM</t>
  </si>
  <si>
    <t>number of BM subs</t>
  </si>
  <si>
    <t>D-Subs.CM</t>
  </si>
  <si>
    <t>number of CM subs</t>
  </si>
  <si>
    <t>D-Subs.Attack</t>
  </si>
  <si>
    <t>number of Attack subs</t>
  </si>
  <si>
    <t>D-Subs.Other</t>
  </si>
  <si>
    <t>number of Other subs</t>
  </si>
  <si>
    <t>Port Operations</t>
  </si>
  <si>
    <t>D-PortOps</t>
  </si>
  <si>
    <t>D-PortOps.DockBerths</t>
  </si>
  <si>
    <t>Daily Average Berths</t>
  </si>
  <si>
    <t>D-PortOps.FuelStorageCapacity</t>
  </si>
  <si>
    <t>Fuel Storage at Port</t>
  </si>
  <si>
    <t>Mgal</t>
  </si>
  <si>
    <t>D-PortOps.SubDocks</t>
  </si>
  <si>
    <t>Sub Docking Capability</t>
  </si>
  <si>
    <t>Y/N</t>
  </si>
  <si>
    <t>D-PortOps.PierStorage</t>
  </si>
  <si>
    <t>Storage Area at Port</t>
  </si>
  <si>
    <t>sqm</t>
  </si>
  <si>
    <t>D-PortOps.PotableWater</t>
  </si>
  <si>
    <t>Potable Water Supply</t>
  </si>
  <si>
    <t>Weapons</t>
  </si>
  <si>
    <t>D-Weapons</t>
  </si>
  <si>
    <t>D-Weapons.systemX</t>
  </si>
  <si>
    <t>System X Deployability</t>
  </si>
  <si>
    <t>Munitions</t>
  </si>
  <si>
    <t>D-Munitions</t>
  </si>
  <si>
    <t>D-Munitions.storage</t>
  </si>
  <si>
    <t>Munitions depot storage</t>
  </si>
  <si>
    <t>cubic Meters</t>
  </si>
  <si>
    <t>Cyber/IT</t>
  </si>
  <si>
    <t>D-Cyber</t>
  </si>
  <si>
    <t>D-Cyber.SIPR</t>
  </si>
  <si>
    <t>SIPR Capability</t>
  </si>
  <si>
    <t>seats</t>
  </si>
  <si>
    <t>Forces</t>
  </si>
  <si>
    <t>D-Forces</t>
  </si>
  <si>
    <t>D-Forces.SpecialOps</t>
  </si>
  <si>
    <t>Special Ops Deployed</t>
  </si>
  <si>
    <t>Support</t>
  </si>
  <si>
    <t>Personnell (Admin)</t>
  </si>
  <si>
    <t>S-Staffadm</t>
  </si>
  <si>
    <t>S-Personnell.Admin</t>
  </si>
  <si>
    <t>Available Admin staff</t>
  </si>
  <si>
    <t>Logistics</t>
  </si>
  <si>
    <t>S-Logistics</t>
  </si>
  <si>
    <t>S-Logistics.PortThroughput</t>
  </si>
  <si>
    <t>Port Throughput</t>
  </si>
  <si>
    <t>TEUs/Yr</t>
  </si>
  <si>
    <t>S-Logistics.Hazmat</t>
  </si>
  <si>
    <t>Hazmat Storage Capacity</t>
  </si>
  <si>
    <t>Fuel</t>
  </si>
  <si>
    <t>S-Fuel</t>
  </si>
  <si>
    <t>S-Fuel.JP5</t>
  </si>
  <si>
    <t>JP5 Storage Capacity</t>
  </si>
  <si>
    <t>S-Fuel.JP8</t>
  </si>
  <si>
    <t>JP8 Storage Capacity</t>
  </si>
  <si>
    <t>S-Fuel.JetA-1</t>
  </si>
  <si>
    <t>JetA-1 Storage Capacity</t>
  </si>
  <si>
    <t>S-Fuel.Diesel</t>
  </si>
  <si>
    <t>Diesel Storage Capacity</t>
  </si>
  <si>
    <t>Laydown</t>
  </si>
  <si>
    <t>S-Laydown</t>
  </si>
  <si>
    <t>S-Laydown.Improved</t>
  </si>
  <si>
    <t>Improved laydown space</t>
  </si>
  <si>
    <t>S-Laydown.Unimproved</t>
  </si>
  <si>
    <t>Unimproved laydown space</t>
  </si>
  <si>
    <t>Medical</t>
  </si>
  <si>
    <t>S-Medical</t>
  </si>
  <si>
    <t>S-Medical.Hospital</t>
  </si>
  <si>
    <t>Advanced OT Capability</t>
  </si>
  <si>
    <t>Food &amp; Water</t>
  </si>
  <si>
    <t>S-Food</t>
  </si>
  <si>
    <t>S-Food.ColdStorage</t>
  </si>
  <si>
    <t>Cost Storage Capacity</t>
  </si>
  <si>
    <t>Waste</t>
  </si>
  <si>
    <t>S-Waste</t>
  </si>
  <si>
    <t>S-Waste.Wastewater</t>
  </si>
  <si>
    <t>Sewer discharge Capacity</t>
  </si>
  <si>
    <t>Mgal/yr</t>
  </si>
  <si>
    <t>Utilities</t>
  </si>
  <si>
    <t>S-Utility</t>
  </si>
  <si>
    <t>S-Utilities.Power</t>
  </si>
  <si>
    <t>Peak Load Capacity</t>
  </si>
  <si>
    <t>MW</t>
  </si>
  <si>
    <t>S-Utilities.WaterSupply</t>
  </si>
  <si>
    <t>Max. Water Supply Available</t>
  </si>
  <si>
    <t>Mgal/Yr</t>
  </si>
  <si>
    <t>S-Utilities.ICT</t>
  </si>
  <si>
    <t>ICT Switch Capacity</t>
  </si>
  <si>
    <t>Gbit/s</t>
  </si>
  <si>
    <t>Maintenance</t>
  </si>
  <si>
    <t>S-Maint</t>
  </si>
  <si>
    <t>S-Maintenance.Availability</t>
  </si>
  <si>
    <t>Specialized Maintenance</t>
  </si>
  <si>
    <t>man-hrs/day</t>
  </si>
  <si>
    <t>Messing / Gym</t>
  </si>
  <si>
    <t>S-Messing</t>
  </si>
  <si>
    <t>S-Messing.Throughput</t>
  </si>
  <si>
    <t>Galley Throughput</t>
  </si>
  <si>
    <t>Meals/day</t>
  </si>
  <si>
    <t>Vehicles</t>
  </si>
  <si>
    <t>S-Vehicles</t>
  </si>
  <si>
    <t>S-Vehicles.FleetParking</t>
  </si>
  <si>
    <t>Fleet Parking</t>
  </si>
  <si>
    <t>spaces</t>
  </si>
  <si>
    <t>Berthing</t>
  </si>
  <si>
    <t>S-Berthing</t>
  </si>
  <si>
    <t>S-Berthing.Barracks</t>
  </si>
  <si>
    <t>Number of Beds</t>
  </si>
  <si>
    <t>Beds</t>
  </si>
  <si>
    <t>S-Berthing.FamilyHousing</t>
  </si>
  <si>
    <t>Family Housing Units</t>
  </si>
  <si>
    <t>S-Berthing.TempLodging</t>
  </si>
  <si>
    <t>Temp Lodging Units</t>
  </si>
  <si>
    <t>Facilities</t>
  </si>
  <si>
    <t>Airfield Ops</t>
  </si>
  <si>
    <t>F-AirOps</t>
  </si>
  <si>
    <t>F-Airfield Ops</t>
  </si>
  <si>
    <t>Airfield Ops space</t>
  </si>
  <si>
    <t>Usable GSF</t>
  </si>
  <si>
    <t>Expeditionary Ops</t>
  </si>
  <si>
    <t>F-ExpOps</t>
  </si>
  <si>
    <t>F-Expeditionary Ops</t>
  </si>
  <si>
    <t>Expeditionary Ops space</t>
  </si>
  <si>
    <t>Ordance Weapons Ops</t>
  </si>
  <si>
    <t>F-Ordance</t>
  </si>
  <si>
    <t>F-Ordance Weapons Ops</t>
  </si>
  <si>
    <t>Ordance Weapons Ops space</t>
  </si>
  <si>
    <t>Waterfront Ops</t>
  </si>
  <si>
    <t>F-WatOps</t>
  </si>
  <si>
    <t>F-Waterfront Ops</t>
  </si>
  <si>
    <t>Waterfront Ops space</t>
  </si>
  <si>
    <t>C5ISR Ops</t>
  </si>
  <si>
    <t>F-C5ISR</t>
  </si>
  <si>
    <t>F-C5ISR Ops</t>
  </si>
  <si>
    <t>C5ISR Ops space</t>
  </si>
  <si>
    <t>Logistics &amp; Supply</t>
  </si>
  <si>
    <t>F-Logistics</t>
  </si>
  <si>
    <t>F-Logistics &amp; Supply</t>
  </si>
  <si>
    <t>Logistics &amp; Supply space</t>
  </si>
  <si>
    <t>RDT&amp;E</t>
  </si>
  <si>
    <t>F-RDTE</t>
  </si>
  <si>
    <t>F-RDT&amp;E</t>
  </si>
  <si>
    <t>RDT&amp;E space</t>
  </si>
  <si>
    <t>Sailor &amp; Family Readiness</t>
  </si>
  <si>
    <t>F-SFReadiness</t>
  </si>
  <si>
    <t>F-SFR</t>
  </si>
  <si>
    <t>Sailor &amp; Family Readiness space</t>
  </si>
  <si>
    <t>Training</t>
  </si>
  <si>
    <t>F-Training</t>
  </si>
  <si>
    <t>Training space</t>
  </si>
  <si>
    <t>F-Utilities</t>
  </si>
  <si>
    <t>Utilities space</t>
  </si>
  <si>
    <t>Inter/Depot Level Maintenance</t>
  </si>
  <si>
    <t>F-Depot</t>
  </si>
  <si>
    <t>F-Inter/Depot</t>
  </si>
  <si>
    <t>Inter/Depot Level Maintenance space</t>
  </si>
  <si>
    <t>Base Support</t>
  </si>
  <si>
    <t>F-BasSupport</t>
  </si>
  <si>
    <t>F-Base Support</t>
  </si>
  <si>
    <t>Base Support space</t>
  </si>
  <si>
    <t>Menus</t>
  </si>
  <si>
    <t>Introduction</t>
  </si>
  <si>
    <t>Manage Scenarios</t>
  </si>
  <si>
    <t>Scenario Parameters</t>
  </si>
  <si>
    <t>Capability Review - 1</t>
  </si>
  <si>
    <t>Planned Actions</t>
  </si>
  <si>
    <t>Capability Assessment</t>
  </si>
  <si>
    <t>Readiness Review</t>
  </si>
  <si>
    <t>Reports</t>
  </si>
  <si>
    <t>Data Manager</t>
  </si>
  <si>
    <t>Action Domain</t>
  </si>
  <si>
    <t>Actions Category</t>
  </si>
  <si>
    <t>Priority 
Focus</t>
  </si>
  <si>
    <t>NS Rota</t>
  </si>
  <si>
    <t>NAS Sigonella</t>
  </si>
  <si>
    <t>NSA Souda Bay</t>
  </si>
  <si>
    <t>NSF Deveselu</t>
  </si>
  <si>
    <t>NSF Redzikowo</t>
  </si>
  <si>
    <t>Lossiemouth</t>
  </si>
  <si>
    <t>Crombie</t>
  </si>
  <si>
    <t>Keflavik</t>
  </si>
  <si>
    <t>Grindavik</t>
  </si>
  <si>
    <t>Evenes</t>
  </si>
  <si>
    <t>Ramsund</t>
  </si>
  <si>
    <t>USN SE Lisbon</t>
  </si>
  <si>
    <t>USN SE Madrid</t>
  </si>
  <si>
    <t>USN SE Valencia</t>
  </si>
  <si>
    <t>Camp L. Djibouti</t>
  </si>
  <si>
    <t>African CSLs(4)</t>
  </si>
  <si>
    <t>African CL(1)</t>
  </si>
  <si>
    <t>NSA Bahrain</t>
  </si>
  <si>
    <t>Isa AB</t>
  </si>
  <si>
    <t>Saa Al Nakhl</t>
  </si>
  <si>
    <t>Jeb All Port</t>
  </si>
  <si>
    <t>Fujairah Port</t>
  </si>
  <si>
    <t>Duqm Port</t>
  </si>
  <si>
    <t>Minhad AB</t>
  </si>
  <si>
    <t>Actions</t>
  </si>
  <si>
    <t>Move From</t>
  </si>
  <si>
    <t>Surge</t>
  </si>
  <si>
    <t>Keep Steady</t>
  </si>
  <si>
    <t>add assets</t>
  </si>
  <si>
    <t>relocate assets</t>
  </si>
  <si>
    <t>main steady state capacity</t>
  </si>
  <si>
    <t>Add Capacity</t>
  </si>
  <si>
    <t>add  support assets</t>
  </si>
  <si>
    <t>Maintain</t>
  </si>
  <si>
    <t>maintain LOS</t>
  </si>
  <si>
    <t>improve quality/Equip</t>
  </si>
  <si>
    <t>Renovate</t>
  </si>
  <si>
    <t>Build New</t>
  </si>
  <si>
    <t>construct new</t>
  </si>
  <si>
    <t>improve/modernize</t>
  </si>
  <si>
    <t>repurpose spaces</t>
  </si>
  <si>
    <t>remove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</si>
</sst>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sz val="8"/>
      <color theme="1"/>
      <name val="Aptos Narrow"/>
      <family val="2"/>
      <scheme val="minor"/>
    </font>
    <font>
      <sz val="12"/>
      <color theme="1"/>
      <name val="Aptos Display"/>
      <family val="2"/>
      <scheme val="major"/>
    </font>
    <font>
      <sz val="12"/>
      <color theme="1"/>
      <name val="Aptos Narrow"/>
      <family val="2"/>
      <scheme val="minor"/>
    </font>
    <font>
      <sz val="11"/>
      <color theme="1"/>
      <name val="Agency FB"/>
      <family val="2"/>
    </font>
    <font>
      <sz val="14"/>
      <color theme="0"/>
      <name val="Agency FB"/>
      <family val="2"/>
    </font>
    <font>
      <sz val="11"/>
      <color theme="0"/>
      <name val="Agency FB"/>
      <family val="2"/>
    </font>
    <font>
      <b/>
      <sz val="10"/>
      <color theme="1"/>
      <name val="Agency FB"/>
      <family val="2"/>
    </font>
    <font>
      <b/>
      <sz val="11"/>
      <color theme="1"/>
      <name val="Agency FB"/>
      <family val="2"/>
    </font>
    <font>
      <i/>
      <sz val="11"/>
      <color theme="1"/>
      <name val="Agency FB"/>
      <family val="2"/>
    </font>
  </fonts>
  <fills count="8">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55827"/>
        <bgColor indexed="64"/>
      </patternFill>
    </fill>
  </fills>
  <borders count="20">
    <border>
      <left/>
      <right/>
      <top/>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hair">
        <color indexed="64"/>
      </bottom>
      <diagonal/>
    </border>
    <border>
      <left style="medium">
        <color indexed="64"/>
      </left>
      <right style="medium">
        <color indexed="64"/>
      </right>
      <top/>
      <bottom style="hair">
        <color indexed="64"/>
      </bottom>
      <diagonal/>
    </border>
    <border>
      <left/>
      <right/>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hair">
        <color indexed="64"/>
      </top>
      <bottom style="medium">
        <color indexed="64"/>
      </bottom>
      <diagonal/>
    </border>
    <border>
      <left/>
      <right/>
      <top style="hair">
        <color indexed="64"/>
      </top>
      <bottom style="hair">
        <color indexed="64"/>
      </bottom>
      <diagonal/>
    </border>
    <border>
      <left/>
      <right style="medium">
        <color indexed="64"/>
      </right>
      <top style="thin">
        <color indexed="64"/>
      </top>
      <bottom style="thin">
        <color indexed="64"/>
      </bottom>
      <diagonal/>
    </border>
    <border>
      <left/>
      <right/>
      <top/>
      <bottom style="thick">
        <color indexed="64"/>
      </bottom>
      <diagonal/>
    </border>
    <border>
      <left/>
      <right/>
      <top style="hair">
        <color indexed="64"/>
      </top>
      <bottom style="thick">
        <color indexed="64"/>
      </bottom>
      <diagonal/>
    </border>
    <border>
      <left/>
      <right style="medium">
        <color indexed="64"/>
      </right>
      <top/>
      <bottom style="thick">
        <color indexed="64"/>
      </bottom>
      <diagonal/>
    </border>
    <border>
      <left/>
      <right style="medium">
        <color indexed="64"/>
      </right>
      <top style="thin">
        <color indexed="64"/>
      </top>
      <bottom style="thick">
        <color indexed="64"/>
      </bottom>
      <diagonal/>
    </border>
    <border>
      <left/>
      <right style="medium">
        <color indexed="64"/>
      </right>
      <top/>
      <bottom style="thin">
        <color indexed="64"/>
      </bottom>
      <diagonal/>
    </border>
    <border>
      <left/>
      <right/>
      <top style="thick">
        <color indexed="64"/>
      </top>
      <bottom/>
      <diagonal/>
    </border>
  </borders>
  <cellStyleXfs count="1">
    <xf numFmtId="0" fontId="0" fillId="0" borderId="0"/>
  </cellStyleXfs>
  <cellXfs count="46">
    <xf numFmtId="0" fontId="0" fillId="0" borderId="0" xfId="0"/>
    <xf numFmtId="0" fontId="0" fillId="0" borderId="1" xfId="0" applyBorder="1"/>
    <xf numFmtId="0" fontId="2" fillId="0" borderId="1" xfId="0" applyFont="1" applyBorder="1"/>
    <xf numFmtId="0" fontId="0" fillId="0" borderId="1" xfId="0" applyBorder="1" applyAlignment="1">
      <alignment horizontal="center" vertical="center"/>
    </xf>
    <xf numFmtId="0" fontId="0" fillId="0" borderId="2" xfId="0" applyBorder="1"/>
    <xf numFmtId="0" fontId="2" fillId="0" borderId="0" xfId="0" applyFont="1"/>
    <xf numFmtId="0" fontId="0" fillId="0" borderId="0" xfId="0" applyAlignment="1">
      <alignment horizontal="center" vertical="center"/>
    </xf>
    <xf numFmtId="0" fontId="0" fillId="0" borderId="3" xfId="0" applyBorder="1"/>
    <xf numFmtId="0" fontId="1" fillId="2" borderId="0" xfId="0" applyFont="1" applyFill="1"/>
    <xf numFmtId="0" fontId="0" fillId="0" borderId="0" xfId="0" applyAlignment="1">
      <alignment vertical="center" wrapText="1"/>
    </xf>
    <xf numFmtId="0" fontId="0" fillId="0" borderId="3" xfId="0" applyBorder="1" applyAlignment="1">
      <alignment vertical="center" wrapText="1"/>
    </xf>
    <xf numFmtId="0" fontId="2" fillId="0" borderId="0" xfId="0" applyFont="1" applyAlignment="1">
      <alignment vertical="center" wrapText="1"/>
    </xf>
    <xf numFmtId="0" fontId="0" fillId="0" borderId="4" xfId="0" applyBorder="1" applyAlignment="1">
      <alignment horizontal="center" vertical="center" wrapText="1"/>
    </xf>
    <xf numFmtId="0" fontId="0" fillId="0" borderId="0" xfId="0">
      <extLst>
        <ext xmlns:xfpb="http://schemas.microsoft.com/office/spreadsheetml/2022/featurepropertybag" uri="{C7286773-470A-42A8-94C5-96B5CB345126}">
          <xfpb:xfComplement i="0"/>
        </ext>
      </extLst>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5" fillId="0" borderId="1" xfId="0" applyFont="1" applyBorder="1"/>
    <xf numFmtId="0" fontId="5" fillId="0" borderId="0" xfId="0" applyFont="1"/>
    <xf numFmtId="0" fontId="5" fillId="0" borderId="6"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0" borderId="10" xfId="0" applyFont="1" applyBorder="1" applyAlignment="1">
      <alignment horizontal="center"/>
    </xf>
    <xf numFmtId="0" fontId="9" fillId="0" borderId="0" xfId="0" applyFont="1" applyAlignment="1">
      <alignment horizontal="left" indent="2"/>
    </xf>
    <xf numFmtId="0" fontId="5" fillId="0" borderId="12" xfId="0" applyFont="1" applyBorder="1" applyAlignment="1">
      <alignment horizontal="left" indent="1"/>
    </xf>
    <xf numFmtId="0" fontId="5" fillId="0" borderId="13" xfId="0" applyFont="1" applyBorder="1" applyAlignment="1">
      <alignment horizontal="center" vertical="center"/>
    </xf>
    <xf numFmtId="0" fontId="0" fillId="0" borderId="0" xfId="0" applyAlignment="1">
      <alignment horizontal="left" indent="2"/>
    </xf>
    <xf numFmtId="0" fontId="10" fillId="0" borderId="0" xfId="0" applyFont="1" applyAlignment="1">
      <alignment horizontal="left" indent="2"/>
    </xf>
    <xf numFmtId="0" fontId="5" fillId="0" borderId="15" xfId="0" applyFont="1" applyBorder="1" applyAlignment="1">
      <alignment horizontal="left" indent="1"/>
    </xf>
    <xf numFmtId="0" fontId="5" fillId="0" borderId="16" xfId="0" applyFont="1" applyBorder="1" applyAlignment="1" applyProtection="1">
      <alignment horizontal="center" vertical="center"/>
      <protection locked="0"/>
    </xf>
    <xf numFmtId="0" fontId="5" fillId="0" borderId="17" xfId="0" applyFont="1" applyBorder="1" applyAlignment="1">
      <alignment horizontal="center" vertical="center"/>
    </xf>
    <xf numFmtId="0" fontId="5" fillId="0" borderId="8" xfId="0" applyFont="1" applyBorder="1" applyAlignment="1">
      <alignment horizontal="left" indent="1"/>
    </xf>
    <xf numFmtId="0" fontId="5" fillId="0" borderId="18" xfId="0" applyFont="1" applyBorder="1" applyAlignment="1">
      <alignment horizontal="center" vertical="center"/>
    </xf>
    <xf numFmtId="0" fontId="9" fillId="6" borderId="0" xfId="0" applyFont="1" applyFill="1" applyAlignment="1">
      <alignment horizontal="left" indent="2"/>
    </xf>
    <xf numFmtId="0" fontId="9" fillId="7" borderId="0" xfId="0" applyFont="1" applyFill="1" applyAlignment="1">
      <alignment horizontal="left" indent="2"/>
    </xf>
    <xf numFmtId="0" fontId="0" fillId="0" borderId="0" xfId="0"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5" borderId="19" xfId="0" applyFont="1" applyFill="1" applyBorder="1" applyAlignment="1">
      <alignment horizontal="center" vertical="center"/>
    </xf>
    <xf numFmtId="0" fontId="1" fillId="5" borderId="0" xfId="0" applyFont="1" applyFill="1" applyAlignment="1">
      <alignment horizontal="center" vertical="center"/>
    </xf>
    <xf numFmtId="0" fontId="6" fillId="4" borderId="0" xfId="0" applyFont="1" applyFill="1" applyAlignment="1">
      <alignment horizontal="center" vertical="center"/>
    </xf>
    <xf numFmtId="0" fontId="6" fillId="4" borderId="8" xfId="0" applyFont="1" applyFill="1" applyBorder="1" applyAlignment="1">
      <alignment horizontal="center" vertical="center"/>
    </xf>
    <xf numFmtId="0" fontId="7" fillId="4" borderId="0" xfId="0" applyFont="1" applyFill="1" applyAlignment="1">
      <alignment horizontal="left" wrapText="1"/>
    </xf>
    <xf numFmtId="0" fontId="1" fillId="5" borderId="14" xfId="0" applyFont="1" applyFill="1" applyBorder="1" applyAlignment="1">
      <alignment horizontal="center" vertical="center"/>
    </xf>
  </cellXfs>
  <cellStyles count="1">
    <cellStyle name="Normal" xfId="0" builtinId="0"/>
  </cellStyles>
  <dxfs count="132">
    <dxf>
      <fill>
        <patternFill>
          <bgColor theme="7" tint="0.39994506668294322"/>
        </patternFill>
      </fill>
    </dxf>
    <dxf>
      <fill>
        <patternFill>
          <bgColor theme="6" tint="0.59996337778862885"/>
        </patternFill>
      </fill>
    </dxf>
    <dxf>
      <fill>
        <patternFill>
          <bgColor rgb="FFEE6C9A"/>
        </patternFill>
      </fill>
    </dxf>
    <dxf>
      <fill>
        <patternFill>
          <bgColor rgb="FFF55827"/>
        </patternFill>
      </fill>
    </dxf>
    <dxf>
      <fill>
        <patternFill>
          <bgColor theme="6" tint="0.59996337778862885"/>
        </patternFill>
      </fill>
    </dxf>
    <dxf>
      <fill>
        <patternFill>
          <bgColor theme="7" tint="0.39994506668294322"/>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theme="9" tint="0.59996337778862885"/>
        </patternFill>
      </fill>
    </dxf>
    <dxf>
      <fill>
        <patternFill>
          <bgColor theme="5" tint="0.39994506668294322"/>
        </patternFill>
      </fill>
    </dxf>
    <dxf>
      <font>
        <color theme="0"/>
      </font>
      <fill>
        <patternFill>
          <bgColor theme="5" tint="-0.24994659260841701"/>
        </patternFill>
      </fill>
    </dxf>
    <dxf>
      <fill>
        <patternFill>
          <bgColor rgb="FFFFFF99"/>
        </patternFill>
      </fill>
    </dxf>
    <dxf>
      <fill>
        <patternFill>
          <bgColor rgb="FFFFFF99"/>
        </patternFill>
      </fill>
    </dxf>
    <dxf>
      <fill>
        <patternFill>
          <bgColor theme="9" tint="0.59996337778862885"/>
        </patternFill>
      </fill>
    </dxf>
    <dxf>
      <font>
        <color theme="0"/>
      </font>
      <fill>
        <patternFill>
          <bgColor theme="5" tint="-0.24994659260841701"/>
        </patternFill>
      </fill>
    </dxf>
    <dxf>
      <fill>
        <patternFill>
          <bgColor theme="5" tint="0.39994506668294322"/>
        </patternFill>
      </fill>
    </dxf>
    <dxf>
      <fill>
        <patternFill>
          <bgColor rgb="FFF55827"/>
        </patternFill>
      </fill>
    </dxf>
    <dxf>
      <fill>
        <patternFill>
          <bgColor rgb="FFEE6C9A"/>
        </patternFill>
      </fill>
    </dxf>
    <dxf>
      <fill>
        <patternFill>
          <bgColor theme="6" tint="0.59996337778862885"/>
        </patternFill>
      </fill>
    </dxf>
    <dxf>
      <fill>
        <patternFill>
          <bgColor theme="7" tint="0.39994506668294322"/>
        </patternFill>
      </fill>
    </dxf>
    <dxf>
      <fill>
        <patternFill>
          <bgColor rgb="FFF55827"/>
        </patternFill>
      </fill>
    </dxf>
    <dxf>
      <fill>
        <patternFill>
          <bgColor theme="6" tint="0.59996337778862885"/>
        </patternFill>
      </fill>
    </dxf>
    <dxf>
      <fill>
        <patternFill>
          <bgColor theme="7" tint="0.39994506668294322"/>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rgb="FFF55827"/>
        </patternFill>
      </fill>
    </dxf>
    <dxf>
      <fill>
        <patternFill>
          <bgColor theme="7" tint="0.39994506668294322"/>
        </patternFill>
      </fill>
    </dxf>
    <dxf>
      <fill>
        <patternFill>
          <bgColor theme="6" tint="0.59996337778862885"/>
        </patternFill>
      </fill>
    </dxf>
    <dxf>
      <fill>
        <patternFill>
          <bgColor rgb="FFEE6C9A"/>
        </patternFill>
      </fill>
    </dxf>
    <dxf>
      <fill>
        <patternFill>
          <bgColor rgb="FFF55827"/>
        </patternFill>
      </fill>
    </dxf>
    <dxf>
      <fill>
        <patternFill>
          <bgColor theme="7" tint="0.39994506668294322"/>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bgColor theme="6" tint="0.59996337778862885"/>
        </patternFill>
      </fill>
    </dxf>
    <dxf>
      <fill>
        <patternFill>
          <bgColor rgb="FFEE6C9A"/>
        </patternFill>
      </fill>
    </dxf>
    <dxf>
      <fill>
        <patternFill>
          <bgColor theme="7" tint="0.39994506668294322"/>
        </patternFill>
      </fill>
    </dxf>
    <dxf>
      <fill>
        <patternFill>
          <bgColor theme="6" tint="0.59996337778862885"/>
        </patternFill>
      </fill>
    </dxf>
    <dxf>
      <fill>
        <patternFill>
          <bgColor theme="7" tint="0.39994506668294322"/>
        </patternFill>
      </fill>
    </dxf>
    <dxf>
      <fill>
        <patternFill>
          <bgColor rgb="FFEE6C9A"/>
        </patternFill>
      </fill>
    </dxf>
    <dxf>
      <fill>
        <patternFill>
          <bgColor rgb="FFEE6C9A"/>
        </patternFill>
      </fill>
    </dxf>
    <dxf>
      <fill>
        <patternFill>
          <bgColor theme="6" tint="0.59996337778862885"/>
        </patternFill>
      </fill>
    </dxf>
    <dxf>
      <fill>
        <patternFill>
          <bgColor theme="7" tint="0.39994506668294322"/>
        </patternFill>
      </fill>
    </dxf>
    <dxf>
      <fill>
        <patternFill>
          <bgColor theme="6" tint="0.59996337778862885"/>
        </patternFill>
      </fill>
    </dxf>
    <dxf>
      <fill>
        <patternFill>
          <bgColor theme="7" tint="0.39994506668294322"/>
        </patternFill>
      </fill>
    </dxf>
    <dxf>
      <fill>
        <patternFill>
          <bgColor rgb="FFEE6C9A"/>
        </patternFill>
      </fill>
    </dxf>
    <dxf>
      <fill>
        <patternFill>
          <bgColor theme="7" tint="0.39994506668294322"/>
        </patternFill>
      </fill>
    </dxf>
    <dxf>
      <fill>
        <patternFill>
          <bgColor theme="6" tint="0.59996337778862885"/>
        </patternFill>
      </fill>
    </dxf>
    <dxf>
      <fill>
        <patternFill>
          <bgColor rgb="FFEE6C9A"/>
        </patternFill>
      </fill>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59999389629810485"/>
        </patternFill>
      </fill>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8"/>
        <color theme="1"/>
        <name val="Aptos Narrow"/>
        <family val="2"/>
        <scheme val="minor"/>
      </font>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22/11/relationships/FeaturePropertyBag" Target="featurePropertyBag/featurePropertyBag.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s>
</file>

<file path=xl/drawings/_rels/drawing3.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sv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svg"/><Relationship Id="rId5" Type="http://schemas.openxmlformats.org/officeDocument/2006/relationships/image" Target="../media/image6.png"/><Relationship Id="rId15" Type="http://schemas.openxmlformats.org/officeDocument/2006/relationships/image" Target="../media/image16.svg"/><Relationship Id="rId10" Type="http://schemas.openxmlformats.org/officeDocument/2006/relationships/image" Target="../media/image11.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xdr:row>
      <xdr:rowOff>19050</xdr:rowOff>
    </xdr:from>
    <xdr:to>
      <xdr:col>14</xdr:col>
      <xdr:colOff>475583</xdr:colOff>
      <xdr:row>4</xdr:row>
      <xdr:rowOff>190407</xdr:rowOff>
    </xdr:to>
    <xdr:pic>
      <xdr:nvPicPr>
        <xdr:cNvPr id="2" name="Picture 1">
          <a:extLst>
            <a:ext uri="{FF2B5EF4-FFF2-40B4-BE49-F238E27FC236}">
              <a16:creationId xmlns:a16="http://schemas.microsoft.com/office/drawing/2014/main" id="{4DB719D9-3A72-45F3-BA2A-4B37BC853A59}"/>
            </a:ext>
          </a:extLst>
        </xdr:cNvPr>
        <xdr:cNvPicPr>
          <a:picLocks noChangeAspect="1"/>
        </xdr:cNvPicPr>
      </xdr:nvPicPr>
      <xdr:blipFill>
        <a:blip xmlns:r="http://schemas.openxmlformats.org/officeDocument/2006/relationships" r:embed="rId1"/>
        <a:stretch>
          <a:fillRect/>
        </a:stretch>
      </xdr:blipFill>
      <xdr:spPr>
        <a:xfrm>
          <a:off x="4686300" y="209550"/>
          <a:ext cx="5333333" cy="7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17</xdr:col>
      <xdr:colOff>725608</xdr:colOff>
      <xdr:row>1</xdr:row>
      <xdr:rowOff>15876</xdr:rowOff>
    </xdr:to>
    <xdr:grpSp>
      <xdr:nvGrpSpPr>
        <xdr:cNvPr id="2" name="Banner">
          <a:extLst>
            <a:ext uri="{FF2B5EF4-FFF2-40B4-BE49-F238E27FC236}">
              <a16:creationId xmlns:a16="http://schemas.microsoft.com/office/drawing/2014/main" id="{9E01C370-6B5A-4BC9-8016-F01291AE8FD1}"/>
            </a:ext>
          </a:extLst>
        </xdr:cNvPr>
        <xdr:cNvGrpSpPr/>
      </xdr:nvGrpSpPr>
      <xdr:grpSpPr>
        <a:xfrm>
          <a:off x="0" y="19050"/>
          <a:ext cx="17013358" cy="815976"/>
          <a:chOff x="0" y="19050"/>
          <a:chExt cx="16913622" cy="813991"/>
        </a:xfrm>
      </xdr:grpSpPr>
      <xdr:cxnSp macro="">
        <xdr:nvCxnSpPr>
          <xdr:cNvPr id="3" name="Straight Connector 2">
            <a:extLst>
              <a:ext uri="{FF2B5EF4-FFF2-40B4-BE49-F238E27FC236}">
                <a16:creationId xmlns:a16="http://schemas.microsoft.com/office/drawing/2014/main" id="{4BA93C18-8776-C81B-95AA-2C155896EADB}"/>
              </a:ext>
            </a:extLst>
          </xdr:cNvPr>
          <xdr:cNvCxnSpPr/>
        </xdr:nvCxnSpPr>
        <xdr:spPr>
          <a:xfrm>
            <a:off x="0" y="421257"/>
            <a:ext cx="1665373" cy="4789"/>
          </a:xfrm>
          <a:prstGeom prst="line">
            <a:avLst/>
          </a:prstGeom>
          <a:ln>
            <a:tailEnd type="oval"/>
          </a:ln>
        </xdr:spPr>
        <xdr:style>
          <a:lnRef idx="2">
            <a:schemeClr val="accent1"/>
          </a:lnRef>
          <a:fillRef idx="0">
            <a:schemeClr val="accent1"/>
          </a:fillRef>
          <a:effectRef idx="1">
            <a:schemeClr val="accent1"/>
          </a:effectRef>
          <a:fontRef idx="minor">
            <a:schemeClr val="tx1"/>
          </a:fontRef>
        </xdr:style>
      </xdr:cxnSp>
      <xdr:sp macro="" textlink="">
        <xdr:nvSpPr>
          <xdr:cNvPr id="4" name="Title1">
            <a:extLst>
              <a:ext uri="{FF2B5EF4-FFF2-40B4-BE49-F238E27FC236}">
                <a16:creationId xmlns:a16="http://schemas.microsoft.com/office/drawing/2014/main" id="{A2E30FB4-A2E0-BAAC-2546-B447FCDBE93D}"/>
              </a:ext>
            </a:extLst>
          </xdr:cNvPr>
          <xdr:cNvSpPr txBox="1"/>
        </xdr:nvSpPr>
        <xdr:spPr>
          <a:xfrm>
            <a:off x="2695998" y="105238"/>
            <a:ext cx="2204339"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gency FB" panose="020B0503020202020204" pitchFamily="34" charset="0"/>
              </a:rPr>
              <a:t>Regional Shore Design </a:t>
            </a:r>
            <a:r>
              <a:rPr lang="en-US" sz="1600" b="1" i="1">
                <a:latin typeface="Agency FB" panose="020B0503020202020204" pitchFamily="34" charset="0"/>
              </a:rPr>
              <a:t>tool</a:t>
            </a:r>
          </a:p>
        </xdr:txBody>
      </xdr:sp>
      <xdr:sp macro="" textlink="">
        <xdr:nvSpPr>
          <xdr:cNvPr id="5" name="Title2">
            <a:extLst>
              <a:ext uri="{FF2B5EF4-FFF2-40B4-BE49-F238E27FC236}">
                <a16:creationId xmlns:a16="http://schemas.microsoft.com/office/drawing/2014/main" id="{FE9638F7-944F-56C0-6526-C18E4D8BAAFA}"/>
              </a:ext>
            </a:extLst>
          </xdr:cNvPr>
          <xdr:cNvSpPr txBox="1"/>
        </xdr:nvSpPr>
        <xdr:spPr>
          <a:xfrm>
            <a:off x="2695998" y="392528"/>
            <a:ext cx="2572518"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gency FB" panose="020B0503020202020204" pitchFamily="34" charset="0"/>
              </a:rPr>
              <a:t>EUROPE  +  AFRICA  +  CENTRAL</a:t>
            </a:r>
          </a:p>
        </xdr:txBody>
      </xdr:sp>
      <xdr:pic>
        <xdr:nvPicPr>
          <xdr:cNvPr id="6" name="Logo2">
            <a:extLst>
              <a:ext uri="{FF2B5EF4-FFF2-40B4-BE49-F238E27FC236}">
                <a16:creationId xmlns:a16="http://schemas.microsoft.com/office/drawing/2014/main" id="{4A91A5B4-EEBE-61F1-1C01-1BA6DCAE27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149" y="85956"/>
            <a:ext cx="662363" cy="669042"/>
          </a:xfrm>
          <a:prstGeom prst="rect">
            <a:avLst/>
          </a:prstGeom>
        </xdr:spPr>
      </xdr:pic>
      <xdr:pic>
        <xdr:nvPicPr>
          <xdr:cNvPr id="7" name="Logo1">
            <a:extLst>
              <a:ext uri="{FF2B5EF4-FFF2-40B4-BE49-F238E27FC236}">
                <a16:creationId xmlns:a16="http://schemas.microsoft.com/office/drawing/2014/main" id="{411CF272-D2AB-2BBA-1600-A2872B01FB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41936" y="76688"/>
            <a:ext cx="670230" cy="660589"/>
          </a:xfrm>
          <a:prstGeom prst="rect">
            <a:avLst/>
          </a:prstGeom>
        </xdr:spPr>
      </xdr:pic>
      <xdr:sp macro="[1]!NavigateMenu" textlink="">
        <xdr:nvSpPr>
          <xdr:cNvPr id="8" name="m1">
            <a:extLst>
              <a:ext uri="{FF2B5EF4-FFF2-40B4-BE49-F238E27FC236}">
                <a16:creationId xmlns:a16="http://schemas.microsoft.com/office/drawing/2014/main" id="{0B4DF85E-58C5-9FC1-4E61-B0A1EEE1F339}"/>
              </a:ext>
            </a:extLst>
          </xdr:cNvPr>
          <xdr:cNvSpPr/>
        </xdr:nvSpPr>
        <xdr:spPr>
          <a:xfrm>
            <a:off x="5609430" y="117618"/>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2">
                    <a:lumMod val="50000"/>
                    <a:lumOff val="50000"/>
                  </a:schemeClr>
                </a:solidFill>
                <a:latin typeface="Agency FB" panose="020B0503020202020204" pitchFamily="34" charset="0"/>
                <a:ea typeface="+mn-ea"/>
                <a:cs typeface="+mn-cs"/>
              </a:rPr>
              <a:t>INTRODUCTION</a:t>
            </a:r>
          </a:p>
        </xdr:txBody>
      </xdr:sp>
      <xdr:sp macro="[1]!NavigateMenu" textlink="">
        <xdr:nvSpPr>
          <xdr:cNvPr id="9" name="m2">
            <a:extLst>
              <a:ext uri="{FF2B5EF4-FFF2-40B4-BE49-F238E27FC236}">
                <a16:creationId xmlns:a16="http://schemas.microsoft.com/office/drawing/2014/main" id="{371C22CA-FD65-116C-3AC2-DEFD64A9E64E}"/>
              </a:ext>
            </a:extLst>
          </xdr:cNvPr>
          <xdr:cNvSpPr/>
        </xdr:nvSpPr>
        <xdr:spPr>
          <a:xfrm>
            <a:off x="5420943" y="42942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MANAGE SCENARIOS</a:t>
            </a:r>
          </a:p>
        </xdr:txBody>
      </xdr:sp>
      <xdr:sp macro="[1]!NavigateMenu" textlink="">
        <xdr:nvSpPr>
          <xdr:cNvPr id="10" name="m3">
            <a:extLst>
              <a:ext uri="{FF2B5EF4-FFF2-40B4-BE49-F238E27FC236}">
                <a16:creationId xmlns:a16="http://schemas.microsoft.com/office/drawing/2014/main" id="{7007426B-6800-3468-E61D-134C6360F103}"/>
              </a:ext>
            </a:extLst>
          </xdr:cNvPr>
          <xdr:cNvSpPr/>
        </xdr:nvSpPr>
        <xdr:spPr>
          <a:xfrm>
            <a:off x="6942253" y="426641"/>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E2841">
                    <a:lumMod val="50000"/>
                    <a:lumOff val="50000"/>
                  </a:srgbClr>
                </a:solidFill>
                <a:effectLst/>
                <a:uLnTx/>
                <a:uFillTx/>
                <a:latin typeface="Agency FB" panose="020B0503020202020204" pitchFamily="34" charset="0"/>
                <a:ea typeface="+mn-ea"/>
                <a:cs typeface="+mn-cs"/>
              </a:rPr>
              <a:t>SCENARIO PARAMETERS</a:t>
            </a:r>
          </a:p>
        </xdr:txBody>
      </xdr:sp>
      <xdr:sp macro="[1]!NavigateMenu" textlink="">
        <xdr:nvSpPr>
          <xdr:cNvPr id="11" name="m4">
            <a:extLst>
              <a:ext uri="{FF2B5EF4-FFF2-40B4-BE49-F238E27FC236}">
                <a16:creationId xmlns:a16="http://schemas.microsoft.com/office/drawing/2014/main" id="{73FD0280-6556-82F6-5A09-72607EE320D6}"/>
              </a:ext>
            </a:extLst>
          </xdr:cNvPr>
          <xdr:cNvSpPr/>
        </xdr:nvSpPr>
        <xdr:spPr>
          <a:xfrm>
            <a:off x="8723578" y="430834"/>
            <a:ext cx="1629003"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REVIEW-1</a:t>
            </a:r>
          </a:p>
        </xdr:txBody>
      </xdr:sp>
      <xdr:sp macro="[1]!NavigateMenu" textlink="">
        <xdr:nvSpPr>
          <xdr:cNvPr id="12" name="m5">
            <a:extLst>
              <a:ext uri="{FF2B5EF4-FFF2-40B4-BE49-F238E27FC236}">
                <a16:creationId xmlns:a16="http://schemas.microsoft.com/office/drawing/2014/main" id="{C71B68E4-BBA5-7160-26E6-E334CB31AF90}"/>
              </a:ext>
            </a:extLst>
          </xdr:cNvPr>
          <xdr:cNvSpPr/>
        </xdr:nvSpPr>
        <xdr:spPr>
          <a:xfrm>
            <a:off x="10247017" y="430834"/>
            <a:ext cx="1631705"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PLANNED ACTIONS</a:t>
            </a:r>
          </a:p>
        </xdr:txBody>
      </xdr:sp>
      <xdr:sp macro="[1]!NavigateMenu" textlink="">
        <xdr:nvSpPr>
          <xdr:cNvPr id="13" name="m6">
            <a:extLst>
              <a:ext uri="{FF2B5EF4-FFF2-40B4-BE49-F238E27FC236}">
                <a16:creationId xmlns:a16="http://schemas.microsoft.com/office/drawing/2014/main" id="{78160DE8-6FB3-86B0-0B4F-4C5B3D1C5936}"/>
              </a:ext>
            </a:extLst>
          </xdr:cNvPr>
          <xdr:cNvSpPr/>
        </xdr:nvSpPr>
        <xdr:spPr>
          <a:xfrm>
            <a:off x="11760991" y="430834"/>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ASSESSMENT</a:t>
            </a:r>
          </a:p>
        </xdr:txBody>
      </xdr:sp>
      <xdr:sp macro="[1]!NavigateMenu" textlink="">
        <xdr:nvSpPr>
          <xdr:cNvPr id="14" name="m7">
            <a:extLst>
              <a:ext uri="{FF2B5EF4-FFF2-40B4-BE49-F238E27FC236}">
                <a16:creationId xmlns:a16="http://schemas.microsoft.com/office/drawing/2014/main" id="{3CC9CEBA-013D-4FF1-5CD9-26D69016FA81}"/>
              </a:ext>
            </a:extLst>
          </xdr:cNvPr>
          <xdr:cNvSpPr/>
        </xdr:nvSpPr>
        <xdr:spPr>
          <a:xfrm>
            <a:off x="13533153" y="421257"/>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READINESS REVIEW</a:t>
            </a:r>
          </a:p>
        </xdr:txBody>
      </xdr:sp>
      <xdr:sp macro="[1]!NavigateMenu" textlink="">
        <xdr:nvSpPr>
          <xdr:cNvPr id="15" name="m8">
            <a:extLst>
              <a:ext uri="{FF2B5EF4-FFF2-40B4-BE49-F238E27FC236}">
                <a16:creationId xmlns:a16="http://schemas.microsoft.com/office/drawing/2014/main" id="{76F7A7D1-DF63-4969-3674-D5CDA1111811}"/>
              </a:ext>
            </a:extLst>
          </xdr:cNvPr>
          <xdr:cNvSpPr/>
        </xdr:nvSpPr>
        <xdr:spPr>
          <a:xfrm>
            <a:off x="15066498" y="416719"/>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REPORTS</a:t>
            </a:r>
          </a:p>
        </xdr:txBody>
      </xdr:sp>
      <xdr:sp macro="[1]!NavigateMenu" textlink="">
        <xdr:nvSpPr>
          <xdr:cNvPr id="16" name="m9">
            <a:extLst>
              <a:ext uri="{FF2B5EF4-FFF2-40B4-BE49-F238E27FC236}">
                <a16:creationId xmlns:a16="http://schemas.microsoft.com/office/drawing/2014/main" id="{3E42306F-44F3-B000-7FAC-BC048E0CB5AD}"/>
              </a:ext>
            </a:extLst>
          </xdr:cNvPr>
          <xdr:cNvSpPr/>
        </xdr:nvSpPr>
        <xdr:spPr>
          <a:xfrm flipH="1">
            <a:off x="15081250" y="10914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noProof="0">
                <a:solidFill>
                  <a:schemeClr val="bg1"/>
                </a:solidFill>
                <a:latin typeface="Agency FB" panose="020B0503020202020204" pitchFamily="34" charset="0"/>
                <a:ea typeface="+mn-ea"/>
                <a:cs typeface="+mn-cs"/>
              </a:rPr>
              <a:t>Data Manager</a:t>
            </a:r>
          </a:p>
        </xdr:txBody>
      </xdr:sp>
      <xdr:sp macro="" textlink="[1]ModelUse!$M$2">
        <xdr:nvSpPr>
          <xdr:cNvPr id="17" name="Current">
            <a:extLst>
              <a:ext uri="{FF2B5EF4-FFF2-40B4-BE49-F238E27FC236}">
                <a16:creationId xmlns:a16="http://schemas.microsoft.com/office/drawing/2014/main" id="{DC46C562-D310-580B-CC50-050C3E3A7379}"/>
              </a:ext>
            </a:extLst>
          </xdr:cNvPr>
          <xdr:cNvSpPr txBox="1"/>
        </xdr:nvSpPr>
        <xdr:spPr>
          <a:xfrm>
            <a:off x="8896604" y="94625"/>
            <a:ext cx="3199702" cy="22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D9EA03-D7BE-4373-96F5-568043693F8D}" type="TxLink">
              <a:rPr lang="en-US" sz="1100" b="1" i="1" u="none" strike="noStrike">
                <a:solidFill>
                  <a:srgbClr val="000000"/>
                </a:solidFill>
                <a:latin typeface="Aptos Narrow"/>
              </a:rPr>
              <a:pPr algn="ctr"/>
              <a:t>current scenario: OPLAN-X v1</a:t>
            </a:fld>
            <a:endParaRPr lang="en-US" sz="1200" b="1" i="1">
              <a:latin typeface="Agency FB" panose="020B0503020202020204" pitchFamily="34" charset="0"/>
            </a:endParaRPr>
          </a:p>
        </xdr:txBody>
      </xdr:sp>
      <xdr:sp macro="" textlink="">
        <xdr:nvSpPr>
          <xdr:cNvPr id="18" name="ToolTitle">
            <a:extLst>
              <a:ext uri="{FF2B5EF4-FFF2-40B4-BE49-F238E27FC236}">
                <a16:creationId xmlns:a16="http://schemas.microsoft.com/office/drawing/2014/main" id="{5239AF55-5EE5-EE8A-5C22-7D74E473A622}"/>
              </a:ext>
            </a:extLst>
          </xdr:cNvPr>
          <xdr:cNvSpPr txBox="1"/>
        </xdr:nvSpPr>
        <xdr:spPr>
          <a:xfrm>
            <a:off x="1665372" y="19050"/>
            <a:ext cx="1151826" cy="81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atin typeface="Agency FB" panose="020B0503020202020204" pitchFamily="34" charset="0"/>
              </a:rPr>
              <a:t>RSD</a:t>
            </a:r>
            <a:r>
              <a:rPr lang="en-US" sz="3200" b="1">
                <a:latin typeface="Agency FB" panose="020B0503020202020204" pitchFamily="34" charset="0"/>
              </a:rPr>
              <a:t>t</a:t>
            </a:r>
            <a:endParaRPr lang="en-US" sz="4400" b="1">
              <a:latin typeface="Agency FB" panose="020B0503020202020204" pitchFamily="34" charset="0"/>
            </a:endParaRPr>
          </a:p>
        </xdr:txBody>
      </xdr:sp>
      <xdr:cxnSp macro="">
        <xdr:nvCxnSpPr>
          <xdr:cNvPr id="19" name="Straight Connector 18">
            <a:extLst>
              <a:ext uri="{FF2B5EF4-FFF2-40B4-BE49-F238E27FC236}">
                <a16:creationId xmlns:a16="http://schemas.microsoft.com/office/drawing/2014/main" id="{BA2238AD-3A48-7C55-9D44-758177CE981D}"/>
              </a:ext>
            </a:extLst>
          </xdr:cNvPr>
          <xdr:cNvCxnSpPr/>
        </xdr:nvCxnSpPr>
        <xdr:spPr>
          <a:xfrm>
            <a:off x="7894546" y="346720"/>
            <a:ext cx="4938394" cy="0"/>
          </a:xfrm>
          <a:prstGeom prst="line">
            <a:avLst/>
          </a:prstGeom>
          <a:ln w="9525">
            <a:solidFill>
              <a:schemeClr val="tx1">
                <a:lumMod val="50000"/>
                <a:lumOff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809E40AD-C871-8F5B-29F3-2143A3EBC4E7}"/>
              </a:ext>
            </a:extLst>
          </xdr:cNvPr>
          <xdr:cNvCxnSpPr/>
        </xdr:nvCxnSpPr>
        <xdr:spPr>
          <a:xfrm>
            <a:off x="2787439" y="411681"/>
            <a:ext cx="14126183" cy="0"/>
          </a:xfrm>
          <a:prstGeom prst="line">
            <a:avLst/>
          </a:prstGeom>
          <a:ln w="12700">
            <a:solidFill>
              <a:schemeClr val="tx1"/>
            </a:solidFill>
            <a:headEnd type="none" w="med" len="med"/>
            <a:tailEnd type="oval" w="lg" len="lg"/>
          </a:ln>
        </xdr:spPr>
        <xdr:style>
          <a:lnRef idx="2">
            <a:schemeClr val="accent1"/>
          </a:lnRef>
          <a:fillRef idx="0">
            <a:schemeClr val="accent1"/>
          </a:fillRef>
          <a:effectRef idx="1">
            <a:schemeClr val="accent1"/>
          </a:effectRef>
          <a:fontRef idx="minor">
            <a:schemeClr val="tx1"/>
          </a:fontRef>
        </xdr:style>
      </xdr:cxnSp>
      <xdr:pic macro="[1]!HideRibbon">
        <xdr:nvPicPr>
          <xdr:cNvPr id="21" name="FullScreen" descr="Monitor outline">
            <a:extLst>
              <a:ext uri="{FF2B5EF4-FFF2-40B4-BE49-F238E27FC236}">
                <a16:creationId xmlns:a16="http://schemas.microsoft.com/office/drawing/2014/main" id="{F045C23C-F4A6-E6A4-30E0-66F40E7E31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552397" y="113454"/>
            <a:ext cx="252809" cy="257175"/>
          </a:xfrm>
          <a:prstGeom prst="rect">
            <a:avLst/>
          </a:prstGeom>
        </xdr:spPr>
      </xdr:pic>
      <xdr:pic macro="[1]!ShowRibbon">
        <xdr:nvPicPr>
          <xdr:cNvPr id="22" name="WorkingMode" descr="Tools with solid fill">
            <a:extLst>
              <a:ext uri="{FF2B5EF4-FFF2-40B4-BE49-F238E27FC236}">
                <a16:creationId xmlns:a16="http://schemas.microsoft.com/office/drawing/2014/main" id="{E0EA9381-66E1-FBE1-47B4-CD635761418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45469" y="132850"/>
            <a:ext cx="200025" cy="200025"/>
          </a:xfrm>
          <a:prstGeom prst="rect">
            <a:avLst/>
          </a:prstGeom>
        </xdr:spPr>
      </xdr:pic>
    </xdr:grpSp>
    <xdr:clientData/>
  </xdr:twoCellAnchor>
  <xdr:twoCellAnchor editAs="absolute">
    <xdr:from>
      <xdr:col>0</xdr:col>
      <xdr:colOff>171450</xdr:colOff>
      <xdr:row>6</xdr:row>
      <xdr:rowOff>130175</xdr:rowOff>
    </xdr:from>
    <xdr:to>
      <xdr:col>2</xdr:col>
      <xdr:colOff>149225</xdr:colOff>
      <xdr:row>10</xdr:row>
      <xdr:rowOff>168275</xdr:rowOff>
    </xdr:to>
    <mc:AlternateContent xmlns:mc="http://schemas.openxmlformats.org/markup-compatibility/2006" xmlns:sle15="http://schemas.microsoft.com/office/drawing/2012/slicer">
      <mc:Choice Requires="sle15">
        <xdr:graphicFrame macro="">
          <xdr:nvGraphicFramePr>
            <xdr:cNvPr id="23" name="Inc">
              <a:extLst>
                <a:ext uri="{FF2B5EF4-FFF2-40B4-BE49-F238E27FC236}">
                  <a16:creationId xmlns:a16="http://schemas.microsoft.com/office/drawing/2014/main" id="{86E23267-FBBA-4C76-874C-A18020A9D4F1}"/>
                </a:ext>
              </a:extLst>
            </xdr:cNvPr>
            <xdr:cNvGraphicFramePr/>
          </xdr:nvGraphicFramePr>
          <xdr:xfrm>
            <a:off x="0" y="0"/>
            <a:ext cx="0" cy="0"/>
          </xdr:xfrm>
          <a:graphic>
            <a:graphicData uri="http://schemas.microsoft.com/office/drawing/2010/slicer">
              <sle:slicer xmlns:sle="http://schemas.microsoft.com/office/drawing/2010/slicer" name="Inc"/>
            </a:graphicData>
          </a:graphic>
        </xdr:graphicFrame>
      </mc:Choice>
      <mc:Fallback xmlns="">
        <xdr:sp macro="" textlink="">
          <xdr:nvSpPr>
            <xdr:cNvPr id="0" name=""/>
            <xdr:cNvSpPr>
              <a:spLocks noTextEdit="1"/>
            </xdr:cNvSpPr>
          </xdr:nvSpPr>
          <xdr:spPr>
            <a:xfrm>
              <a:off x="171450" y="1913101"/>
              <a:ext cx="1564860" cy="78585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168275</xdr:colOff>
      <xdr:row>11</xdr:row>
      <xdr:rowOff>34925</xdr:rowOff>
    </xdr:from>
    <xdr:to>
      <xdr:col>2</xdr:col>
      <xdr:colOff>133350</xdr:colOff>
      <xdr:row>19</xdr:row>
      <xdr:rowOff>19050</xdr:rowOff>
    </xdr:to>
    <mc:AlternateContent xmlns:mc="http://schemas.openxmlformats.org/markup-compatibility/2006" xmlns:sle15="http://schemas.microsoft.com/office/drawing/2012/slicer">
      <mc:Choice Requires="sle15">
        <xdr:graphicFrame macro="">
          <xdr:nvGraphicFramePr>
            <xdr:cNvPr id="24" name="Capacity_Domain">
              <a:extLst>
                <a:ext uri="{FF2B5EF4-FFF2-40B4-BE49-F238E27FC236}">
                  <a16:creationId xmlns:a16="http://schemas.microsoft.com/office/drawing/2014/main" id="{071A1583-2D41-4536-90F3-E6F7A38273DE}"/>
                </a:ext>
              </a:extLst>
            </xdr:cNvPr>
            <xdr:cNvGraphicFramePr/>
          </xdr:nvGraphicFramePr>
          <xdr:xfrm>
            <a:off x="0" y="0"/>
            <a:ext cx="0" cy="0"/>
          </xdr:xfrm>
          <a:graphic>
            <a:graphicData uri="http://schemas.microsoft.com/office/drawing/2010/slicer">
              <sle:slicer xmlns:sle="http://schemas.microsoft.com/office/drawing/2010/slicer" name="Capacity_Domain"/>
            </a:graphicData>
          </a:graphic>
        </xdr:graphicFrame>
      </mc:Choice>
      <mc:Fallback xmlns="">
        <xdr:sp macro="" textlink="">
          <xdr:nvSpPr>
            <xdr:cNvPr id="0" name=""/>
            <xdr:cNvSpPr>
              <a:spLocks noTextEdit="1"/>
            </xdr:cNvSpPr>
          </xdr:nvSpPr>
          <xdr:spPr>
            <a:xfrm>
              <a:off x="161925" y="2752547"/>
              <a:ext cx="1564860" cy="148598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168275</xdr:colOff>
      <xdr:row>19</xdr:row>
      <xdr:rowOff>57149</xdr:rowOff>
    </xdr:from>
    <xdr:to>
      <xdr:col>2</xdr:col>
      <xdr:colOff>111125</xdr:colOff>
      <xdr:row>36</xdr:row>
      <xdr:rowOff>133350</xdr:rowOff>
    </xdr:to>
    <mc:AlternateContent xmlns:mc="http://schemas.openxmlformats.org/markup-compatibility/2006" xmlns:sle15="http://schemas.microsoft.com/office/drawing/2012/slicer">
      <mc:Choice Requires="sle15">
        <xdr:graphicFrame macro="">
          <xdr:nvGraphicFramePr>
            <xdr:cNvPr id="25" name="Capacity_Category">
              <a:extLst>
                <a:ext uri="{FF2B5EF4-FFF2-40B4-BE49-F238E27FC236}">
                  <a16:creationId xmlns:a16="http://schemas.microsoft.com/office/drawing/2014/main" id="{59036775-E475-4414-8366-DC209F61CACC}"/>
                </a:ext>
              </a:extLst>
            </xdr:cNvPr>
            <xdr:cNvGraphicFramePr/>
          </xdr:nvGraphicFramePr>
          <xdr:xfrm>
            <a:off x="0" y="0"/>
            <a:ext cx="0" cy="0"/>
          </xdr:xfrm>
          <a:graphic>
            <a:graphicData uri="http://schemas.microsoft.com/office/drawing/2010/slicer">
              <sle:slicer xmlns:sle="http://schemas.microsoft.com/office/drawing/2010/slicer" name="Capacity_Category"/>
            </a:graphicData>
          </a:graphic>
        </xdr:graphicFrame>
      </mc:Choice>
      <mc:Fallback xmlns="">
        <xdr:sp macro="" textlink="">
          <xdr:nvSpPr>
            <xdr:cNvPr id="0" name=""/>
            <xdr:cNvSpPr>
              <a:spLocks noTextEdit="1"/>
            </xdr:cNvSpPr>
          </xdr:nvSpPr>
          <xdr:spPr>
            <a:xfrm>
              <a:off x="161925" y="4276635"/>
              <a:ext cx="1536285" cy="325416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xdr:col>
      <xdr:colOff>19050</xdr:colOff>
      <xdr:row>5</xdr:row>
      <xdr:rowOff>76200</xdr:rowOff>
    </xdr:from>
    <xdr:to>
      <xdr:col>2</xdr:col>
      <xdr:colOff>0</xdr:colOff>
      <xdr:row>5</xdr:row>
      <xdr:rowOff>266700</xdr:rowOff>
    </xdr:to>
    <xdr:sp macro="[1]!RefreshCapacityLoc" textlink="">
      <xdr:nvSpPr>
        <xdr:cNvPr id="26" name="Rectangle 25">
          <a:extLst>
            <a:ext uri="{FF2B5EF4-FFF2-40B4-BE49-F238E27FC236}">
              <a16:creationId xmlns:a16="http://schemas.microsoft.com/office/drawing/2014/main" id="{113A6D8B-EF01-4AF8-A70A-AC09AEA90046}"/>
            </a:ext>
          </a:extLst>
        </xdr:cNvPr>
        <xdr:cNvSpPr/>
      </xdr:nvSpPr>
      <xdr:spPr>
        <a:xfrm>
          <a:off x="295275" y="1476375"/>
          <a:ext cx="1295400" cy="190500"/>
        </a:xfrm>
        <a:prstGeom prst="rect">
          <a:avLst/>
        </a:prstGeom>
        <a:solidFill>
          <a:schemeClr val="accent4">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Refresh</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19050</xdr:rowOff>
    </xdr:from>
    <xdr:to>
      <xdr:col>35</xdr:col>
      <xdr:colOff>111824</xdr:colOff>
      <xdr:row>1</xdr:row>
      <xdr:rowOff>9525</xdr:rowOff>
    </xdr:to>
    <xdr:grpSp>
      <xdr:nvGrpSpPr>
        <xdr:cNvPr id="2" name="Banner">
          <a:extLst>
            <a:ext uri="{FF2B5EF4-FFF2-40B4-BE49-F238E27FC236}">
              <a16:creationId xmlns:a16="http://schemas.microsoft.com/office/drawing/2014/main" id="{6E8490C8-C890-4DE4-B9D0-0C9F95CE3B5E}"/>
            </a:ext>
          </a:extLst>
        </xdr:cNvPr>
        <xdr:cNvGrpSpPr/>
      </xdr:nvGrpSpPr>
      <xdr:grpSpPr>
        <a:xfrm>
          <a:off x="0" y="19050"/>
          <a:ext cx="17085374" cy="812800"/>
          <a:chOff x="0" y="19050"/>
          <a:chExt cx="16913622" cy="813991"/>
        </a:xfrm>
      </xdr:grpSpPr>
      <xdr:cxnSp macro="">
        <xdr:nvCxnSpPr>
          <xdr:cNvPr id="3" name="Straight Connector 2">
            <a:extLst>
              <a:ext uri="{FF2B5EF4-FFF2-40B4-BE49-F238E27FC236}">
                <a16:creationId xmlns:a16="http://schemas.microsoft.com/office/drawing/2014/main" id="{E42B4F36-BF93-9B91-367C-5F13D58DBE3B}"/>
              </a:ext>
            </a:extLst>
          </xdr:cNvPr>
          <xdr:cNvCxnSpPr/>
        </xdr:nvCxnSpPr>
        <xdr:spPr>
          <a:xfrm>
            <a:off x="0" y="421257"/>
            <a:ext cx="1665373" cy="4789"/>
          </a:xfrm>
          <a:prstGeom prst="line">
            <a:avLst/>
          </a:prstGeom>
          <a:ln>
            <a:tailEnd type="oval"/>
          </a:ln>
        </xdr:spPr>
        <xdr:style>
          <a:lnRef idx="2">
            <a:schemeClr val="accent1"/>
          </a:lnRef>
          <a:fillRef idx="0">
            <a:schemeClr val="accent1"/>
          </a:fillRef>
          <a:effectRef idx="1">
            <a:schemeClr val="accent1"/>
          </a:effectRef>
          <a:fontRef idx="minor">
            <a:schemeClr val="tx1"/>
          </a:fontRef>
        </xdr:style>
      </xdr:cxnSp>
      <xdr:sp macro="" textlink="">
        <xdr:nvSpPr>
          <xdr:cNvPr id="4" name="Title1">
            <a:extLst>
              <a:ext uri="{FF2B5EF4-FFF2-40B4-BE49-F238E27FC236}">
                <a16:creationId xmlns:a16="http://schemas.microsoft.com/office/drawing/2014/main" id="{94E6E731-2A89-799B-B21C-BB1844B116A4}"/>
              </a:ext>
            </a:extLst>
          </xdr:cNvPr>
          <xdr:cNvSpPr txBox="1"/>
        </xdr:nvSpPr>
        <xdr:spPr>
          <a:xfrm>
            <a:off x="2695998" y="105238"/>
            <a:ext cx="2204339"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Agency FB" panose="020B0503020202020204" pitchFamily="34" charset="0"/>
              </a:rPr>
              <a:t>Regional Shore Design </a:t>
            </a:r>
            <a:r>
              <a:rPr lang="en-US" sz="1600" b="1" i="1">
                <a:latin typeface="Agency FB" panose="020B0503020202020204" pitchFamily="34" charset="0"/>
              </a:rPr>
              <a:t>tool</a:t>
            </a:r>
          </a:p>
        </xdr:txBody>
      </xdr:sp>
      <xdr:sp macro="" textlink="">
        <xdr:nvSpPr>
          <xdr:cNvPr id="5" name="Title2">
            <a:extLst>
              <a:ext uri="{FF2B5EF4-FFF2-40B4-BE49-F238E27FC236}">
                <a16:creationId xmlns:a16="http://schemas.microsoft.com/office/drawing/2014/main" id="{B243C7B9-BA60-4AB9-53B8-61A422583E88}"/>
              </a:ext>
            </a:extLst>
          </xdr:cNvPr>
          <xdr:cNvSpPr txBox="1"/>
        </xdr:nvSpPr>
        <xdr:spPr>
          <a:xfrm>
            <a:off x="2695998" y="392528"/>
            <a:ext cx="2572518" cy="373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gency FB" panose="020B0503020202020204" pitchFamily="34" charset="0"/>
              </a:rPr>
              <a:t>EUROPE  +  AFRICA  +  CENTRAL</a:t>
            </a:r>
          </a:p>
        </xdr:txBody>
      </xdr:sp>
      <xdr:pic>
        <xdr:nvPicPr>
          <xdr:cNvPr id="6" name="Logo2">
            <a:extLst>
              <a:ext uri="{FF2B5EF4-FFF2-40B4-BE49-F238E27FC236}">
                <a16:creationId xmlns:a16="http://schemas.microsoft.com/office/drawing/2014/main" id="{C3B8DC5E-DB36-6400-4B6D-47F43A4BF1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2149" y="86086"/>
            <a:ext cx="662363" cy="670345"/>
          </a:xfrm>
          <a:prstGeom prst="rect">
            <a:avLst/>
          </a:prstGeom>
        </xdr:spPr>
      </xdr:pic>
      <xdr:pic>
        <xdr:nvPicPr>
          <xdr:cNvPr id="7" name="Logo1">
            <a:extLst>
              <a:ext uri="{FF2B5EF4-FFF2-40B4-BE49-F238E27FC236}">
                <a16:creationId xmlns:a16="http://schemas.microsoft.com/office/drawing/2014/main" id="{46F69A3A-240F-75F4-6E4D-09DBADE0C32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41936" y="76688"/>
            <a:ext cx="670230" cy="660589"/>
          </a:xfrm>
          <a:prstGeom prst="rect">
            <a:avLst/>
          </a:prstGeom>
        </xdr:spPr>
      </xdr:pic>
      <xdr:sp macro="[1]!NavigateMenu" textlink="">
        <xdr:nvSpPr>
          <xdr:cNvPr id="8" name="m1">
            <a:extLst>
              <a:ext uri="{FF2B5EF4-FFF2-40B4-BE49-F238E27FC236}">
                <a16:creationId xmlns:a16="http://schemas.microsoft.com/office/drawing/2014/main" id="{04295809-22C2-815B-07F4-F7B268D4B970}"/>
              </a:ext>
            </a:extLst>
          </xdr:cNvPr>
          <xdr:cNvSpPr/>
        </xdr:nvSpPr>
        <xdr:spPr>
          <a:xfrm>
            <a:off x="5609430" y="117618"/>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a:solidFill>
                  <a:schemeClr val="tx2">
                    <a:lumMod val="50000"/>
                    <a:lumOff val="50000"/>
                  </a:schemeClr>
                </a:solidFill>
                <a:latin typeface="Agency FB" panose="020B0503020202020204" pitchFamily="34" charset="0"/>
                <a:ea typeface="+mn-ea"/>
                <a:cs typeface="+mn-cs"/>
              </a:rPr>
              <a:t>INTRODUCTION</a:t>
            </a:r>
          </a:p>
        </xdr:txBody>
      </xdr:sp>
      <xdr:sp macro="[1]!NavigateMenu" textlink="">
        <xdr:nvSpPr>
          <xdr:cNvPr id="9" name="m2">
            <a:extLst>
              <a:ext uri="{FF2B5EF4-FFF2-40B4-BE49-F238E27FC236}">
                <a16:creationId xmlns:a16="http://schemas.microsoft.com/office/drawing/2014/main" id="{F55B6D07-C8C4-2A36-5091-9E1856A87071}"/>
              </a:ext>
            </a:extLst>
          </xdr:cNvPr>
          <xdr:cNvSpPr/>
        </xdr:nvSpPr>
        <xdr:spPr>
          <a:xfrm>
            <a:off x="5420943" y="42942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MANAGE SCENARIOS</a:t>
            </a:r>
          </a:p>
        </xdr:txBody>
      </xdr:sp>
      <xdr:sp macro="[1]!NavigateMenu" textlink="">
        <xdr:nvSpPr>
          <xdr:cNvPr id="10" name="m3">
            <a:extLst>
              <a:ext uri="{FF2B5EF4-FFF2-40B4-BE49-F238E27FC236}">
                <a16:creationId xmlns:a16="http://schemas.microsoft.com/office/drawing/2014/main" id="{3B5CDCA7-4BE9-08A4-C52F-B05B0C3E5AF3}"/>
              </a:ext>
            </a:extLst>
          </xdr:cNvPr>
          <xdr:cNvSpPr/>
        </xdr:nvSpPr>
        <xdr:spPr>
          <a:xfrm>
            <a:off x="6942253" y="426641"/>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w="1905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0E2841">
                    <a:lumMod val="50000"/>
                    <a:lumOff val="50000"/>
                  </a:srgbClr>
                </a:solidFill>
                <a:effectLst/>
                <a:uLnTx/>
                <a:uFillTx/>
                <a:latin typeface="Agency FB" panose="020B0503020202020204" pitchFamily="34" charset="0"/>
                <a:ea typeface="+mn-ea"/>
                <a:cs typeface="+mn-cs"/>
              </a:rPr>
              <a:t>SCENARIO PARAMETERS</a:t>
            </a:r>
          </a:p>
        </xdr:txBody>
      </xdr:sp>
      <xdr:sp macro="[1]!NavigateMenu" textlink="">
        <xdr:nvSpPr>
          <xdr:cNvPr id="11" name="m4">
            <a:extLst>
              <a:ext uri="{FF2B5EF4-FFF2-40B4-BE49-F238E27FC236}">
                <a16:creationId xmlns:a16="http://schemas.microsoft.com/office/drawing/2014/main" id="{4EE765A4-1FDA-55DD-8400-B0FF3A83360D}"/>
              </a:ext>
            </a:extLst>
          </xdr:cNvPr>
          <xdr:cNvSpPr/>
        </xdr:nvSpPr>
        <xdr:spPr>
          <a:xfrm>
            <a:off x="8723578" y="430834"/>
            <a:ext cx="1629003"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REVIEW-1</a:t>
            </a:r>
          </a:p>
        </xdr:txBody>
      </xdr:sp>
      <xdr:sp macro="[1]!NavigateMenu" textlink="">
        <xdr:nvSpPr>
          <xdr:cNvPr id="12" name="m5">
            <a:extLst>
              <a:ext uri="{FF2B5EF4-FFF2-40B4-BE49-F238E27FC236}">
                <a16:creationId xmlns:a16="http://schemas.microsoft.com/office/drawing/2014/main" id="{CAA4263B-6478-2D38-521D-738DCFED33F1}"/>
              </a:ext>
            </a:extLst>
          </xdr:cNvPr>
          <xdr:cNvSpPr/>
        </xdr:nvSpPr>
        <xdr:spPr>
          <a:xfrm>
            <a:off x="10247017" y="430834"/>
            <a:ext cx="1631705"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a:solidFill>
                  <a:schemeClr val="bg1"/>
                </a:solidFill>
                <a:latin typeface="Agency FB" panose="020B0503020202020204" pitchFamily="34" charset="0"/>
                <a:ea typeface="+mn-ea"/>
                <a:cs typeface="+mn-cs"/>
              </a:rPr>
              <a:t>PLANNED ACTIONS</a:t>
            </a:r>
          </a:p>
        </xdr:txBody>
      </xdr:sp>
      <xdr:sp macro="[1]!NavigateMenu" textlink="">
        <xdr:nvSpPr>
          <xdr:cNvPr id="13" name="m6">
            <a:extLst>
              <a:ext uri="{FF2B5EF4-FFF2-40B4-BE49-F238E27FC236}">
                <a16:creationId xmlns:a16="http://schemas.microsoft.com/office/drawing/2014/main" id="{12DF26DD-D287-4B83-E585-0A77AFDA5149}"/>
              </a:ext>
            </a:extLst>
          </xdr:cNvPr>
          <xdr:cNvSpPr/>
        </xdr:nvSpPr>
        <xdr:spPr>
          <a:xfrm>
            <a:off x="11760991" y="430834"/>
            <a:ext cx="1881431"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 name="connsiteX0" fmla="*/ 0 w 23218"/>
              <a:gd name="connsiteY0" fmla="*/ 10000 h 10000"/>
              <a:gd name="connsiteX1" fmla="*/ 2146 w 23218"/>
              <a:gd name="connsiteY1" fmla="*/ 0 h 10000"/>
              <a:gd name="connsiteX2" fmla="*/ 23218 w 23218"/>
              <a:gd name="connsiteY2" fmla="*/ 1 h 10000"/>
              <a:gd name="connsiteX3" fmla="*/ 18262 w 23218"/>
              <a:gd name="connsiteY3" fmla="*/ 10000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678 h 10000"/>
              <a:gd name="connsiteX4" fmla="*/ 0 w 23218"/>
              <a:gd name="connsiteY4" fmla="*/ 10000 h 10000"/>
              <a:gd name="connsiteX0" fmla="*/ 0 w 23218"/>
              <a:gd name="connsiteY0" fmla="*/ 10000 h 10000"/>
              <a:gd name="connsiteX1" fmla="*/ 2146 w 23218"/>
              <a:gd name="connsiteY1" fmla="*/ 0 h 10000"/>
              <a:gd name="connsiteX2" fmla="*/ 23218 w 23218"/>
              <a:gd name="connsiteY2" fmla="*/ 1 h 10000"/>
              <a:gd name="connsiteX3" fmla="*/ 21458 w 23218"/>
              <a:gd name="connsiteY3" fmla="*/ 9924 h 10000"/>
              <a:gd name="connsiteX4" fmla="*/ 0 w 23218"/>
              <a:gd name="connsiteY4" fmla="*/ 10000 h 10000"/>
              <a:gd name="connsiteX0" fmla="*/ 0 w 23489"/>
              <a:gd name="connsiteY0" fmla="*/ 10000 h 10000"/>
              <a:gd name="connsiteX1" fmla="*/ 2146 w 23489"/>
              <a:gd name="connsiteY1" fmla="*/ 0 h 10000"/>
              <a:gd name="connsiteX2" fmla="*/ 23489 w 23489"/>
              <a:gd name="connsiteY2" fmla="*/ 247 h 10000"/>
              <a:gd name="connsiteX3" fmla="*/ 21458 w 23489"/>
              <a:gd name="connsiteY3" fmla="*/ 9924 h 10000"/>
              <a:gd name="connsiteX4" fmla="*/ 0 w 23489"/>
              <a:gd name="connsiteY4" fmla="*/ 10000 h 10000"/>
              <a:gd name="connsiteX0" fmla="*/ 0 w 23444"/>
              <a:gd name="connsiteY0" fmla="*/ 10000 h 10000"/>
              <a:gd name="connsiteX1" fmla="*/ 2146 w 23444"/>
              <a:gd name="connsiteY1" fmla="*/ 0 h 10000"/>
              <a:gd name="connsiteX2" fmla="*/ 23444 w 23444"/>
              <a:gd name="connsiteY2" fmla="*/ 1 h 10000"/>
              <a:gd name="connsiteX3" fmla="*/ 21458 w 23444"/>
              <a:gd name="connsiteY3" fmla="*/ 9924 h 10000"/>
              <a:gd name="connsiteX4" fmla="*/ 0 w 23444"/>
              <a:gd name="connsiteY4" fmla="*/ 10000 h 10000"/>
              <a:gd name="connsiteX0" fmla="*/ 0 w 23534"/>
              <a:gd name="connsiteY0" fmla="*/ 10000 h 10000"/>
              <a:gd name="connsiteX1" fmla="*/ 2146 w 23534"/>
              <a:gd name="connsiteY1" fmla="*/ 0 h 10000"/>
              <a:gd name="connsiteX2" fmla="*/ 23534 w 23534"/>
              <a:gd name="connsiteY2" fmla="*/ 124 h 10000"/>
              <a:gd name="connsiteX3" fmla="*/ 21458 w 23534"/>
              <a:gd name="connsiteY3" fmla="*/ 9924 h 10000"/>
              <a:gd name="connsiteX4" fmla="*/ 0 w 23534"/>
              <a:gd name="connsiteY4" fmla="*/ 10000 h 10000"/>
              <a:gd name="connsiteX0" fmla="*/ 0 w 23579"/>
              <a:gd name="connsiteY0" fmla="*/ 10244 h 10244"/>
              <a:gd name="connsiteX1" fmla="*/ 2146 w 23579"/>
              <a:gd name="connsiteY1" fmla="*/ 244 h 10244"/>
              <a:gd name="connsiteX2" fmla="*/ 23579 w 23579"/>
              <a:gd name="connsiteY2" fmla="*/ 0 h 10244"/>
              <a:gd name="connsiteX3" fmla="*/ 21458 w 23579"/>
              <a:gd name="connsiteY3" fmla="*/ 10168 h 10244"/>
              <a:gd name="connsiteX4" fmla="*/ 0 w 23579"/>
              <a:gd name="connsiteY4" fmla="*/ 10244 h 10244"/>
              <a:gd name="connsiteX0" fmla="*/ 0 w 23534"/>
              <a:gd name="connsiteY0" fmla="*/ 10000 h 10000"/>
              <a:gd name="connsiteX1" fmla="*/ 2146 w 23534"/>
              <a:gd name="connsiteY1" fmla="*/ 0 h 10000"/>
              <a:gd name="connsiteX2" fmla="*/ 23534 w 23534"/>
              <a:gd name="connsiteY2" fmla="*/ 2 h 10000"/>
              <a:gd name="connsiteX3" fmla="*/ 21458 w 23534"/>
              <a:gd name="connsiteY3" fmla="*/ 9924 h 10000"/>
              <a:gd name="connsiteX4" fmla="*/ 0 w 23534"/>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534" h="10000">
                <a:moveTo>
                  <a:pt x="0" y="10000"/>
                </a:moveTo>
                <a:lnTo>
                  <a:pt x="2146" y="0"/>
                </a:lnTo>
                <a:lnTo>
                  <a:pt x="23534" y="2"/>
                </a:lnTo>
                <a:lnTo>
                  <a:pt x="21458" y="9924"/>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CAPABILITY ASSESSMENT</a:t>
            </a:r>
          </a:p>
        </xdr:txBody>
      </xdr:sp>
      <xdr:sp macro="[1]!NavigateMenu" textlink="">
        <xdr:nvSpPr>
          <xdr:cNvPr id="14" name="m7">
            <a:extLst>
              <a:ext uri="{FF2B5EF4-FFF2-40B4-BE49-F238E27FC236}">
                <a16:creationId xmlns:a16="http://schemas.microsoft.com/office/drawing/2014/main" id="{4850582F-1D21-DA4C-F263-5F961936D748}"/>
              </a:ext>
            </a:extLst>
          </xdr:cNvPr>
          <xdr:cNvSpPr/>
        </xdr:nvSpPr>
        <xdr:spPr>
          <a:xfrm>
            <a:off x="13533153" y="421257"/>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READINESS REVIEW</a:t>
            </a:r>
          </a:p>
        </xdr:txBody>
      </xdr:sp>
      <xdr:sp macro="[1]!NavigateMenu" textlink="">
        <xdr:nvSpPr>
          <xdr:cNvPr id="15" name="m8">
            <a:extLst>
              <a:ext uri="{FF2B5EF4-FFF2-40B4-BE49-F238E27FC236}">
                <a16:creationId xmlns:a16="http://schemas.microsoft.com/office/drawing/2014/main" id="{76F189C2-E7EC-99A4-77A3-0A85E01A64FB}"/>
              </a:ext>
            </a:extLst>
          </xdr:cNvPr>
          <xdr:cNvSpPr/>
        </xdr:nvSpPr>
        <xdr:spPr>
          <a:xfrm>
            <a:off x="15066498" y="416719"/>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2">
                    <a:lumMod val="50000"/>
                    <a:lumOff val="50000"/>
                  </a:schemeClr>
                </a:solidFill>
                <a:latin typeface="Agency FB" panose="020B0503020202020204" pitchFamily="34" charset="0"/>
              </a:rPr>
              <a:t>REPORTS</a:t>
            </a:r>
          </a:p>
        </xdr:txBody>
      </xdr:sp>
      <xdr:sp macro="[1]!NavigateMenu" textlink="">
        <xdr:nvSpPr>
          <xdr:cNvPr id="16" name="m9">
            <a:extLst>
              <a:ext uri="{FF2B5EF4-FFF2-40B4-BE49-F238E27FC236}">
                <a16:creationId xmlns:a16="http://schemas.microsoft.com/office/drawing/2014/main" id="{7BAC4474-20C8-D176-ED01-0322712583D1}"/>
              </a:ext>
            </a:extLst>
          </xdr:cNvPr>
          <xdr:cNvSpPr/>
        </xdr:nvSpPr>
        <xdr:spPr>
          <a:xfrm flipH="1">
            <a:off x="15081250" y="109140"/>
            <a:ext cx="1629002" cy="297653"/>
          </a:xfrm>
          <a:custGeom>
            <a:avLst/>
            <a:gdLst>
              <a:gd name="connsiteX0" fmla="*/ 0 w 10000"/>
              <a:gd name="connsiteY0" fmla="*/ 10000 h 10000"/>
              <a:gd name="connsiteX1" fmla="*/ 2000 w 10000"/>
              <a:gd name="connsiteY1" fmla="*/ 0 h 10000"/>
              <a:gd name="connsiteX2" fmla="*/ 10000 w 10000"/>
              <a:gd name="connsiteY2" fmla="*/ 0 h 10000"/>
              <a:gd name="connsiteX3" fmla="*/ 8000 w 10000"/>
              <a:gd name="connsiteY3" fmla="*/ 10000 h 10000"/>
              <a:gd name="connsiteX4" fmla="*/ 0 w 10000"/>
              <a:gd name="connsiteY4" fmla="*/ 10000 h 10000"/>
              <a:gd name="connsiteX0" fmla="*/ 0 w 14667"/>
              <a:gd name="connsiteY0" fmla="*/ 10000 h 10000"/>
              <a:gd name="connsiteX1" fmla="*/ 2000 w 14667"/>
              <a:gd name="connsiteY1" fmla="*/ 0 h 10000"/>
              <a:gd name="connsiteX2" fmla="*/ 10000 w 14667"/>
              <a:gd name="connsiteY2" fmla="*/ 0 h 10000"/>
              <a:gd name="connsiteX3" fmla="*/ 14667 w 14667"/>
              <a:gd name="connsiteY3" fmla="*/ 9737 h 10000"/>
              <a:gd name="connsiteX4" fmla="*/ 0 w 14667"/>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667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9737 h 10000"/>
              <a:gd name="connsiteX4" fmla="*/ 0 w 16190"/>
              <a:gd name="connsiteY4" fmla="*/ 10000 h 10000"/>
              <a:gd name="connsiteX0" fmla="*/ 0 w 16190"/>
              <a:gd name="connsiteY0" fmla="*/ 10000 h 10000"/>
              <a:gd name="connsiteX1" fmla="*/ 2000 w 16190"/>
              <a:gd name="connsiteY1" fmla="*/ 0 h 10000"/>
              <a:gd name="connsiteX2" fmla="*/ 16190 w 16190"/>
              <a:gd name="connsiteY2" fmla="*/ 0 h 10000"/>
              <a:gd name="connsiteX3" fmla="*/ 14381 w 16190"/>
              <a:gd name="connsiteY3" fmla="*/ 10000 h 10000"/>
              <a:gd name="connsiteX4" fmla="*/ 0 w 16190"/>
              <a:gd name="connsiteY4" fmla="*/ 10000 h 10000"/>
              <a:gd name="connsiteX0" fmla="*/ 0 w 16571"/>
              <a:gd name="connsiteY0" fmla="*/ 10789 h 10789"/>
              <a:gd name="connsiteX1" fmla="*/ 2000 w 16571"/>
              <a:gd name="connsiteY1" fmla="*/ 789 h 10789"/>
              <a:gd name="connsiteX2" fmla="*/ 16571 w 16571"/>
              <a:gd name="connsiteY2" fmla="*/ 0 h 10789"/>
              <a:gd name="connsiteX3" fmla="*/ 14381 w 16571"/>
              <a:gd name="connsiteY3" fmla="*/ 10789 h 10789"/>
              <a:gd name="connsiteX4" fmla="*/ 0 w 16571"/>
              <a:gd name="connsiteY4" fmla="*/ 10789 h 10789"/>
              <a:gd name="connsiteX0" fmla="*/ 0 w 16571"/>
              <a:gd name="connsiteY0" fmla="*/ 10000 h 10000"/>
              <a:gd name="connsiteX1" fmla="*/ 2000 w 16571"/>
              <a:gd name="connsiteY1" fmla="*/ 0 h 10000"/>
              <a:gd name="connsiteX2" fmla="*/ 16571 w 16571"/>
              <a:gd name="connsiteY2" fmla="*/ 0 h 10000"/>
              <a:gd name="connsiteX3" fmla="*/ 14381 w 16571"/>
              <a:gd name="connsiteY3" fmla="*/ 10000 h 10000"/>
              <a:gd name="connsiteX4" fmla="*/ 0 w 16571"/>
              <a:gd name="connsiteY4" fmla="*/ 10000 h 10000"/>
              <a:gd name="connsiteX0" fmla="*/ 0 w 16571"/>
              <a:gd name="connsiteY0" fmla="*/ 10000 h 10000"/>
              <a:gd name="connsiteX1" fmla="*/ 2000 w 16571"/>
              <a:gd name="connsiteY1" fmla="*/ 0 h 10000"/>
              <a:gd name="connsiteX2" fmla="*/ 16571 w 16571"/>
              <a:gd name="connsiteY2" fmla="*/ 0 h 10000"/>
              <a:gd name="connsiteX3" fmla="*/ 14667 w 16571"/>
              <a:gd name="connsiteY3" fmla="*/ 10000 h 10000"/>
              <a:gd name="connsiteX4" fmla="*/ 0 w 16571"/>
              <a:gd name="connsiteY4" fmla="*/ 10000 h 10000"/>
              <a:gd name="connsiteX0" fmla="*/ 0 w 16685"/>
              <a:gd name="connsiteY0" fmla="*/ 10000 h 10000"/>
              <a:gd name="connsiteX1" fmla="*/ 2000 w 16685"/>
              <a:gd name="connsiteY1" fmla="*/ 0 h 10000"/>
              <a:gd name="connsiteX2" fmla="*/ 16685 w 16685"/>
              <a:gd name="connsiteY2" fmla="*/ 0 h 10000"/>
              <a:gd name="connsiteX3" fmla="*/ 14667 w 16685"/>
              <a:gd name="connsiteY3" fmla="*/ 10000 h 10000"/>
              <a:gd name="connsiteX4" fmla="*/ 0 w 16685"/>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4667 w 20182"/>
              <a:gd name="connsiteY3" fmla="*/ 10000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067 w 20182"/>
              <a:gd name="connsiteY3" fmla="*/ 9868 h 10000"/>
              <a:gd name="connsiteX4" fmla="*/ 0 w 20182"/>
              <a:gd name="connsiteY4" fmla="*/ 10000 h 10000"/>
              <a:gd name="connsiteX0" fmla="*/ 0 w 20182"/>
              <a:gd name="connsiteY0" fmla="*/ 10000 h 10000"/>
              <a:gd name="connsiteX1" fmla="*/ 2000 w 20182"/>
              <a:gd name="connsiteY1" fmla="*/ 0 h 10000"/>
              <a:gd name="connsiteX2" fmla="*/ 20182 w 20182"/>
              <a:gd name="connsiteY2" fmla="*/ 132 h 10000"/>
              <a:gd name="connsiteX3" fmla="*/ 18116 w 20182"/>
              <a:gd name="connsiteY3" fmla="*/ 10000 h 10000"/>
              <a:gd name="connsiteX4" fmla="*/ 0 w 20182"/>
              <a:gd name="connsiteY4" fmla="*/ 10000 h 10000"/>
              <a:gd name="connsiteX0" fmla="*/ 0 w 20328"/>
              <a:gd name="connsiteY0" fmla="*/ 10000 h 10000"/>
              <a:gd name="connsiteX1" fmla="*/ 2146 w 20328"/>
              <a:gd name="connsiteY1" fmla="*/ 0 h 10000"/>
              <a:gd name="connsiteX2" fmla="*/ 20328 w 20328"/>
              <a:gd name="connsiteY2" fmla="*/ 132 h 10000"/>
              <a:gd name="connsiteX3" fmla="*/ 18262 w 20328"/>
              <a:gd name="connsiteY3" fmla="*/ 10000 h 10000"/>
              <a:gd name="connsiteX4" fmla="*/ 0 w 20328"/>
              <a:gd name="connsiteY4" fmla="*/ 10000 h 10000"/>
              <a:gd name="connsiteX0" fmla="*/ 0 w 20377"/>
              <a:gd name="connsiteY0" fmla="*/ 10000 h 10000"/>
              <a:gd name="connsiteX1" fmla="*/ 2146 w 20377"/>
              <a:gd name="connsiteY1" fmla="*/ 0 h 10000"/>
              <a:gd name="connsiteX2" fmla="*/ 20377 w 20377"/>
              <a:gd name="connsiteY2" fmla="*/ 1 h 10000"/>
              <a:gd name="connsiteX3" fmla="*/ 18262 w 20377"/>
              <a:gd name="connsiteY3" fmla="*/ 10000 h 10000"/>
              <a:gd name="connsiteX4" fmla="*/ 0 w 20377"/>
              <a:gd name="connsiteY4" fmla="*/ 10000 h 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0377" h="10000">
                <a:moveTo>
                  <a:pt x="0" y="10000"/>
                </a:moveTo>
                <a:lnTo>
                  <a:pt x="2146" y="0"/>
                </a:lnTo>
                <a:lnTo>
                  <a:pt x="20377" y="1"/>
                </a:lnTo>
                <a:lnTo>
                  <a:pt x="18262" y="10000"/>
                </a:lnTo>
                <a:lnTo>
                  <a:pt x="0" y="10000"/>
                </a:lnTo>
                <a:close/>
              </a:path>
            </a:pathLst>
          </a:custGeom>
          <a:solidFill>
            <a:srgbClr val="9AD7E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noProof="0">
                <a:solidFill>
                  <a:schemeClr val="tx2">
                    <a:lumMod val="50000"/>
                    <a:lumOff val="50000"/>
                  </a:schemeClr>
                </a:solidFill>
                <a:latin typeface="Agency FB" panose="020B0503020202020204" pitchFamily="34" charset="0"/>
                <a:ea typeface="+mn-ea"/>
                <a:cs typeface="+mn-cs"/>
              </a:rPr>
              <a:t>Data Manager</a:t>
            </a:r>
          </a:p>
        </xdr:txBody>
      </xdr:sp>
      <xdr:sp macro="" textlink="[1]ModelUse!$M$2">
        <xdr:nvSpPr>
          <xdr:cNvPr id="17" name="Current">
            <a:extLst>
              <a:ext uri="{FF2B5EF4-FFF2-40B4-BE49-F238E27FC236}">
                <a16:creationId xmlns:a16="http://schemas.microsoft.com/office/drawing/2014/main" id="{82A78C04-1CFC-CB8B-CE5F-7A2E6838BC67}"/>
              </a:ext>
            </a:extLst>
          </xdr:cNvPr>
          <xdr:cNvSpPr txBox="1"/>
        </xdr:nvSpPr>
        <xdr:spPr>
          <a:xfrm>
            <a:off x="8896604" y="94625"/>
            <a:ext cx="3199702" cy="22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6D9EA03-D7BE-4373-96F5-568043693F8D}" type="TxLink">
              <a:rPr lang="en-US" sz="1100" b="1" i="1" u="none" strike="noStrike">
                <a:solidFill>
                  <a:srgbClr val="000000"/>
                </a:solidFill>
                <a:latin typeface="Aptos Narrow"/>
              </a:rPr>
              <a:pPr algn="ctr"/>
              <a:t>current scenario: OPLAN-X v1</a:t>
            </a:fld>
            <a:endParaRPr lang="en-US" sz="1200" b="1" i="1">
              <a:latin typeface="Agency FB" panose="020B0503020202020204" pitchFamily="34" charset="0"/>
            </a:endParaRPr>
          </a:p>
        </xdr:txBody>
      </xdr:sp>
      <xdr:sp macro="" textlink="">
        <xdr:nvSpPr>
          <xdr:cNvPr id="18" name="ToolTitle">
            <a:extLst>
              <a:ext uri="{FF2B5EF4-FFF2-40B4-BE49-F238E27FC236}">
                <a16:creationId xmlns:a16="http://schemas.microsoft.com/office/drawing/2014/main" id="{46E222E5-3981-434A-3CA4-CEE22FC74CA9}"/>
              </a:ext>
            </a:extLst>
          </xdr:cNvPr>
          <xdr:cNvSpPr txBox="1"/>
        </xdr:nvSpPr>
        <xdr:spPr>
          <a:xfrm>
            <a:off x="1665372" y="19050"/>
            <a:ext cx="1151826" cy="813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atin typeface="Agency FB" panose="020B0503020202020204" pitchFamily="34" charset="0"/>
              </a:rPr>
              <a:t>RSD</a:t>
            </a:r>
            <a:r>
              <a:rPr lang="en-US" sz="3200" b="1">
                <a:latin typeface="Agency FB" panose="020B0503020202020204" pitchFamily="34" charset="0"/>
              </a:rPr>
              <a:t>t</a:t>
            </a:r>
            <a:endParaRPr lang="en-US" sz="4400" b="1">
              <a:latin typeface="Agency FB" panose="020B0503020202020204" pitchFamily="34" charset="0"/>
            </a:endParaRPr>
          </a:p>
        </xdr:txBody>
      </xdr:sp>
      <xdr:cxnSp macro="">
        <xdr:nvCxnSpPr>
          <xdr:cNvPr id="19" name="Straight Connector 18">
            <a:extLst>
              <a:ext uri="{FF2B5EF4-FFF2-40B4-BE49-F238E27FC236}">
                <a16:creationId xmlns:a16="http://schemas.microsoft.com/office/drawing/2014/main" id="{3D432DF5-166B-A4EE-B70D-2D1051F76330}"/>
              </a:ext>
            </a:extLst>
          </xdr:cNvPr>
          <xdr:cNvCxnSpPr/>
        </xdr:nvCxnSpPr>
        <xdr:spPr>
          <a:xfrm>
            <a:off x="7894546" y="346720"/>
            <a:ext cx="4938394" cy="0"/>
          </a:xfrm>
          <a:prstGeom prst="line">
            <a:avLst/>
          </a:prstGeom>
          <a:ln w="9525">
            <a:solidFill>
              <a:schemeClr val="tx1">
                <a:lumMod val="50000"/>
                <a:lumOff val="50000"/>
              </a:schemeClr>
            </a:solidFill>
            <a:headEnd type="oval"/>
            <a:tailEnd type="oval"/>
          </a:ln>
        </xdr:spPr>
        <xdr:style>
          <a:lnRef idx="2">
            <a:schemeClr val="accent1"/>
          </a:lnRef>
          <a:fillRef idx="0">
            <a:schemeClr val="accent1"/>
          </a:fillRef>
          <a:effectRef idx="1">
            <a:schemeClr val="accent1"/>
          </a:effectRef>
          <a:fontRef idx="minor">
            <a:schemeClr val="tx1"/>
          </a:fontRef>
        </xdr:style>
      </xdr:cxnSp>
      <xdr:cxnSp macro="">
        <xdr:nvCxnSpPr>
          <xdr:cNvPr id="20" name="Straight Connector 19">
            <a:extLst>
              <a:ext uri="{FF2B5EF4-FFF2-40B4-BE49-F238E27FC236}">
                <a16:creationId xmlns:a16="http://schemas.microsoft.com/office/drawing/2014/main" id="{12AE1506-45C1-CD9E-D819-F928033417F9}"/>
              </a:ext>
            </a:extLst>
          </xdr:cNvPr>
          <xdr:cNvCxnSpPr/>
        </xdr:nvCxnSpPr>
        <xdr:spPr>
          <a:xfrm>
            <a:off x="2787439" y="411681"/>
            <a:ext cx="14126183" cy="0"/>
          </a:xfrm>
          <a:prstGeom prst="line">
            <a:avLst/>
          </a:prstGeom>
          <a:ln w="12700">
            <a:solidFill>
              <a:schemeClr val="tx1"/>
            </a:solidFill>
            <a:headEnd type="none" w="med" len="med"/>
            <a:tailEnd type="oval" w="lg" len="lg"/>
          </a:ln>
        </xdr:spPr>
        <xdr:style>
          <a:lnRef idx="2">
            <a:schemeClr val="accent1"/>
          </a:lnRef>
          <a:fillRef idx="0">
            <a:schemeClr val="accent1"/>
          </a:fillRef>
          <a:effectRef idx="1">
            <a:schemeClr val="accent1"/>
          </a:effectRef>
          <a:fontRef idx="minor">
            <a:schemeClr val="tx1"/>
          </a:fontRef>
        </xdr:style>
      </xdr:cxnSp>
      <xdr:pic macro="[1]!HideRibbon">
        <xdr:nvPicPr>
          <xdr:cNvPr id="21" name="FullScreen" descr="Monitor outline">
            <a:extLst>
              <a:ext uri="{FF2B5EF4-FFF2-40B4-BE49-F238E27FC236}">
                <a16:creationId xmlns:a16="http://schemas.microsoft.com/office/drawing/2014/main" id="{17737910-9E36-17A9-427E-4C26C210661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552397" y="113454"/>
            <a:ext cx="252809" cy="257175"/>
          </a:xfrm>
          <a:prstGeom prst="rect">
            <a:avLst/>
          </a:prstGeom>
        </xdr:spPr>
      </xdr:pic>
      <xdr:pic macro="[1]!ShowRibbon">
        <xdr:nvPicPr>
          <xdr:cNvPr id="22" name="WorkingMode" descr="Tools with solid fill">
            <a:extLst>
              <a:ext uri="{FF2B5EF4-FFF2-40B4-BE49-F238E27FC236}">
                <a16:creationId xmlns:a16="http://schemas.microsoft.com/office/drawing/2014/main" id="{45DC918E-11E3-7A02-488B-88718F1FC09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845469" y="132850"/>
            <a:ext cx="200025" cy="200025"/>
          </a:xfrm>
          <a:prstGeom prst="rect">
            <a:avLst/>
          </a:prstGeom>
        </xdr:spPr>
      </xdr:pic>
    </xdr:grpSp>
    <xdr:clientData/>
  </xdr:twoCellAnchor>
  <xdr:twoCellAnchor editAs="oneCell">
    <xdr:from>
      <xdr:col>2</xdr:col>
      <xdr:colOff>309218</xdr:colOff>
      <xdr:row>30</xdr:row>
      <xdr:rowOff>81208</xdr:rowOff>
    </xdr:from>
    <xdr:to>
      <xdr:col>2</xdr:col>
      <xdr:colOff>663902</xdr:colOff>
      <xdr:row>32</xdr:row>
      <xdr:rowOff>62748</xdr:rowOff>
    </xdr:to>
    <xdr:pic>
      <xdr:nvPicPr>
        <xdr:cNvPr id="23" name="Graphic 22" descr="Modern architecture with solid fill">
          <a:extLst>
            <a:ext uri="{FF2B5EF4-FFF2-40B4-BE49-F238E27FC236}">
              <a16:creationId xmlns:a16="http://schemas.microsoft.com/office/drawing/2014/main" id="{8AC0757E-18F5-41F4-A7C4-CF119AE2A75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23693" y="6462958"/>
          <a:ext cx="354684" cy="362540"/>
        </a:xfrm>
        <a:prstGeom prst="rect">
          <a:avLst/>
        </a:prstGeom>
      </xdr:spPr>
    </xdr:pic>
    <xdr:clientData/>
  </xdr:twoCellAnchor>
  <xdr:twoCellAnchor editAs="oneCell">
    <xdr:from>
      <xdr:col>2</xdr:col>
      <xdr:colOff>300284</xdr:colOff>
      <xdr:row>8</xdr:row>
      <xdr:rowOff>23885</xdr:rowOff>
    </xdr:from>
    <xdr:to>
      <xdr:col>2</xdr:col>
      <xdr:colOff>614277</xdr:colOff>
      <xdr:row>9</xdr:row>
      <xdr:rowOff>176780</xdr:rowOff>
    </xdr:to>
    <xdr:pic>
      <xdr:nvPicPr>
        <xdr:cNvPr id="24" name="Picture 23">
          <a:extLst>
            <a:ext uri="{FF2B5EF4-FFF2-40B4-BE49-F238E27FC236}">
              <a16:creationId xmlns:a16="http://schemas.microsoft.com/office/drawing/2014/main" id="{681A359C-55BD-4651-BDA4-52C0F93AD00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xdr:blipFill>
      <xdr:spPr>
        <a:xfrm>
          <a:off x="1814759" y="2176535"/>
          <a:ext cx="313993" cy="343395"/>
        </a:xfrm>
        <a:prstGeom prst="rect">
          <a:avLst/>
        </a:prstGeom>
      </xdr:spPr>
    </xdr:pic>
    <xdr:clientData/>
  </xdr:twoCellAnchor>
  <xdr:twoCellAnchor editAs="oneCell">
    <xdr:from>
      <xdr:col>2</xdr:col>
      <xdr:colOff>290758</xdr:colOff>
      <xdr:row>18</xdr:row>
      <xdr:rowOff>163398</xdr:rowOff>
    </xdr:from>
    <xdr:to>
      <xdr:col>2</xdr:col>
      <xdr:colOff>665080</xdr:colOff>
      <xdr:row>20</xdr:row>
      <xdr:rowOff>164576</xdr:rowOff>
    </xdr:to>
    <xdr:pic>
      <xdr:nvPicPr>
        <xdr:cNvPr id="25" name="Graphic 24" descr="Food Delivery with solid fill">
          <a:extLst>
            <a:ext uri="{FF2B5EF4-FFF2-40B4-BE49-F238E27FC236}">
              <a16:creationId xmlns:a16="http://schemas.microsoft.com/office/drawing/2014/main" id="{A49C0230-4BA3-47CF-8949-C2F432E3E64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805233" y="4240098"/>
          <a:ext cx="374322" cy="382178"/>
        </a:xfrm>
        <a:prstGeom prst="rect">
          <a:avLst/>
        </a:prstGeom>
      </xdr:spPr>
    </xdr:pic>
    <xdr:clientData/>
  </xdr:twoCellAnchor>
  <xdr:twoCellAnchor>
    <xdr:from>
      <xdr:col>4</xdr:col>
      <xdr:colOff>428626</xdr:colOff>
      <xdr:row>4</xdr:row>
      <xdr:rowOff>123825</xdr:rowOff>
    </xdr:from>
    <xdr:to>
      <xdr:col>4</xdr:col>
      <xdr:colOff>609601</xdr:colOff>
      <xdr:row>5</xdr:row>
      <xdr:rowOff>114300</xdr:rowOff>
    </xdr:to>
    <xdr:cxnSp macro="">
      <xdr:nvCxnSpPr>
        <xdr:cNvPr id="26" name="Connector: Elbow 25">
          <a:extLst>
            <a:ext uri="{FF2B5EF4-FFF2-40B4-BE49-F238E27FC236}">
              <a16:creationId xmlns:a16="http://schemas.microsoft.com/office/drawing/2014/main" id="{C6328CF6-F3F5-4B0A-8FA5-F580636B40C6}"/>
            </a:ext>
          </a:extLst>
        </xdr:cNvPr>
        <xdr:cNvCxnSpPr/>
      </xdr:nvCxnSpPr>
      <xdr:spPr>
        <a:xfrm rot="10800000" flipV="1">
          <a:off x="4324351" y="1514475"/>
          <a:ext cx="180975" cy="171450"/>
        </a:xfrm>
        <a:prstGeom prst="bentConnector3">
          <a:avLst>
            <a:gd name="adj1" fmla="val 102632"/>
          </a:avLst>
        </a:prstGeom>
        <a:ln>
          <a:solidFill>
            <a:schemeClr val="bg1"/>
          </a:solidFill>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xdr:row>
      <xdr:rowOff>142875</xdr:rowOff>
    </xdr:from>
    <xdr:to>
      <xdr:col>6</xdr:col>
      <xdr:colOff>28575</xdr:colOff>
      <xdr:row>3</xdr:row>
      <xdr:rowOff>85725</xdr:rowOff>
    </xdr:to>
    <xdr:sp macro="" textlink="">
      <xdr:nvSpPr>
        <xdr:cNvPr id="27" name="TextBox 26">
          <a:extLst>
            <a:ext uri="{FF2B5EF4-FFF2-40B4-BE49-F238E27FC236}">
              <a16:creationId xmlns:a16="http://schemas.microsoft.com/office/drawing/2014/main" id="{406DF3FC-466B-4CA6-92DC-C471A402FC94}"/>
            </a:ext>
          </a:extLst>
        </xdr:cNvPr>
        <xdr:cNvSpPr txBox="1"/>
      </xdr:nvSpPr>
      <xdr:spPr>
        <a:xfrm>
          <a:off x="1514475" y="962025"/>
          <a:ext cx="3914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ACTIONS GAMEBOARD: STRATEGIC SHORT-TERM</a:t>
          </a:r>
        </a:p>
      </xdr:txBody>
    </xdr:sp>
    <xdr:clientData/>
  </xdr:twoCellAnchor>
  <xdr:twoCellAnchor>
    <xdr:from>
      <xdr:col>5</xdr:col>
      <xdr:colOff>695325</xdr:colOff>
      <xdr:row>1</xdr:row>
      <xdr:rowOff>133350</xdr:rowOff>
    </xdr:from>
    <xdr:to>
      <xdr:col>13</xdr:col>
      <xdr:colOff>714375</xdr:colOff>
      <xdr:row>3</xdr:row>
      <xdr:rowOff>76200</xdr:rowOff>
    </xdr:to>
    <xdr:sp macro="" textlink="">
      <xdr:nvSpPr>
        <xdr:cNvPr id="28" name="TextBox 27">
          <a:extLst>
            <a:ext uri="{FF2B5EF4-FFF2-40B4-BE49-F238E27FC236}">
              <a16:creationId xmlns:a16="http://schemas.microsoft.com/office/drawing/2014/main" id="{60750C4B-3E82-4AA1-A459-2DEC17432E6E}"/>
            </a:ext>
          </a:extLst>
        </xdr:cNvPr>
        <xdr:cNvSpPr txBox="1"/>
      </xdr:nvSpPr>
      <xdr:spPr>
        <a:xfrm>
          <a:off x="5248275" y="952500"/>
          <a:ext cx="59531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t>define</a:t>
          </a:r>
          <a:r>
            <a:rPr lang="en-US" sz="1400" b="0" i="1" baseline="0"/>
            <a:t> major strategic actions as a guide for developing  requirements </a:t>
          </a:r>
          <a:endParaRPr lang="en-US" sz="1400" b="0" i="1"/>
        </a:p>
      </xdr:txBody>
    </xdr:sp>
    <xdr:clientData/>
  </xdr:twoCellAnchor>
  <xdr:twoCellAnchor editAs="oneCell">
    <xdr:from>
      <xdr:col>0</xdr:col>
      <xdr:colOff>219075</xdr:colOff>
      <xdr:row>2</xdr:row>
      <xdr:rowOff>19050</xdr:rowOff>
    </xdr:from>
    <xdr:to>
      <xdr:col>0</xdr:col>
      <xdr:colOff>571500</xdr:colOff>
      <xdr:row>3</xdr:row>
      <xdr:rowOff>180975</xdr:rowOff>
    </xdr:to>
    <xdr:pic>
      <xdr:nvPicPr>
        <xdr:cNvPr id="29" name="Graphic 28" descr="Download with solid fill">
          <a:extLst>
            <a:ext uri="{FF2B5EF4-FFF2-40B4-BE49-F238E27FC236}">
              <a16:creationId xmlns:a16="http://schemas.microsoft.com/office/drawing/2014/main" id="{09F126D4-E617-433A-A74A-981DAF8F6D6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19075" y="1028700"/>
          <a:ext cx="352425" cy="352425"/>
        </a:xfrm>
        <a:prstGeom prst="rect">
          <a:avLst/>
        </a:prstGeom>
      </xdr:spPr>
    </xdr:pic>
    <xdr:clientData/>
  </xdr:twoCellAnchor>
  <xdr:twoCellAnchor>
    <xdr:from>
      <xdr:col>0</xdr:col>
      <xdr:colOff>133350</xdr:colOff>
      <xdr:row>3</xdr:row>
      <xdr:rowOff>114300</xdr:rowOff>
    </xdr:from>
    <xdr:to>
      <xdr:col>0</xdr:col>
      <xdr:colOff>695325</xdr:colOff>
      <xdr:row>5</xdr:row>
      <xdr:rowOff>161925</xdr:rowOff>
    </xdr:to>
    <xdr:sp macro="" textlink="">
      <xdr:nvSpPr>
        <xdr:cNvPr id="30" name="TextBox 29">
          <a:extLst>
            <a:ext uri="{FF2B5EF4-FFF2-40B4-BE49-F238E27FC236}">
              <a16:creationId xmlns:a16="http://schemas.microsoft.com/office/drawing/2014/main" id="{21C8861C-2AB7-4E7E-8853-3821B8D4E262}"/>
            </a:ext>
          </a:extLst>
        </xdr:cNvPr>
        <xdr:cNvSpPr txBox="1"/>
      </xdr:nvSpPr>
      <xdr:spPr>
        <a:xfrm>
          <a:off x="133350" y="1314450"/>
          <a:ext cx="5619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save to </a:t>
          </a:r>
        </a:p>
        <a:p>
          <a:r>
            <a:rPr lang="en-US" sz="800" i="1"/>
            <a:t>scenario</a:t>
          </a:r>
        </a:p>
      </xdr:txBody>
    </xdr:sp>
    <xdr:clientData/>
  </xdr:twoCellAnchor>
  <xdr:twoCellAnchor editAs="absolute">
    <xdr:from>
      <xdr:col>12</xdr:col>
      <xdr:colOff>723900</xdr:colOff>
      <xdr:row>1</xdr:row>
      <xdr:rowOff>123825</xdr:rowOff>
    </xdr:from>
    <xdr:to>
      <xdr:col>14</xdr:col>
      <xdr:colOff>66675</xdr:colOff>
      <xdr:row>4</xdr:row>
      <xdr:rowOff>19050</xdr:rowOff>
    </xdr:to>
    <xdr:grpSp>
      <xdr:nvGrpSpPr>
        <xdr:cNvPr id="31" name="Group 30">
          <a:extLst>
            <a:ext uri="{FF2B5EF4-FFF2-40B4-BE49-F238E27FC236}">
              <a16:creationId xmlns:a16="http://schemas.microsoft.com/office/drawing/2014/main" id="{0CD66954-D9AB-4F52-BB8B-1894FE343003}"/>
            </a:ext>
          </a:extLst>
        </xdr:cNvPr>
        <xdr:cNvGrpSpPr/>
      </xdr:nvGrpSpPr>
      <xdr:grpSpPr>
        <a:xfrm>
          <a:off x="10394950" y="946150"/>
          <a:ext cx="1047750" cy="463550"/>
          <a:chOff x="10363200" y="942975"/>
          <a:chExt cx="1038225" cy="466725"/>
        </a:xfrm>
      </xdr:grpSpPr>
      <xdr:pic macro="[1]!NavigateMenu">
        <xdr:nvPicPr>
          <xdr:cNvPr id="32" name="m10" descr="Flip calendar with solid fill">
            <a:extLst>
              <a:ext uri="{FF2B5EF4-FFF2-40B4-BE49-F238E27FC236}">
                <a16:creationId xmlns:a16="http://schemas.microsoft.com/office/drawing/2014/main" id="{2950223C-B300-E35E-820A-25BAB6C71829}"/>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363200" y="942975"/>
            <a:ext cx="381000" cy="381000"/>
          </a:xfrm>
          <a:prstGeom prst="rect">
            <a:avLst/>
          </a:prstGeom>
        </xdr:spPr>
      </xdr:pic>
      <xdr:sp macro="" textlink="">
        <xdr:nvSpPr>
          <xdr:cNvPr id="33" name="TextBox 32">
            <a:extLst>
              <a:ext uri="{FF2B5EF4-FFF2-40B4-BE49-F238E27FC236}">
                <a16:creationId xmlns:a16="http://schemas.microsoft.com/office/drawing/2014/main" id="{2B0E660A-FFED-8E5F-EBFE-876FB5DA6F5D}"/>
              </a:ext>
            </a:extLst>
          </xdr:cNvPr>
          <xdr:cNvSpPr txBox="1"/>
        </xdr:nvSpPr>
        <xdr:spPr>
          <a:xfrm>
            <a:off x="10706100" y="990600"/>
            <a:ext cx="6953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 Go to </a:t>
            </a:r>
          </a:p>
          <a:p>
            <a:r>
              <a:rPr lang="en-US" sz="800" i="1"/>
              <a:t>Long-term</a:t>
            </a:r>
          </a:p>
        </xdr:txBody>
      </xdr:sp>
    </xdr:grpSp>
    <xdr:clientData/>
  </xdr:twoCellAnchor>
  <xdr:twoCellAnchor editAs="oneCell">
    <xdr:from>
      <xdr:col>0</xdr:col>
      <xdr:colOff>895350</xdr:colOff>
      <xdr:row>2</xdr:row>
      <xdr:rowOff>9525</xdr:rowOff>
    </xdr:from>
    <xdr:to>
      <xdr:col>0</xdr:col>
      <xdr:colOff>1219200</xdr:colOff>
      <xdr:row>3</xdr:row>
      <xdr:rowOff>142875</xdr:rowOff>
    </xdr:to>
    <xdr:pic macro="[1]!ActionsStrategic_ClearAll">
      <xdr:nvPicPr>
        <xdr:cNvPr id="34" name="Graphic 33" descr="Eraser with solid fill">
          <a:extLst>
            <a:ext uri="{FF2B5EF4-FFF2-40B4-BE49-F238E27FC236}">
              <a16:creationId xmlns:a16="http://schemas.microsoft.com/office/drawing/2014/main" id="{2449B75F-8FE2-43D4-879F-ED71C9CDB368}"/>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895350" y="1019175"/>
          <a:ext cx="323850" cy="323850"/>
        </a:xfrm>
        <a:prstGeom prst="rect">
          <a:avLst/>
        </a:prstGeom>
      </xdr:spPr>
    </xdr:pic>
    <xdr:clientData/>
  </xdr:twoCellAnchor>
  <xdr:twoCellAnchor>
    <xdr:from>
      <xdr:col>0</xdr:col>
      <xdr:colOff>771525</xdr:colOff>
      <xdr:row>3</xdr:row>
      <xdr:rowOff>104775</xdr:rowOff>
    </xdr:from>
    <xdr:to>
      <xdr:col>1</xdr:col>
      <xdr:colOff>180975</xdr:colOff>
      <xdr:row>5</xdr:row>
      <xdr:rowOff>152400</xdr:rowOff>
    </xdr:to>
    <xdr:sp macro="" textlink="">
      <xdr:nvSpPr>
        <xdr:cNvPr id="35" name="TextBox 34">
          <a:extLst>
            <a:ext uri="{FF2B5EF4-FFF2-40B4-BE49-F238E27FC236}">
              <a16:creationId xmlns:a16="http://schemas.microsoft.com/office/drawing/2014/main" id="{B60B9CF4-74CF-461A-9DB8-2A19EC3C3AB1}"/>
            </a:ext>
          </a:extLst>
        </xdr:cNvPr>
        <xdr:cNvSpPr txBox="1"/>
      </xdr:nvSpPr>
      <xdr:spPr>
        <a:xfrm>
          <a:off x="771525" y="1304925"/>
          <a:ext cx="6572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i="1"/>
            <a:t> Clear All Actions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rojects\RSD\Model\RSD_ModelFramework_V15.xlsm" TargetMode="External"/><Relationship Id="rId1" Type="http://schemas.openxmlformats.org/officeDocument/2006/relationships/externalLinkPath" Target="https://aecom-my.sharepoint.com/personal/avinash_srivastava_aecom_com/Documents/Microsoft%20Teams%20Chat%20Files/Model/RSD_ModelFramework_V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av"/>
      <sheetName val="ModelUse"/>
      <sheetName val="Setup"/>
      <sheetName val="Definitions"/>
      <sheetName val="Scenario_Manager"/>
      <sheetName val="Plan_Parameters"/>
      <sheetName val="Introduction"/>
      <sheetName val="Sheet1"/>
      <sheetName val="Data_Alternatives"/>
      <sheetName val="Data_Tasks"/>
      <sheetName val="Response"/>
      <sheetName val="Data_Manager"/>
      <sheetName val="Planned_Actions"/>
      <sheetName val="Data_Capacities"/>
      <sheetName val="Actions_StrategicShort"/>
      <sheetName val="Actions_StrategicLong"/>
      <sheetName val="Actions_DetailedShort"/>
      <sheetName val="Actions_DetailedLong"/>
      <sheetName val="CapReview-1"/>
      <sheetName val="PlanningFactors"/>
      <sheetName val="Requirements_Short"/>
      <sheetName val="Graphics"/>
      <sheetName val="Scratch1"/>
      <sheetName val="Actions_Strategic (2)"/>
      <sheetName val="ReadinessReview"/>
      <sheetName val="Data_Capacities0"/>
      <sheetName val="CReview_SteadyShort"/>
      <sheetName val="RAD_ShortSummary"/>
      <sheetName val="RAD_SteadyShort"/>
      <sheetName val="Actions"/>
      <sheetName val="Actions_Details"/>
      <sheetName val="Action_Deltas"/>
      <sheetName val="Capacities"/>
      <sheetName val="Capacity_Gaps"/>
      <sheetName val="Readiness Risk_Ratings"/>
      <sheetName val="RSD_ModelFramework_V15"/>
    </sheetNames>
    <definedNames>
      <definedName name="ActionsStrategic_ClearAll"/>
      <definedName name="HideRibbon"/>
      <definedName name="NavigateMenu"/>
      <definedName name="RefreshCapacityLoc"/>
      <definedName name="ShowRibbon"/>
    </definedNames>
    <sheetDataSet>
      <sheetData sheetId="0" refreshError="1"/>
      <sheetData sheetId="1" refreshError="1">
        <row r="10">
          <cell r="B10" t="str">
            <v>High</v>
          </cell>
          <cell r="C10" t="str">
            <v>Humanitarian</v>
          </cell>
          <cell r="D10" t="str">
            <v>Very High</v>
          </cell>
          <cell r="E10">
            <v>5</v>
          </cell>
          <cell r="F10" t="str">
            <v>Catastrophic</v>
          </cell>
          <cell r="G10">
            <v>5</v>
          </cell>
          <cell r="J10" t="str">
            <v>Surge</v>
          </cell>
          <cell r="K10" t="str">
            <v>Add Capacity</v>
          </cell>
          <cell r="L10" t="str">
            <v>Build New</v>
          </cell>
        </row>
        <row r="11">
          <cell r="B11" t="str">
            <v>Moderate</v>
          </cell>
          <cell r="C11" t="str">
            <v>Military</v>
          </cell>
          <cell r="D11" t="str">
            <v>High</v>
          </cell>
          <cell r="E11">
            <v>4</v>
          </cell>
          <cell r="F11" t="str">
            <v>Critical</v>
          </cell>
          <cell r="G11">
            <v>4</v>
          </cell>
          <cell r="J11" t="str">
            <v>Move From</v>
          </cell>
          <cell r="K11" t="str">
            <v>Maintain</v>
          </cell>
          <cell r="L11" t="str">
            <v>Renovate</v>
          </cell>
        </row>
        <row r="12">
          <cell r="B12" t="str">
            <v>Low</v>
          </cell>
          <cell r="C12" t="str">
            <v>Economic</v>
          </cell>
          <cell r="D12" t="str">
            <v>Moderate</v>
          </cell>
          <cell r="E12">
            <v>3</v>
          </cell>
          <cell r="F12" t="str">
            <v>Moderate</v>
          </cell>
          <cell r="G12">
            <v>3</v>
          </cell>
          <cell r="J12" t="str">
            <v>Keep Steady</v>
          </cell>
          <cell r="K12" t="str">
            <v>Upgrade</v>
          </cell>
          <cell r="L12" t="str">
            <v>Reconfigure</v>
          </cell>
        </row>
        <row r="13">
          <cell r="B13" t="str">
            <v>Exclude</v>
          </cell>
          <cell r="C13" t="str">
            <v>Unknown</v>
          </cell>
          <cell r="D13" t="str">
            <v>Low</v>
          </cell>
          <cell r="E13">
            <v>2</v>
          </cell>
          <cell r="F13" t="str">
            <v>Negligible</v>
          </cell>
          <cell r="G13">
            <v>1</v>
          </cell>
          <cell r="L13" t="str">
            <v>Demolish</v>
          </cell>
        </row>
        <row r="14">
          <cell r="D14" t="str">
            <v>Very Low</v>
          </cell>
          <cell r="E14">
            <v>1</v>
          </cell>
          <cell r="F14" t="str">
            <v>-</v>
          </cell>
          <cell r="G14">
            <v>0</v>
          </cell>
        </row>
        <row r="15">
          <cell r="D15" t="str">
            <v>-</v>
          </cell>
          <cell r="E15">
            <v>0</v>
          </cell>
          <cell r="G15">
            <v>0</v>
          </cell>
        </row>
        <row r="16">
          <cell r="E16">
            <v>0</v>
          </cell>
        </row>
        <row r="43">
          <cell r="C43">
            <v>-0.25</v>
          </cell>
        </row>
        <row r="44">
          <cell r="C44">
            <v>0</v>
          </cell>
        </row>
        <row r="45">
          <cell r="C45">
            <v>0.25</v>
          </cell>
        </row>
      </sheetData>
      <sheetData sheetId="2" refreshError="1">
        <row r="3">
          <cell r="E3" t="str">
            <v>L01</v>
          </cell>
          <cell r="F3" t="str">
            <v>NS Rota</v>
          </cell>
          <cell r="G3" t="str">
            <v>Europe</v>
          </cell>
          <cell r="H3" t="str">
            <v>L01</v>
          </cell>
        </row>
        <row r="4">
          <cell r="E4" t="str">
            <v>L02</v>
          </cell>
          <cell r="F4" t="str">
            <v>NSA Naples</v>
          </cell>
          <cell r="G4" t="str">
            <v>Europe</v>
          </cell>
          <cell r="H4" t="str">
            <v>L02</v>
          </cell>
        </row>
        <row r="5">
          <cell r="E5" t="str">
            <v>L03</v>
          </cell>
          <cell r="F5" t="str">
            <v>NAS Sigonella</v>
          </cell>
          <cell r="G5" t="str">
            <v>Europe</v>
          </cell>
          <cell r="H5" t="str">
            <v>L03</v>
          </cell>
        </row>
        <row r="6">
          <cell r="E6" t="str">
            <v>L04</v>
          </cell>
          <cell r="F6" t="str">
            <v>NSA Souda Bay</v>
          </cell>
          <cell r="G6" t="str">
            <v>Europe</v>
          </cell>
          <cell r="H6" t="str">
            <v>L04</v>
          </cell>
        </row>
        <row r="7">
          <cell r="E7" t="str">
            <v>L05</v>
          </cell>
          <cell r="F7" t="str">
            <v>NSF Deveselu</v>
          </cell>
          <cell r="G7" t="str">
            <v>Europe</v>
          </cell>
          <cell r="H7" t="str">
            <v>L05</v>
          </cell>
        </row>
        <row r="8">
          <cell r="E8" t="str">
            <v>L06</v>
          </cell>
          <cell r="F8" t="str">
            <v>NSF Redzikowo</v>
          </cell>
          <cell r="G8" t="str">
            <v>Europe</v>
          </cell>
          <cell r="H8" t="str">
            <v>L06</v>
          </cell>
        </row>
        <row r="9">
          <cell r="E9" t="str">
            <v>L07</v>
          </cell>
          <cell r="F9" t="str">
            <v>Lossiemouth</v>
          </cell>
          <cell r="G9" t="str">
            <v>Europe</v>
          </cell>
          <cell r="H9" t="str">
            <v>L07</v>
          </cell>
        </row>
        <row r="10">
          <cell r="E10" t="str">
            <v>L08</v>
          </cell>
          <cell r="F10" t="str">
            <v>Crombie</v>
          </cell>
          <cell r="G10" t="str">
            <v>Europe</v>
          </cell>
          <cell r="H10" t="str">
            <v>L08</v>
          </cell>
        </row>
        <row r="11">
          <cell r="E11" t="str">
            <v>L09</v>
          </cell>
          <cell r="F11" t="str">
            <v>Keflavik</v>
          </cell>
          <cell r="G11" t="str">
            <v>Europe</v>
          </cell>
          <cell r="H11" t="str">
            <v>L09</v>
          </cell>
        </row>
        <row r="12">
          <cell r="E12" t="str">
            <v>L10</v>
          </cell>
          <cell r="F12" t="str">
            <v>Grindavik</v>
          </cell>
          <cell r="G12" t="str">
            <v>Europe</v>
          </cell>
          <cell r="H12" t="str">
            <v>L10</v>
          </cell>
        </row>
        <row r="13">
          <cell r="E13" t="str">
            <v>L11</v>
          </cell>
          <cell r="F13" t="str">
            <v>Evenes</v>
          </cell>
          <cell r="G13" t="str">
            <v>Europe</v>
          </cell>
          <cell r="H13" t="str">
            <v>L11</v>
          </cell>
        </row>
        <row r="14">
          <cell r="E14" t="str">
            <v>L12</v>
          </cell>
          <cell r="F14" t="str">
            <v>Ramsund</v>
          </cell>
          <cell r="G14" t="str">
            <v>Europe</v>
          </cell>
          <cell r="H14" t="str">
            <v>L12</v>
          </cell>
        </row>
        <row r="15">
          <cell r="E15" t="str">
            <v>L13</v>
          </cell>
          <cell r="F15" t="str">
            <v>USN SE Lisbon</v>
          </cell>
          <cell r="G15" t="str">
            <v>Europe</v>
          </cell>
          <cell r="H15" t="str">
            <v>L13</v>
          </cell>
        </row>
        <row r="16">
          <cell r="E16" t="str">
            <v>L14</v>
          </cell>
          <cell r="F16" t="str">
            <v>USN SE Madrid</v>
          </cell>
          <cell r="G16" t="str">
            <v>Europe</v>
          </cell>
          <cell r="H16" t="str">
            <v>L14</v>
          </cell>
        </row>
        <row r="17">
          <cell r="E17" t="str">
            <v>L15</v>
          </cell>
          <cell r="F17" t="str">
            <v>USN SE Valencia</v>
          </cell>
          <cell r="G17" t="str">
            <v>Europe</v>
          </cell>
          <cell r="H17" t="str">
            <v>L15</v>
          </cell>
        </row>
        <row r="18">
          <cell r="E18" t="str">
            <v>L16</v>
          </cell>
          <cell r="F18" t="str">
            <v>Camp L. Djibouti</v>
          </cell>
          <cell r="G18" t="str">
            <v>Africa</v>
          </cell>
          <cell r="H18" t="str">
            <v>L16</v>
          </cell>
        </row>
        <row r="19">
          <cell r="E19" t="str">
            <v>L17</v>
          </cell>
          <cell r="F19" t="str">
            <v>African CSLs(4)</v>
          </cell>
          <cell r="G19" t="str">
            <v>Africa</v>
          </cell>
          <cell r="H19" t="str">
            <v>L17</v>
          </cell>
        </row>
        <row r="20">
          <cell r="E20" t="str">
            <v>L18</v>
          </cell>
          <cell r="F20" t="str">
            <v>African CL(1)</v>
          </cell>
          <cell r="G20" t="str">
            <v>Africa</v>
          </cell>
          <cell r="H20" t="str">
            <v>L18</v>
          </cell>
        </row>
        <row r="21">
          <cell r="E21" t="str">
            <v>L19</v>
          </cell>
          <cell r="F21" t="str">
            <v>NSA Bahrain</v>
          </cell>
          <cell r="G21" t="str">
            <v>Central</v>
          </cell>
          <cell r="H21" t="str">
            <v>L19</v>
          </cell>
        </row>
        <row r="22">
          <cell r="E22" t="str">
            <v>L20</v>
          </cell>
          <cell r="F22" t="str">
            <v>Isa AB</v>
          </cell>
          <cell r="G22" t="str">
            <v>Central</v>
          </cell>
          <cell r="H22" t="str">
            <v>L20</v>
          </cell>
        </row>
        <row r="23">
          <cell r="E23" t="str">
            <v>L21</v>
          </cell>
          <cell r="F23" t="str">
            <v>Saa Al Nakhl</v>
          </cell>
          <cell r="G23" t="str">
            <v>Central</v>
          </cell>
          <cell r="H23" t="str">
            <v>L21</v>
          </cell>
        </row>
        <row r="24">
          <cell r="E24" t="str">
            <v>L22</v>
          </cell>
          <cell r="F24" t="str">
            <v>Jeb All Port</v>
          </cell>
          <cell r="G24" t="str">
            <v>Central</v>
          </cell>
          <cell r="H24" t="str">
            <v>L22</v>
          </cell>
        </row>
        <row r="25">
          <cell r="E25" t="str">
            <v>L23</v>
          </cell>
          <cell r="F25" t="str">
            <v>Fujairah Port</v>
          </cell>
          <cell r="G25" t="str">
            <v>Central</v>
          </cell>
          <cell r="H25" t="str">
            <v>L23</v>
          </cell>
        </row>
        <row r="26">
          <cell r="E26" t="str">
            <v>L24</v>
          </cell>
          <cell r="F26" t="str">
            <v>Duqm Port</v>
          </cell>
          <cell r="G26" t="str">
            <v>Central</v>
          </cell>
          <cell r="H26" t="str">
            <v>L24</v>
          </cell>
        </row>
        <row r="27">
          <cell r="E27" t="str">
            <v>L25</v>
          </cell>
          <cell r="F27" t="str">
            <v>Minhad AB</v>
          </cell>
          <cell r="G27" t="str">
            <v>Central</v>
          </cell>
          <cell r="H27" t="str">
            <v>L25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row r="7">
          <cell r="L7" t="str">
            <v>NS Rota</v>
          </cell>
          <cell r="M7" t="str">
            <v>Moderate</v>
          </cell>
          <cell r="P7" t="str">
            <v>Aircraft</v>
          </cell>
          <cell r="Q7" t="str">
            <v>High</v>
          </cell>
          <cell r="R7" t="str">
            <v>High</v>
          </cell>
        </row>
        <row r="8">
          <cell r="L8" t="str">
            <v>NSA Naples</v>
          </cell>
          <cell r="M8" t="str">
            <v>High</v>
          </cell>
          <cell r="P8" t="str">
            <v>Air Operations</v>
          </cell>
          <cell r="Q8" t="str">
            <v>High</v>
          </cell>
          <cell r="R8" t="str">
            <v>High</v>
          </cell>
        </row>
        <row r="9">
          <cell r="L9" t="str">
            <v>NAS Sigonella</v>
          </cell>
          <cell r="M9" t="str">
            <v>Moderate</v>
          </cell>
          <cell r="P9" t="str">
            <v>Ships</v>
          </cell>
          <cell r="Q9" t="str">
            <v>Moderate</v>
          </cell>
          <cell r="R9" t="str">
            <v>Moderate</v>
          </cell>
        </row>
        <row r="10">
          <cell r="L10" t="str">
            <v>NSA Souda Bay</v>
          </cell>
          <cell r="M10" t="str">
            <v>Low</v>
          </cell>
          <cell r="P10" t="str">
            <v>Subs</v>
          </cell>
          <cell r="Q10" t="str">
            <v>Low</v>
          </cell>
          <cell r="R10" t="str">
            <v>Low</v>
          </cell>
        </row>
        <row r="11">
          <cell r="L11" t="str">
            <v>NSF Deveselu</v>
          </cell>
          <cell r="M11" t="str">
            <v>Low</v>
          </cell>
          <cell r="P11" t="str">
            <v>Port Operations</v>
          </cell>
          <cell r="Q11" t="str">
            <v>Moderate</v>
          </cell>
          <cell r="R11" t="str">
            <v>Moderate</v>
          </cell>
        </row>
        <row r="12">
          <cell r="L12" t="str">
            <v>NSF Redzikowo</v>
          </cell>
          <cell r="M12" t="str">
            <v>Low</v>
          </cell>
          <cell r="P12" t="str">
            <v>Weapons</v>
          </cell>
          <cell r="Q12" t="str">
            <v>High</v>
          </cell>
          <cell r="R12" t="str">
            <v>High</v>
          </cell>
        </row>
        <row r="13">
          <cell r="L13" t="str">
            <v>Lossiemouth</v>
          </cell>
          <cell r="M13" t="str">
            <v>Exclude</v>
          </cell>
          <cell r="P13" t="str">
            <v>Munitions</v>
          </cell>
          <cell r="Q13" t="str">
            <v>Exclude</v>
          </cell>
          <cell r="R13" t="str">
            <v>Exclude</v>
          </cell>
        </row>
        <row r="14">
          <cell r="L14" t="str">
            <v>Crombie</v>
          </cell>
          <cell r="M14" t="str">
            <v>Low</v>
          </cell>
          <cell r="P14" t="str">
            <v>Cyber/IT</v>
          </cell>
          <cell r="Q14" t="str">
            <v>Moderate</v>
          </cell>
          <cell r="R14" t="str">
            <v>Moderate</v>
          </cell>
        </row>
        <row r="15">
          <cell r="L15" t="str">
            <v>Keflavik</v>
          </cell>
          <cell r="M15" t="str">
            <v>Low</v>
          </cell>
          <cell r="P15" t="str">
            <v>Forces</v>
          </cell>
          <cell r="Q15" t="str">
            <v>Low</v>
          </cell>
          <cell r="R15" t="str">
            <v>Low</v>
          </cell>
        </row>
        <row r="16">
          <cell r="L16" t="str">
            <v>Grindavik</v>
          </cell>
          <cell r="M16" t="str">
            <v>Low</v>
          </cell>
        </row>
        <row r="17">
          <cell r="L17" t="str">
            <v>Evenes</v>
          </cell>
          <cell r="M17" t="str">
            <v>Low</v>
          </cell>
          <cell r="P17" t="str">
            <v>Personnell (Admin)</v>
          </cell>
          <cell r="Q17" t="str">
            <v>Low</v>
          </cell>
          <cell r="R17" t="str">
            <v>Low</v>
          </cell>
        </row>
        <row r="18">
          <cell r="L18" t="str">
            <v>Ramsund</v>
          </cell>
          <cell r="M18" t="str">
            <v>Low</v>
          </cell>
          <cell r="P18" t="str">
            <v>Berthing</v>
          </cell>
          <cell r="Q18" t="str">
            <v>High</v>
          </cell>
          <cell r="R18" t="str">
            <v>High</v>
          </cell>
        </row>
        <row r="19">
          <cell r="L19" t="str">
            <v>USN SE Lisbon</v>
          </cell>
          <cell r="M19" t="str">
            <v>Exclude</v>
          </cell>
          <cell r="P19" t="str">
            <v>Logistics</v>
          </cell>
          <cell r="Q19" t="str">
            <v>High</v>
          </cell>
          <cell r="R19" t="str">
            <v>High</v>
          </cell>
        </row>
        <row r="20">
          <cell r="L20" t="str">
            <v>USN SE Madrid</v>
          </cell>
          <cell r="M20" t="str">
            <v>Exclude</v>
          </cell>
          <cell r="P20" t="str">
            <v>Fuel</v>
          </cell>
          <cell r="Q20" t="str">
            <v>High</v>
          </cell>
          <cell r="R20" t="str">
            <v>Low</v>
          </cell>
        </row>
        <row r="21">
          <cell r="L21" t="str">
            <v>USN SE Valencia</v>
          </cell>
          <cell r="M21" t="str">
            <v>Exclude</v>
          </cell>
          <cell r="P21" t="str">
            <v>Laydown</v>
          </cell>
          <cell r="Q21" t="str">
            <v>Low</v>
          </cell>
          <cell r="R21" t="str">
            <v>Low</v>
          </cell>
        </row>
        <row r="22">
          <cell r="L22" t="str">
            <v>Camp L. Djibouti</v>
          </cell>
          <cell r="M22" t="str">
            <v>Exclude</v>
          </cell>
          <cell r="P22" t="str">
            <v>Medical</v>
          </cell>
          <cell r="Q22" t="str">
            <v>Low</v>
          </cell>
          <cell r="R22" t="str">
            <v>Low</v>
          </cell>
        </row>
        <row r="23">
          <cell r="L23" t="str">
            <v>African CSLs(4)</v>
          </cell>
          <cell r="M23" t="str">
            <v>Exclude</v>
          </cell>
          <cell r="P23" t="str">
            <v>Food &amp; Water</v>
          </cell>
          <cell r="Q23" t="str">
            <v>Low</v>
          </cell>
          <cell r="R23" t="str">
            <v>Low</v>
          </cell>
        </row>
        <row r="24">
          <cell r="L24" t="str">
            <v>African CL(1)</v>
          </cell>
          <cell r="M24" t="str">
            <v>Exclude</v>
          </cell>
          <cell r="P24" t="str">
            <v>Waste</v>
          </cell>
          <cell r="Q24" t="str">
            <v>Low</v>
          </cell>
          <cell r="R24" t="str">
            <v>Low</v>
          </cell>
        </row>
        <row r="25">
          <cell r="L25" t="str">
            <v>NSA Bahrain</v>
          </cell>
          <cell r="M25" t="str">
            <v>Exclude</v>
          </cell>
          <cell r="P25" t="str">
            <v>Utilities</v>
          </cell>
          <cell r="Q25" t="str">
            <v>High</v>
          </cell>
          <cell r="R25" t="str">
            <v>High</v>
          </cell>
        </row>
        <row r="26">
          <cell r="L26" t="str">
            <v>Isa AB</v>
          </cell>
          <cell r="M26" t="str">
            <v>Exclude</v>
          </cell>
          <cell r="P26" t="str">
            <v>Maintenance</v>
          </cell>
          <cell r="Q26" t="str">
            <v>Moderate</v>
          </cell>
          <cell r="R26" t="str">
            <v>Moderate</v>
          </cell>
        </row>
        <row r="27">
          <cell r="L27" t="str">
            <v>Saa Al Nakhl</v>
          </cell>
          <cell r="M27" t="str">
            <v>Exclude</v>
          </cell>
          <cell r="P27" t="str">
            <v>Messing / Gym</v>
          </cell>
          <cell r="Q27" t="str">
            <v>Low</v>
          </cell>
          <cell r="R27" t="str">
            <v>Low</v>
          </cell>
        </row>
        <row r="28">
          <cell r="L28" t="str">
            <v>Jeb All Port</v>
          </cell>
          <cell r="M28" t="str">
            <v>Exclude</v>
          </cell>
          <cell r="P28" t="str">
            <v>Vehicles</v>
          </cell>
          <cell r="Q28" t="str">
            <v>Low</v>
          </cell>
          <cell r="R28" t="str">
            <v>Low</v>
          </cell>
        </row>
        <row r="29">
          <cell r="L29" t="str">
            <v>Fujairah Port</v>
          </cell>
          <cell r="M29" t="str">
            <v>Exclude</v>
          </cell>
        </row>
        <row r="30">
          <cell r="L30" t="str">
            <v>Duqm Port</v>
          </cell>
          <cell r="M30" t="str">
            <v>Exclude</v>
          </cell>
          <cell r="P30" t="str">
            <v>Airfield Ops</v>
          </cell>
          <cell r="Q30" t="str">
            <v>High</v>
          </cell>
          <cell r="R30" t="str">
            <v>High</v>
          </cell>
        </row>
        <row r="31">
          <cell r="L31" t="str">
            <v>Minhad AB</v>
          </cell>
          <cell r="M31" t="str">
            <v>Exclude</v>
          </cell>
          <cell r="P31" t="str">
            <v>Expeditionary Ops</v>
          </cell>
          <cell r="Q31" t="str">
            <v>Low</v>
          </cell>
          <cell r="R31" t="str">
            <v>Low</v>
          </cell>
        </row>
        <row r="32">
          <cell r="P32" t="str">
            <v>Ordance Weapons Ops</v>
          </cell>
          <cell r="Q32" t="str">
            <v>Low</v>
          </cell>
          <cell r="R32" t="str">
            <v>Low</v>
          </cell>
        </row>
        <row r="33">
          <cell r="P33" t="str">
            <v>Waterfront Ops</v>
          </cell>
          <cell r="Q33" t="str">
            <v>Moderate</v>
          </cell>
          <cell r="R33" t="str">
            <v>Moderate</v>
          </cell>
        </row>
        <row r="34">
          <cell r="P34" t="str">
            <v>C5ISR Ops</v>
          </cell>
          <cell r="Q34" t="str">
            <v>High</v>
          </cell>
          <cell r="R34" t="str">
            <v>High</v>
          </cell>
        </row>
        <row r="35">
          <cell r="P35" t="str">
            <v>Logistics &amp; Supply</v>
          </cell>
          <cell r="Q35" t="str">
            <v>High</v>
          </cell>
          <cell r="R35" t="str">
            <v>High</v>
          </cell>
        </row>
        <row r="36">
          <cell r="P36" t="str">
            <v>RDT&amp;E</v>
          </cell>
          <cell r="Q36" t="str">
            <v>Low</v>
          </cell>
          <cell r="R36" t="str">
            <v>Low</v>
          </cell>
        </row>
        <row r="37">
          <cell r="P37" t="str">
            <v>Sailor &amp; Family Readiness</v>
          </cell>
          <cell r="Q37" t="str">
            <v>Low</v>
          </cell>
          <cell r="R37" t="str">
            <v>Low</v>
          </cell>
        </row>
        <row r="38">
          <cell r="P38" t="str">
            <v>Training</v>
          </cell>
          <cell r="Q38" t="str">
            <v>Moderate</v>
          </cell>
          <cell r="R38" t="str">
            <v>Moderate</v>
          </cell>
        </row>
        <row r="39">
          <cell r="P39" t="str">
            <v>Utilities</v>
          </cell>
          <cell r="Q39" t="str">
            <v>High</v>
          </cell>
          <cell r="R39" t="str">
            <v>High</v>
          </cell>
        </row>
        <row r="40">
          <cell r="P40" t="str">
            <v>Inter/Depot Level Maintenance</v>
          </cell>
          <cell r="Q40" t="str">
            <v>Low</v>
          </cell>
          <cell r="R40" t="str">
            <v>Low</v>
          </cell>
        </row>
        <row r="41">
          <cell r="P41" t="str">
            <v>Base Support</v>
          </cell>
          <cell r="Q41" t="str">
            <v>Moderate</v>
          </cell>
          <cell r="R41" t="str">
            <v>Moderate</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 xr10:uid="{BECF2CDB-8C3E-448E-B902-D12FA1768E1D}" sourceName="Inc">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city_Domain" xr10:uid="{8863C26A-88BA-45FF-AF42-8BE162F59040}" sourceName="Domai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city_Category" xr10:uid="{3C49227F-CF22-404E-BB83-D899894BB4BF}" sourceName="Categor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 xr10:uid="{AD5EB806-1533-4B83-98AD-925A2F35709C}" cache="Slicer_Inc" caption="Inc" rowHeight="257175"/>
  <slicer name="Capacity_Domain" xr10:uid="{2AD4F7BF-ED9A-4176-9F59-9EFE803BD8AD}" cache="Slicer_Capacity_Domain" caption="Domain" rowHeight="257175"/>
  <slicer name="Capacity_Category" xr10:uid="{EEAE2789-316D-4B01-961D-3B21EBA9B2A1}" cache="Slicer_Capacity_Category" caption="Category" startItem="7"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7F9878-BDC7-4FB0-9668-3DE1A55915E1}" name="Tab_Cap" displayName="Tab_Cap" ref="E6:CI74" totalsRowShown="0" headerRowDxfId="131">
  <autoFilter ref="E6:CI74" xr:uid="{51B64936-E973-4DC9-BA33-66FD88ECB82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autoFilter>
  <tableColumns count="83">
    <tableColumn id="1" xr3:uid="{D6F257B0-6A5F-474A-8EF3-B64C374AAA6E}" name="Inc"/>
    <tableColumn id="2" xr3:uid="{58710871-ACFC-42A2-9908-B66E560445AB}" name="Domain"/>
    <tableColumn id="3" xr3:uid="{28F9BE6F-ECC4-4B4E-8ADE-D0836E24AD9D}" name="Category"/>
    <tableColumn id="4" xr3:uid="{E8455C23-900F-48A1-8A79-25DE32718759}" name="CapCat_code"/>
    <tableColumn id="5" xr3:uid="{BDC91B58-17F3-42A9-A4E4-FC19CBB063C3}" name="Capacity_Asset-Metric"/>
    <tableColumn id="6" xr3:uid="{9D781F5B-84C7-420A-B07D-B239E56D60D5}" name="CapAst_Name"/>
    <tableColumn id="7" xr3:uid="{4C2A1C9E-53D2-4128-A620-2A048DED67B1}" name="Measure"/>
    <tableColumn id="8" xr3:uid="{7C0635B5-9F63-40DC-BE73-7623D2199972}" name="Units" dataDxfId="130"/>
    <tableColumn id="9" xr3:uid="{B4FCAE18-8367-4C69-8220-563583715B2B}" name="L01_Current" dataDxfId="129"/>
    <tableColumn id="10" xr3:uid="{712F84B9-ADD0-4BC3-A2C3-F8EAE08E4E92}" name="L01_Cap-Steady" dataDxfId="128"/>
    <tableColumn id="11" xr3:uid="{3C40256A-1303-4F6A-8056-45F357C71D0B}" name="L01_Cap-Contingency" dataDxfId="127"/>
    <tableColumn id="12" xr3:uid="{29F9F5C6-5191-4166-B128-93084DA015BA}" name="L02_Current" dataDxfId="126"/>
    <tableColumn id="13" xr3:uid="{D0602073-A321-4A65-B2AF-3B0F99528AFF}" name="L02_Cap-Steady" dataDxfId="125"/>
    <tableColumn id="14" xr3:uid="{E0F23CC2-FF66-45AF-BE41-74D11BBED755}" name="L02_Cap-Contingency" dataDxfId="124"/>
    <tableColumn id="15" xr3:uid="{E1C52D70-A95E-42E7-994C-FC66C1F6C995}" name="L03_Current" dataDxfId="123"/>
    <tableColumn id="16" xr3:uid="{C860B9A3-439F-47BC-921C-7929BC640004}" name="L03_Cap-Steady" dataDxfId="122"/>
    <tableColumn id="17" xr3:uid="{4DD04EFD-4072-4F88-B1D0-91DFC47BBD8B}" name="L03_Cap-Contingency" dataDxfId="121"/>
    <tableColumn id="18" xr3:uid="{B976C87D-8291-47BB-B3E1-811F6628570A}" name="L04_Current" dataDxfId="120"/>
    <tableColumn id="19" xr3:uid="{B290CF1F-0788-467D-85AC-E5DABFDA9E38}" name="L04_Cap-Steady" dataDxfId="119"/>
    <tableColumn id="20" xr3:uid="{BE97CE8F-DAC7-4A72-BD06-82611357B858}" name="L04_Cap-Contingency" dataDxfId="118"/>
    <tableColumn id="21" xr3:uid="{8E204FD5-EE4A-4CF6-BA6E-295F85031261}" name="L05_Current" dataDxfId="117"/>
    <tableColumn id="22" xr3:uid="{FE5B844A-D6A0-4CB8-BAF3-DAA42B82A41A}" name="L05_Cap-Steady" dataDxfId="116"/>
    <tableColumn id="23" xr3:uid="{DAA0AB40-D2F3-419D-8E73-848F35C31066}" name="L05_Cap-Contingency" dataDxfId="115"/>
    <tableColumn id="24" xr3:uid="{1F5A6D34-9919-4AF1-8A4A-E9D73A538C04}" name="L06_Current" dataDxfId="114"/>
    <tableColumn id="25" xr3:uid="{D7B524E2-B8AE-4D55-8FF3-C903A04C4E0E}" name="L06_Cap-Steady" dataDxfId="113"/>
    <tableColumn id="26" xr3:uid="{2FA17C6F-3B84-4D11-B2FB-E08BC0098756}" name="L06_Cap-Contingency" dataDxfId="112"/>
    <tableColumn id="27" xr3:uid="{5DFB9D09-237B-4BB1-8E91-0C1773F4A33C}" name="L07_Current" dataDxfId="111"/>
    <tableColumn id="28" xr3:uid="{BA0D9C76-7088-4C0D-A38E-2E4F0B7DC080}" name="L07_Cap-Steady" dataDxfId="110"/>
    <tableColumn id="29" xr3:uid="{9C1C1567-02D6-493A-848C-39F61DBB7754}" name="L07_Cap-Contingency" dataDxfId="109"/>
    <tableColumn id="30" xr3:uid="{FD68BC19-89B1-49C1-BC0F-CBD9F49C16C5}" name="L08_Current" dataDxfId="108"/>
    <tableColumn id="31" xr3:uid="{7D247DB4-E702-4DC8-90E4-69DD324F5812}" name="L08_Cap-Steady" dataDxfId="107"/>
    <tableColumn id="32" xr3:uid="{922985B9-B6C4-45DB-8814-A24B3C9BA673}" name="L08_Cap-Contingency" dataDxfId="106"/>
    <tableColumn id="33" xr3:uid="{97CC4643-F3E1-40DB-A512-BF9C7D2A3EA6}" name="L09_Current" dataDxfId="105"/>
    <tableColumn id="34" xr3:uid="{5BF096CE-0B8B-4549-BFCD-1BF8891CDC67}" name="L09_Cap-Steady" dataDxfId="104"/>
    <tableColumn id="35" xr3:uid="{EF9CF24B-DFFB-4CF6-84E8-E02409476B00}" name="L09_Cap-Contingency" dataDxfId="103"/>
    <tableColumn id="36" xr3:uid="{AAA3C177-D6B7-4F9D-AE1B-9F3812E54A34}" name="L10_Current" dataDxfId="102"/>
    <tableColumn id="37" xr3:uid="{FAF76565-518A-4702-B193-BA3E28109572}" name="L10_Cap-Steady" dataDxfId="101"/>
    <tableColumn id="38" xr3:uid="{48D9798D-0ABA-4FEB-B310-F518775F6488}" name="L10_Cap-Contingency" dataDxfId="100"/>
    <tableColumn id="39" xr3:uid="{B26DB112-14F5-4A52-9C83-679CC1CAC722}" name="L11_Current" dataDxfId="99"/>
    <tableColumn id="40" xr3:uid="{46BAE0B0-8ADF-4B6E-B58E-A246C476E3A6}" name="L11_Cap-Steady" dataDxfId="98"/>
    <tableColumn id="41" xr3:uid="{B8C863B0-0212-4D70-98A9-EEFA4A83DBE7}" name="L11_Cap-Contingency" dataDxfId="97"/>
    <tableColumn id="42" xr3:uid="{99754FB7-42D9-4B5D-8286-9F7F3A7194C4}" name="L12_Current" dataDxfId="96"/>
    <tableColumn id="43" xr3:uid="{386E4687-8FCB-47B6-89EF-568A80D2F16E}" name="L12_Cap-Steady" dataDxfId="95"/>
    <tableColumn id="44" xr3:uid="{46E95D3B-F0BB-4077-A0A4-1CBF3A544597}" name="L12_Cap-Contingency" dataDxfId="94"/>
    <tableColumn id="45" xr3:uid="{A9274E79-5393-43C5-95FD-685FA16E7CD6}" name="L13_Current" dataDxfId="93"/>
    <tableColumn id="46" xr3:uid="{D7FC8AE6-0ED1-4719-AB73-EB1241586D0A}" name="L13_Cap-Steady" dataDxfId="92"/>
    <tableColumn id="47" xr3:uid="{AC87E964-5882-4D11-8BAE-0552FB7E353A}" name="L13_Cap-Contingency" dataDxfId="91"/>
    <tableColumn id="48" xr3:uid="{42ABC9D7-D134-4644-B543-4140E26E383E}" name="L14_Current" dataDxfId="90"/>
    <tableColumn id="49" xr3:uid="{5B9ADD5D-42D8-4E3D-BF76-A59B3F6560BC}" name="L14_Cap-Steady" dataDxfId="89"/>
    <tableColumn id="50" xr3:uid="{9790C15B-F4BB-4374-89E6-3BF25195BAB3}" name="L14_Cap-Contingency" dataDxfId="88"/>
    <tableColumn id="51" xr3:uid="{43E435A1-7915-4866-BB3C-545AA79D6DDD}" name="L15_Current" dataDxfId="87"/>
    <tableColumn id="52" xr3:uid="{BFF01584-F18D-4C1C-A88C-CC3E96FBEA8F}" name="L15_Cap-Steady" dataDxfId="86"/>
    <tableColumn id="53" xr3:uid="{4E1129C2-DBD2-43C4-8F48-009B45F448D6}" name="L15_Cap-Contingency" dataDxfId="85"/>
    <tableColumn id="54" xr3:uid="{C0F55FC6-A278-4B2F-A551-AFB015858653}" name="L16_Current" dataDxfId="84"/>
    <tableColumn id="55" xr3:uid="{07D9A67C-666F-477C-BA88-E78F30A615CB}" name="L16_Cap-Steady" dataDxfId="83"/>
    <tableColumn id="56" xr3:uid="{31535085-C607-4CD8-A70F-74BB23AB3C7D}" name="L16_Cap-Contingency" dataDxfId="82"/>
    <tableColumn id="57" xr3:uid="{1D985847-3DEB-4E14-9C6B-C0262A670C7E}" name="L17_Current" dataDxfId="81"/>
    <tableColumn id="58" xr3:uid="{C79837DE-B0A4-4EFF-8A61-48C72E8F295D}" name="L17_Cap-Steady" dataDxfId="80"/>
    <tableColumn id="59" xr3:uid="{B485B837-B6D2-4264-A0FC-C0BF5B0B3696}" name="L17_Cap-Contingency" dataDxfId="79"/>
    <tableColumn id="60" xr3:uid="{C51F3B92-D4C6-46D8-990F-BA924BF7E9F0}" name="L18_Current" dataDxfId="78"/>
    <tableColumn id="61" xr3:uid="{213265DF-1175-4C5F-A2C0-18EE48117969}" name="L18_Cap-Steady" dataDxfId="77"/>
    <tableColumn id="62" xr3:uid="{B546AA02-768E-4DC7-8900-393C26F27D21}" name="L18_Cap-Contingency" dataDxfId="76"/>
    <tableColumn id="63" xr3:uid="{7CE204B5-9CC4-4B89-89E4-056DC85F9B41}" name="L19_Current" dataDxfId="75"/>
    <tableColumn id="64" xr3:uid="{7BE07859-DC2F-4BA4-9CA0-BB8BB5EFE1D2}" name="L19_Cap-Steady" dataDxfId="74"/>
    <tableColumn id="65" xr3:uid="{A50D2D1E-2E5F-4218-920C-2AD35CE377BE}" name="L19_Cap-Contingency" dataDxfId="73"/>
    <tableColumn id="66" xr3:uid="{ABEDB8ED-520D-44C9-8CF7-9AED2B3792C2}" name="L20_Current" dataDxfId="72"/>
    <tableColumn id="67" xr3:uid="{FA30D22D-FAEF-4743-994E-7EE430FFD827}" name="L20_Cap-Steady" dataDxfId="71"/>
    <tableColumn id="68" xr3:uid="{CBEE84E7-DCB3-4725-AAF4-0D7532C4F281}" name="L20_Cap-Contingency" dataDxfId="70"/>
    <tableColumn id="69" xr3:uid="{E12798CB-84EE-4E04-B80F-1E854FCC9B5D}" name="L21_Current" dataDxfId="69"/>
    <tableColumn id="70" xr3:uid="{03C28EC9-E1B0-42B9-8F7B-E3A1D58B2766}" name="L21_Cap-Steady" dataDxfId="68"/>
    <tableColumn id="71" xr3:uid="{E98E0C49-4580-4976-9025-344F95334B7F}" name="L21_Cap-Contingency" dataDxfId="67"/>
    <tableColumn id="72" xr3:uid="{81C17482-509A-411F-9B10-79012DB82B57}" name="L22_Current" dataDxfId="66"/>
    <tableColumn id="73" xr3:uid="{1536F6AA-FA2D-4E84-BBAB-36F7D7FE2197}" name="L22_Cap-Steady" dataDxfId="65"/>
    <tableColumn id="74" xr3:uid="{8E5DD396-4682-4C5B-B3B5-9E1D1EFC8BEC}" name="L22_Cap-Contingency" dataDxfId="64"/>
    <tableColumn id="75" xr3:uid="{C3B3817D-95A4-4276-BE4B-87E10C9771B3}" name="L23_Current" dataDxfId="63"/>
    <tableColumn id="76" xr3:uid="{A42C97A6-F6B3-4F5A-8C72-FE683293FFA3}" name="L23_Cap-Steady" dataDxfId="62"/>
    <tableColumn id="77" xr3:uid="{A2737D16-8E82-4CD1-8E22-C8693E8DFC74}" name="L23_Cap-Contingency" dataDxfId="61"/>
    <tableColumn id="78" xr3:uid="{CFAFB030-9A8C-444F-9B52-91D8713D666B}" name="L24_Current" dataDxfId="60"/>
    <tableColumn id="79" xr3:uid="{E1D88B0C-C087-416D-A506-185C91404830}" name="L24_Cap-Steady" dataDxfId="59"/>
    <tableColumn id="80" xr3:uid="{0C1FE817-8B19-4078-91B4-1577DDCF2316}" name="L24_Cap-Contingency" dataDxfId="58"/>
    <tableColumn id="81" xr3:uid="{4D807584-42E3-4A8A-8FC5-5F6E249BCE10}" name="L25_Current" dataDxfId="57"/>
    <tableColumn id="82" xr3:uid="{A299AB17-EFDF-480D-9017-FF7A30F10421}" name="L25_Cap-Steady" dataDxfId="56"/>
    <tableColumn id="83" xr3:uid="{4D30CBA1-649A-4926-B777-66651073FA42}" name="L25_Cap-Contingency" dataDxfId="5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B174-8714-46DE-968C-65133E51A3A0}">
  <dimension ref="B2:B12"/>
  <sheetViews>
    <sheetView workbookViewId="0">
      <selection activeCell="B9" sqref="B9"/>
    </sheetView>
  </sheetViews>
  <sheetFormatPr defaultRowHeight="15" x14ac:dyDescent="0.25"/>
  <cols>
    <col min="2" max="2" width="24.28515625" customWidth="1"/>
  </cols>
  <sheetData>
    <row r="2" spans="2:2" x14ac:dyDescent="0.25">
      <c r="B2" t="s">
        <v>314</v>
      </c>
    </row>
    <row r="4" spans="2:2" x14ac:dyDescent="0.25">
      <c r="B4" t="s">
        <v>315</v>
      </c>
    </row>
    <row r="5" spans="2:2" x14ac:dyDescent="0.25">
      <c r="B5" t="s">
        <v>316</v>
      </c>
    </row>
    <row r="6" spans="2:2" x14ac:dyDescent="0.25">
      <c r="B6" t="s">
        <v>317</v>
      </c>
    </row>
    <row r="7" spans="2:2" x14ac:dyDescent="0.25">
      <c r="B7" t="s">
        <v>318</v>
      </c>
    </row>
    <row r="8" spans="2:2" x14ac:dyDescent="0.25">
      <c r="B8" t="s">
        <v>319</v>
      </c>
    </row>
    <row r="9" spans="2:2" x14ac:dyDescent="0.25">
      <c r="B9" t="s">
        <v>320</v>
      </c>
    </row>
    <row r="10" spans="2:2" x14ac:dyDescent="0.25">
      <c r="B10" t="s">
        <v>321</v>
      </c>
    </row>
    <row r="11" spans="2:2" x14ac:dyDescent="0.25">
      <c r="B11" t="s">
        <v>322</v>
      </c>
    </row>
    <row r="12" spans="2:2" x14ac:dyDescent="0.25">
      <c r="B12" t="s">
        <v>323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CB61-C38B-463A-8DF8-70B9993BB499}">
  <sheetPr codeName="Sheet15"/>
  <dimension ref="B1:CI149"/>
  <sheetViews>
    <sheetView showGridLines="0" tabSelected="1" zoomScaleNormal="100" workbookViewId="0">
      <pane ySplit="1" topLeftCell="A2" activePane="bottomLeft" state="frozen"/>
      <selection pane="bottomLeft" activeCell="V4" sqref="V4:X4"/>
    </sheetView>
  </sheetViews>
  <sheetFormatPr defaultRowHeight="15" x14ac:dyDescent="0.25"/>
  <cols>
    <col min="1" max="1" width="4.140625" customWidth="1"/>
    <col min="2" max="2" width="19.7109375" customWidth="1"/>
    <col min="3" max="3" width="4.7109375" customWidth="1"/>
    <col min="4" max="4" width="3" customWidth="1"/>
    <col min="5" max="5" width="5.85546875" customWidth="1"/>
    <col min="6" max="6" width="18.5703125" customWidth="1"/>
    <col min="7" max="7" width="19.140625" customWidth="1"/>
    <col min="8" max="8" width="14.5703125" hidden="1" customWidth="1"/>
    <col min="9" max="9" width="28.85546875" customWidth="1"/>
    <col min="10" max="10" width="15.42578125" hidden="1" customWidth="1"/>
    <col min="11" max="11" width="33.7109375" customWidth="1"/>
    <col min="12" max="12" width="12.5703125" style="5" customWidth="1"/>
    <col min="13" max="87" width="18.7109375" style="6" customWidth="1"/>
    <col min="88" max="90" width="9.140625" customWidth="1"/>
  </cols>
  <sheetData>
    <row r="1" spans="2:87" s="1" customFormat="1" ht="65.099999999999994" customHeight="1" thickBot="1" x14ac:dyDescent="0.3">
      <c r="L1" s="2"/>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row>
    <row r="2" spans="2:87" x14ac:dyDescent="0.25">
      <c r="C2" s="4"/>
    </row>
    <row r="3" spans="2:87" ht="15.75" x14ac:dyDescent="0.25">
      <c r="B3" t="s">
        <v>0</v>
      </c>
      <c r="C3" s="7"/>
      <c r="P3" s="38"/>
      <c r="Q3" s="39"/>
      <c r="R3" s="39"/>
      <c r="S3" s="39"/>
      <c r="T3" s="39"/>
    </row>
    <row r="4" spans="2:87" x14ac:dyDescent="0.25">
      <c r="B4" s="8" t="s">
        <v>1</v>
      </c>
      <c r="C4" s="7"/>
      <c r="M4" s="37" t="str">
        <f>VLOOKUP(LEFT(M$6,3),reflist_LocCode,2,FALSE)</f>
        <v>NS Rota</v>
      </c>
      <c r="N4" s="37"/>
      <c r="O4" s="37"/>
      <c r="P4" s="37" t="str">
        <f>VLOOKUP(LEFT(P$6,3),reflist_LocCode,2,FALSE)</f>
        <v>NSA Naples</v>
      </c>
      <c r="Q4" s="37"/>
      <c r="R4" s="37"/>
      <c r="S4" s="37" t="str">
        <f>VLOOKUP(LEFT(S$6,3),reflist_LocCode,2,FALSE)</f>
        <v>NAS Sigonella</v>
      </c>
      <c r="T4" s="37"/>
      <c r="U4" s="37"/>
      <c r="V4" s="37" t="str">
        <f>VLOOKUP(LEFT(V$6,3),reflist_LocCode,2,FALSE)</f>
        <v>NSA Souda Bay</v>
      </c>
      <c r="W4" s="37"/>
      <c r="X4" s="37"/>
      <c r="Y4" s="37" t="str">
        <f>VLOOKUP(LEFT(Y$6,3),reflist_LocCode,2,FALSE)</f>
        <v>NSF Deveselu</v>
      </c>
      <c r="Z4" s="37"/>
      <c r="AA4" s="37"/>
      <c r="AB4" s="37" t="str">
        <f>VLOOKUP(LEFT(AB$6,3),reflist_LocCode,2,FALSE)</f>
        <v>NSF Redzikowo</v>
      </c>
      <c r="AC4" s="37"/>
      <c r="AD4" s="37"/>
      <c r="AE4" s="37" t="str">
        <f>VLOOKUP(LEFT(AE$6,3),reflist_LocCode,2,FALSE)</f>
        <v>Lossiemouth</v>
      </c>
      <c r="AF4" s="37"/>
      <c r="AG4" s="37"/>
      <c r="AH4" s="37" t="str">
        <f>VLOOKUP(LEFT(AH$6,3),reflist_LocCode,2,FALSE)</f>
        <v>Crombie</v>
      </c>
      <c r="AI4" s="37"/>
      <c r="AJ4" s="37"/>
      <c r="AK4" s="37" t="str">
        <f>VLOOKUP(LEFT(AK$6,3),reflist_LocCode,2,FALSE)</f>
        <v>Keflavik</v>
      </c>
      <c r="AL4" s="37"/>
      <c r="AM4" s="37"/>
      <c r="AN4" s="37" t="str">
        <f>VLOOKUP(LEFT(AN$6,3),reflist_LocCode,2,FALSE)</f>
        <v>Grindavik</v>
      </c>
      <c r="AO4" s="37"/>
      <c r="AP4" s="37"/>
      <c r="AQ4" s="37" t="str">
        <f>VLOOKUP(LEFT(AQ$6,3),reflist_LocCode,2,FALSE)</f>
        <v>Evenes</v>
      </c>
      <c r="AR4" s="37"/>
      <c r="AS4" s="37"/>
      <c r="AT4" s="37" t="str">
        <f>VLOOKUP(LEFT(AT$6,3),reflist_LocCode,2,FALSE)</f>
        <v>Ramsund</v>
      </c>
      <c r="AU4" s="37"/>
      <c r="AV4" s="37"/>
      <c r="AW4" s="37" t="str">
        <f>VLOOKUP(LEFT(AW$6,3),reflist_LocCode,2,FALSE)</f>
        <v>USN SE Lisbon</v>
      </c>
      <c r="AX4" s="37"/>
      <c r="AY4" s="37"/>
      <c r="AZ4" s="37" t="str">
        <f>VLOOKUP(LEFT(AZ$6,3),reflist_LocCode,2,FALSE)</f>
        <v>USN SE Madrid</v>
      </c>
      <c r="BA4" s="37"/>
      <c r="BB4" s="37"/>
      <c r="BC4" s="37" t="str">
        <f>VLOOKUP(LEFT(BC$6,3),reflist_LocCode,2,FALSE)</f>
        <v>USN SE Valencia</v>
      </c>
      <c r="BD4" s="37"/>
      <c r="BE4" s="37"/>
      <c r="BF4" s="37" t="str">
        <f>VLOOKUP(LEFT(BF$6,3),reflist_LocCode,2,FALSE)</f>
        <v>Camp L. Djibouti</v>
      </c>
      <c r="BG4" s="37"/>
      <c r="BH4" s="37"/>
      <c r="BI4" s="37" t="str">
        <f>VLOOKUP(LEFT(BI$6,3),reflist_LocCode,2,FALSE)</f>
        <v>African CSLs(4)</v>
      </c>
      <c r="BJ4" s="37"/>
      <c r="BK4" s="37"/>
      <c r="BL4" s="37" t="str">
        <f>VLOOKUP(LEFT(BL$6,3),reflist_LocCode,2,FALSE)</f>
        <v>African CL(1)</v>
      </c>
      <c r="BM4" s="37"/>
      <c r="BN4" s="37"/>
      <c r="BO4" s="37" t="str">
        <f>VLOOKUP(LEFT(BO$6,3),reflist_LocCode,2,FALSE)</f>
        <v>NSA Bahrain</v>
      </c>
      <c r="BP4" s="37"/>
      <c r="BQ4" s="37"/>
      <c r="BR4" s="37" t="str">
        <f>VLOOKUP(LEFT(BR$6,3),reflist_LocCode,2,FALSE)</f>
        <v>Isa AB</v>
      </c>
      <c r="BS4" s="37"/>
      <c r="BT4" s="37"/>
      <c r="BU4" s="37" t="str">
        <f>VLOOKUP(LEFT(BU$6,3),reflist_LocCode,2,FALSE)</f>
        <v>Saa Al Nakhl</v>
      </c>
      <c r="BV4" s="37"/>
      <c r="BW4" s="37"/>
      <c r="BX4" s="37" t="str">
        <f>VLOOKUP(LEFT(BX$6,3),reflist_LocCode,2,FALSE)</f>
        <v>Jeb All Port</v>
      </c>
      <c r="BY4" s="37"/>
      <c r="BZ4" s="37"/>
      <c r="CA4" s="37" t="str">
        <f>VLOOKUP(LEFT(CA$6,3),reflist_LocCode,2,FALSE)</f>
        <v>Fujairah Port</v>
      </c>
      <c r="CB4" s="37"/>
      <c r="CC4" s="37"/>
      <c r="CD4" s="37" t="str">
        <f>VLOOKUP(LEFT(CD$6,3),reflist_LocCode,2,FALSE)</f>
        <v>Duqm Port</v>
      </c>
      <c r="CE4" s="37"/>
      <c r="CF4" s="37"/>
      <c r="CG4" s="37" t="str">
        <f>VLOOKUP(LEFT(CG$6,3),reflist_LocCode,2,FALSE)</f>
        <v>Minhad AB</v>
      </c>
      <c r="CH4" s="37"/>
      <c r="CI4" s="37"/>
    </row>
    <row r="5" spans="2:87" hidden="1" x14ac:dyDescent="0.25">
      <c r="C5" s="7"/>
      <c r="M5" s="6">
        <f t="shared" ref="M5:AR5" si="0">IF(LEFT(M$6,3)=VLOOKUP($B$4,reflist_LocName,3,FALSE),1,0)</f>
        <v>0</v>
      </c>
      <c r="N5" s="6">
        <f t="shared" si="0"/>
        <v>0</v>
      </c>
      <c r="O5" s="6">
        <f t="shared" si="0"/>
        <v>0</v>
      </c>
      <c r="P5" s="6">
        <f t="shared" si="0"/>
        <v>1</v>
      </c>
      <c r="Q5" s="6">
        <f t="shared" si="0"/>
        <v>1</v>
      </c>
      <c r="R5" s="6">
        <f t="shared" si="0"/>
        <v>1</v>
      </c>
      <c r="S5" s="6">
        <f t="shared" si="0"/>
        <v>0</v>
      </c>
      <c r="T5" s="6">
        <f t="shared" si="0"/>
        <v>0</v>
      </c>
      <c r="U5" s="6">
        <f t="shared" si="0"/>
        <v>0</v>
      </c>
      <c r="V5" s="6">
        <f t="shared" si="0"/>
        <v>0</v>
      </c>
      <c r="W5" s="6">
        <f t="shared" si="0"/>
        <v>0</v>
      </c>
      <c r="X5" s="6">
        <f t="shared" si="0"/>
        <v>0</v>
      </c>
      <c r="Y5" s="6">
        <f t="shared" si="0"/>
        <v>0</v>
      </c>
      <c r="Z5" s="6">
        <f t="shared" si="0"/>
        <v>0</v>
      </c>
      <c r="AA5" s="6">
        <f t="shared" si="0"/>
        <v>0</v>
      </c>
      <c r="AB5" s="6">
        <f t="shared" si="0"/>
        <v>0</v>
      </c>
      <c r="AC5" s="6">
        <f t="shared" si="0"/>
        <v>0</v>
      </c>
      <c r="AD5" s="6">
        <f t="shared" si="0"/>
        <v>0</v>
      </c>
      <c r="AE5" s="6">
        <f t="shared" si="0"/>
        <v>0</v>
      </c>
      <c r="AF5" s="6">
        <f t="shared" si="0"/>
        <v>0</v>
      </c>
      <c r="AG5" s="6">
        <f t="shared" si="0"/>
        <v>0</v>
      </c>
      <c r="AH5" s="6">
        <f t="shared" si="0"/>
        <v>0</v>
      </c>
      <c r="AI5" s="6">
        <f t="shared" si="0"/>
        <v>0</v>
      </c>
      <c r="AJ5" s="6">
        <f t="shared" si="0"/>
        <v>0</v>
      </c>
      <c r="AK5" s="6">
        <f t="shared" si="0"/>
        <v>0</v>
      </c>
      <c r="AL5" s="6">
        <f t="shared" si="0"/>
        <v>0</v>
      </c>
      <c r="AM5" s="6">
        <f t="shared" si="0"/>
        <v>0</v>
      </c>
      <c r="AN5" s="6">
        <f t="shared" si="0"/>
        <v>0</v>
      </c>
      <c r="AO5" s="6">
        <f t="shared" si="0"/>
        <v>0</v>
      </c>
      <c r="AP5" s="6">
        <f t="shared" si="0"/>
        <v>0</v>
      </c>
      <c r="AQ5" s="6">
        <f t="shared" si="0"/>
        <v>0</v>
      </c>
      <c r="AR5" s="6">
        <f t="shared" si="0"/>
        <v>0</v>
      </c>
      <c r="AS5" s="6">
        <f t="shared" ref="AS5:BX5" si="1">IF(LEFT(AS$6,3)=VLOOKUP($B$4,reflist_LocName,3,FALSE),1,0)</f>
        <v>0</v>
      </c>
      <c r="AT5" s="6">
        <f t="shared" si="1"/>
        <v>0</v>
      </c>
      <c r="AU5" s="6">
        <f t="shared" si="1"/>
        <v>0</v>
      </c>
      <c r="AV5" s="6">
        <f t="shared" si="1"/>
        <v>0</v>
      </c>
      <c r="AW5" s="6">
        <f t="shared" si="1"/>
        <v>0</v>
      </c>
      <c r="AX5" s="6">
        <f t="shared" si="1"/>
        <v>0</v>
      </c>
      <c r="AY5" s="6">
        <f t="shared" si="1"/>
        <v>0</v>
      </c>
      <c r="AZ5" s="6">
        <f t="shared" si="1"/>
        <v>0</v>
      </c>
      <c r="BA5" s="6">
        <f t="shared" si="1"/>
        <v>0</v>
      </c>
      <c r="BB5" s="6">
        <f t="shared" si="1"/>
        <v>0</v>
      </c>
      <c r="BC5" s="6">
        <f t="shared" si="1"/>
        <v>0</v>
      </c>
      <c r="BD5" s="6">
        <f t="shared" si="1"/>
        <v>0</v>
      </c>
      <c r="BE5" s="6">
        <f t="shared" si="1"/>
        <v>0</v>
      </c>
      <c r="BF5" s="6">
        <f t="shared" si="1"/>
        <v>0</v>
      </c>
      <c r="BG5" s="6">
        <f t="shared" si="1"/>
        <v>0</v>
      </c>
      <c r="BH5" s="6">
        <f t="shared" si="1"/>
        <v>0</v>
      </c>
      <c r="BI5" s="6">
        <f t="shared" si="1"/>
        <v>0</v>
      </c>
      <c r="BJ5" s="6">
        <f t="shared" si="1"/>
        <v>0</v>
      </c>
      <c r="BK5" s="6">
        <f t="shared" si="1"/>
        <v>0</v>
      </c>
      <c r="BL5" s="6">
        <f t="shared" si="1"/>
        <v>0</v>
      </c>
      <c r="BM5" s="6">
        <f t="shared" si="1"/>
        <v>0</v>
      </c>
      <c r="BN5" s="6">
        <f t="shared" si="1"/>
        <v>0</v>
      </c>
      <c r="BO5" s="6">
        <f t="shared" si="1"/>
        <v>0</v>
      </c>
      <c r="BP5" s="6">
        <f t="shared" si="1"/>
        <v>0</v>
      </c>
      <c r="BQ5" s="6">
        <f t="shared" si="1"/>
        <v>0</v>
      </c>
      <c r="BR5" s="6">
        <f t="shared" si="1"/>
        <v>0</v>
      </c>
      <c r="BS5" s="6">
        <f t="shared" si="1"/>
        <v>0</v>
      </c>
      <c r="BT5" s="6">
        <f t="shared" si="1"/>
        <v>0</v>
      </c>
      <c r="BU5" s="6">
        <f t="shared" si="1"/>
        <v>0</v>
      </c>
      <c r="BV5" s="6">
        <f t="shared" si="1"/>
        <v>0</v>
      </c>
      <c r="BW5" s="6">
        <f t="shared" si="1"/>
        <v>0</v>
      </c>
      <c r="BX5" s="6">
        <f t="shared" si="1"/>
        <v>0</v>
      </c>
      <c r="BY5" s="6">
        <f t="shared" ref="BY5:CI5" si="2">IF(LEFT(BY$6,3)=VLOOKUP($B$4,reflist_LocName,3,FALSE),1,0)</f>
        <v>0</v>
      </c>
      <c r="BZ5" s="6">
        <f t="shared" si="2"/>
        <v>0</v>
      </c>
      <c r="CA5" s="6">
        <f t="shared" si="2"/>
        <v>0</v>
      </c>
      <c r="CB5" s="6">
        <f t="shared" si="2"/>
        <v>0</v>
      </c>
      <c r="CC5" s="6">
        <f t="shared" si="2"/>
        <v>0</v>
      </c>
      <c r="CD5" s="6">
        <f t="shared" si="2"/>
        <v>0</v>
      </c>
      <c r="CE5" s="6">
        <f t="shared" si="2"/>
        <v>0</v>
      </c>
      <c r="CF5" s="6">
        <f t="shared" si="2"/>
        <v>0</v>
      </c>
      <c r="CG5" s="6">
        <f t="shared" si="2"/>
        <v>0</v>
      </c>
      <c r="CH5" s="6">
        <f t="shared" si="2"/>
        <v>0</v>
      </c>
      <c r="CI5" s="6">
        <f t="shared" si="2"/>
        <v>0</v>
      </c>
    </row>
    <row r="6" spans="2:87" s="9" customFormat="1" ht="31.5" customHeight="1" x14ac:dyDescent="0.25">
      <c r="C6" s="10"/>
      <c r="E6" s="9" t="s">
        <v>2</v>
      </c>
      <c r="F6" s="9" t="s">
        <v>3</v>
      </c>
      <c r="G6" s="9" t="s">
        <v>4</v>
      </c>
      <c r="H6" s="9" t="s">
        <v>5</v>
      </c>
      <c r="I6" s="9" t="s">
        <v>6</v>
      </c>
      <c r="J6" s="9" t="s">
        <v>7</v>
      </c>
      <c r="K6" s="9" t="s">
        <v>8</v>
      </c>
      <c r="L6" s="11" t="s">
        <v>9</v>
      </c>
      <c r="M6" s="12" t="s">
        <v>10</v>
      </c>
      <c r="N6" s="12" t="s">
        <v>11</v>
      </c>
      <c r="O6" s="12" t="s">
        <v>12</v>
      </c>
      <c r="P6" s="12" t="s">
        <v>13</v>
      </c>
      <c r="Q6" s="12" t="s">
        <v>14</v>
      </c>
      <c r="R6" s="12" t="s">
        <v>15</v>
      </c>
      <c r="S6" s="12" t="s">
        <v>16</v>
      </c>
      <c r="T6" s="12" t="s">
        <v>17</v>
      </c>
      <c r="U6" s="12" t="s">
        <v>18</v>
      </c>
      <c r="V6" s="12" t="s">
        <v>19</v>
      </c>
      <c r="W6" s="12" t="s">
        <v>20</v>
      </c>
      <c r="X6" s="12" t="s">
        <v>21</v>
      </c>
      <c r="Y6" s="12" t="s">
        <v>22</v>
      </c>
      <c r="Z6" s="12" t="s">
        <v>23</v>
      </c>
      <c r="AA6" s="12" t="s">
        <v>24</v>
      </c>
      <c r="AB6" s="12" t="s">
        <v>25</v>
      </c>
      <c r="AC6" s="12" t="s">
        <v>26</v>
      </c>
      <c r="AD6" s="12" t="s">
        <v>27</v>
      </c>
      <c r="AE6" s="12" t="s">
        <v>28</v>
      </c>
      <c r="AF6" s="12" t="s">
        <v>29</v>
      </c>
      <c r="AG6" s="12" t="s">
        <v>30</v>
      </c>
      <c r="AH6" s="12" t="s">
        <v>31</v>
      </c>
      <c r="AI6" s="12" t="s">
        <v>32</v>
      </c>
      <c r="AJ6" s="12" t="s">
        <v>33</v>
      </c>
      <c r="AK6" s="12" t="s">
        <v>34</v>
      </c>
      <c r="AL6" s="12" t="s">
        <v>35</v>
      </c>
      <c r="AM6" s="12" t="s">
        <v>36</v>
      </c>
      <c r="AN6" s="12" t="s">
        <v>37</v>
      </c>
      <c r="AO6" s="12" t="s">
        <v>38</v>
      </c>
      <c r="AP6" s="12" t="s">
        <v>39</v>
      </c>
      <c r="AQ6" s="12" t="s">
        <v>40</v>
      </c>
      <c r="AR6" s="12" t="s">
        <v>41</v>
      </c>
      <c r="AS6" s="12" t="s">
        <v>42</v>
      </c>
      <c r="AT6" s="12" t="s">
        <v>43</v>
      </c>
      <c r="AU6" s="12" t="s">
        <v>44</v>
      </c>
      <c r="AV6" s="12" t="s">
        <v>45</v>
      </c>
      <c r="AW6" s="12" t="s">
        <v>46</v>
      </c>
      <c r="AX6" s="12" t="s">
        <v>47</v>
      </c>
      <c r="AY6" s="12" t="s">
        <v>48</v>
      </c>
      <c r="AZ6" s="12" t="s">
        <v>49</v>
      </c>
      <c r="BA6" s="12" t="s">
        <v>50</v>
      </c>
      <c r="BB6" s="12" t="s">
        <v>51</v>
      </c>
      <c r="BC6" s="12" t="s">
        <v>52</v>
      </c>
      <c r="BD6" s="12" t="s">
        <v>53</v>
      </c>
      <c r="BE6" s="12" t="s">
        <v>54</v>
      </c>
      <c r="BF6" s="12" t="s">
        <v>55</v>
      </c>
      <c r="BG6" s="12" t="s">
        <v>56</v>
      </c>
      <c r="BH6" s="12" t="s">
        <v>57</v>
      </c>
      <c r="BI6" s="12" t="s">
        <v>58</v>
      </c>
      <c r="BJ6" s="12" t="s">
        <v>59</v>
      </c>
      <c r="BK6" s="12" t="s">
        <v>60</v>
      </c>
      <c r="BL6" s="12" t="s">
        <v>61</v>
      </c>
      <c r="BM6" s="12" t="s">
        <v>62</v>
      </c>
      <c r="BN6" s="12" t="s">
        <v>63</v>
      </c>
      <c r="BO6" s="12" t="s">
        <v>64</v>
      </c>
      <c r="BP6" s="12" t="s">
        <v>65</v>
      </c>
      <c r="BQ6" s="12" t="s">
        <v>66</v>
      </c>
      <c r="BR6" s="12" t="s">
        <v>67</v>
      </c>
      <c r="BS6" s="12" t="s">
        <v>68</v>
      </c>
      <c r="BT6" s="12" t="s">
        <v>69</v>
      </c>
      <c r="BU6" s="12" t="s">
        <v>70</v>
      </c>
      <c r="BV6" s="12" t="s">
        <v>71</v>
      </c>
      <c r="BW6" s="12" t="s">
        <v>72</v>
      </c>
      <c r="BX6" s="12" t="s">
        <v>73</v>
      </c>
      <c r="BY6" s="12" t="s">
        <v>74</v>
      </c>
      <c r="BZ6" s="12" t="s">
        <v>75</v>
      </c>
      <c r="CA6" s="12" t="s">
        <v>76</v>
      </c>
      <c r="CB6" s="12" t="s">
        <v>77</v>
      </c>
      <c r="CC6" s="12" t="s">
        <v>78</v>
      </c>
      <c r="CD6" s="12" t="s">
        <v>79</v>
      </c>
      <c r="CE6" s="12" t="s">
        <v>80</v>
      </c>
      <c r="CF6" s="12" t="s">
        <v>81</v>
      </c>
      <c r="CG6" s="12" t="s">
        <v>82</v>
      </c>
      <c r="CH6" s="12" t="s">
        <v>83</v>
      </c>
      <c r="CI6" s="12" t="s">
        <v>84</v>
      </c>
    </row>
    <row r="7" spans="2:87" x14ac:dyDescent="0.25">
      <c r="C7" s="7"/>
      <c r="E7" s="13" t="b">
        <v>1</v>
      </c>
      <c r="F7" t="s">
        <v>85</v>
      </c>
      <c r="G7" t="s">
        <v>86</v>
      </c>
      <c r="H7" t="s">
        <v>87</v>
      </c>
      <c r="I7" t="s">
        <v>88</v>
      </c>
      <c r="J7" t="s">
        <v>89</v>
      </c>
      <c r="K7" t="s">
        <v>90</v>
      </c>
      <c r="L7" t="s">
        <v>91</v>
      </c>
      <c r="M7" s="14">
        <v>3</v>
      </c>
      <c r="N7" s="14">
        <v>5</v>
      </c>
      <c r="O7" s="14">
        <v>8</v>
      </c>
      <c r="P7" s="14">
        <v>3</v>
      </c>
      <c r="Q7" s="14">
        <v>5</v>
      </c>
      <c r="R7" s="14">
        <v>8</v>
      </c>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row>
    <row r="8" spans="2:87" x14ac:dyDescent="0.25">
      <c r="C8" s="7"/>
      <c r="E8" s="13" t="b">
        <v>1</v>
      </c>
      <c r="F8" t="s">
        <v>85</v>
      </c>
      <c r="G8" t="s">
        <v>86</v>
      </c>
      <c r="H8" t="s">
        <v>87</v>
      </c>
      <c r="I8" t="s">
        <v>92</v>
      </c>
      <c r="J8" t="s">
        <v>93</v>
      </c>
      <c r="K8" t="s">
        <v>94</v>
      </c>
      <c r="L8" t="s">
        <v>91</v>
      </c>
      <c r="M8" s="14">
        <v>2</v>
      </c>
      <c r="N8" s="14">
        <v>4</v>
      </c>
      <c r="O8" s="14">
        <v>4</v>
      </c>
      <c r="P8" s="14">
        <v>2</v>
      </c>
      <c r="Q8" s="14">
        <v>4</v>
      </c>
      <c r="R8" s="14">
        <v>4</v>
      </c>
      <c r="S8" s="14">
        <v>50</v>
      </c>
      <c r="T8" s="14">
        <v>55</v>
      </c>
      <c r="U8" s="14">
        <v>60</v>
      </c>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row>
    <row r="9" spans="2:87" x14ac:dyDescent="0.25">
      <c r="C9" s="7"/>
      <c r="E9" s="13" t="b">
        <v>1</v>
      </c>
      <c r="F9" t="s">
        <v>85</v>
      </c>
      <c r="G9" t="s">
        <v>86</v>
      </c>
      <c r="H9" t="s">
        <v>87</v>
      </c>
      <c r="I9" t="s">
        <v>95</v>
      </c>
      <c r="J9" t="s">
        <v>96</v>
      </c>
      <c r="K9" t="s">
        <v>97</v>
      </c>
      <c r="L9" t="s">
        <v>91</v>
      </c>
      <c r="M9" s="14">
        <v>1</v>
      </c>
      <c r="N9" s="14">
        <v>5</v>
      </c>
      <c r="O9" s="14">
        <v>10</v>
      </c>
      <c r="P9" s="14">
        <v>1</v>
      </c>
      <c r="Q9" s="14">
        <v>5</v>
      </c>
      <c r="R9" s="14">
        <v>10</v>
      </c>
      <c r="S9" s="14">
        <v>4</v>
      </c>
      <c r="T9" s="14">
        <v>5</v>
      </c>
      <c r="U9" s="14">
        <v>7</v>
      </c>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row>
    <row r="10" spans="2:87" x14ac:dyDescent="0.25">
      <c r="C10" s="7"/>
      <c r="E10" s="13" t="b">
        <v>1</v>
      </c>
      <c r="F10" t="s">
        <v>85</v>
      </c>
      <c r="G10" t="s">
        <v>86</v>
      </c>
      <c r="H10" t="s">
        <v>87</v>
      </c>
      <c r="I10" t="s">
        <v>98</v>
      </c>
      <c r="J10" t="s">
        <v>99</v>
      </c>
      <c r="K10" t="s">
        <v>100</v>
      </c>
      <c r="L10" t="s">
        <v>91</v>
      </c>
      <c r="M10" s="14">
        <v>3</v>
      </c>
      <c r="N10" s="14">
        <v>3</v>
      </c>
      <c r="O10" s="14">
        <v>12</v>
      </c>
      <c r="P10" s="14">
        <v>3</v>
      </c>
      <c r="Q10" s="14">
        <v>3</v>
      </c>
      <c r="R10" s="14">
        <v>12</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row>
    <row r="11" spans="2:87" x14ac:dyDescent="0.25">
      <c r="C11" s="7"/>
      <c r="E11" s="13" t="b">
        <v>1</v>
      </c>
      <c r="F11" t="s">
        <v>85</v>
      </c>
      <c r="G11" t="s">
        <v>86</v>
      </c>
      <c r="H11" t="s">
        <v>87</v>
      </c>
      <c r="I11" t="s">
        <v>101</v>
      </c>
      <c r="J11" t="s">
        <v>102</v>
      </c>
      <c r="K11" t="s">
        <v>103</v>
      </c>
      <c r="L11" t="s">
        <v>91</v>
      </c>
      <c r="M11" s="14">
        <v>2</v>
      </c>
      <c r="N11" s="14">
        <v>2</v>
      </c>
      <c r="O11" s="14">
        <v>8</v>
      </c>
      <c r="P11" s="14">
        <v>2</v>
      </c>
      <c r="Q11" s="14">
        <v>2</v>
      </c>
      <c r="R11" s="14">
        <v>8</v>
      </c>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row>
    <row r="12" spans="2:87" x14ac:dyDescent="0.25">
      <c r="C12" s="7"/>
      <c r="E12" s="13" t="b">
        <v>1</v>
      </c>
      <c r="F12" t="s">
        <v>85</v>
      </c>
      <c r="G12" t="s">
        <v>86</v>
      </c>
      <c r="H12" t="s">
        <v>87</v>
      </c>
      <c r="I12" t="s">
        <v>104</v>
      </c>
      <c r="J12" t="s">
        <v>105</v>
      </c>
      <c r="K12" t="s">
        <v>106</v>
      </c>
      <c r="L12" t="s">
        <v>91</v>
      </c>
      <c r="M12" s="14">
        <v>0</v>
      </c>
      <c r="N12" s="14">
        <v>1</v>
      </c>
      <c r="O12" s="14">
        <v>1</v>
      </c>
      <c r="P12" s="14">
        <v>0</v>
      </c>
      <c r="Q12" s="14">
        <v>1</v>
      </c>
      <c r="R12" s="14">
        <v>1</v>
      </c>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row>
    <row r="13" spans="2:87" x14ac:dyDescent="0.25">
      <c r="C13" s="7"/>
      <c r="E13" s="13" t="b">
        <v>1</v>
      </c>
      <c r="F13" t="s">
        <v>85</v>
      </c>
      <c r="G13" t="s">
        <v>107</v>
      </c>
      <c r="H13" t="s">
        <v>108</v>
      </c>
      <c r="I13" t="s">
        <v>109</v>
      </c>
      <c r="K13" t="s">
        <v>110</v>
      </c>
      <c r="L13" t="s">
        <v>111</v>
      </c>
      <c r="M13" s="14">
        <v>800</v>
      </c>
      <c r="N13" s="14">
        <v>500</v>
      </c>
      <c r="O13" s="14">
        <v>1000</v>
      </c>
      <c r="P13" s="14">
        <v>800</v>
      </c>
      <c r="Q13" s="14">
        <v>500</v>
      </c>
      <c r="R13" s="14">
        <v>1000</v>
      </c>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row>
    <row r="14" spans="2:87" x14ac:dyDescent="0.25">
      <c r="C14" s="7"/>
      <c r="E14" s="13" t="b">
        <v>1</v>
      </c>
      <c r="F14" t="s">
        <v>85</v>
      </c>
      <c r="G14" t="s">
        <v>107</v>
      </c>
      <c r="H14" t="s">
        <v>108</v>
      </c>
      <c r="I14" t="s">
        <v>112</v>
      </c>
      <c r="K14" t="s">
        <v>113</v>
      </c>
      <c r="L14" t="s">
        <v>114</v>
      </c>
      <c r="M14" s="14">
        <v>5000</v>
      </c>
      <c r="N14" s="14">
        <v>5000</v>
      </c>
      <c r="O14" s="14">
        <v>6000</v>
      </c>
      <c r="P14" s="14">
        <v>1000</v>
      </c>
      <c r="Q14" s="14">
        <v>2000</v>
      </c>
      <c r="R14" s="14">
        <v>2500</v>
      </c>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row>
    <row r="15" spans="2:87" x14ac:dyDescent="0.25">
      <c r="C15" s="7"/>
      <c r="E15" s="13" t="b">
        <v>1</v>
      </c>
      <c r="F15" t="s">
        <v>85</v>
      </c>
      <c r="G15" t="s">
        <v>107</v>
      </c>
      <c r="H15" t="s">
        <v>108</v>
      </c>
      <c r="I15" t="s">
        <v>115</v>
      </c>
      <c r="K15" t="s">
        <v>116</v>
      </c>
      <c r="L15" t="s">
        <v>117</v>
      </c>
      <c r="M15" s="14">
        <v>1500</v>
      </c>
      <c r="N15" s="14">
        <v>3000</v>
      </c>
      <c r="O15" s="14">
        <v>3650</v>
      </c>
      <c r="P15" s="14">
        <v>1000</v>
      </c>
      <c r="Q15" s="14">
        <v>2000</v>
      </c>
      <c r="R15" s="14">
        <v>4000</v>
      </c>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row>
    <row r="16" spans="2:87" x14ac:dyDescent="0.25">
      <c r="C16" s="7"/>
      <c r="E16" s="13" t="b">
        <v>1</v>
      </c>
      <c r="F16" t="s">
        <v>85</v>
      </c>
      <c r="G16" t="s">
        <v>107</v>
      </c>
      <c r="H16" t="s">
        <v>108</v>
      </c>
      <c r="I16" t="s">
        <v>118</v>
      </c>
      <c r="K16" t="s">
        <v>119</v>
      </c>
      <c r="L16" t="s">
        <v>120</v>
      </c>
      <c r="M16" s="14"/>
      <c r="N16" s="14"/>
      <c r="O16" s="14"/>
      <c r="P16" s="14">
        <v>5000</v>
      </c>
      <c r="Q16" s="14">
        <v>5000</v>
      </c>
      <c r="R16" s="14">
        <v>5000</v>
      </c>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row>
    <row r="17" spans="3:87" x14ac:dyDescent="0.25">
      <c r="C17" s="7"/>
      <c r="E17" s="13" t="b">
        <v>1</v>
      </c>
      <c r="F17" t="s">
        <v>85</v>
      </c>
      <c r="G17" t="s">
        <v>107</v>
      </c>
      <c r="H17" t="s">
        <v>108</v>
      </c>
      <c r="I17" t="s">
        <v>121</v>
      </c>
      <c r="K17" t="s">
        <v>122</v>
      </c>
      <c r="L17" t="s">
        <v>120</v>
      </c>
      <c r="M17" s="14"/>
      <c r="N17" s="14"/>
      <c r="O17" s="14"/>
      <c r="P17" s="14">
        <v>30000</v>
      </c>
      <c r="Q17" s="14">
        <v>30000</v>
      </c>
      <c r="R17" s="14">
        <v>40000</v>
      </c>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row>
    <row r="18" spans="3:87" x14ac:dyDescent="0.25">
      <c r="C18" s="7"/>
      <c r="E18" s="13" t="b">
        <v>1</v>
      </c>
      <c r="F18" t="s">
        <v>85</v>
      </c>
      <c r="G18" t="s">
        <v>107</v>
      </c>
      <c r="H18" t="s">
        <v>108</v>
      </c>
      <c r="I18" t="s">
        <v>123</v>
      </c>
      <c r="K18" t="s">
        <v>124</v>
      </c>
      <c r="L18" t="s">
        <v>125</v>
      </c>
      <c r="M18" s="14"/>
      <c r="N18" s="14"/>
      <c r="O18" s="14"/>
      <c r="P18" s="14">
        <v>3</v>
      </c>
      <c r="Q18" s="14">
        <v>5</v>
      </c>
      <c r="R18" s="14">
        <v>5</v>
      </c>
      <c r="S18" s="14">
        <v>30</v>
      </c>
      <c r="T18" s="14">
        <v>35</v>
      </c>
      <c r="U18" s="14">
        <v>35</v>
      </c>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row>
    <row r="19" spans="3:87" x14ac:dyDescent="0.25">
      <c r="C19" s="7"/>
      <c r="E19" s="13" t="b">
        <v>1</v>
      </c>
      <c r="F19" t="s">
        <v>85</v>
      </c>
      <c r="G19" t="s">
        <v>107</v>
      </c>
      <c r="H19" t="s">
        <v>108</v>
      </c>
      <c r="I19" t="s">
        <v>126</v>
      </c>
      <c r="K19" t="s">
        <v>127</v>
      </c>
      <c r="L19" t="s">
        <v>125</v>
      </c>
      <c r="M19" s="14"/>
      <c r="N19" s="14"/>
      <c r="O19" s="14"/>
      <c r="P19" s="14">
        <v>1</v>
      </c>
      <c r="Q19" s="14">
        <v>3</v>
      </c>
      <c r="R19" s="14">
        <v>5</v>
      </c>
      <c r="S19" s="14">
        <v>20</v>
      </c>
      <c r="T19" s="14">
        <v>20</v>
      </c>
      <c r="U19" s="14">
        <v>25</v>
      </c>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row>
    <row r="20" spans="3:87" x14ac:dyDescent="0.25">
      <c r="C20" s="7"/>
      <c r="E20" s="13" t="b">
        <v>1</v>
      </c>
      <c r="F20" t="s">
        <v>85</v>
      </c>
      <c r="G20" t="s">
        <v>107</v>
      </c>
      <c r="H20" t="s">
        <v>108</v>
      </c>
      <c r="I20" t="s">
        <v>128</v>
      </c>
      <c r="K20" t="s">
        <v>129</v>
      </c>
      <c r="L20" t="s">
        <v>125</v>
      </c>
      <c r="M20" s="14"/>
      <c r="N20" s="14"/>
      <c r="O20" s="14"/>
      <c r="P20" s="14">
        <v>8</v>
      </c>
      <c r="Q20" s="14">
        <v>8</v>
      </c>
      <c r="R20" s="14">
        <v>12</v>
      </c>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row>
    <row r="21" spans="3:87" x14ac:dyDescent="0.25">
      <c r="C21" s="7"/>
      <c r="E21" s="13" t="b">
        <v>1</v>
      </c>
      <c r="F21" t="s">
        <v>85</v>
      </c>
      <c r="G21" t="s">
        <v>107</v>
      </c>
      <c r="H21" t="s">
        <v>108</v>
      </c>
      <c r="I21" t="s">
        <v>130</v>
      </c>
      <c r="K21" t="s">
        <v>131</v>
      </c>
      <c r="L21" t="s">
        <v>125</v>
      </c>
      <c r="M21" s="14"/>
      <c r="N21" s="14"/>
      <c r="O21" s="14"/>
      <c r="P21" s="14">
        <v>2</v>
      </c>
      <c r="Q21" s="14">
        <v>2</v>
      </c>
      <c r="R21" s="14">
        <v>3</v>
      </c>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row>
    <row r="22" spans="3:87" x14ac:dyDescent="0.25">
      <c r="C22" s="7"/>
      <c r="E22" s="13" t="b">
        <v>1</v>
      </c>
      <c r="F22" t="s">
        <v>85</v>
      </c>
      <c r="G22" t="s">
        <v>107</v>
      </c>
      <c r="H22" t="s">
        <v>108</v>
      </c>
      <c r="I22" t="s">
        <v>132</v>
      </c>
      <c r="K22" t="s">
        <v>133</v>
      </c>
      <c r="L22" t="s">
        <v>91</v>
      </c>
      <c r="M22" s="14"/>
      <c r="N22" s="14"/>
      <c r="O22" s="14"/>
      <c r="P22" s="14">
        <v>2</v>
      </c>
      <c r="Q22" s="14">
        <v>2</v>
      </c>
      <c r="R22" s="14">
        <v>3</v>
      </c>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row>
    <row r="23" spans="3:87" x14ac:dyDescent="0.25">
      <c r="C23" s="7"/>
      <c r="E23" s="13" t="b">
        <v>1</v>
      </c>
      <c r="F23" t="s">
        <v>85</v>
      </c>
      <c r="G23" t="s">
        <v>107</v>
      </c>
      <c r="H23" t="s">
        <v>108</v>
      </c>
      <c r="I23" t="s">
        <v>134</v>
      </c>
      <c r="K23" t="s">
        <v>135</v>
      </c>
      <c r="L23" t="s">
        <v>91</v>
      </c>
      <c r="M23" s="14"/>
      <c r="N23" s="14"/>
      <c r="O23" s="14"/>
      <c r="P23" s="14">
        <v>8</v>
      </c>
      <c r="Q23" s="14">
        <v>10</v>
      </c>
      <c r="R23" s="14">
        <v>10</v>
      </c>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row>
    <row r="24" spans="3:87" x14ac:dyDescent="0.25">
      <c r="C24" s="7"/>
      <c r="E24" s="13" t="b">
        <v>1</v>
      </c>
      <c r="F24" t="s">
        <v>85</v>
      </c>
      <c r="G24" t="s">
        <v>136</v>
      </c>
      <c r="H24" t="s">
        <v>137</v>
      </c>
      <c r="I24" t="s">
        <v>138</v>
      </c>
      <c r="K24" t="s">
        <v>139</v>
      </c>
      <c r="L24" t="s">
        <v>91</v>
      </c>
      <c r="M24" s="14"/>
      <c r="N24" s="14"/>
      <c r="O24" s="14"/>
      <c r="P24" s="14">
        <v>0</v>
      </c>
      <c r="Q24" s="14">
        <v>1</v>
      </c>
      <c r="R24" s="14">
        <v>1</v>
      </c>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row>
    <row r="25" spans="3:87" x14ac:dyDescent="0.25">
      <c r="C25" s="7"/>
      <c r="E25" s="13" t="b">
        <v>1</v>
      </c>
      <c r="F25" t="s">
        <v>85</v>
      </c>
      <c r="G25" t="s">
        <v>136</v>
      </c>
      <c r="H25" t="s">
        <v>137</v>
      </c>
      <c r="I25" t="s">
        <v>140</v>
      </c>
      <c r="K25" t="s">
        <v>141</v>
      </c>
      <c r="L25" t="s">
        <v>91</v>
      </c>
      <c r="M25" s="14"/>
      <c r="N25" s="14"/>
      <c r="O25" s="14"/>
      <c r="P25" s="14">
        <v>1</v>
      </c>
      <c r="Q25" s="14">
        <v>1</v>
      </c>
      <c r="R25" s="14">
        <v>4</v>
      </c>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row>
    <row r="26" spans="3:87" x14ac:dyDescent="0.25">
      <c r="C26" s="7"/>
      <c r="E26" s="13" t="b">
        <v>1</v>
      </c>
      <c r="F26" t="s">
        <v>85</v>
      </c>
      <c r="G26" t="s">
        <v>136</v>
      </c>
      <c r="H26" t="s">
        <v>137</v>
      </c>
      <c r="I26" t="s">
        <v>142</v>
      </c>
      <c r="K26" t="s">
        <v>143</v>
      </c>
      <c r="L26" t="s">
        <v>91</v>
      </c>
      <c r="M26" s="14"/>
      <c r="N26" s="14"/>
      <c r="O26" s="14"/>
      <c r="P26" s="14">
        <v>0</v>
      </c>
      <c r="Q26" s="14">
        <v>2</v>
      </c>
      <c r="R26" s="14">
        <v>4</v>
      </c>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row>
    <row r="27" spans="3:87" x14ac:dyDescent="0.25">
      <c r="C27" s="7"/>
      <c r="E27" s="13" t="b">
        <v>1</v>
      </c>
      <c r="F27" t="s">
        <v>85</v>
      </c>
      <c r="G27" t="s">
        <v>136</v>
      </c>
      <c r="H27" t="s">
        <v>137</v>
      </c>
      <c r="I27" t="s">
        <v>144</v>
      </c>
      <c r="K27" t="s">
        <v>145</v>
      </c>
      <c r="L27" t="s">
        <v>91</v>
      </c>
      <c r="M27" s="14"/>
      <c r="N27" s="14"/>
      <c r="O27" s="14"/>
      <c r="P27" s="14">
        <v>2</v>
      </c>
      <c r="Q27" s="14">
        <v>2</v>
      </c>
      <c r="R27" s="14">
        <v>3</v>
      </c>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row>
    <row r="28" spans="3:87" x14ac:dyDescent="0.25">
      <c r="C28" s="7"/>
      <c r="E28" s="13" t="b">
        <v>1</v>
      </c>
      <c r="F28" t="s">
        <v>85</v>
      </c>
      <c r="G28" t="s">
        <v>136</v>
      </c>
      <c r="H28" t="s">
        <v>137</v>
      </c>
      <c r="I28" t="s">
        <v>146</v>
      </c>
      <c r="K28" t="s">
        <v>147</v>
      </c>
      <c r="L28" t="s">
        <v>91</v>
      </c>
      <c r="M28" s="14"/>
      <c r="N28" s="14"/>
      <c r="O28" s="14"/>
      <c r="P28" s="14">
        <v>0</v>
      </c>
      <c r="Q28" s="14">
        <v>0</v>
      </c>
      <c r="R28" s="14">
        <v>2</v>
      </c>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row>
    <row r="29" spans="3:87" x14ac:dyDescent="0.25">
      <c r="C29" s="7"/>
      <c r="E29" s="13" t="b">
        <v>1</v>
      </c>
      <c r="F29" t="s">
        <v>85</v>
      </c>
      <c r="G29" t="s">
        <v>148</v>
      </c>
      <c r="H29" t="s">
        <v>149</v>
      </c>
      <c r="I29" t="s">
        <v>150</v>
      </c>
      <c r="K29" t="s">
        <v>151</v>
      </c>
      <c r="L29" t="s">
        <v>91</v>
      </c>
      <c r="M29" s="14"/>
      <c r="N29" s="14"/>
      <c r="O29" s="14"/>
      <c r="P29" s="14">
        <v>0</v>
      </c>
      <c r="Q29" s="14">
        <v>0</v>
      </c>
      <c r="R29" s="14">
        <v>0</v>
      </c>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row>
    <row r="30" spans="3:87" x14ac:dyDescent="0.25">
      <c r="C30" s="7"/>
      <c r="E30" s="13" t="b">
        <v>1</v>
      </c>
      <c r="F30" t="s">
        <v>85</v>
      </c>
      <c r="G30" t="s">
        <v>148</v>
      </c>
      <c r="H30" t="s">
        <v>149</v>
      </c>
      <c r="I30" t="s">
        <v>152</v>
      </c>
      <c r="K30" t="s">
        <v>153</v>
      </c>
      <c r="L30" t="s">
        <v>91</v>
      </c>
      <c r="M30" s="14"/>
      <c r="N30" s="14"/>
      <c r="O30" s="14"/>
      <c r="P30" s="14">
        <v>0</v>
      </c>
      <c r="Q30" s="14">
        <v>0</v>
      </c>
      <c r="R30" s="14">
        <v>0</v>
      </c>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row>
    <row r="31" spans="3:87" x14ac:dyDescent="0.25">
      <c r="C31" s="7"/>
      <c r="E31" s="13" t="b">
        <v>1</v>
      </c>
      <c r="F31" t="s">
        <v>85</v>
      </c>
      <c r="G31" t="s">
        <v>148</v>
      </c>
      <c r="H31" t="s">
        <v>149</v>
      </c>
      <c r="I31" t="s">
        <v>154</v>
      </c>
      <c r="K31" t="s">
        <v>155</v>
      </c>
      <c r="L31" t="s">
        <v>91</v>
      </c>
      <c r="M31" s="14"/>
      <c r="N31" s="14"/>
      <c r="O31" s="14"/>
      <c r="P31" s="14">
        <v>0</v>
      </c>
      <c r="Q31" s="14">
        <v>0</v>
      </c>
      <c r="R31" s="14">
        <v>0</v>
      </c>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row>
    <row r="32" spans="3:87" x14ac:dyDescent="0.25">
      <c r="C32" s="7"/>
      <c r="E32" s="13" t="b">
        <v>1</v>
      </c>
      <c r="F32" t="s">
        <v>85</v>
      </c>
      <c r="G32" t="s">
        <v>148</v>
      </c>
      <c r="H32" t="s">
        <v>149</v>
      </c>
      <c r="I32" t="s">
        <v>156</v>
      </c>
      <c r="K32" t="s">
        <v>157</v>
      </c>
      <c r="L32" t="s">
        <v>91</v>
      </c>
      <c r="M32" s="14"/>
      <c r="N32" s="14"/>
      <c r="O32" s="14"/>
      <c r="P32" s="14">
        <v>0</v>
      </c>
      <c r="Q32" s="14">
        <v>0</v>
      </c>
      <c r="R32" s="14">
        <v>0</v>
      </c>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row>
    <row r="33" spans="3:87" x14ac:dyDescent="0.25">
      <c r="C33" s="7"/>
      <c r="E33" s="13" t="b">
        <v>1</v>
      </c>
      <c r="F33" t="s">
        <v>85</v>
      </c>
      <c r="G33" t="s">
        <v>158</v>
      </c>
      <c r="H33" t="s">
        <v>159</v>
      </c>
      <c r="I33" t="s">
        <v>160</v>
      </c>
      <c r="K33" t="s">
        <v>161</v>
      </c>
      <c r="L33" t="s">
        <v>91</v>
      </c>
      <c r="M33" s="14"/>
      <c r="N33" s="14"/>
      <c r="O33" s="14"/>
      <c r="P33" s="14">
        <v>5</v>
      </c>
      <c r="Q33" s="14">
        <v>6</v>
      </c>
      <c r="R33" s="14">
        <v>8</v>
      </c>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row>
    <row r="34" spans="3:87" x14ac:dyDescent="0.25">
      <c r="C34" s="7"/>
      <c r="E34" s="13" t="b">
        <v>1</v>
      </c>
      <c r="F34" t="s">
        <v>85</v>
      </c>
      <c r="G34" t="s">
        <v>158</v>
      </c>
      <c r="H34" t="s">
        <v>159</v>
      </c>
      <c r="I34" t="s">
        <v>162</v>
      </c>
      <c r="K34" t="s">
        <v>163</v>
      </c>
      <c r="L34" t="s">
        <v>164</v>
      </c>
      <c r="M34" s="14"/>
      <c r="N34" s="14"/>
      <c r="O34" s="14"/>
      <c r="P34" s="14">
        <v>2</v>
      </c>
      <c r="Q34" s="14">
        <v>2</v>
      </c>
      <c r="R34" s="14">
        <v>2</v>
      </c>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row>
    <row r="35" spans="3:87" x14ac:dyDescent="0.25">
      <c r="C35" s="7"/>
      <c r="E35" s="13" t="b">
        <v>1</v>
      </c>
      <c r="F35" t="s">
        <v>85</v>
      </c>
      <c r="G35" t="s">
        <v>158</v>
      </c>
      <c r="H35" t="s">
        <v>159</v>
      </c>
      <c r="I35" t="s">
        <v>165</v>
      </c>
      <c r="K35" t="s">
        <v>166</v>
      </c>
      <c r="L35" t="s">
        <v>167</v>
      </c>
      <c r="M35" s="14"/>
      <c r="N35" s="14"/>
      <c r="O35" s="14"/>
      <c r="P35" s="14">
        <v>0</v>
      </c>
      <c r="Q35" s="14">
        <v>0</v>
      </c>
      <c r="R35" s="14">
        <v>0</v>
      </c>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row>
    <row r="36" spans="3:87" x14ac:dyDescent="0.25">
      <c r="C36" s="7"/>
      <c r="E36" s="13" t="b">
        <v>1</v>
      </c>
      <c r="F36" t="s">
        <v>85</v>
      </c>
      <c r="G36" t="s">
        <v>158</v>
      </c>
      <c r="H36" t="s">
        <v>159</v>
      </c>
      <c r="I36" t="s">
        <v>168</v>
      </c>
      <c r="K36" t="s">
        <v>169</v>
      </c>
      <c r="L36" t="s">
        <v>170</v>
      </c>
      <c r="M36" s="14"/>
      <c r="N36" s="14"/>
      <c r="O36" s="14"/>
      <c r="P36" s="14">
        <v>10000</v>
      </c>
      <c r="Q36" s="14">
        <v>12000</v>
      </c>
      <c r="R36" s="14">
        <v>30000</v>
      </c>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row>
    <row r="37" spans="3:87" x14ac:dyDescent="0.25">
      <c r="C37" s="7"/>
      <c r="E37" s="13" t="b">
        <v>1</v>
      </c>
      <c r="F37" t="s">
        <v>85</v>
      </c>
      <c r="G37" t="s">
        <v>158</v>
      </c>
      <c r="H37" t="s">
        <v>159</v>
      </c>
      <c r="I37" t="s">
        <v>171</v>
      </c>
      <c r="K37" t="s">
        <v>172</v>
      </c>
      <c r="L37" t="s">
        <v>167</v>
      </c>
      <c r="M37" s="14"/>
      <c r="N37" s="14"/>
      <c r="O37" s="14"/>
      <c r="P37" s="14">
        <v>1</v>
      </c>
      <c r="Q37" s="14">
        <v>1</v>
      </c>
      <c r="R37" s="14">
        <v>1</v>
      </c>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row>
    <row r="38" spans="3:87" x14ac:dyDescent="0.25">
      <c r="C38" s="7"/>
      <c r="E38" s="13" t="b">
        <v>1</v>
      </c>
      <c r="F38" t="s">
        <v>85</v>
      </c>
      <c r="G38" t="s">
        <v>173</v>
      </c>
      <c r="H38" t="s">
        <v>174</v>
      </c>
      <c r="I38" t="s">
        <v>175</v>
      </c>
      <c r="K38" t="s">
        <v>176</v>
      </c>
      <c r="L38" t="s">
        <v>167</v>
      </c>
      <c r="M38" s="14"/>
      <c r="N38" s="14"/>
      <c r="O38" s="14"/>
      <c r="P38" s="14">
        <v>0</v>
      </c>
      <c r="Q38" s="14">
        <v>0</v>
      </c>
      <c r="R38" s="14">
        <v>0</v>
      </c>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row>
    <row r="39" spans="3:87" x14ac:dyDescent="0.25">
      <c r="C39" s="7"/>
      <c r="E39" s="13" t="b">
        <v>1</v>
      </c>
      <c r="F39" t="s">
        <v>85</v>
      </c>
      <c r="G39" t="s">
        <v>177</v>
      </c>
      <c r="H39" t="s">
        <v>178</v>
      </c>
      <c r="I39" t="s">
        <v>179</v>
      </c>
      <c r="K39" t="s">
        <v>180</v>
      </c>
      <c r="L39" t="s">
        <v>181</v>
      </c>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row>
    <row r="40" spans="3:87" x14ac:dyDescent="0.25">
      <c r="C40" s="7"/>
      <c r="E40" s="13" t="b">
        <v>1</v>
      </c>
      <c r="F40" t="s">
        <v>85</v>
      </c>
      <c r="G40" t="s">
        <v>182</v>
      </c>
      <c r="H40" t="s">
        <v>183</v>
      </c>
      <c r="I40" t="s">
        <v>184</v>
      </c>
      <c r="K40" t="s">
        <v>185</v>
      </c>
      <c r="L40" t="s">
        <v>186</v>
      </c>
      <c r="M40" s="14"/>
      <c r="N40" s="14"/>
      <c r="O40" s="14"/>
      <c r="P40" s="14">
        <v>40</v>
      </c>
      <c r="Q40" s="14">
        <v>50</v>
      </c>
      <c r="R40" s="14">
        <v>50</v>
      </c>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row>
    <row r="41" spans="3:87" x14ac:dyDescent="0.25">
      <c r="C41" s="7"/>
      <c r="E41" s="13" t="b">
        <v>1</v>
      </c>
      <c r="F41" t="s">
        <v>85</v>
      </c>
      <c r="G41" t="s">
        <v>187</v>
      </c>
      <c r="H41" t="s">
        <v>188</v>
      </c>
      <c r="I41" t="s">
        <v>189</v>
      </c>
      <c r="K41" t="s">
        <v>190</v>
      </c>
      <c r="L41" t="s">
        <v>91</v>
      </c>
      <c r="M41" s="14"/>
      <c r="N41" s="14"/>
      <c r="O41" s="14"/>
      <c r="P41" s="14">
        <v>0</v>
      </c>
      <c r="Q41" s="14">
        <v>10</v>
      </c>
      <c r="R41" s="14">
        <v>50</v>
      </c>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row>
    <row r="42" spans="3:87" x14ac:dyDescent="0.25">
      <c r="C42" s="7"/>
      <c r="E42" s="13" t="b">
        <v>1</v>
      </c>
      <c r="F42" t="s">
        <v>191</v>
      </c>
      <c r="G42" t="s">
        <v>192</v>
      </c>
      <c r="H42" t="s">
        <v>193</v>
      </c>
      <c r="I42" t="s">
        <v>194</v>
      </c>
      <c r="K42" t="s">
        <v>195</v>
      </c>
      <c r="L42" t="s">
        <v>91</v>
      </c>
      <c r="M42" s="14"/>
      <c r="N42" s="14"/>
      <c r="O42" s="14"/>
      <c r="P42" s="14">
        <v>120</v>
      </c>
      <c r="Q42" s="14">
        <v>120</v>
      </c>
      <c r="R42" s="14">
        <v>145</v>
      </c>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row>
    <row r="43" spans="3:87" x14ac:dyDescent="0.25">
      <c r="C43" s="7"/>
      <c r="E43" s="13" t="b">
        <v>1</v>
      </c>
      <c r="F43" t="s">
        <v>191</v>
      </c>
      <c r="G43" t="s">
        <v>196</v>
      </c>
      <c r="H43" t="s">
        <v>197</v>
      </c>
      <c r="I43" t="s">
        <v>198</v>
      </c>
      <c r="K43" t="s">
        <v>199</v>
      </c>
      <c r="L43" t="s">
        <v>200</v>
      </c>
      <c r="M43" s="14"/>
      <c r="N43" s="14"/>
      <c r="O43" s="14"/>
      <c r="P43" s="14">
        <v>125000</v>
      </c>
      <c r="Q43" s="14">
        <v>150000</v>
      </c>
      <c r="R43" s="14">
        <v>165000</v>
      </c>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row>
    <row r="44" spans="3:87" x14ac:dyDescent="0.25">
      <c r="C44" s="7"/>
      <c r="E44" s="13" t="b">
        <v>1</v>
      </c>
      <c r="F44" t="s">
        <v>191</v>
      </c>
      <c r="G44" t="s">
        <v>196</v>
      </c>
      <c r="H44" t="s">
        <v>197</v>
      </c>
      <c r="I44" t="s">
        <v>201</v>
      </c>
      <c r="K44" t="s">
        <v>202</v>
      </c>
      <c r="L44" t="s">
        <v>170</v>
      </c>
      <c r="M44" s="15"/>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row>
    <row r="45" spans="3:87" x14ac:dyDescent="0.25">
      <c r="C45" s="7"/>
      <c r="E45" s="13" t="b">
        <v>1</v>
      </c>
      <c r="F45" t="s">
        <v>191</v>
      </c>
      <c r="G45" t="s">
        <v>203</v>
      </c>
      <c r="H45" t="s">
        <v>204</v>
      </c>
      <c r="I45" t="s">
        <v>205</v>
      </c>
      <c r="K45" t="s">
        <v>206</v>
      </c>
      <c r="L45" t="s">
        <v>164</v>
      </c>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row>
    <row r="46" spans="3:87" x14ac:dyDescent="0.25">
      <c r="C46" s="7"/>
      <c r="E46" s="13" t="b">
        <v>1</v>
      </c>
      <c r="F46" t="s">
        <v>191</v>
      </c>
      <c r="G46" t="s">
        <v>203</v>
      </c>
      <c r="H46" t="s">
        <v>204</v>
      </c>
      <c r="I46" t="s">
        <v>207</v>
      </c>
      <c r="K46" t="s">
        <v>208</v>
      </c>
      <c r="L46" t="s">
        <v>164</v>
      </c>
      <c r="M46" s="15"/>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row>
    <row r="47" spans="3:87" x14ac:dyDescent="0.25">
      <c r="C47" s="7"/>
      <c r="E47" s="13" t="b">
        <v>1</v>
      </c>
      <c r="F47" t="s">
        <v>191</v>
      </c>
      <c r="G47" t="s">
        <v>203</v>
      </c>
      <c r="H47" t="s">
        <v>204</v>
      </c>
      <c r="I47" t="s">
        <v>209</v>
      </c>
      <c r="K47" t="s">
        <v>210</v>
      </c>
      <c r="L47" t="s">
        <v>164</v>
      </c>
      <c r="M47" s="15"/>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row>
    <row r="48" spans="3:87" x14ac:dyDescent="0.25">
      <c r="C48" s="7"/>
      <c r="E48" s="13" t="b">
        <v>1</v>
      </c>
      <c r="F48" t="s">
        <v>191</v>
      </c>
      <c r="G48" t="s">
        <v>203</v>
      </c>
      <c r="H48" t="s">
        <v>204</v>
      </c>
      <c r="I48" t="s">
        <v>211</v>
      </c>
      <c r="K48" t="s">
        <v>212</v>
      </c>
      <c r="L48" t="s">
        <v>164</v>
      </c>
      <c r="M48" s="15"/>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row>
    <row r="49" spans="3:87" x14ac:dyDescent="0.25">
      <c r="C49" s="7"/>
      <c r="E49" s="13" t="b">
        <v>1</v>
      </c>
      <c r="F49" t="s">
        <v>191</v>
      </c>
      <c r="G49" t="s">
        <v>213</v>
      </c>
      <c r="H49" t="s">
        <v>214</v>
      </c>
      <c r="I49" t="s">
        <v>215</v>
      </c>
      <c r="K49" t="s">
        <v>216</v>
      </c>
      <c r="L49" t="s">
        <v>170</v>
      </c>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row>
    <row r="50" spans="3:87" x14ac:dyDescent="0.25">
      <c r="C50" s="7"/>
      <c r="E50" s="13" t="b">
        <v>1</v>
      </c>
      <c r="F50" t="s">
        <v>191</v>
      </c>
      <c r="G50" t="s">
        <v>213</v>
      </c>
      <c r="H50" t="s">
        <v>214</v>
      </c>
      <c r="I50" t="s">
        <v>217</v>
      </c>
      <c r="K50" t="s">
        <v>218</v>
      </c>
      <c r="L50" t="s">
        <v>170</v>
      </c>
      <c r="M50" s="15"/>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row>
    <row r="51" spans="3:87" x14ac:dyDescent="0.25">
      <c r="C51" s="7"/>
      <c r="E51" s="13" t="b">
        <v>1</v>
      </c>
      <c r="F51" t="s">
        <v>191</v>
      </c>
      <c r="G51" t="s">
        <v>219</v>
      </c>
      <c r="H51" t="s">
        <v>220</v>
      </c>
      <c r="I51" t="s">
        <v>221</v>
      </c>
      <c r="K51" t="s">
        <v>222</v>
      </c>
      <c r="L51" t="s">
        <v>91</v>
      </c>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c r="BJ51" s="14"/>
      <c r="BK51" s="14"/>
      <c r="BL51" s="14"/>
      <c r="BM51" s="14"/>
      <c r="BN51" s="14"/>
      <c r="BO51" s="14"/>
      <c r="BP51" s="14"/>
      <c r="BQ51" s="14"/>
      <c r="BR51" s="14"/>
      <c r="BS51" s="14"/>
      <c r="BT51" s="14"/>
      <c r="BU51" s="14"/>
      <c r="BV51" s="14"/>
      <c r="BW51" s="14"/>
      <c r="BX51" s="14"/>
      <c r="BY51" s="14"/>
      <c r="BZ51" s="14"/>
      <c r="CA51" s="14"/>
      <c r="CB51" s="14"/>
      <c r="CC51" s="14"/>
      <c r="CD51" s="14"/>
      <c r="CE51" s="14"/>
      <c r="CF51" s="14"/>
      <c r="CG51" s="14"/>
      <c r="CH51" s="14"/>
      <c r="CI51" s="14"/>
    </row>
    <row r="52" spans="3:87" x14ac:dyDescent="0.25">
      <c r="C52" s="7"/>
      <c r="E52" s="13" t="b">
        <v>1</v>
      </c>
      <c r="F52" t="s">
        <v>191</v>
      </c>
      <c r="G52" t="s">
        <v>223</v>
      </c>
      <c r="H52" t="s">
        <v>224</v>
      </c>
      <c r="I52" t="s">
        <v>225</v>
      </c>
      <c r="K52" t="s">
        <v>226</v>
      </c>
      <c r="L52" t="s">
        <v>170</v>
      </c>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c r="BJ52" s="14"/>
      <c r="BK52" s="14"/>
      <c r="BL52" s="14"/>
      <c r="BM52" s="14"/>
      <c r="BN52" s="14"/>
      <c r="BO52" s="14"/>
      <c r="BP52" s="14"/>
      <c r="BQ52" s="14"/>
      <c r="BR52" s="14"/>
      <c r="BS52" s="14"/>
      <c r="BT52" s="14"/>
      <c r="BU52" s="14"/>
      <c r="BV52" s="14"/>
      <c r="BW52" s="14"/>
      <c r="BX52" s="14"/>
      <c r="BY52" s="14"/>
      <c r="BZ52" s="14"/>
      <c r="CA52" s="14"/>
      <c r="CB52" s="14"/>
      <c r="CC52" s="14"/>
      <c r="CD52" s="14"/>
      <c r="CE52" s="14"/>
      <c r="CF52" s="14"/>
      <c r="CG52" s="14"/>
      <c r="CH52" s="14"/>
      <c r="CI52" s="14"/>
    </row>
    <row r="53" spans="3:87" x14ac:dyDescent="0.25">
      <c r="C53" s="7"/>
      <c r="E53" s="13" t="b">
        <v>1</v>
      </c>
      <c r="F53" t="s">
        <v>191</v>
      </c>
      <c r="G53" t="s">
        <v>227</v>
      </c>
      <c r="H53" t="s">
        <v>228</v>
      </c>
      <c r="I53" t="s">
        <v>229</v>
      </c>
      <c r="K53" t="s">
        <v>230</v>
      </c>
      <c r="L53" t="s">
        <v>231</v>
      </c>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row>
    <row r="54" spans="3:87" x14ac:dyDescent="0.25">
      <c r="C54" s="7"/>
      <c r="E54" s="13" t="b">
        <v>1</v>
      </c>
      <c r="F54" t="s">
        <v>191</v>
      </c>
      <c r="G54" t="s">
        <v>232</v>
      </c>
      <c r="H54" t="s">
        <v>233</v>
      </c>
      <c r="I54" t="s">
        <v>234</v>
      </c>
      <c r="K54" t="s">
        <v>235</v>
      </c>
      <c r="L54" t="s">
        <v>236</v>
      </c>
      <c r="M54" s="14"/>
      <c r="N54" s="14"/>
      <c r="O54" s="14"/>
      <c r="P54" s="14">
        <v>8</v>
      </c>
      <c r="Q54" s="14">
        <v>10</v>
      </c>
      <c r="R54" s="14">
        <v>14</v>
      </c>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c r="BJ54" s="14"/>
      <c r="BK54" s="14"/>
      <c r="BL54" s="14"/>
      <c r="BM54" s="14"/>
      <c r="BN54" s="14"/>
      <c r="BO54" s="14"/>
      <c r="BP54" s="14"/>
      <c r="BQ54" s="14"/>
      <c r="BR54" s="14"/>
      <c r="BS54" s="14"/>
      <c r="BT54" s="14"/>
      <c r="BU54" s="14"/>
      <c r="BV54" s="14"/>
      <c r="BW54" s="14"/>
      <c r="BX54" s="14"/>
      <c r="BY54" s="14"/>
      <c r="BZ54" s="14"/>
      <c r="CA54" s="14"/>
      <c r="CB54" s="14"/>
      <c r="CC54" s="14"/>
      <c r="CD54" s="14"/>
      <c r="CE54" s="14"/>
      <c r="CF54" s="14"/>
      <c r="CG54" s="14"/>
      <c r="CH54" s="14"/>
      <c r="CI54" s="14"/>
    </row>
    <row r="55" spans="3:87" x14ac:dyDescent="0.25">
      <c r="C55" s="7"/>
      <c r="E55" s="13" t="b">
        <v>1</v>
      </c>
      <c r="F55" t="s">
        <v>191</v>
      </c>
      <c r="G55" t="s">
        <v>232</v>
      </c>
      <c r="H55" t="s">
        <v>233</v>
      </c>
      <c r="I55" t="s">
        <v>237</v>
      </c>
      <c r="K55" t="s">
        <v>238</v>
      </c>
      <c r="L55" t="s">
        <v>239</v>
      </c>
      <c r="M55" s="15"/>
      <c r="N55" s="14"/>
      <c r="O55" s="14"/>
      <c r="P55" s="14">
        <v>200</v>
      </c>
      <c r="Q55" s="14">
        <v>220</v>
      </c>
      <c r="R55" s="14">
        <v>225</v>
      </c>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row>
    <row r="56" spans="3:87" x14ac:dyDescent="0.25">
      <c r="C56" s="7"/>
      <c r="E56" s="13" t="b">
        <v>1</v>
      </c>
      <c r="F56" t="s">
        <v>191</v>
      </c>
      <c r="G56" t="s">
        <v>232</v>
      </c>
      <c r="H56" t="s">
        <v>233</v>
      </c>
      <c r="I56" t="s">
        <v>240</v>
      </c>
      <c r="K56" t="s">
        <v>241</v>
      </c>
      <c r="L56" t="s">
        <v>242</v>
      </c>
      <c r="M56" s="15"/>
      <c r="N56" s="14"/>
      <c r="O56" s="14"/>
      <c r="P56" s="14">
        <v>10</v>
      </c>
      <c r="Q56" s="14">
        <v>10</v>
      </c>
      <c r="R56" s="14">
        <v>10</v>
      </c>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row>
    <row r="57" spans="3:87" x14ac:dyDescent="0.25">
      <c r="C57" s="7"/>
      <c r="E57" s="13" t="b">
        <v>1</v>
      </c>
      <c r="F57" t="s">
        <v>191</v>
      </c>
      <c r="G57" t="s">
        <v>243</v>
      </c>
      <c r="H57" t="s">
        <v>244</v>
      </c>
      <c r="I57" t="s">
        <v>245</v>
      </c>
      <c r="K57" t="s">
        <v>246</v>
      </c>
      <c r="L57" t="s">
        <v>247</v>
      </c>
      <c r="M57" s="14"/>
      <c r="N57" s="14"/>
      <c r="O57" s="14"/>
      <c r="P57" s="14">
        <v>1000</v>
      </c>
      <c r="Q57" s="14">
        <v>1200</v>
      </c>
      <c r="R57" s="14">
        <v>1800</v>
      </c>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c r="AY57" s="14"/>
      <c r="AZ57" s="14"/>
      <c r="BA57" s="14"/>
      <c r="BB57" s="14"/>
      <c r="BC57" s="14"/>
      <c r="BD57" s="14"/>
      <c r="BE57" s="14"/>
      <c r="BF57" s="14"/>
      <c r="BG57" s="14"/>
      <c r="BH57" s="14"/>
      <c r="BI57" s="14"/>
      <c r="BJ57" s="14"/>
      <c r="BK57" s="14"/>
      <c r="BL57" s="14"/>
      <c r="BM57" s="14"/>
      <c r="BN57" s="14"/>
      <c r="BO57" s="14"/>
      <c r="BP57" s="14"/>
      <c r="BQ57" s="14"/>
      <c r="BR57" s="14"/>
      <c r="BS57" s="14"/>
      <c r="BT57" s="14"/>
      <c r="BU57" s="14"/>
      <c r="BV57" s="14"/>
      <c r="BW57" s="14"/>
      <c r="BX57" s="14"/>
      <c r="BY57" s="14"/>
      <c r="BZ57" s="14"/>
      <c r="CA57" s="14"/>
      <c r="CB57" s="14"/>
      <c r="CC57" s="14"/>
      <c r="CD57" s="14"/>
      <c r="CE57" s="14"/>
      <c r="CF57" s="14"/>
      <c r="CG57" s="14"/>
      <c r="CH57" s="14"/>
      <c r="CI57" s="14"/>
    </row>
    <row r="58" spans="3:87" x14ac:dyDescent="0.25">
      <c r="C58" s="7"/>
      <c r="E58" s="13" t="b">
        <v>1</v>
      </c>
      <c r="F58" t="s">
        <v>191</v>
      </c>
      <c r="G58" t="s">
        <v>248</v>
      </c>
      <c r="H58" t="s">
        <v>249</v>
      </c>
      <c r="I58" t="s">
        <v>250</v>
      </c>
      <c r="K58" t="s">
        <v>251</v>
      </c>
      <c r="L58" t="s">
        <v>252</v>
      </c>
      <c r="M58" s="14"/>
      <c r="N58" s="14"/>
      <c r="O58" s="14"/>
      <c r="P58" s="14">
        <v>500</v>
      </c>
      <c r="Q58" s="14">
        <v>600</v>
      </c>
      <c r="R58" s="14">
        <v>800</v>
      </c>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row>
    <row r="59" spans="3:87" x14ac:dyDescent="0.25">
      <c r="C59" s="7"/>
      <c r="E59" s="13" t="b">
        <v>1</v>
      </c>
      <c r="F59" t="s">
        <v>191</v>
      </c>
      <c r="G59" t="s">
        <v>253</v>
      </c>
      <c r="H59" t="s">
        <v>254</v>
      </c>
      <c r="I59" t="s">
        <v>255</v>
      </c>
      <c r="K59" t="s">
        <v>256</v>
      </c>
      <c r="L59" t="s">
        <v>257</v>
      </c>
      <c r="M59" s="14"/>
      <c r="N59" s="14"/>
      <c r="O59" s="14"/>
      <c r="P59" s="14">
        <v>1000</v>
      </c>
      <c r="Q59" s="14">
        <v>1000</v>
      </c>
      <c r="R59" s="14">
        <v>1200</v>
      </c>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c r="AY59" s="14"/>
      <c r="AZ59" s="14"/>
      <c r="BA59" s="14"/>
      <c r="BB59" s="14"/>
      <c r="BC59" s="14"/>
      <c r="BD59" s="14"/>
      <c r="BE59" s="14"/>
      <c r="BF59" s="14"/>
      <c r="BG59" s="14"/>
      <c r="BH59" s="14"/>
      <c r="BI59" s="14"/>
      <c r="BJ59" s="14"/>
      <c r="BK59" s="14"/>
      <c r="BL59" s="14"/>
      <c r="BM59" s="14"/>
      <c r="BN59" s="14"/>
      <c r="BO59" s="14"/>
      <c r="BP59" s="14"/>
      <c r="BQ59" s="14"/>
      <c r="BR59" s="14"/>
      <c r="BS59" s="14"/>
      <c r="BT59" s="14"/>
      <c r="BU59" s="14"/>
      <c r="BV59" s="14"/>
      <c r="BW59" s="14"/>
      <c r="BX59" s="14"/>
      <c r="BY59" s="14"/>
      <c r="BZ59" s="14"/>
      <c r="CA59" s="14"/>
      <c r="CB59" s="14"/>
      <c r="CC59" s="14"/>
      <c r="CD59" s="14"/>
      <c r="CE59" s="14"/>
      <c r="CF59" s="14"/>
      <c r="CG59" s="14"/>
      <c r="CH59" s="14"/>
      <c r="CI59" s="14"/>
    </row>
    <row r="60" spans="3:87" x14ac:dyDescent="0.25">
      <c r="C60" s="7"/>
      <c r="E60" s="13" t="b">
        <v>1</v>
      </c>
      <c r="F60" t="s">
        <v>191</v>
      </c>
      <c r="G60" t="s">
        <v>258</v>
      </c>
      <c r="H60" t="s">
        <v>259</v>
      </c>
      <c r="I60" t="s">
        <v>260</v>
      </c>
      <c r="K60" t="s">
        <v>261</v>
      </c>
      <c r="L60" t="s">
        <v>262</v>
      </c>
      <c r="M60" s="14"/>
      <c r="N60" s="14"/>
      <c r="O60" s="14"/>
      <c r="P60" s="14">
        <v>150</v>
      </c>
      <c r="Q60" s="14">
        <v>200</v>
      </c>
      <c r="R60" s="14">
        <v>300</v>
      </c>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c r="AY60" s="14"/>
      <c r="AZ60" s="14"/>
      <c r="BA60" s="14"/>
      <c r="BB60" s="14"/>
      <c r="BC60" s="14"/>
      <c r="BD60" s="14"/>
      <c r="BE60" s="14"/>
      <c r="BF60" s="14"/>
      <c r="BG60" s="14"/>
      <c r="BH60" s="14"/>
      <c r="BI60" s="14"/>
      <c r="BJ60" s="14"/>
      <c r="BK60" s="14"/>
      <c r="BL60" s="14"/>
      <c r="BM60" s="14"/>
      <c r="BN60" s="14"/>
      <c r="BO60" s="14"/>
      <c r="BP60" s="14"/>
      <c r="BQ60" s="14"/>
      <c r="BR60" s="14"/>
      <c r="BS60" s="14"/>
      <c r="BT60" s="14"/>
      <c r="BU60" s="14"/>
      <c r="BV60" s="14"/>
      <c r="BW60" s="14"/>
      <c r="BX60" s="14"/>
      <c r="BY60" s="14"/>
      <c r="BZ60" s="14"/>
      <c r="CA60" s="14"/>
      <c r="CB60" s="14"/>
      <c r="CC60" s="14"/>
      <c r="CD60" s="14"/>
      <c r="CE60" s="14"/>
      <c r="CF60" s="14"/>
      <c r="CG60" s="14"/>
      <c r="CH60" s="14"/>
      <c r="CI60" s="14"/>
    </row>
    <row r="61" spans="3:87" x14ac:dyDescent="0.25">
      <c r="C61" s="7"/>
      <c r="E61" s="13" t="b">
        <v>1</v>
      </c>
      <c r="F61" t="s">
        <v>191</v>
      </c>
      <c r="G61" t="s">
        <v>258</v>
      </c>
      <c r="H61" t="s">
        <v>259</v>
      </c>
      <c r="I61" t="s">
        <v>263</v>
      </c>
      <c r="K61" t="s">
        <v>264</v>
      </c>
      <c r="L61" t="s">
        <v>9</v>
      </c>
      <c r="M61" s="15"/>
      <c r="N61" s="14"/>
      <c r="O61" s="14"/>
      <c r="P61" s="14">
        <v>450</v>
      </c>
      <c r="Q61" s="14">
        <v>500</v>
      </c>
      <c r="R61" s="14">
        <v>550</v>
      </c>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row>
    <row r="62" spans="3:87" x14ac:dyDescent="0.25">
      <c r="C62" s="7"/>
      <c r="E62" s="13" t="b">
        <v>1</v>
      </c>
      <c r="F62" t="s">
        <v>191</v>
      </c>
      <c r="G62" t="s">
        <v>258</v>
      </c>
      <c r="H62" t="s">
        <v>259</v>
      </c>
      <c r="I62" t="s">
        <v>265</v>
      </c>
      <c r="K62" t="s">
        <v>266</v>
      </c>
      <c r="L62" t="s">
        <v>9</v>
      </c>
      <c r="M62" s="15"/>
      <c r="N62" s="14"/>
      <c r="O62" s="14"/>
      <c r="P62" s="14">
        <v>100</v>
      </c>
      <c r="Q62" s="14">
        <v>120</v>
      </c>
      <c r="R62" s="14">
        <v>300</v>
      </c>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row>
    <row r="63" spans="3:87" x14ac:dyDescent="0.25">
      <c r="C63" s="7"/>
      <c r="E63" s="13" t="b">
        <v>1</v>
      </c>
      <c r="F63" t="s">
        <v>267</v>
      </c>
      <c r="G63" t="s">
        <v>268</v>
      </c>
      <c r="H63" t="s">
        <v>269</v>
      </c>
      <c r="I63" t="s">
        <v>270</v>
      </c>
      <c r="K63" t="s">
        <v>271</v>
      </c>
      <c r="L63" t="s">
        <v>272</v>
      </c>
      <c r="M63" s="14"/>
      <c r="N63" s="14"/>
      <c r="O63" s="14"/>
      <c r="P63" s="14">
        <v>200000</v>
      </c>
      <c r="Q63" s="14">
        <v>200000</v>
      </c>
      <c r="R63" s="14">
        <v>200000</v>
      </c>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row>
    <row r="64" spans="3:87" x14ac:dyDescent="0.25">
      <c r="C64" s="7"/>
      <c r="E64" s="13" t="b">
        <v>1</v>
      </c>
      <c r="F64" t="s">
        <v>267</v>
      </c>
      <c r="G64" t="s">
        <v>273</v>
      </c>
      <c r="H64" t="s">
        <v>274</v>
      </c>
      <c r="I64" t="s">
        <v>275</v>
      </c>
      <c r="K64" t="s">
        <v>276</v>
      </c>
      <c r="L64" t="s">
        <v>272</v>
      </c>
      <c r="M64" s="14"/>
      <c r="N64" s="14"/>
      <c r="O64" s="14"/>
      <c r="P64" s="14">
        <v>500000</v>
      </c>
      <c r="Q64" s="14">
        <v>500000</v>
      </c>
      <c r="R64" s="14">
        <v>600000</v>
      </c>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row>
    <row r="65" spans="3:87" x14ac:dyDescent="0.25">
      <c r="C65" s="7"/>
      <c r="E65" s="13" t="b">
        <v>1</v>
      </c>
      <c r="F65" t="s">
        <v>267</v>
      </c>
      <c r="G65" t="s">
        <v>277</v>
      </c>
      <c r="H65" t="s">
        <v>278</v>
      </c>
      <c r="I65" t="s">
        <v>279</v>
      </c>
      <c r="K65" t="s">
        <v>280</v>
      </c>
      <c r="L65" t="s">
        <v>272</v>
      </c>
      <c r="M65" s="14"/>
      <c r="N65" s="14"/>
      <c r="O65" s="14"/>
      <c r="P65" s="14">
        <v>40000</v>
      </c>
      <c r="Q65" s="14">
        <v>40000</v>
      </c>
      <c r="R65" s="14">
        <v>40000</v>
      </c>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row>
    <row r="66" spans="3:87" x14ac:dyDescent="0.25">
      <c r="C66" s="7"/>
      <c r="E66" s="13" t="b">
        <v>1</v>
      </c>
      <c r="F66" t="s">
        <v>267</v>
      </c>
      <c r="G66" t="s">
        <v>281</v>
      </c>
      <c r="H66" t="s">
        <v>282</v>
      </c>
      <c r="I66" t="s">
        <v>283</v>
      </c>
      <c r="K66" t="s">
        <v>284</v>
      </c>
      <c r="L66" t="s">
        <v>272</v>
      </c>
      <c r="M66" s="14"/>
      <c r="N66" s="14"/>
      <c r="O66" s="14"/>
      <c r="P66" s="14">
        <v>30000</v>
      </c>
      <c r="Q66" s="14">
        <v>30000</v>
      </c>
      <c r="R66" s="14">
        <v>30000</v>
      </c>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c r="BJ66" s="14"/>
      <c r="BK66" s="14"/>
      <c r="BL66" s="14"/>
      <c r="BM66" s="14"/>
      <c r="BN66" s="14"/>
      <c r="BO66" s="14"/>
      <c r="BP66" s="14"/>
      <c r="BQ66" s="14"/>
      <c r="BR66" s="14"/>
      <c r="BS66" s="14"/>
      <c r="BT66" s="14"/>
      <c r="BU66" s="14"/>
      <c r="BV66" s="14"/>
      <c r="BW66" s="14"/>
      <c r="BX66" s="14"/>
      <c r="BY66" s="14"/>
      <c r="BZ66" s="14"/>
      <c r="CA66" s="14"/>
      <c r="CB66" s="14"/>
      <c r="CC66" s="14"/>
      <c r="CD66" s="14"/>
      <c r="CE66" s="14"/>
      <c r="CF66" s="14"/>
      <c r="CG66" s="14"/>
      <c r="CH66" s="14"/>
      <c r="CI66" s="14"/>
    </row>
    <row r="67" spans="3:87" x14ac:dyDescent="0.25">
      <c r="C67" s="7"/>
      <c r="E67" s="13" t="b">
        <v>1</v>
      </c>
      <c r="F67" t="s">
        <v>267</v>
      </c>
      <c r="G67" t="s">
        <v>285</v>
      </c>
      <c r="H67" t="s">
        <v>286</v>
      </c>
      <c r="I67" t="s">
        <v>287</v>
      </c>
      <c r="K67" t="s">
        <v>288</v>
      </c>
      <c r="L67" t="s">
        <v>272</v>
      </c>
      <c r="M67" s="14"/>
      <c r="N67" s="14"/>
      <c r="O67" s="14"/>
      <c r="P67" s="14">
        <v>5000</v>
      </c>
      <c r="Q67" s="14">
        <v>5000</v>
      </c>
      <c r="R67" s="14">
        <v>5000</v>
      </c>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c r="AY67" s="14"/>
      <c r="AZ67" s="14"/>
      <c r="BA67" s="14"/>
      <c r="BB67" s="14"/>
      <c r="BC67" s="14"/>
      <c r="BD67" s="14"/>
      <c r="BE67" s="14"/>
      <c r="BF67" s="14"/>
      <c r="BG67" s="14"/>
      <c r="BH67" s="14"/>
      <c r="BI67" s="14"/>
      <c r="BJ67" s="14"/>
      <c r="BK67" s="14"/>
      <c r="BL67" s="14"/>
      <c r="BM67" s="14"/>
      <c r="BN67" s="14"/>
      <c r="BO67" s="14"/>
      <c r="BP67" s="14"/>
      <c r="BQ67" s="14"/>
      <c r="BR67" s="14"/>
      <c r="BS67" s="14"/>
      <c r="BT67" s="14"/>
      <c r="BU67" s="14"/>
      <c r="BV67" s="14"/>
      <c r="BW67" s="14"/>
      <c r="BX67" s="14"/>
      <c r="BY67" s="14"/>
      <c r="BZ67" s="14"/>
      <c r="CA67" s="14"/>
      <c r="CB67" s="14"/>
      <c r="CC67" s="14"/>
      <c r="CD67" s="14"/>
      <c r="CE67" s="14"/>
      <c r="CF67" s="14"/>
      <c r="CG67" s="14"/>
      <c r="CH67" s="14"/>
      <c r="CI67" s="14"/>
    </row>
    <row r="68" spans="3:87" x14ac:dyDescent="0.25">
      <c r="C68" s="7"/>
      <c r="E68" s="13" t="b">
        <v>1</v>
      </c>
      <c r="F68" t="s">
        <v>267</v>
      </c>
      <c r="G68" t="s">
        <v>289</v>
      </c>
      <c r="H68" t="s">
        <v>290</v>
      </c>
      <c r="I68" t="s">
        <v>291</v>
      </c>
      <c r="K68" t="s">
        <v>292</v>
      </c>
      <c r="L68" t="s">
        <v>272</v>
      </c>
      <c r="M68" s="14"/>
      <c r="N68" s="14"/>
      <c r="O68" s="14"/>
      <c r="P68" s="14">
        <v>80000</v>
      </c>
      <c r="Q68" s="14">
        <v>80000</v>
      </c>
      <c r="R68" s="14">
        <v>80000</v>
      </c>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row>
    <row r="69" spans="3:87" x14ac:dyDescent="0.25">
      <c r="C69" s="7"/>
      <c r="E69" s="13" t="b">
        <v>1</v>
      </c>
      <c r="F69" t="s">
        <v>267</v>
      </c>
      <c r="G69" t="s">
        <v>293</v>
      </c>
      <c r="H69" t="s">
        <v>294</v>
      </c>
      <c r="I69" t="s">
        <v>295</v>
      </c>
      <c r="K69" t="s">
        <v>296</v>
      </c>
      <c r="L69" t="s">
        <v>272</v>
      </c>
      <c r="M69" s="14"/>
      <c r="N69" s="14"/>
      <c r="O69" s="14"/>
      <c r="P69" s="14">
        <v>0</v>
      </c>
      <c r="Q69" s="14">
        <v>0</v>
      </c>
      <c r="R69" s="14">
        <v>0</v>
      </c>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row>
    <row r="70" spans="3:87" x14ac:dyDescent="0.25">
      <c r="C70" s="7"/>
      <c r="E70" s="13" t="b">
        <v>1</v>
      </c>
      <c r="F70" t="s">
        <v>267</v>
      </c>
      <c r="G70" t="s">
        <v>297</v>
      </c>
      <c r="H70" t="s">
        <v>298</v>
      </c>
      <c r="I70" t="s">
        <v>299</v>
      </c>
      <c r="K70" t="s">
        <v>300</v>
      </c>
      <c r="L70" t="s">
        <v>272</v>
      </c>
      <c r="M70" s="14"/>
      <c r="N70" s="14"/>
      <c r="O70" s="14"/>
      <c r="P70" s="14">
        <v>120000</v>
      </c>
      <c r="Q70" s="14">
        <v>120000</v>
      </c>
      <c r="R70" s="14">
        <v>120000</v>
      </c>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row>
    <row r="71" spans="3:87" x14ac:dyDescent="0.25">
      <c r="C71" s="7"/>
      <c r="E71" s="13" t="b">
        <v>1</v>
      </c>
      <c r="F71" t="s">
        <v>267</v>
      </c>
      <c r="G71" t="s">
        <v>301</v>
      </c>
      <c r="H71" t="s">
        <v>302</v>
      </c>
      <c r="I71" t="s">
        <v>302</v>
      </c>
      <c r="K71" t="s">
        <v>303</v>
      </c>
      <c r="L71" t="s">
        <v>272</v>
      </c>
      <c r="M71" s="14"/>
      <c r="N71" s="14"/>
      <c r="O71" s="14"/>
      <c r="P71" s="14">
        <v>75000</v>
      </c>
      <c r="Q71" s="14">
        <v>75000</v>
      </c>
      <c r="R71" s="14">
        <v>75000</v>
      </c>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row>
    <row r="72" spans="3:87" x14ac:dyDescent="0.25">
      <c r="C72" s="7"/>
      <c r="E72" s="13" t="b">
        <v>1</v>
      </c>
      <c r="F72" t="s">
        <v>267</v>
      </c>
      <c r="G72" t="s">
        <v>232</v>
      </c>
      <c r="H72" t="s">
        <v>304</v>
      </c>
      <c r="I72" t="s">
        <v>304</v>
      </c>
      <c r="K72" t="s">
        <v>305</v>
      </c>
      <c r="L72" t="s">
        <v>272</v>
      </c>
      <c r="M72" s="14"/>
      <c r="N72" s="14"/>
      <c r="O72" s="14"/>
      <c r="P72" s="14">
        <v>4000</v>
      </c>
      <c r="Q72" s="14">
        <v>4000</v>
      </c>
      <c r="R72" s="14">
        <v>4000</v>
      </c>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row>
    <row r="73" spans="3:87" x14ac:dyDescent="0.25">
      <c r="C73" s="7"/>
      <c r="E73" s="13" t="b">
        <v>1</v>
      </c>
      <c r="F73" t="s">
        <v>267</v>
      </c>
      <c r="G73" t="s">
        <v>306</v>
      </c>
      <c r="H73" t="s">
        <v>307</v>
      </c>
      <c r="I73" t="s">
        <v>308</v>
      </c>
      <c r="K73" t="s">
        <v>309</v>
      </c>
      <c r="L73" t="s">
        <v>272</v>
      </c>
      <c r="M73" s="14"/>
      <c r="N73" s="14"/>
      <c r="O73" s="14"/>
      <c r="P73" s="14">
        <v>90000</v>
      </c>
      <c r="Q73" s="14">
        <v>90000</v>
      </c>
      <c r="R73" s="14">
        <v>90000</v>
      </c>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row>
    <row r="74" spans="3:87" x14ac:dyDescent="0.25">
      <c r="C74" s="7"/>
      <c r="E74" s="13" t="b">
        <v>1</v>
      </c>
      <c r="F74" t="s">
        <v>267</v>
      </c>
      <c r="G74" t="s">
        <v>310</v>
      </c>
      <c r="H74" t="s">
        <v>311</v>
      </c>
      <c r="I74" t="s">
        <v>312</v>
      </c>
      <c r="K74" t="s">
        <v>313</v>
      </c>
      <c r="L74" t="s">
        <v>272</v>
      </c>
      <c r="M74" s="14"/>
      <c r="N74" s="14"/>
      <c r="O74" s="14"/>
      <c r="P74" s="14">
        <v>85000</v>
      </c>
      <c r="Q74" s="14">
        <v>85000</v>
      </c>
      <c r="R74" s="14">
        <v>85000</v>
      </c>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row>
    <row r="75" spans="3:87" x14ac:dyDescent="0.25">
      <c r="C75" s="7"/>
    </row>
    <row r="76" spans="3:87" x14ac:dyDescent="0.25">
      <c r="C76" s="7"/>
    </row>
    <row r="77" spans="3:87" x14ac:dyDescent="0.25">
      <c r="C77" s="7"/>
    </row>
    <row r="78" spans="3:87" x14ac:dyDescent="0.25">
      <c r="C78" s="7"/>
    </row>
    <row r="79" spans="3:87" x14ac:dyDescent="0.25">
      <c r="C79" s="7"/>
    </row>
    <row r="80" spans="3:87" x14ac:dyDescent="0.25">
      <c r="C80" s="7"/>
    </row>
    <row r="81" spans="3:3" x14ac:dyDescent="0.25">
      <c r="C81" s="7"/>
    </row>
    <row r="82" spans="3:3" x14ac:dyDescent="0.25">
      <c r="C82" s="7"/>
    </row>
    <row r="83" spans="3:3" x14ac:dyDescent="0.25">
      <c r="C83" s="7"/>
    </row>
    <row r="84" spans="3:3" x14ac:dyDescent="0.25">
      <c r="C84" s="7"/>
    </row>
    <row r="85" spans="3:3" x14ac:dyDescent="0.25">
      <c r="C85" s="7"/>
    </row>
    <row r="86" spans="3:3" x14ac:dyDescent="0.25">
      <c r="C86" s="7"/>
    </row>
    <row r="87" spans="3:3" x14ac:dyDescent="0.25">
      <c r="C87" s="7"/>
    </row>
    <row r="88" spans="3:3" x14ac:dyDescent="0.25">
      <c r="C88" s="7"/>
    </row>
    <row r="89" spans="3:3" x14ac:dyDescent="0.25">
      <c r="C89" s="7"/>
    </row>
    <row r="90" spans="3:3" x14ac:dyDescent="0.25">
      <c r="C90" s="7"/>
    </row>
    <row r="91" spans="3:3" x14ac:dyDescent="0.25">
      <c r="C91" s="7"/>
    </row>
    <row r="92" spans="3:3" x14ac:dyDescent="0.25">
      <c r="C92" s="7"/>
    </row>
    <row r="93" spans="3:3" x14ac:dyDescent="0.25">
      <c r="C93" s="7"/>
    </row>
    <row r="94" spans="3:3" x14ac:dyDescent="0.25">
      <c r="C94" s="7"/>
    </row>
    <row r="95" spans="3:3" x14ac:dyDescent="0.25">
      <c r="C95" s="7"/>
    </row>
    <row r="96" spans="3:3" x14ac:dyDescent="0.25">
      <c r="C96" s="7"/>
    </row>
    <row r="97" spans="3:3" x14ac:dyDescent="0.25">
      <c r="C97" s="7"/>
    </row>
    <row r="98" spans="3:3" x14ac:dyDescent="0.25">
      <c r="C98" s="7"/>
    </row>
    <row r="99" spans="3:3" x14ac:dyDescent="0.25">
      <c r="C99" s="7"/>
    </row>
    <row r="100" spans="3:3" x14ac:dyDescent="0.25">
      <c r="C100" s="7"/>
    </row>
    <row r="101" spans="3:3" x14ac:dyDescent="0.25">
      <c r="C101" s="7"/>
    </row>
    <row r="102" spans="3:3" x14ac:dyDescent="0.25">
      <c r="C102" s="7"/>
    </row>
    <row r="103" spans="3:3" x14ac:dyDescent="0.25">
      <c r="C103" s="7"/>
    </row>
    <row r="104" spans="3:3" x14ac:dyDescent="0.25">
      <c r="C104" s="7"/>
    </row>
    <row r="105" spans="3:3" x14ac:dyDescent="0.25">
      <c r="C105" s="7"/>
    </row>
    <row r="106" spans="3:3" x14ac:dyDescent="0.25">
      <c r="C106" s="7"/>
    </row>
    <row r="107" spans="3:3" x14ac:dyDescent="0.25">
      <c r="C107" s="7"/>
    </row>
    <row r="108" spans="3:3" x14ac:dyDescent="0.25">
      <c r="C108" s="7"/>
    </row>
    <row r="109" spans="3:3" x14ac:dyDescent="0.25">
      <c r="C109" s="7"/>
    </row>
    <row r="110" spans="3:3" x14ac:dyDescent="0.25">
      <c r="C110" s="7"/>
    </row>
    <row r="111" spans="3:3" x14ac:dyDescent="0.25">
      <c r="C111" s="7"/>
    </row>
    <row r="112" spans="3:3" x14ac:dyDescent="0.25">
      <c r="C112" s="7"/>
    </row>
    <row r="113" spans="3:3" x14ac:dyDescent="0.25">
      <c r="C113" s="7"/>
    </row>
    <row r="114" spans="3:3" x14ac:dyDescent="0.25">
      <c r="C114" s="7"/>
    </row>
    <row r="115" spans="3:3" x14ac:dyDescent="0.25">
      <c r="C115" s="7"/>
    </row>
    <row r="116" spans="3:3" x14ac:dyDescent="0.25">
      <c r="C116" s="7"/>
    </row>
    <row r="117" spans="3:3" x14ac:dyDescent="0.25">
      <c r="C117" s="7"/>
    </row>
    <row r="118" spans="3:3" x14ac:dyDescent="0.25">
      <c r="C118" s="7"/>
    </row>
    <row r="119" spans="3:3" x14ac:dyDescent="0.25">
      <c r="C119" s="7"/>
    </row>
    <row r="120" spans="3:3" x14ac:dyDescent="0.25">
      <c r="C120" s="7"/>
    </row>
    <row r="121" spans="3:3" x14ac:dyDescent="0.25">
      <c r="C121" s="7"/>
    </row>
    <row r="122" spans="3:3" x14ac:dyDescent="0.25">
      <c r="C122" s="7"/>
    </row>
    <row r="123" spans="3:3" x14ac:dyDescent="0.25">
      <c r="C123" s="7"/>
    </row>
    <row r="124" spans="3:3" x14ac:dyDescent="0.25">
      <c r="C124" s="7"/>
    </row>
    <row r="125" spans="3:3" x14ac:dyDescent="0.25">
      <c r="C125" s="7"/>
    </row>
    <row r="126" spans="3:3" x14ac:dyDescent="0.25">
      <c r="C126" s="7"/>
    </row>
    <row r="127" spans="3:3" x14ac:dyDescent="0.25">
      <c r="C127" s="7"/>
    </row>
    <row r="128" spans="3:3" x14ac:dyDescent="0.25">
      <c r="C128" s="7"/>
    </row>
    <row r="129" spans="3:3" x14ac:dyDescent="0.25">
      <c r="C129" s="7"/>
    </row>
    <row r="130" spans="3:3" x14ac:dyDescent="0.25">
      <c r="C130" s="7"/>
    </row>
    <row r="131" spans="3:3" x14ac:dyDescent="0.25">
      <c r="C131" s="7"/>
    </row>
    <row r="132" spans="3:3" x14ac:dyDescent="0.25">
      <c r="C132" s="7"/>
    </row>
    <row r="133" spans="3:3" x14ac:dyDescent="0.25">
      <c r="C133" s="7"/>
    </row>
    <row r="134" spans="3:3" x14ac:dyDescent="0.25">
      <c r="C134" s="7"/>
    </row>
    <row r="135" spans="3:3" x14ac:dyDescent="0.25">
      <c r="C135" s="7"/>
    </row>
    <row r="136" spans="3:3" x14ac:dyDescent="0.25">
      <c r="C136" s="7"/>
    </row>
    <row r="137" spans="3:3" x14ac:dyDescent="0.25">
      <c r="C137" s="7"/>
    </row>
    <row r="138" spans="3:3" x14ac:dyDescent="0.25">
      <c r="C138" s="7"/>
    </row>
    <row r="139" spans="3:3" x14ac:dyDescent="0.25">
      <c r="C139" s="7"/>
    </row>
    <row r="140" spans="3:3" x14ac:dyDescent="0.25">
      <c r="C140" s="7"/>
    </row>
    <row r="141" spans="3:3" x14ac:dyDescent="0.25">
      <c r="C141" s="7"/>
    </row>
    <row r="142" spans="3:3" x14ac:dyDescent="0.25">
      <c r="C142" s="7"/>
    </row>
    <row r="143" spans="3:3" x14ac:dyDescent="0.25">
      <c r="C143" s="7"/>
    </row>
    <row r="144" spans="3:3" x14ac:dyDescent="0.25">
      <c r="C144" s="7"/>
    </row>
    <row r="145" spans="3:3" x14ac:dyDescent="0.25">
      <c r="C145" s="7"/>
    </row>
    <row r="146" spans="3:3" x14ac:dyDescent="0.25">
      <c r="C146" s="7"/>
    </row>
    <row r="147" spans="3:3" x14ac:dyDescent="0.25">
      <c r="C147" s="7"/>
    </row>
    <row r="148" spans="3:3" x14ac:dyDescent="0.25">
      <c r="C148" s="7"/>
    </row>
    <row r="149" spans="3:3" x14ac:dyDescent="0.25">
      <c r="C149" s="7"/>
    </row>
  </sheetData>
  <mergeCells count="26">
    <mergeCell ref="CD4:CF4"/>
    <mergeCell ref="CG4:CI4"/>
    <mergeCell ref="BL4:BN4"/>
    <mergeCell ref="BO4:BQ4"/>
    <mergeCell ref="BR4:BT4"/>
    <mergeCell ref="BU4:BW4"/>
    <mergeCell ref="BX4:BZ4"/>
    <mergeCell ref="CA4:CC4"/>
    <mergeCell ref="BI4:BK4"/>
    <mergeCell ref="AB4:AD4"/>
    <mergeCell ref="AE4:AG4"/>
    <mergeCell ref="AH4:AJ4"/>
    <mergeCell ref="AK4:AM4"/>
    <mergeCell ref="AN4:AP4"/>
    <mergeCell ref="AQ4:AS4"/>
    <mergeCell ref="AT4:AV4"/>
    <mergeCell ref="AW4:AY4"/>
    <mergeCell ref="AZ4:BB4"/>
    <mergeCell ref="BC4:BE4"/>
    <mergeCell ref="BF4:BH4"/>
    <mergeCell ref="Y4:AA4"/>
    <mergeCell ref="P3:T3"/>
    <mergeCell ref="M4:O4"/>
    <mergeCell ref="P4:R4"/>
    <mergeCell ref="S4:U4"/>
    <mergeCell ref="V4:X4"/>
  </mergeCells>
  <pageMargins left="0.7" right="0.7" top="0.75" bottom="0.75" header="0.3" footer="0.3"/>
  <pageSetup orientation="portrait" horizontalDpi="1200" verticalDpi="12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7953-758E-4C54-87A9-5F13BA625873}">
  <sheetPr codeName="Sheet17"/>
  <dimension ref="A1:AD39"/>
  <sheetViews>
    <sheetView showGridLines="0" showRowColHeaders="0" zoomScaleNormal="100" workbookViewId="0">
      <pane ySplit="1" topLeftCell="A10" activePane="bottomLeft" state="frozen"/>
      <selection pane="bottomLeft" activeCell="H7" sqref="H7"/>
    </sheetView>
  </sheetViews>
  <sheetFormatPr defaultRowHeight="15" x14ac:dyDescent="0.25"/>
  <cols>
    <col min="1" max="1" width="18.7109375" customWidth="1"/>
    <col min="2" max="2" width="4" customWidth="1"/>
    <col min="3" max="3" width="14.42578125" customWidth="1"/>
    <col min="4" max="4" width="21.28515625" customWidth="1"/>
    <col min="5" max="5" width="9.85546875" style="17" customWidth="1"/>
    <col min="6" max="11" width="12.7109375" customWidth="1"/>
    <col min="12" max="12" width="12.7109375" hidden="1" customWidth="1"/>
    <col min="13" max="17" width="12.7109375" customWidth="1"/>
    <col min="18" max="20" width="12.7109375" hidden="1" customWidth="1"/>
    <col min="21" max="30" width="15.7109375" hidden="1" customWidth="1"/>
    <col min="31" max="33" width="9.140625" customWidth="1"/>
  </cols>
  <sheetData>
    <row r="1" spans="1:30" s="1" customFormat="1" ht="65.099999999999994" customHeight="1" thickBot="1" x14ac:dyDescent="0.3">
      <c r="E1" s="16"/>
    </row>
    <row r="5" spans="1:30" s="17" customFormat="1" ht="14.25" x14ac:dyDescent="0.2">
      <c r="C5" s="42" t="s">
        <v>324</v>
      </c>
      <c r="D5" s="42" t="s">
        <v>325</v>
      </c>
      <c r="E5" s="44" t="s">
        <v>326</v>
      </c>
      <c r="F5" s="18" t="str">
        <f t="shared" ref="F5:AD5" si="0">VLOOKUP(F$6,reflist_LocFocus,2,FALSE)</f>
        <v>Moderate</v>
      </c>
      <c r="G5" s="19" t="str">
        <f t="shared" si="0"/>
        <v>High</v>
      </c>
      <c r="H5" s="19" t="str">
        <f t="shared" si="0"/>
        <v>Moderate</v>
      </c>
      <c r="I5" s="19" t="str">
        <f t="shared" si="0"/>
        <v>Low</v>
      </c>
      <c r="J5" s="19" t="str">
        <f t="shared" si="0"/>
        <v>Low</v>
      </c>
      <c r="K5" s="19" t="str">
        <f t="shared" si="0"/>
        <v>Low</v>
      </c>
      <c r="L5" s="20" t="str">
        <f t="shared" si="0"/>
        <v>Exclude</v>
      </c>
      <c r="M5" s="19" t="str">
        <f t="shared" si="0"/>
        <v>Low</v>
      </c>
      <c r="N5" s="19" t="str">
        <f t="shared" si="0"/>
        <v>Low</v>
      </c>
      <c r="O5" s="19" t="str">
        <f t="shared" si="0"/>
        <v>Low</v>
      </c>
      <c r="P5" s="19" t="str">
        <f t="shared" si="0"/>
        <v>Low</v>
      </c>
      <c r="Q5" s="19" t="str">
        <f t="shared" si="0"/>
        <v>Low</v>
      </c>
      <c r="R5" s="19" t="str">
        <f t="shared" si="0"/>
        <v>Exclude</v>
      </c>
      <c r="S5" s="19" t="str">
        <f t="shared" si="0"/>
        <v>Exclude</v>
      </c>
      <c r="T5" s="19" t="str">
        <f t="shared" si="0"/>
        <v>Exclude</v>
      </c>
      <c r="U5" s="19" t="str">
        <f t="shared" si="0"/>
        <v>Exclude</v>
      </c>
      <c r="V5" s="19" t="str">
        <f t="shared" si="0"/>
        <v>Exclude</v>
      </c>
      <c r="W5" s="19" t="str">
        <f t="shared" si="0"/>
        <v>Exclude</v>
      </c>
      <c r="X5" s="19" t="str">
        <f t="shared" si="0"/>
        <v>Exclude</v>
      </c>
      <c r="Y5" s="19" t="str">
        <f t="shared" si="0"/>
        <v>Exclude</v>
      </c>
      <c r="Z5" s="19" t="str">
        <f t="shared" si="0"/>
        <v>Exclude</v>
      </c>
      <c r="AA5" s="19" t="str">
        <f t="shared" si="0"/>
        <v>Exclude</v>
      </c>
      <c r="AB5" s="19" t="str">
        <f t="shared" si="0"/>
        <v>Exclude</v>
      </c>
      <c r="AC5" s="19" t="str">
        <f t="shared" si="0"/>
        <v>Exclude</v>
      </c>
      <c r="AD5" s="19" t="str">
        <f t="shared" si="0"/>
        <v>Exclude</v>
      </c>
    </row>
    <row r="6" spans="1:30" s="17" customFormat="1" ht="15.75" thickBot="1" x14ac:dyDescent="0.3">
      <c r="C6" s="42"/>
      <c r="D6" s="43"/>
      <c r="E6" s="44"/>
      <c r="F6" s="21" t="s">
        <v>327</v>
      </c>
      <c r="G6" s="22" t="s">
        <v>1</v>
      </c>
      <c r="H6" s="22" t="s">
        <v>328</v>
      </c>
      <c r="I6" s="22" t="s">
        <v>329</v>
      </c>
      <c r="J6" s="22" t="s">
        <v>330</v>
      </c>
      <c r="K6" s="22" t="s">
        <v>331</v>
      </c>
      <c r="L6" s="23" t="s">
        <v>332</v>
      </c>
      <c r="M6" s="22" t="s">
        <v>333</v>
      </c>
      <c r="N6" s="22" t="s">
        <v>334</v>
      </c>
      <c r="O6" s="22" t="s">
        <v>335</v>
      </c>
      <c r="P6" s="22" t="s">
        <v>336</v>
      </c>
      <c r="Q6" s="22" t="s">
        <v>337</v>
      </c>
      <c r="R6" s="22" t="s">
        <v>338</v>
      </c>
      <c r="S6" s="22" t="s">
        <v>339</v>
      </c>
      <c r="T6" s="22" t="s">
        <v>340</v>
      </c>
      <c r="U6" s="24" t="s">
        <v>341</v>
      </c>
      <c r="V6" s="24" t="s">
        <v>342</v>
      </c>
      <c r="W6" s="24" t="s">
        <v>343</v>
      </c>
      <c r="X6" s="24" t="s">
        <v>344</v>
      </c>
      <c r="Y6" s="24" t="s">
        <v>345</v>
      </c>
      <c r="Z6" s="24" t="s">
        <v>346</v>
      </c>
      <c r="AA6" s="24" t="s">
        <v>347</v>
      </c>
      <c r="AB6" s="24" t="s">
        <v>348</v>
      </c>
      <c r="AC6" s="24" t="s">
        <v>349</v>
      </c>
      <c r="AD6" s="24" t="s">
        <v>350</v>
      </c>
    </row>
    <row r="7" spans="1:30" x14ac:dyDescent="0.25">
      <c r="A7" s="25" t="s">
        <v>351</v>
      </c>
      <c r="C7" s="41" t="s">
        <v>85</v>
      </c>
      <c r="D7" s="26" t="s">
        <v>86</v>
      </c>
      <c r="E7" s="18" t="str">
        <f t="shared" ref="E7:E15" si="1">VLOOKUP($D7,reflist_actionpriorities,2,FALSE)</f>
        <v>High</v>
      </c>
      <c r="F7" s="27" t="s">
        <v>352</v>
      </c>
      <c r="G7" s="27" t="s">
        <v>353</v>
      </c>
      <c r="H7" s="27" t="s">
        <v>354</v>
      </c>
      <c r="I7" s="27"/>
      <c r="J7" s="27"/>
      <c r="K7" s="27"/>
      <c r="L7" s="27"/>
      <c r="M7" s="27"/>
      <c r="N7" s="27"/>
      <c r="O7" s="27"/>
      <c r="P7" s="27"/>
      <c r="Q7" s="27"/>
      <c r="R7" s="27"/>
      <c r="S7" s="27"/>
      <c r="T7" s="27"/>
      <c r="U7" s="27"/>
      <c r="V7" s="27"/>
      <c r="W7" s="27"/>
      <c r="X7" s="27"/>
      <c r="Y7" s="27"/>
      <c r="Z7" s="27"/>
      <c r="AA7" s="27"/>
      <c r="AB7" s="27"/>
      <c r="AC7" s="27"/>
      <c r="AD7" s="27"/>
    </row>
    <row r="8" spans="1:30" x14ac:dyDescent="0.25">
      <c r="A8" s="28"/>
      <c r="C8" s="41"/>
      <c r="D8" s="26" t="s">
        <v>107</v>
      </c>
      <c r="E8" s="18" t="str">
        <f t="shared" si="1"/>
        <v>High</v>
      </c>
      <c r="F8" s="27"/>
      <c r="G8" s="27" t="s">
        <v>353</v>
      </c>
      <c r="H8" s="27"/>
      <c r="I8" s="27"/>
      <c r="J8" s="27"/>
      <c r="K8" s="27"/>
      <c r="L8" s="27"/>
      <c r="M8" s="27"/>
      <c r="N8" s="27"/>
      <c r="O8" s="27"/>
      <c r="P8" s="27"/>
      <c r="Q8" s="27"/>
      <c r="R8" s="27"/>
      <c r="S8" s="27"/>
      <c r="T8" s="27"/>
      <c r="U8" s="27"/>
      <c r="V8" s="27"/>
      <c r="W8" s="27"/>
      <c r="X8" s="27"/>
      <c r="Y8" s="27"/>
      <c r="Z8" s="27"/>
      <c r="AA8" s="27"/>
      <c r="AB8" s="27"/>
      <c r="AC8" s="27"/>
      <c r="AD8" s="27"/>
    </row>
    <row r="9" spans="1:30" x14ac:dyDescent="0.25">
      <c r="A9" s="25" t="s">
        <v>353</v>
      </c>
      <c r="C9" s="41"/>
      <c r="D9" s="26" t="s">
        <v>136</v>
      </c>
      <c r="E9" s="18" t="str">
        <f t="shared" si="1"/>
        <v>Moderate</v>
      </c>
      <c r="F9" s="27"/>
      <c r="G9" s="27" t="s">
        <v>353</v>
      </c>
      <c r="H9" s="27"/>
      <c r="I9" s="27"/>
      <c r="J9" s="27"/>
      <c r="K9" s="27"/>
      <c r="L9" s="27"/>
      <c r="M9" s="27"/>
      <c r="N9" s="27"/>
      <c r="O9" s="27"/>
      <c r="P9" s="27"/>
      <c r="Q9" s="27"/>
      <c r="R9" s="27"/>
      <c r="S9" s="27"/>
      <c r="T9" s="27"/>
      <c r="U9" s="27"/>
      <c r="V9" s="27"/>
      <c r="W9" s="27"/>
      <c r="X9" s="27"/>
      <c r="Y9" s="27"/>
      <c r="Z9" s="27"/>
      <c r="AA9" s="27"/>
      <c r="AB9" s="27"/>
      <c r="AC9" s="27"/>
      <c r="AD9" s="27"/>
    </row>
    <row r="10" spans="1:30" x14ac:dyDescent="0.25">
      <c r="A10" s="29" t="s">
        <v>355</v>
      </c>
      <c r="C10" s="41"/>
      <c r="D10" s="26" t="s">
        <v>148</v>
      </c>
      <c r="E10" s="18" t="str">
        <f t="shared" si="1"/>
        <v>Low</v>
      </c>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spans="1:30" x14ac:dyDescent="0.25">
      <c r="A11" s="25" t="s">
        <v>352</v>
      </c>
      <c r="C11" s="41"/>
      <c r="D11" s="26" t="s">
        <v>158</v>
      </c>
      <c r="E11" s="18" t="str">
        <f t="shared" si="1"/>
        <v>Moderate</v>
      </c>
      <c r="F11" s="27"/>
      <c r="G11" s="27"/>
      <c r="H11" s="27"/>
      <c r="I11" s="27"/>
      <c r="J11" s="27"/>
      <c r="K11" s="27"/>
      <c r="L11" s="27"/>
      <c r="M11" s="27"/>
      <c r="N11" s="27"/>
      <c r="O11" s="27"/>
      <c r="P11" s="27"/>
      <c r="Q11" s="27"/>
      <c r="R11" s="27"/>
      <c r="S11" s="27"/>
      <c r="T11" s="27"/>
      <c r="U11" s="27"/>
      <c r="V11" s="27"/>
      <c r="W11" s="27"/>
      <c r="X11" s="27"/>
      <c r="Y11" s="27"/>
      <c r="Z11" s="27"/>
      <c r="AA11" s="27"/>
      <c r="AB11" s="27"/>
      <c r="AC11" s="27"/>
      <c r="AD11" s="27"/>
    </row>
    <row r="12" spans="1:30" x14ac:dyDescent="0.25">
      <c r="A12" s="29" t="s">
        <v>356</v>
      </c>
      <c r="C12" s="41"/>
      <c r="D12" s="26" t="s">
        <v>173</v>
      </c>
      <c r="E12" s="18" t="str">
        <f t="shared" si="1"/>
        <v>High</v>
      </c>
      <c r="F12" s="27"/>
      <c r="G12" s="27" t="s">
        <v>353</v>
      </c>
      <c r="H12" s="27"/>
      <c r="I12" s="27"/>
      <c r="J12" s="27"/>
      <c r="K12" s="27"/>
      <c r="L12" s="27"/>
      <c r="M12" s="27"/>
      <c r="N12" s="27"/>
      <c r="O12" s="27"/>
      <c r="P12" s="27"/>
      <c r="Q12" s="27"/>
      <c r="R12" s="27"/>
      <c r="S12" s="27"/>
      <c r="T12" s="27"/>
      <c r="U12" s="27"/>
      <c r="V12" s="27"/>
      <c r="W12" s="27"/>
      <c r="X12" s="27"/>
      <c r="Y12" s="27"/>
      <c r="Z12" s="27"/>
      <c r="AA12" s="27"/>
      <c r="AB12" s="27"/>
      <c r="AC12" s="27"/>
      <c r="AD12" s="27"/>
    </row>
    <row r="13" spans="1:30" x14ac:dyDescent="0.25">
      <c r="A13" s="25" t="s">
        <v>354</v>
      </c>
      <c r="C13" s="41"/>
      <c r="D13" s="26" t="s">
        <v>177</v>
      </c>
      <c r="E13" s="18" t="str">
        <f t="shared" si="1"/>
        <v>Exclude</v>
      </c>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spans="1:30" x14ac:dyDescent="0.25">
      <c r="A14" s="29" t="s">
        <v>357</v>
      </c>
      <c r="C14" s="41"/>
      <c r="D14" s="26" t="s">
        <v>182</v>
      </c>
      <c r="E14" s="18" t="str">
        <f t="shared" si="1"/>
        <v>Moderate</v>
      </c>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row>
    <row r="15" spans="1:30" ht="15.75" thickBot="1" x14ac:dyDescent="0.3">
      <c r="A15" s="28"/>
      <c r="C15" s="45"/>
      <c r="D15" s="30" t="s">
        <v>187</v>
      </c>
      <c r="E15" s="31" t="str">
        <f t="shared" si="1"/>
        <v>Low</v>
      </c>
      <c r="F15" s="32"/>
      <c r="G15" s="32" t="s">
        <v>353</v>
      </c>
      <c r="H15" s="32"/>
      <c r="I15" s="32"/>
      <c r="J15" s="32"/>
      <c r="K15" s="32"/>
      <c r="L15" s="32"/>
      <c r="M15" s="32"/>
      <c r="N15" s="32"/>
      <c r="O15" s="32"/>
      <c r="P15" s="32"/>
      <c r="Q15" s="32"/>
      <c r="R15" s="32"/>
      <c r="S15" s="32"/>
      <c r="T15" s="32"/>
      <c r="U15" s="32"/>
      <c r="V15" s="32"/>
      <c r="W15" s="32"/>
      <c r="X15" s="32"/>
      <c r="Y15" s="32"/>
      <c r="Z15" s="32"/>
      <c r="AA15" s="32"/>
      <c r="AB15" s="32"/>
      <c r="AC15" s="32"/>
      <c r="AD15" s="32"/>
    </row>
    <row r="16" spans="1:30" ht="15.75" thickTop="1" x14ac:dyDescent="0.25">
      <c r="A16" s="28"/>
      <c r="C16" s="41" t="s">
        <v>191</v>
      </c>
      <c r="D16" s="33" t="s">
        <v>192</v>
      </c>
      <c r="E16" s="18" t="str">
        <f t="shared" ref="E16:E27" si="2">IF(VLOOKUP($D16,reflist_actionpriorities,2,FALSE)=0,"",VLOOKUP($D16,reflist_actionpriorities,2,FALSE))</f>
        <v>Low</v>
      </c>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row>
    <row r="17" spans="1:30" x14ac:dyDescent="0.25">
      <c r="A17" s="25"/>
      <c r="C17" s="41"/>
      <c r="D17" s="33" t="s">
        <v>258</v>
      </c>
      <c r="E17" s="18" t="str">
        <f t="shared" si="2"/>
        <v>High</v>
      </c>
      <c r="F17" s="27"/>
      <c r="G17" s="27" t="s">
        <v>358</v>
      </c>
      <c r="H17" s="27"/>
      <c r="I17" s="27"/>
      <c r="J17" s="27"/>
      <c r="K17" s="27"/>
      <c r="L17" s="27"/>
      <c r="M17" s="27"/>
      <c r="N17" s="27"/>
      <c r="O17" s="27"/>
      <c r="P17" s="27"/>
      <c r="Q17" s="27"/>
      <c r="R17" s="27"/>
      <c r="S17" s="27"/>
      <c r="T17" s="27"/>
      <c r="U17" s="27"/>
      <c r="V17" s="27"/>
      <c r="W17" s="27"/>
      <c r="X17" s="27"/>
      <c r="Y17" s="27"/>
      <c r="Z17" s="27"/>
      <c r="AA17" s="27"/>
      <c r="AB17" s="27"/>
      <c r="AC17" s="27"/>
      <c r="AD17" s="27"/>
    </row>
    <row r="18" spans="1:30" x14ac:dyDescent="0.25">
      <c r="C18" s="41"/>
      <c r="D18" s="26" t="s">
        <v>196</v>
      </c>
      <c r="E18" s="18" t="str">
        <f t="shared" si="2"/>
        <v>High</v>
      </c>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row>
    <row r="19" spans="1:30" x14ac:dyDescent="0.25">
      <c r="A19" s="25" t="s">
        <v>358</v>
      </c>
      <c r="C19" s="41"/>
      <c r="D19" s="26" t="s">
        <v>203</v>
      </c>
      <c r="E19" s="18" t="str">
        <f t="shared" si="2"/>
        <v>High</v>
      </c>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row>
    <row r="20" spans="1:30" x14ac:dyDescent="0.25">
      <c r="A20" s="29" t="s">
        <v>359</v>
      </c>
      <c r="C20" s="41"/>
      <c r="D20" s="26" t="s">
        <v>213</v>
      </c>
      <c r="E20" s="18" t="str">
        <f t="shared" si="2"/>
        <v>Low</v>
      </c>
      <c r="F20" s="27"/>
      <c r="G20" s="27"/>
      <c r="H20" s="27"/>
      <c r="I20" s="27"/>
      <c r="J20" s="27"/>
      <c r="K20" s="27"/>
      <c r="L20" s="27"/>
      <c r="M20" s="27"/>
      <c r="N20" s="27"/>
      <c r="O20" s="27"/>
      <c r="P20" s="27"/>
      <c r="Q20" s="27"/>
      <c r="R20" s="27"/>
      <c r="S20" s="27"/>
      <c r="T20" s="27"/>
      <c r="U20" s="27"/>
      <c r="V20" s="27"/>
      <c r="W20" s="27"/>
      <c r="X20" s="27"/>
      <c r="Y20" s="27"/>
      <c r="Z20" s="27"/>
      <c r="AA20" s="27"/>
      <c r="AB20" s="27"/>
      <c r="AC20" s="27"/>
      <c r="AD20" s="27"/>
    </row>
    <row r="21" spans="1:30" x14ac:dyDescent="0.25">
      <c r="A21" s="35" t="s">
        <v>360</v>
      </c>
      <c r="C21" s="41"/>
      <c r="D21" s="26" t="s">
        <v>219</v>
      </c>
      <c r="E21" s="18" t="str">
        <f t="shared" si="2"/>
        <v>Low</v>
      </c>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row>
    <row r="22" spans="1:30" x14ac:dyDescent="0.25">
      <c r="A22" s="29" t="s">
        <v>361</v>
      </c>
      <c r="C22" s="41"/>
      <c r="D22" s="26" t="s">
        <v>223</v>
      </c>
      <c r="E22" s="18" t="str">
        <f t="shared" si="2"/>
        <v>Low</v>
      </c>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row>
    <row r="23" spans="1:30" x14ac:dyDescent="0.25">
      <c r="A23" s="25" t="str">
        <f>[1]ModelUse!K12</f>
        <v>Upgrade</v>
      </c>
      <c r="C23" s="41"/>
      <c r="D23" s="26" t="s">
        <v>227</v>
      </c>
      <c r="E23" s="18" t="str">
        <f t="shared" si="2"/>
        <v>Low</v>
      </c>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row>
    <row r="24" spans="1:30" x14ac:dyDescent="0.25">
      <c r="A24" s="29" t="s">
        <v>362</v>
      </c>
      <c r="C24" s="41"/>
      <c r="D24" s="26" t="s">
        <v>232</v>
      </c>
      <c r="E24" s="18" t="str">
        <f t="shared" si="2"/>
        <v>High</v>
      </c>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row>
    <row r="25" spans="1:30" x14ac:dyDescent="0.25">
      <c r="A25" s="28"/>
      <c r="C25" s="41"/>
      <c r="D25" s="26" t="s">
        <v>243</v>
      </c>
      <c r="E25" s="18" t="str">
        <f t="shared" si="2"/>
        <v>Moderate</v>
      </c>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row>
    <row r="26" spans="1:30" x14ac:dyDescent="0.25">
      <c r="A26" s="28"/>
      <c r="C26" s="41"/>
      <c r="D26" s="26" t="s">
        <v>248</v>
      </c>
      <c r="E26" s="18" t="str">
        <f t="shared" si="2"/>
        <v>Low</v>
      </c>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row>
    <row r="27" spans="1:30" ht="15.75" thickBot="1" x14ac:dyDescent="0.3">
      <c r="A27" s="28"/>
      <c r="C27" s="41"/>
      <c r="D27" s="30" t="s">
        <v>253</v>
      </c>
      <c r="E27" s="31" t="str">
        <f t="shared" si="2"/>
        <v>Low</v>
      </c>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row>
    <row r="28" spans="1:30" ht="15.75" thickTop="1" x14ac:dyDescent="0.25">
      <c r="A28" s="28"/>
      <c r="C28" s="40" t="s">
        <v>267</v>
      </c>
      <c r="D28" s="33" t="s">
        <v>268</v>
      </c>
      <c r="E28" s="18" t="str">
        <f t="shared" ref="E28:E39" si="3">IF(VLOOKUP($D28,reflist_actionpriorities,2,FALSE)=0,"",VLOOKUP($D28,reflist_actionpriorities,2,FALSE))</f>
        <v>High</v>
      </c>
      <c r="F28" s="34"/>
      <c r="G28" s="34" t="s">
        <v>363</v>
      </c>
      <c r="H28" s="34"/>
      <c r="I28" s="34"/>
      <c r="J28" s="34"/>
      <c r="K28" s="34"/>
      <c r="L28" s="34"/>
      <c r="M28" s="34"/>
      <c r="N28" s="34"/>
      <c r="O28" s="34"/>
      <c r="P28" s="34"/>
      <c r="Q28" s="34"/>
      <c r="R28" s="34"/>
      <c r="S28" s="34"/>
      <c r="T28" s="34"/>
      <c r="U28" s="34"/>
      <c r="V28" s="34"/>
      <c r="W28" s="34"/>
      <c r="X28" s="34"/>
      <c r="Y28" s="34"/>
      <c r="Z28" s="34"/>
      <c r="AA28" s="34"/>
      <c r="AB28" s="34"/>
      <c r="AC28" s="34"/>
      <c r="AD28" s="34"/>
    </row>
    <row r="29" spans="1:30" x14ac:dyDescent="0.25">
      <c r="A29" s="28"/>
      <c r="C29" s="41"/>
      <c r="D29" s="26" t="s">
        <v>273</v>
      </c>
      <c r="E29" s="18" t="str">
        <f t="shared" si="3"/>
        <v>Low</v>
      </c>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row>
    <row r="30" spans="1:30" x14ac:dyDescent="0.25">
      <c r="A30" s="25" t="str">
        <f>[1]ModelUse!L10</f>
        <v>Build New</v>
      </c>
      <c r="C30" s="41"/>
      <c r="D30" s="26" t="s">
        <v>277</v>
      </c>
      <c r="E30" s="18" t="str">
        <f t="shared" si="3"/>
        <v>Low</v>
      </c>
      <c r="F30" s="27"/>
      <c r="G30" s="27" t="s">
        <v>364</v>
      </c>
      <c r="H30" s="27"/>
      <c r="I30" s="27"/>
      <c r="J30" s="27"/>
      <c r="K30" s="27"/>
      <c r="L30" s="27"/>
      <c r="M30" s="27"/>
      <c r="N30" s="27"/>
      <c r="O30" s="27"/>
      <c r="P30" s="27"/>
      <c r="Q30" s="27"/>
      <c r="R30" s="27"/>
      <c r="S30" s="27"/>
      <c r="T30" s="27"/>
      <c r="U30" s="27"/>
      <c r="V30" s="27"/>
      <c r="W30" s="27"/>
      <c r="X30" s="27"/>
      <c r="Y30" s="27"/>
      <c r="Z30" s="27"/>
      <c r="AA30" s="27"/>
      <c r="AB30" s="27"/>
      <c r="AC30" s="27"/>
      <c r="AD30" s="27"/>
    </row>
    <row r="31" spans="1:30" x14ac:dyDescent="0.25">
      <c r="A31" s="29" t="s">
        <v>365</v>
      </c>
      <c r="C31" s="41"/>
      <c r="D31" s="26" t="s">
        <v>281</v>
      </c>
      <c r="E31" s="18" t="str">
        <f t="shared" si="3"/>
        <v>Moderate</v>
      </c>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row>
    <row r="32" spans="1:30" x14ac:dyDescent="0.25">
      <c r="A32" s="25" t="str">
        <f>[1]ModelUse!L11</f>
        <v>Renovate</v>
      </c>
      <c r="C32" s="41"/>
      <c r="D32" s="26" t="s">
        <v>285</v>
      </c>
      <c r="E32" s="18" t="str">
        <f t="shared" si="3"/>
        <v>High</v>
      </c>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row>
    <row r="33" spans="1:30" x14ac:dyDescent="0.25">
      <c r="A33" s="29" t="s">
        <v>366</v>
      </c>
      <c r="C33" s="41"/>
      <c r="D33" s="26" t="s">
        <v>289</v>
      </c>
      <c r="E33" s="18" t="str">
        <f t="shared" si="3"/>
        <v>High</v>
      </c>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row>
    <row r="34" spans="1:30" x14ac:dyDescent="0.25">
      <c r="A34" s="25" t="str">
        <f>[1]ModelUse!L12</f>
        <v>Reconfigure</v>
      </c>
      <c r="C34" s="41"/>
      <c r="D34" s="26" t="s">
        <v>293</v>
      </c>
      <c r="E34" s="18" t="str">
        <f t="shared" si="3"/>
        <v>Low</v>
      </c>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row>
    <row r="35" spans="1:30" x14ac:dyDescent="0.25">
      <c r="A35" s="29" t="s">
        <v>367</v>
      </c>
      <c r="C35" s="41"/>
      <c r="D35" s="26" t="s">
        <v>297</v>
      </c>
      <c r="E35" s="18" t="str">
        <f t="shared" si="3"/>
        <v>Low</v>
      </c>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row>
    <row r="36" spans="1:30" x14ac:dyDescent="0.25">
      <c r="A36" s="36" t="str">
        <f>[1]ModelUse!L13</f>
        <v>Demolish</v>
      </c>
      <c r="C36" s="41"/>
      <c r="D36" s="26" t="s">
        <v>301</v>
      </c>
      <c r="E36" s="18" t="str">
        <f t="shared" si="3"/>
        <v>Moderate</v>
      </c>
      <c r="F36" s="27"/>
      <c r="G36" s="27" t="s">
        <v>364</v>
      </c>
      <c r="H36" s="27"/>
      <c r="I36" s="27"/>
      <c r="J36" s="27"/>
      <c r="K36" s="27"/>
      <c r="L36" s="27"/>
      <c r="M36" s="27"/>
      <c r="N36" s="27"/>
      <c r="O36" s="27"/>
      <c r="P36" s="27"/>
      <c r="Q36" s="27"/>
      <c r="R36" s="27"/>
      <c r="S36" s="27"/>
      <c r="T36" s="27"/>
      <c r="U36" s="27"/>
      <c r="V36" s="27"/>
      <c r="W36" s="27"/>
      <c r="X36" s="27"/>
      <c r="Y36" s="27"/>
      <c r="Z36" s="27"/>
      <c r="AA36" s="27"/>
      <c r="AB36" s="27"/>
      <c r="AC36" s="27"/>
      <c r="AD36" s="27"/>
    </row>
    <row r="37" spans="1:30" x14ac:dyDescent="0.25">
      <c r="A37" s="29" t="s">
        <v>368</v>
      </c>
      <c r="C37" s="41"/>
      <c r="D37" s="26" t="s">
        <v>232</v>
      </c>
      <c r="E37" s="18" t="str">
        <f t="shared" si="3"/>
        <v>High</v>
      </c>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row>
    <row r="38" spans="1:30" x14ac:dyDescent="0.25">
      <c r="A38" s="28"/>
      <c r="C38" s="41"/>
      <c r="D38" s="26" t="s">
        <v>306</v>
      </c>
      <c r="E38" s="18" t="str">
        <f t="shared" si="3"/>
        <v>Low</v>
      </c>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row>
    <row r="39" spans="1:30" x14ac:dyDescent="0.25">
      <c r="A39" s="28"/>
      <c r="C39" s="41"/>
      <c r="D39" s="26" t="s">
        <v>310</v>
      </c>
      <c r="E39" s="18" t="str">
        <f t="shared" si="3"/>
        <v>Moderate</v>
      </c>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row>
  </sheetData>
  <mergeCells count="6">
    <mergeCell ref="C28:C39"/>
    <mergeCell ref="C5:C6"/>
    <mergeCell ref="D5:D6"/>
    <mergeCell ref="E5:E6"/>
    <mergeCell ref="C7:C15"/>
    <mergeCell ref="C16:C27"/>
  </mergeCells>
  <conditionalFormatting sqref="A9">
    <cfRule type="cellIs" dxfId="54" priority="35" operator="equal">
      <formula>"Surge"</formula>
    </cfRule>
    <cfRule type="cellIs" dxfId="53" priority="36" operator="equal">
      <formula>"Keep Steady"</formula>
    </cfRule>
    <cfRule type="cellIs" dxfId="52" priority="37" operator="equal">
      <formula>"Move From"</formula>
    </cfRule>
  </conditionalFormatting>
  <conditionalFormatting sqref="A11">
    <cfRule type="cellIs" dxfId="51" priority="32" operator="equal">
      <formula>"Surge"</formula>
    </cfRule>
    <cfRule type="cellIs" dxfId="50" priority="34" operator="equal">
      <formula>"Move From"</formula>
    </cfRule>
    <cfRule type="cellIs" dxfId="49" priority="33" operator="equal">
      <formula>"Keep Steady"</formula>
    </cfRule>
  </conditionalFormatting>
  <conditionalFormatting sqref="A13">
    <cfRule type="cellIs" dxfId="48" priority="31" operator="equal">
      <formula>"Move From"</formula>
    </cfRule>
    <cfRule type="cellIs" dxfId="47" priority="30" operator="equal">
      <formula>"Keep Steady"</formula>
    </cfRule>
    <cfRule type="cellIs" dxfId="46" priority="29" operator="equal">
      <formula>"Surge"</formula>
    </cfRule>
  </conditionalFormatting>
  <conditionalFormatting sqref="A17">
    <cfRule type="cellIs" dxfId="45" priority="26" operator="equal">
      <formula>"Surge"</formula>
    </cfRule>
    <cfRule type="cellIs" dxfId="44" priority="28" operator="equal">
      <formula>"Move From"</formula>
    </cfRule>
    <cfRule type="cellIs" dxfId="43" priority="27" operator="equal">
      <formula>"Keep Steady"</formula>
    </cfRule>
  </conditionalFormatting>
  <conditionalFormatting sqref="A19">
    <cfRule type="cellIs" dxfId="42" priority="25" operator="equal">
      <formula>"Upgrade"</formula>
    </cfRule>
    <cfRule type="cellIs" dxfId="41" priority="23" operator="equal">
      <formula>"Add Capacity"</formula>
    </cfRule>
    <cfRule type="cellIs" dxfId="40" priority="24" operator="equal">
      <formula>"Maintain"</formula>
    </cfRule>
  </conditionalFormatting>
  <conditionalFormatting sqref="A21">
    <cfRule type="cellIs" dxfId="39" priority="20" operator="equal">
      <formula>"Add Capacity"</formula>
    </cfRule>
    <cfRule type="cellIs" dxfId="38" priority="21" operator="equal">
      <formula>"Maintain"</formula>
    </cfRule>
    <cfRule type="cellIs" dxfId="37" priority="22" operator="equal">
      <formula>"Upgrade"</formula>
    </cfRule>
  </conditionalFormatting>
  <conditionalFormatting sqref="A23">
    <cfRule type="cellIs" dxfId="36" priority="17" operator="equal">
      <formula>"Add Capacity"</formula>
    </cfRule>
    <cfRule type="cellIs" dxfId="35" priority="18" operator="equal">
      <formula>"Maintain"</formula>
    </cfRule>
    <cfRule type="cellIs" dxfId="34" priority="19" operator="equal">
      <formula>"Upgrade"</formula>
    </cfRule>
  </conditionalFormatting>
  <conditionalFormatting sqref="A30">
    <cfRule type="cellIs" dxfId="33" priority="13" operator="equal">
      <formula>"Demolish"</formula>
    </cfRule>
    <cfRule type="cellIs" dxfId="32" priority="14" operator="equal">
      <formula>"Build New"</formula>
    </cfRule>
    <cfRule type="cellIs" dxfId="31" priority="15" operator="equal">
      <formula>"Renovate"</formula>
    </cfRule>
    <cfRule type="cellIs" dxfId="30" priority="16" operator="equal">
      <formula>"Reconfigure"</formula>
    </cfRule>
  </conditionalFormatting>
  <conditionalFormatting sqref="A32">
    <cfRule type="cellIs" dxfId="29" priority="9" operator="equal">
      <formula>"Demolish"</formula>
    </cfRule>
    <cfRule type="cellIs" dxfId="28" priority="10" operator="equal">
      <formula>"Build New"</formula>
    </cfRule>
    <cfRule type="cellIs" dxfId="27" priority="11" operator="equal">
      <formula>"Renovate"</formula>
    </cfRule>
    <cfRule type="cellIs" dxfId="26" priority="12" operator="equal">
      <formula>"Reconfigure"</formula>
    </cfRule>
  </conditionalFormatting>
  <conditionalFormatting sqref="A34">
    <cfRule type="cellIs" dxfId="25" priority="6" operator="equal">
      <formula>"Build New"</formula>
    </cfRule>
    <cfRule type="cellIs" dxfId="24" priority="8" operator="equal">
      <formula>"Reconfigure"</formula>
    </cfRule>
    <cfRule type="cellIs" dxfId="23" priority="7" operator="equal">
      <formula>"Renovate"</formula>
    </cfRule>
    <cfRule type="cellIs" dxfId="22" priority="5" operator="equal">
      <formula>"Demolish"</formula>
    </cfRule>
  </conditionalFormatting>
  <conditionalFormatting sqref="A36">
    <cfRule type="cellIs" dxfId="21" priority="4" operator="equal">
      <formula>"Reconfigure"</formula>
    </cfRule>
    <cfRule type="cellIs" dxfId="20" priority="3" operator="equal">
      <formula>"Renovate"</formula>
    </cfRule>
    <cfRule type="cellIs" dxfId="19" priority="2" operator="equal">
      <formula>"Build New"</formula>
    </cfRule>
    <cfRule type="cellIs" dxfId="18" priority="1" operator="equal">
      <formula>"Demolish"</formula>
    </cfRule>
  </conditionalFormatting>
  <conditionalFormatting sqref="E7:E39">
    <cfRule type="cellIs" dxfId="17" priority="49" operator="equal">
      <formula>"High"</formula>
    </cfRule>
    <cfRule type="cellIs" dxfId="16" priority="48" operator="equal">
      <formula>"Extremely High"</formula>
    </cfRule>
    <cfRule type="cellIs" dxfId="15" priority="50" operator="equal">
      <formula>"Moderate"</formula>
    </cfRule>
    <cfRule type="cellIs" dxfId="14" priority="51" operator="equal">
      <formula>"Low"</formula>
    </cfRule>
  </conditionalFormatting>
  <conditionalFormatting sqref="F5:AD5">
    <cfRule type="cellIs" dxfId="13" priority="63" operator="equal">
      <formula>"Low"</formula>
    </cfRule>
    <cfRule type="cellIs" dxfId="12" priority="60" operator="equal">
      <formula>"Extremely High"</formula>
    </cfRule>
    <cfRule type="cellIs" dxfId="11" priority="61" operator="equal">
      <formula>"High"</formula>
    </cfRule>
    <cfRule type="cellIs" dxfId="10" priority="62" operator="equal">
      <formula>"Moderate"</formula>
    </cfRule>
  </conditionalFormatting>
  <conditionalFormatting sqref="F7:AD15">
    <cfRule type="cellIs" dxfId="9" priority="45" operator="equal">
      <formula>"Surge"</formula>
    </cfRule>
    <cfRule type="cellIs" dxfId="8" priority="46" operator="equal">
      <formula>"Keep Steady"</formula>
    </cfRule>
    <cfRule type="cellIs" dxfId="7" priority="47" operator="equal">
      <formula>"Move From"</formula>
    </cfRule>
  </conditionalFormatting>
  <conditionalFormatting sqref="F16:AD27">
    <cfRule type="cellIs" dxfId="6" priority="42" operator="equal">
      <formula>"Add Capacity"</formula>
    </cfRule>
    <cfRule type="cellIs" dxfId="5" priority="44" operator="equal">
      <formula>"Upgrade"</formula>
    </cfRule>
    <cfRule type="cellIs" dxfId="4" priority="43" operator="equal">
      <formula>"Maintain"</formula>
    </cfRule>
  </conditionalFormatting>
  <conditionalFormatting sqref="F28:AD39">
    <cfRule type="cellIs" dxfId="3" priority="38" operator="equal">
      <formula>"Demolish"</formula>
    </cfRule>
    <cfRule type="cellIs" dxfId="2" priority="39" operator="equal">
      <formula>"Build New"</formula>
    </cfRule>
    <cfRule type="cellIs" dxfId="1" priority="40" operator="equal">
      <formula>"Renovate"</formula>
    </cfRule>
    <cfRule type="cellIs" dxfId="0" priority="41" operator="equal">
      <formula>"Reconfigure"</formula>
    </cfRule>
  </conditionalFormatting>
  <dataValidations count="3">
    <dataValidation type="list" allowBlank="1" showInputMessage="1" showErrorMessage="1" sqref="F28:AD39" xr:uid="{CF00D2F7-E8C3-4421-95E6-91ABDA79DFAF}">
      <formula1>reflist_actionsF</formula1>
    </dataValidation>
    <dataValidation type="list" allowBlank="1" showInputMessage="1" showErrorMessage="1" sqref="F16:AD27" xr:uid="{BF013583-1B4F-491D-A03F-D3B3A67E2C3D}">
      <formula1>reflist_actionsS</formula1>
    </dataValidation>
    <dataValidation type="list" allowBlank="1" showInputMessage="1" showErrorMessage="1" sqref="F7:AD15" xr:uid="{2105C024-7376-4EC8-8D18-A69C46873981}">
      <formula1>reflist_actionsD</formula1>
    </dataValidation>
  </dataValidation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Menus</vt:lpstr>
      <vt:lpstr>Data_Capacities</vt:lpstr>
      <vt:lpstr>Actions_StrategicShort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Srivastava, Avinash</dc:creator>
  <cp:lastModifiedBy>Li, Jie</cp:lastModifiedBy>
  <dcterms:created xsi:type="dcterms:W3CDTF">2025-04-02T15:42:23Z</dcterms:created>
  <dcterms:modified xsi:type="dcterms:W3CDTF">2025-04-03T22:32:46Z</dcterms:modified>
</cp:coreProperties>
</file>