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My Drive\2_PimGT\"/>
    </mc:Choice>
  </mc:AlternateContent>
  <xr:revisionPtr revIDLastSave="0" documentId="13_ncr:1_{4837F725-7E58-48EF-8443-4AE328A77375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Quality" sheetId="1" r:id="rId1"/>
    <sheet name="Performance" sheetId="2" r:id="rId2"/>
    <sheet name="Margin_Adjustment" sheetId="3" r:id="rId3"/>
    <sheet name="Margin_Balan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9" i="4" l="1"/>
  <c r="L99" i="4"/>
  <c r="M98" i="4"/>
  <c r="L98" i="4"/>
  <c r="M97" i="4"/>
  <c r="L97" i="4"/>
  <c r="M96" i="4"/>
  <c r="L96" i="4"/>
  <c r="M95" i="4"/>
  <c r="L95" i="4"/>
  <c r="M94" i="4"/>
  <c r="L94" i="4"/>
  <c r="M93" i="4"/>
  <c r="M100" i="4" s="1"/>
  <c r="L93" i="4"/>
  <c r="L100" i="4" s="1"/>
  <c r="M89" i="4"/>
  <c r="L89" i="4"/>
  <c r="M88" i="4"/>
  <c r="L88" i="4"/>
  <c r="M87" i="4"/>
  <c r="M90" i="4" s="1"/>
  <c r="L87" i="4"/>
  <c r="L90" i="4" s="1"/>
  <c r="M86" i="4"/>
  <c r="L86" i="4"/>
  <c r="M85" i="4"/>
  <c r="L85" i="4"/>
  <c r="M84" i="4"/>
  <c r="L84" i="4"/>
  <c r="M83" i="4"/>
  <c r="L83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M80" i="4" s="1"/>
  <c r="L73" i="4"/>
  <c r="L80" i="4" s="1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M70" i="4" s="1"/>
  <c r="L63" i="4"/>
  <c r="L70" i="4" s="1"/>
  <c r="M59" i="4"/>
  <c r="L59" i="4"/>
  <c r="M58" i="4"/>
  <c r="L58" i="4"/>
  <c r="M57" i="4"/>
  <c r="M60" i="4" s="1"/>
  <c r="L57" i="4"/>
  <c r="L60" i="4" s="1"/>
  <c r="M56" i="4"/>
  <c r="L56" i="4"/>
  <c r="M55" i="4"/>
  <c r="L55" i="4"/>
  <c r="M54" i="4"/>
  <c r="L54" i="4"/>
  <c r="M53" i="4"/>
  <c r="L53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M50" i="4" s="1"/>
  <c r="L43" i="4"/>
  <c r="L50" i="4" s="1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M40" i="4" s="1"/>
  <c r="L33" i="4"/>
  <c r="L40" i="4" s="1"/>
  <c r="M29" i="4"/>
  <c r="L29" i="4"/>
  <c r="M28" i="4"/>
  <c r="L28" i="4"/>
  <c r="M27" i="4"/>
  <c r="M30" i="4" s="1"/>
  <c r="L27" i="4"/>
  <c r="L30" i="4" s="1"/>
  <c r="M26" i="4"/>
  <c r="L26" i="4"/>
  <c r="M25" i="4"/>
  <c r="L25" i="4"/>
  <c r="M24" i="4"/>
  <c r="L24" i="4"/>
  <c r="M23" i="4"/>
  <c r="L23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M20" i="4" s="1"/>
  <c r="L13" i="4"/>
  <c r="L20" i="4" s="1"/>
  <c r="M9" i="4"/>
  <c r="L9" i="4"/>
  <c r="M8" i="4"/>
  <c r="L8" i="4"/>
  <c r="M7" i="4"/>
  <c r="L7" i="4"/>
  <c r="M6" i="4"/>
  <c r="L6" i="4"/>
  <c r="M5" i="4"/>
  <c r="L5" i="4"/>
  <c r="M4" i="4"/>
  <c r="L4" i="4"/>
  <c r="M3" i="4"/>
  <c r="M10" i="4" s="1"/>
  <c r="L3" i="4"/>
  <c r="L10" i="4" s="1"/>
  <c r="M30" i="3"/>
  <c r="M99" i="3"/>
  <c r="M98" i="3"/>
  <c r="M97" i="3"/>
  <c r="M96" i="3"/>
  <c r="M95" i="3"/>
  <c r="M94" i="3"/>
  <c r="M93" i="3"/>
  <c r="M100" i="3" s="1"/>
  <c r="M89" i="3"/>
  <c r="M88" i="3"/>
  <c r="M87" i="3"/>
  <c r="M86" i="3"/>
  <c r="M85" i="3"/>
  <c r="M84" i="3"/>
  <c r="M83" i="3"/>
  <c r="M79" i="3"/>
  <c r="M78" i="3"/>
  <c r="M77" i="3"/>
  <c r="M76" i="3"/>
  <c r="M75" i="3"/>
  <c r="M74" i="3"/>
  <c r="M73" i="3"/>
  <c r="M69" i="3"/>
  <c r="M68" i="3"/>
  <c r="M67" i="3"/>
  <c r="M66" i="3"/>
  <c r="M65" i="3"/>
  <c r="M64" i="3"/>
  <c r="M63" i="3"/>
  <c r="M70" i="3" s="1"/>
  <c r="M59" i="3"/>
  <c r="M58" i="3"/>
  <c r="M57" i="3"/>
  <c r="M56" i="3"/>
  <c r="M55" i="3"/>
  <c r="M54" i="3"/>
  <c r="M53" i="3"/>
  <c r="M49" i="3"/>
  <c r="M48" i="3"/>
  <c r="M50" i="3" s="1"/>
  <c r="M47" i="3"/>
  <c r="M46" i="3"/>
  <c r="M45" i="3"/>
  <c r="M44" i="3"/>
  <c r="M43" i="3"/>
  <c r="M39" i="3"/>
  <c r="M38" i="3"/>
  <c r="M37" i="3"/>
  <c r="M36" i="3"/>
  <c r="M35" i="3"/>
  <c r="M34" i="3"/>
  <c r="M33" i="3"/>
  <c r="M29" i="3"/>
  <c r="M28" i="3"/>
  <c r="M27" i="3"/>
  <c r="M26" i="3"/>
  <c r="M25" i="3"/>
  <c r="M24" i="3"/>
  <c r="M23" i="3"/>
  <c r="M19" i="3"/>
  <c r="M18" i="3"/>
  <c r="M17" i="3"/>
  <c r="M16" i="3"/>
  <c r="M15" i="3"/>
  <c r="M14" i="3"/>
  <c r="M13" i="3"/>
  <c r="M4" i="3"/>
  <c r="M5" i="3"/>
  <c r="M6" i="3"/>
  <c r="M7" i="3"/>
  <c r="M8" i="3"/>
  <c r="M9" i="3"/>
  <c r="M3" i="3"/>
  <c r="L99" i="3"/>
  <c r="L98" i="3"/>
  <c r="L97" i="3"/>
  <c r="L96" i="3"/>
  <c r="L95" i="3"/>
  <c r="L94" i="3"/>
  <c r="L93" i="3"/>
  <c r="L100" i="3" s="1"/>
  <c r="L89" i="3"/>
  <c r="L88" i="3"/>
  <c r="L87" i="3"/>
  <c r="L86" i="3"/>
  <c r="L85" i="3"/>
  <c r="L84" i="3"/>
  <c r="M90" i="3"/>
  <c r="L83" i="3"/>
  <c r="L90" i="3" s="1"/>
  <c r="M80" i="3"/>
  <c r="L79" i="3"/>
  <c r="L78" i="3"/>
  <c r="L77" i="3"/>
  <c r="L76" i="3"/>
  <c r="L75" i="3"/>
  <c r="L74" i="3"/>
  <c r="L73" i="3"/>
  <c r="L80" i="3" s="1"/>
  <c r="L69" i="3"/>
  <c r="L68" i="3"/>
  <c r="L67" i="3"/>
  <c r="L66" i="3"/>
  <c r="L65" i="3"/>
  <c r="L64" i="3"/>
  <c r="L63" i="3"/>
  <c r="L70" i="3" s="1"/>
  <c r="L59" i="3"/>
  <c r="L58" i="3"/>
  <c r="L57" i="3"/>
  <c r="L56" i="3"/>
  <c r="L55" i="3"/>
  <c r="L54" i="3"/>
  <c r="M60" i="3"/>
  <c r="L53" i="3"/>
  <c r="L60" i="3" s="1"/>
  <c r="L49" i="3"/>
  <c r="L48" i="3"/>
  <c r="L47" i="3"/>
  <c r="L46" i="3"/>
  <c r="L45" i="3"/>
  <c r="L44" i="3"/>
  <c r="L43" i="3"/>
  <c r="L50" i="3" s="1"/>
  <c r="L39" i="3"/>
  <c r="L38" i="3"/>
  <c r="L37" i="3"/>
  <c r="L36" i="3"/>
  <c r="L35" i="3"/>
  <c r="L34" i="3"/>
  <c r="M40" i="3"/>
  <c r="L33" i="3"/>
  <c r="L40" i="3" s="1"/>
  <c r="L29" i="3"/>
  <c r="L28" i="3"/>
  <c r="L27" i="3"/>
  <c r="L26" i="3"/>
  <c r="L25" i="3"/>
  <c r="L24" i="3"/>
  <c r="L23" i="3"/>
  <c r="L30" i="3" s="1"/>
  <c r="M20" i="3"/>
  <c r="L19" i="3"/>
  <c r="L18" i="3"/>
  <c r="L17" i="3"/>
  <c r="L16" i="3"/>
  <c r="L15" i="3"/>
  <c r="L14" i="3"/>
  <c r="L13" i="3"/>
  <c r="L20" i="3" s="1"/>
  <c r="M10" i="3"/>
  <c r="L10" i="3"/>
  <c r="L4" i="3"/>
  <c r="L5" i="3"/>
  <c r="L6" i="3"/>
  <c r="L7" i="3"/>
  <c r="L8" i="3"/>
  <c r="L9" i="3"/>
  <c r="L3" i="3"/>
  <c r="R9" i="2"/>
  <c r="Q9" i="2"/>
  <c r="P9" i="2"/>
  <c r="O9" i="2"/>
  <c r="N9" i="2"/>
  <c r="M9" i="2"/>
  <c r="L9" i="2"/>
  <c r="R8" i="2"/>
  <c r="Q8" i="2"/>
  <c r="P8" i="2"/>
  <c r="O8" i="2"/>
  <c r="N8" i="2"/>
  <c r="M8" i="2"/>
  <c r="L8" i="2"/>
  <c r="R7" i="2"/>
  <c r="Q7" i="2"/>
  <c r="P7" i="2"/>
  <c r="O7" i="2"/>
  <c r="N7" i="2"/>
  <c r="M7" i="2"/>
  <c r="L7" i="2"/>
  <c r="R6" i="2"/>
  <c r="Q6" i="2"/>
  <c r="P6" i="2"/>
  <c r="O6" i="2"/>
  <c r="N6" i="2"/>
  <c r="M6" i="2"/>
  <c r="L6" i="2"/>
  <c r="R5" i="2"/>
  <c r="Q5" i="2"/>
  <c r="P5" i="2"/>
  <c r="O5" i="2"/>
  <c r="N5" i="2"/>
  <c r="M5" i="2"/>
  <c r="L5" i="2"/>
  <c r="R4" i="2"/>
  <c r="Q4" i="2"/>
  <c r="P4" i="2"/>
  <c r="O4" i="2"/>
  <c r="N4" i="2"/>
  <c r="M4" i="2"/>
  <c r="L4" i="2"/>
  <c r="R3" i="2"/>
  <c r="R10" i="2" s="1"/>
  <c r="Q3" i="2"/>
  <c r="Q10" i="2" s="1"/>
  <c r="P3" i="2"/>
  <c r="P10" i="2" s="1"/>
  <c r="O3" i="2"/>
  <c r="O10" i="2" s="1"/>
  <c r="N3" i="2"/>
  <c r="N10" i="2" s="1"/>
  <c r="M3" i="2"/>
  <c r="M10" i="2" s="1"/>
  <c r="L3" i="2"/>
  <c r="L10" i="2" s="1"/>
  <c r="R19" i="2"/>
  <c r="Q19" i="2"/>
  <c r="P19" i="2"/>
  <c r="O19" i="2"/>
  <c r="N19" i="2"/>
  <c r="M19" i="2"/>
  <c r="L19" i="2"/>
  <c r="R18" i="2"/>
  <c r="Q18" i="2"/>
  <c r="P18" i="2"/>
  <c r="O18" i="2"/>
  <c r="N18" i="2"/>
  <c r="M18" i="2"/>
  <c r="L18" i="2"/>
  <c r="R17" i="2"/>
  <c r="Q17" i="2"/>
  <c r="P17" i="2"/>
  <c r="O17" i="2"/>
  <c r="N17" i="2"/>
  <c r="M17" i="2"/>
  <c r="L17" i="2"/>
  <c r="R16" i="2"/>
  <c r="Q16" i="2"/>
  <c r="P16" i="2"/>
  <c r="O16" i="2"/>
  <c r="N16" i="2"/>
  <c r="M16" i="2"/>
  <c r="L16" i="2"/>
  <c r="R15" i="2"/>
  <c r="Q15" i="2"/>
  <c r="P15" i="2"/>
  <c r="O15" i="2"/>
  <c r="N15" i="2"/>
  <c r="M15" i="2"/>
  <c r="L15" i="2"/>
  <c r="R14" i="2"/>
  <c r="Q14" i="2"/>
  <c r="P14" i="2"/>
  <c r="O14" i="2"/>
  <c r="N14" i="2"/>
  <c r="M14" i="2"/>
  <c r="L14" i="2"/>
  <c r="R13" i="2"/>
  <c r="R20" i="2" s="1"/>
  <c r="Q13" i="2"/>
  <c r="Q20" i="2" s="1"/>
  <c r="P13" i="2"/>
  <c r="P20" i="2" s="1"/>
  <c r="O13" i="2"/>
  <c r="O20" i="2" s="1"/>
  <c r="N13" i="2"/>
  <c r="N20" i="2" s="1"/>
  <c r="M13" i="2"/>
  <c r="M20" i="2" s="1"/>
  <c r="L13" i="2"/>
  <c r="L20" i="2" s="1"/>
  <c r="M30" i="2"/>
  <c r="N30" i="2"/>
  <c r="O30" i="2"/>
  <c r="P30" i="2"/>
  <c r="Q30" i="2"/>
  <c r="R30" i="2"/>
  <c r="L30" i="2"/>
  <c r="L24" i="2"/>
  <c r="M24" i="2"/>
  <c r="N24" i="2"/>
  <c r="O24" i="2"/>
  <c r="P24" i="2"/>
  <c r="Q24" i="2"/>
  <c r="R24" i="2"/>
  <c r="L25" i="2"/>
  <c r="M25" i="2"/>
  <c r="N25" i="2"/>
  <c r="O25" i="2"/>
  <c r="P25" i="2"/>
  <c r="Q25" i="2"/>
  <c r="R25" i="2"/>
  <c r="L26" i="2"/>
  <c r="M26" i="2"/>
  <c r="N26" i="2"/>
  <c r="O26" i="2"/>
  <c r="P26" i="2"/>
  <c r="Q26" i="2"/>
  <c r="R26" i="2"/>
  <c r="L27" i="2"/>
  <c r="M27" i="2"/>
  <c r="N27" i="2"/>
  <c r="O27" i="2"/>
  <c r="P27" i="2"/>
  <c r="Q27" i="2"/>
  <c r="R27" i="2"/>
  <c r="L28" i="2"/>
  <c r="M28" i="2"/>
  <c r="N28" i="2"/>
  <c r="O28" i="2"/>
  <c r="P28" i="2"/>
  <c r="Q28" i="2"/>
  <c r="R28" i="2"/>
  <c r="L29" i="2"/>
  <c r="M29" i="2"/>
  <c r="N29" i="2"/>
  <c r="O29" i="2"/>
  <c r="P29" i="2"/>
  <c r="Q29" i="2"/>
  <c r="R29" i="2"/>
  <c r="P23" i="2"/>
  <c r="O23" i="2"/>
  <c r="N23" i="2"/>
  <c r="M23" i="2"/>
  <c r="L23" i="2"/>
  <c r="Q23" i="2"/>
  <c r="R23" i="2"/>
  <c r="B32" i="2"/>
  <c r="C32" i="2"/>
  <c r="D32" i="2"/>
  <c r="E32" i="2"/>
  <c r="F32" i="2"/>
  <c r="G32" i="2"/>
  <c r="J32" i="2"/>
  <c r="B33" i="2"/>
  <c r="C33" i="2"/>
  <c r="D33" i="2"/>
  <c r="E33" i="2"/>
  <c r="F33" i="2"/>
  <c r="G33" i="2"/>
  <c r="J33" i="2"/>
  <c r="B34" i="2"/>
  <c r="C34" i="2"/>
  <c r="D34" i="2"/>
  <c r="E34" i="2"/>
  <c r="F34" i="2"/>
  <c r="G34" i="2"/>
  <c r="J34" i="2"/>
  <c r="B35" i="2"/>
  <c r="C35" i="2"/>
  <c r="D35" i="2"/>
  <c r="E35" i="2"/>
  <c r="F35" i="2"/>
  <c r="G35" i="2"/>
  <c r="J35" i="2"/>
  <c r="B36" i="2"/>
  <c r="C36" i="2"/>
  <c r="D36" i="2"/>
  <c r="E36" i="2"/>
  <c r="F36" i="2"/>
  <c r="G36" i="2"/>
  <c r="J36" i="2"/>
  <c r="B37" i="2"/>
  <c r="C37" i="2"/>
  <c r="D37" i="2"/>
  <c r="E37" i="2"/>
  <c r="F37" i="2"/>
  <c r="G37" i="2"/>
  <c r="J37" i="2"/>
  <c r="G31" i="2"/>
  <c r="F31" i="2"/>
  <c r="E31" i="2"/>
  <c r="D31" i="2"/>
  <c r="C31" i="2"/>
  <c r="B31" i="2"/>
  <c r="J31" i="2"/>
  <c r="M160" i="1"/>
  <c r="N160" i="1"/>
  <c r="M161" i="1"/>
  <c r="N161" i="1"/>
  <c r="O161" i="1" s="1"/>
  <c r="M162" i="1"/>
  <c r="O162" i="1" s="1"/>
  <c r="N162" i="1"/>
  <c r="M163" i="1"/>
  <c r="N163" i="1"/>
  <c r="O163" i="1"/>
  <c r="M164" i="1"/>
  <c r="N164" i="1"/>
  <c r="M165" i="1"/>
  <c r="N165" i="1"/>
  <c r="O165" i="1"/>
  <c r="M166" i="1"/>
  <c r="N166" i="1"/>
  <c r="O166" i="1"/>
  <c r="M167" i="1"/>
  <c r="N167" i="1"/>
  <c r="O167" i="1"/>
  <c r="M168" i="1"/>
  <c r="N168" i="1"/>
  <c r="M169" i="1"/>
  <c r="N169" i="1"/>
  <c r="M170" i="1"/>
  <c r="N170" i="1"/>
  <c r="O170" i="1"/>
  <c r="M171" i="1"/>
  <c r="N171" i="1"/>
  <c r="O171" i="1"/>
  <c r="M172" i="1"/>
  <c r="N172" i="1"/>
  <c r="O172" i="1"/>
  <c r="M173" i="1"/>
  <c r="N173" i="1"/>
  <c r="O173" i="1"/>
  <c r="M174" i="1"/>
  <c r="N174" i="1"/>
  <c r="O174" i="1"/>
  <c r="M175" i="1"/>
  <c r="N175" i="1"/>
  <c r="O175" i="1"/>
  <c r="M176" i="1"/>
  <c r="N176" i="1"/>
  <c r="M177" i="1"/>
  <c r="N177" i="1"/>
  <c r="M178" i="1"/>
  <c r="N178" i="1"/>
  <c r="M179" i="1"/>
  <c r="N179" i="1"/>
  <c r="O179" i="1"/>
  <c r="M180" i="1"/>
  <c r="N180" i="1"/>
  <c r="O180" i="1"/>
  <c r="M181" i="1"/>
  <c r="N181" i="1"/>
  <c r="O181" i="1"/>
  <c r="M182" i="1"/>
  <c r="N182" i="1"/>
  <c r="O182" i="1" s="1"/>
  <c r="M183" i="1"/>
  <c r="N183" i="1"/>
  <c r="O183" i="1"/>
  <c r="M184" i="1"/>
  <c r="N184" i="1"/>
  <c r="M185" i="1"/>
  <c r="N185" i="1"/>
  <c r="M186" i="1"/>
  <c r="N186" i="1"/>
  <c r="M187" i="1"/>
  <c r="N187" i="1"/>
  <c r="M188" i="1"/>
  <c r="O188" i="1" s="1"/>
  <c r="N188" i="1"/>
  <c r="M189" i="1"/>
  <c r="N189" i="1"/>
  <c r="O189" i="1"/>
  <c r="M190" i="1"/>
  <c r="N190" i="1"/>
  <c r="O190" i="1" s="1"/>
  <c r="M191" i="1"/>
  <c r="N191" i="1"/>
  <c r="O191" i="1"/>
  <c r="M192" i="1"/>
  <c r="N192" i="1"/>
  <c r="M193" i="1"/>
  <c r="N193" i="1"/>
  <c r="M194" i="1"/>
  <c r="N194" i="1"/>
  <c r="M195" i="1"/>
  <c r="N195" i="1"/>
  <c r="M196" i="1"/>
  <c r="N196" i="1"/>
  <c r="O196" i="1"/>
  <c r="M197" i="1"/>
  <c r="O197" i="1" s="1"/>
  <c r="N197" i="1"/>
  <c r="M198" i="1"/>
  <c r="O198" i="1" s="1"/>
  <c r="N198" i="1"/>
  <c r="M199" i="1"/>
  <c r="N199" i="1"/>
  <c r="O199" i="1"/>
  <c r="M200" i="1"/>
  <c r="N200" i="1"/>
  <c r="M201" i="1"/>
  <c r="N201" i="1"/>
  <c r="O201" i="1" s="1"/>
  <c r="M202" i="1"/>
  <c r="N202" i="1"/>
  <c r="M203" i="1"/>
  <c r="N203" i="1"/>
  <c r="O203" i="1"/>
  <c r="M204" i="1"/>
  <c r="N204" i="1"/>
  <c r="O204" i="1" s="1"/>
  <c r="M205" i="1"/>
  <c r="N205" i="1"/>
  <c r="O205" i="1" s="1"/>
  <c r="M206" i="1"/>
  <c r="O206" i="1" s="1"/>
  <c r="N206" i="1"/>
  <c r="M207" i="1"/>
  <c r="O207" i="1" s="1"/>
  <c r="N207" i="1"/>
  <c r="M208" i="1"/>
  <c r="N208" i="1"/>
  <c r="M209" i="1"/>
  <c r="N209" i="1"/>
  <c r="O209" i="1"/>
  <c r="M210" i="1"/>
  <c r="N210" i="1"/>
  <c r="O210" i="1"/>
  <c r="M211" i="1"/>
  <c r="N211" i="1"/>
  <c r="M212" i="1"/>
  <c r="N212" i="1"/>
  <c r="O212" i="1" s="1"/>
  <c r="M213" i="1"/>
  <c r="N213" i="1"/>
  <c r="O213" i="1"/>
  <c r="M214" i="1"/>
  <c r="N214" i="1"/>
  <c r="O214" i="1"/>
  <c r="M215" i="1"/>
  <c r="O215" i="1" s="1"/>
  <c r="N215" i="1"/>
  <c r="M216" i="1"/>
  <c r="N216" i="1"/>
  <c r="M217" i="1"/>
  <c r="N217" i="1"/>
  <c r="O217" i="1" s="1"/>
  <c r="M218" i="1"/>
  <c r="N218" i="1"/>
  <c r="O218" i="1"/>
  <c r="M219" i="1"/>
  <c r="N219" i="1"/>
  <c r="M220" i="1"/>
  <c r="N220" i="1"/>
  <c r="O220" i="1"/>
  <c r="M221" i="1"/>
  <c r="N221" i="1"/>
  <c r="O221" i="1"/>
  <c r="M222" i="1"/>
  <c r="N222" i="1"/>
  <c r="O222" i="1"/>
  <c r="M223" i="1"/>
  <c r="N223" i="1"/>
  <c r="O223" i="1"/>
  <c r="M224" i="1"/>
  <c r="N224" i="1"/>
  <c r="M225" i="1"/>
  <c r="O225" i="1" s="1"/>
  <c r="N225" i="1"/>
  <c r="M226" i="1"/>
  <c r="N226" i="1"/>
  <c r="O226" i="1" s="1"/>
  <c r="M227" i="1"/>
  <c r="N227" i="1"/>
  <c r="O227" i="1"/>
  <c r="M228" i="1"/>
  <c r="N228" i="1"/>
  <c r="M229" i="1"/>
  <c r="N229" i="1"/>
  <c r="M230" i="1"/>
  <c r="N230" i="1"/>
  <c r="M231" i="1"/>
  <c r="N231" i="1"/>
  <c r="O231" i="1"/>
  <c r="M232" i="1"/>
  <c r="N232" i="1"/>
  <c r="M233" i="1"/>
  <c r="N233" i="1"/>
  <c r="N159" i="1"/>
  <c r="M159" i="1"/>
  <c r="O159" i="1" s="1"/>
  <c r="O168" i="1" l="1"/>
  <c r="O177" i="1"/>
  <c r="O187" i="1"/>
  <c r="O233" i="1"/>
  <c r="O232" i="1"/>
  <c r="O178" i="1"/>
  <c r="O176" i="1"/>
  <c r="O194" i="1"/>
  <c r="O185" i="1"/>
  <c r="O219" i="1"/>
  <c r="O195" i="1"/>
  <c r="O164" i="1"/>
  <c r="O193" i="1"/>
  <c r="O211" i="1"/>
  <c r="O229" i="1"/>
  <c r="O228" i="1"/>
  <c r="O169" i="1"/>
  <c r="O202" i="1"/>
  <c r="O186" i="1"/>
  <c r="O192" i="1"/>
  <c r="O208" i="1"/>
  <c r="O200" i="1"/>
  <c r="O184" i="1"/>
  <c r="O230" i="1"/>
  <c r="O224" i="1"/>
  <c r="O216" i="1"/>
  <c r="O160" i="1"/>
</calcChain>
</file>

<file path=xl/sharedStrings.xml><?xml version="1.0" encoding="utf-8"?>
<sst xmlns="http://schemas.openxmlformats.org/spreadsheetml/2006/main" count="784" uniqueCount="41">
  <si>
    <t>Number of subgraphs = 512</t>
  </si>
  <si>
    <t>ICN Ratio</t>
  </si>
  <si>
    <t>Edge Replication</t>
  </si>
  <si>
    <t>ICN Imbalance</t>
  </si>
  <si>
    <t>Max ICN</t>
  </si>
  <si>
    <t>Average ICN</t>
  </si>
  <si>
    <t>Node Imbalance</t>
  </si>
  <si>
    <t>Max Node</t>
  </si>
  <si>
    <t>Average Node</t>
  </si>
  <si>
    <t>mario002</t>
  </si>
  <si>
    <t>METIS</t>
  </si>
  <si>
    <t>Fennel</t>
  </si>
  <si>
    <t>NE</t>
  </si>
  <si>
    <t>TopoX</t>
  </si>
  <si>
    <t>HEP</t>
  </si>
  <si>
    <t>FSM</t>
  </si>
  <si>
    <t>DRS</t>
  </si>
  <si>
    <t>DRS+A</t>
  </si>
  <si>
    <t>DRS+A+B</t>
  </si>
  <si>
    <t>com-Youtube</t>
  </si>
  <si>
    <t>KaHIP</t>
  </si>
  <si>
    <t>BPart</t>
  </si>
  <si>
    <t>thermal2</t>
  </si>
  <si>
    <t>333SP</t>
  </si>
  <si>
    <t>NLR</t>
  </si>
  <si>
    <t>delaunay_n22</t>
  </si>
  <si>
    <t>rgg_n_2_23_s0</t>
  </si>
  <si>
    <t>Number of subgraphs = 1024</t>
  </si>
  <si>
    <t>Number of subgraphs = 2048</t>
  </si>
  <si>
    <t>Margin=0</t>
  </si>
  <si>
    <t>Margin=1</t>
  </si>
  <si>
    <t>Margin=2</t>
  </si>
  <si>
    <t>Margin=3</t>
  </si>
  <si>
    <t>Margin=4</t>
  </si>
  <si>
    <t>Margin=5</t>
  </si>
  <si>
    <t>Margin=6</t>
  </si>
  <si>
    <t>Margin=7</t>
  </si>
  <si>
    <t>Margin=8</t>
  </si>
  <si>
    <t>Margin=9</t>
  </si>
  <si>
    <t>AVG</t>
    <phoneticPr fontId="7" type="noConversion"/>
  </si>
  <si>
    <t>MAX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</si>
</sst>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8"/>
      <color theme="1"/>
      <name val="&quot;Liberation Sans&quot;"/>
    </font>
    <font>
      <sz val="8"/>
      <color theme="1"/>
      <name val="Liberation Sans"/>
    </font>
    <font>
      <sz val="10"/>
      <color theme="1"/>
      <name val="Arial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&quot;Liberation Sans&quot;"/>
    </font>
    <font>
      <sz val="10"/>
      <color rgb="FF000000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0" fontId="6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/>
    </xf>
  </cellXfs>
  <cellStyles count="4">
    <cellStyle name="표준" xfId="0" builtinId="0"/>
    <cellStyle name="표준 2" xfId="3" xr:uid="{8A42FE71-3B4D-46DF-AB5D-A055CB47F5AF}"/>
    <cellStyle name="표준 3" xfId="2" xr:uid="{B87A1997-E87A-4978-B278-C63493648482}"/>
    <cellStyle name="표준 4" xfId="1" xr:uid="{8F874B49-1898-4261-B6C1-BC518E678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49"/>
  <sheetViews>
    <sheetView tabSelected="1" topLeftCell="A36" workbookViewId="0">
      <selection activeCell="Q77" sqref="Q77"/>
    </sheetView>
  </sheetViews>
  <sheetFormatPr defaultColWidth="12.6640625" defaultRowHeight="15.75" customHeight="1"/>
  <sheetData>
    <row r="1" spans="1:10" ht="13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3.2">
      <c r="A2" s="1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3.2">
      <c r="A3" s="1" t="s">
        <v>9</v>
      </c>
      <c r="B3" s="1" t="s">
        <v>10</v>
      </c>
      <c r="C3" s="2">
        <v>0.59860000000000002</v>
      </c>
      <c r="D3" s="2">
        <v>1.3061</v>
      </c>
      <c r="E3" s="2">
        <v>1.1781999999999999</v>
      </c>
      <c r="F3" s="2">
        <v>537</v>
      </c>
      <c r="G3" s="2">
        <v>455</v>
      </c>
      <c r="H3" s="2">
        <v>1.0296000000000001</v>
      </c>
      <c r="I3" s="2">
        <v>784</v>
      </c>
      <c r="J3" s="2">
        <v>761</v>
      </c>
    </row>
    <row r="4" spans="1:10" ht="13.2">
      <c r="A4" s="1"/>
      <c r="B4" s="1" t="s">
        <v>11</v>
      </c>
      <c r="C4" s="2">
        <v>0.48430000000000001</v>
      </c>
      <c r="D4" s="2">
        <v>1.1851</v>
      </c>
      <c r="E4" s="2">
        <v>1.1687000000000001</v>
      </c>
      <c r="F4" s="2">
        <v>431</v>
      </c>
      <c r="G4" s="2">
        <v>368</v>
      </c>
      <c r="H4" s="2">
        <v>1.0492999999999999</v>
      </c>
      <c r="I4" s="2">
        <v>799</v>
      </c>
      <c r="J4" s="2">
        <v>761</v>
      </c>
    </row>
    <row r="5" spans="1:10" ht="13.2">
      <c r="A5" s="1"/>
      <c r="B5" s="1" t="s">
        <v>12</v>
      </c>
      <c r="C5" s="2">
        <v>0.184</v>
      </c>
      <c r="D5" s="2">
        <v>1.0654999999999999</v>
      </c>
      <c r="E5" s="2">
        <v>4.0102000000000002</v>
      </c>
      <c r="F5" s="2">
        <v>562</v>
      </c>
      <c r="G5" s="2">
        <v>140</v>
      </c>
      <c r="H5" s="2">
        <v>1.0387999999999999</v>
      </c>
      <c r="I5" s="2">
        <v>791</v>
      </c>
      <c r="J5" s="2">
        <v>761</v>
      </c>
    </row>
    <row r="6" spans="1:10" ht="13.2">
      <c r="A6" s="1"/>
      <c r="B6" s="1" t="s">
        <v>13</v>
      </c>
      <c r="C6" s="2">
        <v>0.75670000000000004</v>
      </c>
      <c r="D6" s="2">
        <v>1.3696999999999999</v>
      </c>
      <c r="E6" s="2">
        <v>1.0569</v>
      </c>
      <c r="F6" s="2">
        <v>609</v>
      </c>
      <c r="G6" s="2">
        <v>576</v>
      </c>
      <c r="H6" s="2">
        <v>1.0178</v>
      </c>
      <c r="I6" s="2">
        <v>775</v>
      </c>
      <c r="J6" s="2">
        <v>761</v>
      </c>
    </row>
    <row r="7" spans="1:10" ht="13.2">
      <c r="A7" s="1"/>
      <c r="B7" s="1" t="s">
        <v>14</v>
      </c>
      <c r="C7" s="2">
        <v>0.18229999999999999</v>
      </c>
      <c r="D7" s="2">
        <v>1.0652999999999999</v>
      </c>
      <c r="E7" s="2">
        <v>3.6172</v>
      </c>
      <c r="F7" s="2">
        <v>502</v>
      </c>
      <c r="G7" s="2">
        <v>138</v>
      </c>
      <c r="H7" s="2">
        <v>1.0375000000000001</v>
      </c>
      <c r="I7" s="2">
        <v>790</v>
      </c>
      <c r="J7" s="2">
        <v>761</v>
      </c>
    </row>
    <row r="8" spans="1:10" ht="13.2">
      <c r="A8" s="1"/>
      <c r="B8" s="1" t="s">
        <v>15</v>
      </c>
      <c r="C8" s="2">
        <v>0.23400000000000001</v>
      </c>
      <c r="D8" s="2">
        <v>1.0852999999999999</v>
      </c>
      <c r="E8" s="2">
        <v>2.4914999999999998</v>
      </c>
      <c r="F8" s="2">
        <v>444</v>
      </c>
      <c r="G8" s="2">
        <v>178</v>
      </c>
      <c r="H8" s="2">
        <v>1.0387999999999999</v>
      </c>
      <c r="I8" s="2">
        <v>791</v>
      </c>
      <c r="J8" s="2">
        <v>761</v>
      </c>
    </row>
    <row r="9" spans="1:10" ht="13.2">
      <c r="A9" s="1"/>
      <c r="B9" s="1" t="s">
        <v>16</v>
      </c>
      <c r="C9" s="2">
        <v>0.16059999999999999</v>
      </c>
      <c r="D9" s="2">
        <v>1.0545</v>
      </c>
      <c r="E9" s="2">
        <v>2.5434999999999999</v>
      </c>
      <c r="F9" s="2">
        <v>311</v>
      </c>
      <c r="G9" s="2">
        <v>122</v>
      </c>
      <c r="H9" s="2">
        <v>1.0006999999999999</v>
      </c>
      <c r="I9" s="2">
        <v>762</v>
      </c>
      <c r="J9" s="2">
        <v>761</v>
      </c>
    </row>
    <row r="10" spans="1:10" ht="13.2">
      <c r="A10" s="1"/>
      <c r="B10" s="1" t="s">
        <v>17</v>
      </c>
      <c r="C10" s="2">
        <v>0.15049999999999999</v>
      </c>
      <c r="D10" s="2">
        <v>1.0515000000000001</v>
      </c>
      <c r="E10" s="2">
        <v>3.0714000000000001</v>
      </c>
      <c r="F10" s="2">
        <v>352</v>
      </c>
      <c r="G10" s="2">
        <v>114</v>
      </c>
      <c r="H10" s="2">
        <v>1.0217000000000001</v>
      </c>
      <c r="I10" s="2">
        <v>778</v>
      </c>
      <c r="J10" s="2">
        <v>761</v>
      </c>
    </row>
    <row r="11" spans="1:10" ht="13.2">
      <c r="A11" s="1"/>
      <c r="B11" s="1" t="s">
        <v>18</v>
      </c>
      <c r="C11" s="2">
        <v>0.15</v>
      </c>
      <c r="D11" s="2">
        <v>1.054</v>
      </c>
      <c r="E11" s="2">
        <v>1.6806000000000001</v>
      </c>
      <c r="F11" s="2">
        <v>192</v>
      </c>
      <c r="G11" s="2">
        <v>114</v>
      </c>
      <c r="H11" s="2">
        <v>1.0519000000000001</v>
      </c>
      <c r="I11" s="2">
        <v>801</v>
      </c>
      <c r="J11" s="2">
        <v>761</v>
      </c>
    </row>
    <row r="12" spans="1:10" ht="13.2">
      <c r="A12" s="1" t="s">
        <v>19</v>
      </c>
      <c r="B12" s="1" t="s">
        <v>10</v>
      </c>
      <c r="C12" s="2">
        <v>0.95120000000000005</v>
      </c>
      <c r="D12" s="2">
        <v>1.9498</v>
      </c>
      <c r="E12" s="2">
        <v>1.0813999999999999</v>
      </c>
      <c r="F12" s="2">
        <v>2280</v>
      </c>
      <c r="G12" s="2">
        <v>2108</v>
      </c>
      <c r="H12" s="2">
        <v>1.03</v>
      </c>
      <c r="I12" s="2">
        <v>2283</v>
      </c>
      <c r="J12" s="2">
        <v>2216</v>
      </c>
    </row>
    <row r="13" spans="1:10" ht="13.2">
      <c r="A13" s="1"/>
      <c r="B13" s="1" t="s">
        <v>20</v>
      </c>
      <c r="C13" s="2">
        <v>0.96760000000000002</v>
      </c>
      <c r="D13" s="2">
        <v>1.9649000000000001</v>
      </c>
      <c r="E13" s="2">
        <v>1.0617000000000001</v>
      </c>
      <c r="F13" s="2">
        <v>2277</v>
      </c>
      <c r="G13" s="2">
        <v>2144</v>
      </c>
      <c r="H13" s="2">
        <v>1.03</v>
      </c>
      <c r="I13" s="2">
        <v>2283</v>
      </c>
      <c r="J13" s="2">
        <v>2216</v>
      </c>
    </row>
    <row r="14" spans="1:10" ht="13.2">
      <c r="A14" s="1"/>
      <c r="B14" s="1" t="s">
        <v>21</v>
      </c>
      <c r="C14" s="2">
        <v>0.60119999999999996</v>
      </c>
      <c r="D14" s="2">
        <v>1.6520999999999999</v>
      </c>
      <c r="E14" s="2">
        <v>1.2097</v>
      </c>
      <c r="F14" s="2">
        <v>1612</v>
      </c>
      <c r="G14" s="2">
        <v>1332</v>
      </c>
      <c r="H14" s="2">
        <v>1.0069999999999999</v>
      </c>
      <c r="I14" s="2">
        <v>2232</v>
      </c>
      <c r="J14" s="2">
        <v>2216</v>
      </c>
    </row>
    <row r="15" spans="1:10" ht="13.2">
      <c r="A15" s="1"/>
      <c r="B15" s="1" t="s">
        <v>11</v>
      </c>
      <c r="C15" s="2">
        <v>0.56440000000000001</v>
      </c>
      <c r="D15" s="2">
        <v>1.6140000000000001</v>
      </c>
      <c r="E15" s="2">
        <v>1.9494</v>
      </c>
      <c r="F15" s="2">
        <v>2439</v>
      </c>
      <c r="G15" s="2">
        <v>1251</v>
      </c>
      <c r="H15" s="2">
        <v>1.1003000000000001</v>
      </c>
      <c r="I15" s="2">
        <v>2439</v>
      </c>
      <c r="J15" s="2">
        <v>2216</v>
      </c>
    </row>
    <row r="16" spans="1:10" ht="13.2">
      <c r="A16" s="1"/>
      <c r="B16" s="1" t="s">
        <v>12</v>
      </c>
      <c r="C16" s="2">
        <v>0.37459999999999999</v>
      </c>
      <c r="D16" s="2">
        <v>1.6001000000000001</v>
      </c>
      <c r="E16" s="2">
        <v>2.0495999999999999</v>
      </c>
      <c r="F16" s="2">
        <v>1702</v>
      </c>
      <c r="G16" s="2">
        <v>830</v>
      </c>
      <c r="H16" s="2">
        <v>3.3732000000000002</v>
      </c>
      <c r="I16" s="2">
        <v>7477</v>
      </c>
      <c r="J16" s="2">
        <v>2216</v>
      </c>
    </row>
    <row r="17" spans="1:10" ht="13.2">
      <c r="A17" s="1"/>
      <c r="B17" s="1" t="s">
        <v>13</v>
      </c>
      <c r="C17" s="2">
        <v>0.43369999999999997</v>
      </c>
      <c r="D17" s="2">
        <v>1.6093</v>
      </c>
      <c r="E17" s="2">
        <v>3.8304</v>
      </c>
      <c r="F17" s="2">
        <v>3682</v>
      </c>
      <c r="G17" s="2">
        <v>961</v>
      </c>
      <c r="H17" s="2">
        <v>4.8151000000000002</v>
      </c>
      <c r="I17" s="2">
        <v>10673</v>
      </c>
      <c r="J17" s="2">
        <v>2216</v>
      </c>
    </row>
    <row r="18" spans="1:10" ht="13.2">
      <c r="A18" s="1"/>
      <c r="B18" s="1" t="s">
        <v>14</v>
      </c>
      <c r="C18" s="2">
        <v>0.39889999999999998</v>
      </c>
      <c r="D18" s="2">
        <v>1.6341000000000001</v>
      </c>
      <c r="E18" s="2">
        <v>3.5991</v>
      </c>
      <c r="F18" s="2">
        <v>3182</v>
      </c>
      <c r="G18" s="2">
        <v>884</v>
      </c>
      <c r="H18" s="2">
        <v>2.3207</v>
      </c>
      <c r="I18" s="2">
        <v>5144</v>
      </c>
      <c r="J18" s="2">
        <v>2216</v>
      </c>
    </row>
    <row r="19" spans="1:10" ht="13.2">
      <c r="A19" s="1"/>
      <c r="B19" s="1" t="s">
        <v>15</v>
      </c>
      <c r="C19" s="2">
        <v>0.40799999999999997</v>
      </c>
      <c r="D19" s="2">
        <v>1.641</v>
      </c>
      <c r="E19" s="2">
        <v>2.3980999999999999</v>
      </c>
      <c r="F19" s="2">
        <v>2169</v>
      </c>
      <c r="G19" s="2">
        <v>904</v>
      </c>
      <c r="H19" s="2">
        <v>1.5506</v>
      </c>
      <c r="I19" s="2">
        <v>3437</v>
      </c>
      <c r="J19" s="2">
        <v>2216</v>
      </c>
    </row>
    <row r="20" spans="1:10" ht="13.2">
      <c r="A20" s="1"/>
      <c r="B20" s="1" t="s">
        <v>16</v>
      </c>
      <c r="C20" s="2">
        <v>0.85640000000000005</v>
      </c>
      <c r="D20" s="2">
        <v>1.7839</v>
      </c>
      <c r="E20" s="2">
        <v>1.1678999999999999</v>
      </c>
      <c r="F20" s="2">
        <v>2217</v>
      </c>
      <c r="G20" s="2">
        <v>1898</v>
      </c>
      <c r="H20" s="2">
        <v>1.0002</v>
      </c>
      <c r="I20" s="2">
        <v>2217</v>
      </c>
      <c r="J20" s="2">
        <v>2216</v>
      </c>
    </row>
    <row r="21" spans="1:10" ht="13.2">
      <c r="A21" s="1"/>
      <c r="B21" s="1" t="s">
        <v>17</v>
      </c>
      <c r="C21" s="2">
        <v>0.60509999999999997</v>
      </c>
      <c r="D21" s="2">
        <v>1.6301000000000001</v>
      </c>
      <c r="E21" s="2">
        <v>1.6857</v>
      </c>
      <c r="F21" s="2">
        <v>2261</v>
      </c>
      <c r="G21" s="2">
        <v>1341</v>
      </c>
      <c r="H21" s="2">
        <v>1.0205</v>
      </c>
      <c r="I21" s="2">
        <v>2262</v>
      </c>
      <c r="J21" s="2">
        <v>2216</v>
      </c>
    </row>
    <row r="22" spans="1:10" ht="13.2">
      <c r="A22" s="1"/>
      <c r="B22" s="1" t="s">
        <v>18</v>
      </c>
      <c r="C22" s="2">
        <v>0.60140000000000005</v>
      </c>
      <c r="D22" s="2">
        <v>1.6788000000000001</v>
      </c>
      <c r="E22" s="2">
        <v>1.1258999999999999</v>
      </c>
      <c r="F22" s="2">
        <v>1501</v>
      </c>
      <c r="G22" s="2">
        <v>1333</v>
      </c>
      <c r="H22" s="2">
        <v>1.0503</v>
      </c>
      <c r="I22" s="2">
        <v>2328</v>
      </c>
      <c r="J22" s="2">
        <v>2216</v>
      </c>
    </row>
    <row r="23" spans="1:10" ht="13.2">
      <c r="A23" s="1" t="s">
        <v>22</v>
      </c>
      <c r="B23" s="1" t="s">
        <v>10</v>
      </c>
      <c r="C23" s="2">
        <v>0.55489999999999995</v>
      </c>
      <c r="D23" s="2">
        <v>1.2822</v>
      </c>
      <c r="E23" s="2">
        <v>1.7647999999999999</v>
      </c>
      <c r="F23" s="2">
        <v>2349</v>
      </c>
      <c r="G23" s="2">
        <v>1331</v>
      </c>
      <c r="H23" s="2">
        <v>1.0298</v>
      </c>
      <c r="I23" s="2">
        <v>2470</v>
      </c>
      <c r="J23" s="2">
        <v>2398</v>
      </c>
    </row>
    <row r="24" spans="1:10" ht="13.2">
      <c r="A24" s="1"/>
      <c r="B24" s="1" t="s">
        <v>20</v>
      </c>
      <c r="C24" s="2">
        <v>0.55110000000000003</v>
      </c>
      <c r="D24" s="2">
        <v>1.2799</v>
      </c>
      <c r="E24" s="2">
        <v>1.6062000000000001</v>
      </c>
      <c r="F24" s="2">
        <v>2123</v>
      </c>
      <c r="G24" s="2">
        <v>1321</v>
      </c>
      <c r="H24" s="2">
        <v>1.0294000000000001</v>
      </c>
      <c r="I24" s="2">
        <v>2469</v>
      </c>
      <c r="J24" s="2">
        <v>2398</v>
      </c>
    </row>
    <row r="25" spans="1:10" ht="13.2">
      <c r="A25" s="1"/>
      <c r="B25" s="1" t="s">
        <v>21</v>
      </c>
      <c r="C25" s="2">
        <v>0.63049999999999995</v>
      </c>
      <c r="D25" s="2">
        <v>1.2539</v>
      </c>
      <c r="E25" s="2">
        <v>1.0692999999999999</v>
      </c>
      <c r="F25" s="2">
        <v>1617</v>
      </c>
      <c r="G25" s="2">
        <v>1512</v>
      </c>
      <c r="H25" s="2">
        <v>1.4004000000000001</v>
      </c>
      <c r="I25" s="2">
        <v>3359</v>
      </c>
      <c r="J25" s="2">
        <v>2398</v>
      </c>
    </row>
    <row r="26" spans="1:10" ht="13.2">
      <c r="A26" s="1"/>
      <c r="B26" s="1" t="s">
        <v>11</v>
      </c>
      <c r="C26" s="2">
        <v>0.35199999999999998</v>
      </c>
      <c r="D26" s="2">
        <v>1.1294</v>
      </c>
      <c r="E26" s="2">
        <v>1.4805999999999999</v>
      </c>
      <c r="F26" s="2">
        <v>1250</v>
      </c>
      <c r="G26" s="2">
        <v>844</v>
      </c>
      <c r="H26" s="2">
        <v>1.3262</v>
      </c>
      <c r="I26" s="2">
        <v>3181</v>
      </c>
      <c r="J26" s="2">
        <v>2398</v>
      </c>
    </row>
    <row r="27" spans="1:10" ht="13.2">
      <c r="A27" s="1"/>
      <c r="B27" s="1" t="s">
        <v>12</v>
      </c>
      <c r="C27" s="2">
        <v>0.1087</v>
      </c>
      <c r="D27" s="2">
        <v>1.0378000000000001</v>
      </c>
      <c r="E27" s="2">
        <v>6.7638999999999996</v>
      </c>
      <c r="F27" s="2">
        <v>1763</v>
      </c>
      <c r="G27" s="2">
        <v>260</v>
      </c>
      <c r="H27" s="2">
        <v>1.0427</v>
      </c>
      <c r="I27" s="2">
        <v>2501</v>
      </c>
      <c r="J27" s="2">
        <v>2398</v>
      </c>
    </row>
    <row r="28" spans="1:10" ht="13.2">
      <c r="A28" s="1"/>
      <c r="B28" s="1" t="s">
        <v>13</v>
      </c>
      <c r="C28" s="2">
        <v>0.89859999999999995</v>
      </c>
      <c r="D28" s="2">
        <v>1.4418</v>
      </c>
      <c r="E28" s="2">
        <v>1.0221</v>
      </c>
      <c r="F28" s="2">
        <v>2203</v>
      </c>
      <c r="G28" s="2">
        <v>2155</v>
      </c>
      <c r="H28" s="2">
        <v>1.0235000000000001</v>
      </c>
      <c r="I28" s="2">
        <v>2455</v>
      </c>
      <c r="J28" s="2">
        <v>2398</v>
      </c>
    </row>
    <row r="29" spans="1:10" ht="13.2">
      <c r="A29" s="1"/>
      <c r="B29" s="1" t="s">
        <v>14</v>
      </c>
      <c r="C29" s="2">
        <v>0.1047</v>
      </c>
      <c r="D29" s="2">
        <v>1.0365</v>
      </c>
      <c r="E29" s="2">
        <v>2.9230999999999998</v>
      </c>
      <c r="F29" s="2">
        <v>734</v>
      </c>
      <c r="G29" s="2">
        <v>251</v>
      </c>
      <c r="H29" s="2">
        <v>1.1439999999999999</v>
      </c>
      <c r="I29" s="2">
        <v>2744</v>
      </c>
      <c r="J29" s="2">
        <v>2398</v>
      </c>
    </row>
    <row r="30" spans="1:10" ht="13.2">
      <c r="A30" s="1"/>
      <c r="B30" s="1" t="s">
        <v>15</v>
      </c>
      <c r="C30" s="2">
        <v>0.13980000000000001</v>
      </c>
      <c r="D30" s="2">
        <v>1.0490999999999999</v>
      </c>
      <c r="E30" s="2">
        <v>2.0253000000000001</v>
      </c>
      <c r="F30" s="2">
        <v>679</v>
      </c>
      <c r="G30" s="2">
        <v>335</v>
      </c>
      <c r="H30" s="2">
        <v>1.1149</v>
      </c>
      <c r="I30" s="2">
        <v>2674</v>
      </c>
      <c r="J30" s="2">
        <v>2398</v>
      </c>
    </row>
    <row r="31" spans="1:10" ht="13.2">
      <c r="A31" s="1"/>
      <c r="B31" s="1" t="s">
        <v>16</v>
      </c>
      <c r="C31" s="2">
        <v>0.1454</v>
      </c>
      <c r="D31" s="2">
        <v>1.0521</v>
      </c>
      <c r="E31" s="2">
        <v>3.4127999999999998</v>
      </c>
      <c r="F31" s="2">
        <v>1190</v>
      </c>
      <c r="G31" s="2">
        <v>348</v>
      </c>
      <c r="H31" s="2">
        <v>1.0002</v>
      </c>
      <c r="I31" s="2">
        <v>2399</v>
      </c>
      <c r="J31" s="2">
        <v>2398</v>
      </c>
    </row>
    <row r="32" spans="1:10" ht="13.2">
      <c r="A32" s="1"/>
      <c r="B32" s="1" t="s">
        <v>17</v>
      </c>
      <c r="C32" s="2">
        <v>0.1305</v>
      </c>
      <c r="D32" s="2">
        <v>1.0450999999999999</v>
      </c>
      <c r="E32" s="2">
        <v>2.5684</v>
      </c>
      <c r="F32" s="2">
        <v>804</v>
      </c>
      <c r="G32" s="2">
        <v>313</v>
      </c>
      <c r="H32" s="2">
        <v>1.0202</v>
      </c>
      <c r="I32" s="2">
        <v>2447</v>
      </c>
      <c r="J32" s="2">
        <v>2398</v>
      </c>
    </row>
    <row r="33" spans="1:10" ht="13.2">
      <c r="A33" s="1"/>
      <c r="B33" s="1" t="s">
        <v>18</v>
      </c>
      <c r="C33" s="2">
        <v>0.126</v>
      </c>
      <c r="D33" s="2">
        <v>1.0431999999999999</v>
      </c>
      <c r="E33" s="2">
        <v>1.4822</v>
      </c>
      <c r="F33" s="2">
        <v>448</v>
      </c>
      <c r="G33" s="2">
        <v>302</v>
      </c>
      <c r="H33" s="2">
        <v>1.0502</v>
      </c>
      <c r="I33" s="2">
        <v>2519</v>
      </c>
      <c r="J33" s="2">
        <v>2398</v>
      </c>
    </row>
    <row r="34" spans="1:10" ht="13.2">
      <c r="A34" s="1" t="s">
        <v>23</v>
      </c>
      <c r="B34" s="1" t="s">
        <v>10</v>
      </c>
      <c r="C34" s="2">
        <v>0.61829999999999996</v>
      </c>
      <c r="D34" s="2">
        <v>1.3705000000000001</v>
      </c>
      <c r="E34" s="2">
        <v>1.6107</v>
      </c>
      <c r="F34" s="2">
        <v>7222</v>
      </c>
      <c r="G34" s="2">
        <v>4483</v>
      </c>
      <c r="H34" s="2">
        <v>1.03</v>
      </c>
      <c r="I34" s="2">
        <v>7469</v>
      </c>
      <c r="J34" s="2">
        <v>7251</v>
      </c>
    </row>
    <row r="35" spans="1:10" ht="13.2">
      <c r="A35" s="1"/>
      <c r="B35" s="1" t="s">
        <v>20</v>
      </c>
      <c r="C35" s="2">
        <v>0.61860000000000004</v>
      </c>
      <c r="D35" s="2">
        <v>1.3704000000000001</v>
      </c>
      <c r="E35" s="2">
        <v>1.6129</v>
      </c>
      <c r="F35" s="2">
        <v>7235</v>
      </c>
      <c r="G35" s="2">
        <v>4485</v>
      </c>
      <c r="H35" s="2">
        <v>1.0298</v>
      </c>
      <c r="I35" s="2">
        <v>7468</v>
      </c>
      <c r="J35" s="2">
        <v>7251</v>
      </c>
    </row>
    <row r="36" spans="1:10" ht="13.2">
      <c r="A36" s="1"/>
      <c r="B36" s="1" t="s">
        <v>21</v>
      </c>
      <c r="C36" s="2">
        <v>0.54620000000000002</v>
      </c>
      <c r="D36" s="2">
        <v>1.2079</v>
      </c>
      <c r="E36" s="2">
        <v>1.1094999999999999</v>
      </c>
      <c r="F36" s="2">
        <v>4394</v>
      </c>
      <c r="G36" s="2">
        <v>3960</v>
      </c>
      <c r="H36" s="2">
        <v>1.0027999999999999</v>
      </c>
      <c r="I36" s="2">
        <v>7272</v>
      </c>
      <c r="J36" s="2">
        <v>7251</v>
      </c>
    </row>
    <row r="37" spans="1:10" ht="13.2">
      <c r="A37" s="1"/>
      <c r="B37" s="1" t="s">
        <v>11</v>
      </c>
      <c r="C37" s="2">
        <v>0.41599999999999998</v>
      </c>
      <c r="D37" s="2">
        <v>1.1618999999999999</v>
      </c>
      <c r="E37" s="2">
        <v>1.2851999999999999</v>
      </c>
      <c r="F37" s="2">
        <v>3877</v>
      </c>
      <c r="G37" s="2">
        <v>3016</v>
      </c>
      <c r="H37" s="2">
        <v>1.1000000000000001</v>
      </c>
      <c r="I37" s="2">
        <v>7977</v>
      </c>
      <c r="J37" s="2">
        <v>7251</v>
      </c>
    </row>
    <row r="38" spans="1:10" ht="13.2">
      <c r="A38" s="1"/>
      <c r="B38" s="1" t="s">
        <v>12</v>
      </c>
      <c r="C38" s="2">
        <v>5.4899999999999997E-2</v>
      </c>
      <c r="D38" s="2">
        <v>1.0187999999999999</v>
      </c>
      <c r="E38" s="2">
        <v>9.8321000000000005</v>
      </c>
      <c r="F38" s="2">
        <v>3911</v>
      </c>
      <c r="G38" s="2">
        <v>397</v>
      </c>
      <c r="H38" s="2">
        <v>1.0181</v>
      </c>
      <c r="I38" s="2">
        <v>7383</v>
      </c>
      <c r="J38" s="2">
        <v>7251</v>
      </c>
    </row>
    <row r="39" spans="1:10" ht="13.2">
      <c r="A39" s="1"/>
      <c r="B39" s="1" t="s">
        <v>13</v>
      </c>
      <c r="C39" s="2">
        <v>0.88049999999999995</v>
      </c>
      <c r="D39" s="2">
        <v>1.411</v>
      </c>
      <c r="E39" s="2">
        <v>1.0161</v>
      </c>
      <c r="F39" s="2">
        <v>6488</v>
      </c>
      <c r="G39" s="2">
        <v>6385</v>
      </c>
      <c r="H39" s="2">
        <v>1.0132000000000001</v>
      </c>
      <c r="I39" s="2">
        <v>7347</v>
      </c>
      <c r="J39" s="2">
        <v>7251</v>
      </c>
    </row>
    <row r="40" spans="1:10" ht="13.2">
      <c r="A40" s="1"/>
      <c r="B40" s="1" t="s">
        <v>14</v>
      </c>
      <c r="C40" s="2">
        <v>5.4699999999999999E-2</v>
      </c>
      <c r="D40" s="2">
        <v>1.0187999999999999</v>
      </c>
      <c r="E40" s="2">
        <v>8.8649000000000004</v>
      </c>
      <c r="F40" s="2">
        <v>3516</v>
      </c>
      <c r="G40" s="2">
        <v>396</v>
      </c>
      <c r="H40" s="2">
        <v>1.0218</v>
      </c>
      <c r="I40" s="2">
        <v>7410</v>
      </c>
      <c r="J40" s="2">
        <v>7251</v>
      </c>
    </row>
    <row r="41" spans="1:10" ht="13.2">
      <c r="A41" s="1"/>
      <c r="B41" s="1" t="s">
        <v>15</v>
      </c>
      <c r="C41" s="2">
        <v>7.6200000000000004E-2</v>
      </c>
      <c r="D41" s="2">
        <v>1.0263</v>
      </c>
      <c r="E41" s="2">
        <v>4.0705</v>
      </c>
      <c r="F41" s="2">
        <v>2249</v>
      </c>
      <c r="G41" s="2">
        <v>552</v>
      </c>
      <c r="H41" s="2">
        <v>1.0218</v>
      </c>
      <c r="I41" s="2">
        <v>7410</v>
      </c>
      <c r="J41" s="2">
        <v>7251</v>
      </c>
    </row>
    <row r="42" spans="1:10" ht="13.2">
      <c r="A42" s="1"/>
      <c r="B42" s="1" t="s">
        <v>16</v>
      </c>
      <c r="C42" s="2">
        <v>6.9900000000000004E-2</v>
      </c>
      <c r="D42" s="2">
        <v>1.0246999999999999</v>
      </c>
      <c r="E42" s="2">
        <v>5.2183999999999999</v>
      </c>
      <c r="F42" s="2">
        <v>2645</v>
      </c>
      <c r="G42" s="2">
        <v>506</v>
      </c>
      <c r="H42" s="2">
        <v>1.0001</v>
      </c>
      <c r="I42" s="2">
        <v>7252</v>
      </c>
      <c r="J42" s="2">
        <v>7251</v>
      </c>
    </row>
    <row r="43" spans="1:10" ht="13.2">
      <c r="A43" s="1"/>
      <c r="B43" s="1" t="s">
        <v>17</v>
      </c>
      <c r="C43" s="2">
        <v>6.3299999999999995E-2</v>
      </c>
      <c r="D43" s="2">
        <v>1.0216000000000001</v>
      </c>
      <c r="E43" s="2">
        <v>3.8302999999999998</v>
      </c>
      <c r="F43" s="2">
        <v>1759</v>
      </c>
      <c r="G43" s="2">
        <v>459</v>
      </c>
      <c r="H43" s="2">
        <v>1.0202</v>
      </c>
      <c r="I43" s="2">
        <v>7398</v>
      </c>
      <c r="J43" s="2">
        <v>7251</v>
      </c>
    </row>
    <row r="44" spans="1:10" ht="13.2">
      <c r="A44" s="1"/>
      <c r="B44" s="1" t="s">
        <v>18</v>
      </c>
      <c r="C44" s="2">
        <v>6.1400000000000003E-2</v>
      </c>
      <c r="D44" s="2">
        <v>1.0207999999999999</v>
      </c>
      <c r="E44" s="2">
        <v>2.0312000000000001</v>
      </c>
      <c r="F44" s="2">
        <v>905</v>
      </c>
      <c r="G44" s="2">
        <v>445</v>
      </c>
      <c r="H44" s="2">
        <v>1.0501</v>
      </c>
      <c r="I44" s="2">
        <v>7615</v>
      </c>
      <c r="J44" s="2">
        <v>7251</v>
      </c>
    </row>
    <row r="45" spans="1:10" ht="13.2">
      <c r="A45" s="1" t="s">
        <v>24</v>
      </c>
      <c r="B45" s="1" t="s">
        <v>10</v>
      </c>
      <c r="C45" s="2">
        <v>0.93389999999999995</v>
      </c>
      <c r="D45" s="2">
        <v>1.569</v>
      </c>
      <c r="E45" s="2">
        <v>1.0714999999999999</v>
      </c>
      <c r="F45" s="2">
        <v>8138</v>
      </c>
      <c r="G45" s="2">
        <v>7594</v>
      </c>
      <c r="H45" s="2">
        <v>1.03</v>
      </c>
      <c r="I45" s="2">
        <v>8376</v>
      </c>
      <c r="J45" s="2">
        <v>8132</v>
      </c>
    </row>
    <row r="46" spans="1:10" ht="13.2">
      <c r="A46" s="1"/>
      <c r="B46" s="1" t="s">
        <v>20</v>
      </c>
      <c r="C46" s="2">
        <v>0.93379999999999996</v>
      </c>
      <c r="D46" s="2">
        <v>1.5689</v>
      </c>
      <c r="E46" s="2">
        <v>1.0689</v>
      </c>
      <c r="F46" s="2">
        <v>8117</v>
      </c>
      <c r="G46" s="2">
        <v>7593</v>
      </c>
      <c r="H46" s="2">
        <v>1.0298</v>
      </c>
      <c r="I46" s="2">
        <v>8375</v>
      </c>
      <c r="J46" s="2">
        <v>8132</v>
      </c>
    </row>
    <row r="47" spans="1:10" ht="13.2">
      <c r="A47" s="1"/>
      <c r="B47" s="1" t="s">
        <v>21</v>
      </c>
      <c r="C47" s="2">
        <v>0.62029999999999996</v>
      </c>
      <c r="D47" s="2">
        <v>1.2448999999999999</v>
      </c>
      <c r="E47" s="2">
        <v>1.0381</v>
      </c>
      <c r="F47" s="2">
        <v>5237</v>
      </c>
      <c r="G47" s="2">
        <v>5044</v>
      </c>
      <c r="H47" s="2">
        <v>1.0047999999999999</v>
      </c>
      <c r="I47" s="2">
        <v>8171</v>
      </c>
      <c r="J47" s="2">
        <v>8132</v>
      </c>
    </row>
    <row r="48" spans="1:10" ht="13.2">
      <c r="A48" s="1"/>
      <c r="B48" s="1" t="s">
        <v>11</v>
      </c>
      <c r="C48" s="2">
        <v>0.60770000000000002</v>
      </c>
      <c r="D48" s="2">
        <v>1.2386999999999999</v>
      </c>
      <c r="E48" s="2">
        <v>1.0488</v>
      </c>
      <c r="F48" s="2">
        <v>5183</v>
      </c>
      <c r="G48" s="2">
        <v>4941</v>
      </c>
      <c r="H48" s="2">
        <v>1.1001000000000001</v>
      </c>
      <c r="I48" s="2">
        <v>8946</v>
      </c>
      <c r="J48" s="2">
        <v>8132</v>
      </c>
    </row>
    <row r="49" spans="1:10" ht="13.2">
      <c r="A49" s="1"/>
      <c r="B49" s="1" t="s">
        <v>12</v>
      </c>
      <c r="C49" s="2">
        <v>6.3399999999999998E-2</v>
      </c>
      <c r="D49" s="2">
        <v>1.0218</v>
      </c>
      <c r="E49" s="2">
        <v>9.3582999999999998</v>
      </c>
      <c r="F49" s="2">
        <v>4826</v>
      </c>
      <c r="G49" s="2">
        <v>515</v>
      </c>
      <c r="H49" s="2">
        <v>1.0164</v>
      </c>
      <c r="I49" s="2">
        <v>8266</v>
      </c>
      <c r="J49" s="2">
        <v>8132</v>
      </c>
    </row>
    <row r="50" spans="1:10" ht="13.2">
      <c r="A50" s="1"/>
      <c r="B50" s="1" t="s">
        <v>13</v>
      </c>
      <c r="C50" s="2">
        <v>0.84960000000000002</v>
      </c>
      <c r="D50" s="2">
        <v>1.393</v>
      </c>
      <c r="E50" s="2">
        <v>1.0117</v>
      </c>
      <c r="F50" s="2">
        <v>6990</v>
      </c>
      <c r="G50" s="2">
        <v>6909</v>
      </c>
      <c r="H50" s="2">
        <v>1.0045999999999999</v>
      </c>
      <c r="I50" s="2">
        <v>8170</v>
      </c>
      <c r="J50" s="2">
        <v>8132</v>
      </c>
    </row>
    <row r="51" spans="1:10" ht="13.2">
      <c r="A51" s="1"/>
      <c r="B51" s="1" t="s">
        <v>14</v>
      </c>
      <c r="C51" s="2">
        <v>6.25E-2</v>
      </c>
      <c r="D51" s="2">
        <v>1.0215000000000001</v>
      </c>
      <c r="E51" s="2">
        <v>9.2979000000000003</v>
      </c>
      <c r="F51" s="2">
        <v>4727</v>
      </c>
      <c r="G51" s="2">
        <v>508</v>
      </c>
      <c r="H51" s="2">
        <v>1.0145999999999999</v>
      </c>
      <c r="I51" s="2">
        <v>8251</v>
      </c>
      <c r="J51" s="2">
        <v>8132</v>
      </c>
    </row>
    <row r="52" spans="1:10" ht="13.2">
      <c r="A52" s="1"/>
      <c r="B52" s="1" t="s">
        <v>15</v>
      </c>
      <c r="C52" s="2">
        <v>8.43E-2</v>
      </c>
      <c r="D52" s="2">
        <v>1.0290999999999999</v>
      </c>
      <c r="E52" s="2">
        <v>4.0174000000000003</v>
      </c>
      <c r="F52" s="2">
        <v>2755</v>
      </c>
      <c r="G52" s="2">
        <v>685</v>
      </c>
      <c r="H52" s="2">
        <v>1.0161</v>
      </c>
      <c r="I52" s="2">
        <v>8263</v>
      </c>
      <c r="J52" s="2">
        <v>8132</v>
      </c>
    </row>
    <row r="53" spans="1:10" ht="13.2">
      <c r="A53" s="1"/>
      <c r="B53" s="1" t="s">
        <v>16</v>
      </c>
      <c r="C53" s="2">
        <v>8.8999999999999996E-2</v>
      </c>
      <c r="D53" s="2">
        <v>1.0318000000000001</v>
      </c>
      <c r="E53" s="2">
        <v>5.1003999999999996</v>
      </c>
      <c r="F53" s="2">
        <v>3691</v>
      </c>
      <c r="G53" s="2">
        <v>723</v>
      </c>
      <c r="H53" s="2">
        <v>1.0001</v>
      </c>
      <c r="I53" s="2">
        <v>8133</v>
      </c>
      <c r="J53" s="2">
        <v>8132</v>
      </c>
    </row>
    <row r="54" spans="1:10" ht="13.2">
      <c r="A54" s="1"/>
      <c r="B54" s="1" t="s">
        <v>17</v>
      </c>
      <c r="C54" s="2">
        <v>7.8899999999999998E-2</v>
      </c>
      <c r="D54" s="2">
        <v>1.0267999999999999</v>
      </c>
      <c r="E54" s="2">
        <v>3.3754</v>
      </c>
      <c r="F54" s="2">
        <v>2167</v>
      </c>
      <c r="G54" s="2">
        <v>642</v>
      </c>
      <c r="H54" s="2">
        <v>1.0201</v>
      </c>
      <c r="I54" s="2">
        <v>8296</v>
      </c>
      <c r="J54" s="2">
        <v>8132</v>
      </c>
    </row>
    <row r="55" spans="1:10" ht="13.2">
      <c r="A55" s="1"/>
      <c r="B55" s="1" t="s">
        <v>18</v>
      </c>
      <c r="C55" s="2">
        <v>7.7100000000000002E-2</v>
      </c>
      <c r="D55" s="2">
        <v>1.0262</v>
      </c>
      <c r="E55" s="2">
        <v>1.6833</v>
      </c>
      <c r="F55" s="2">
        <v>1056</v>
      </c>
      <c r="G55" s="2">
        <v>627</v>
      </c>
      <c r="H55" s="2">
        <v>1.0501</v>
      </c>
      <c r="I55" s="2">
        <v>8540</v>
      </c>
      <c r="J55" s="2">
        <v>8132</v>
      </c>
    </row>
    <row r="56" spans="1:10" ht="13.2">
      <c r="A56" s="1" t="s">
        <v>25</v>
      </c>
      <c r="B56" s="1" t="s">
        <v>10</v>
      </c>
      <c r="C56" s="2">
        <v>0.12809999999999999</v>
      </c>
      <c r="D56" s="2">
        <v>1.0487</v>
      </c>
      <c r="E56" s="2">
        <v>1.3217000000000001</v>
      </c>
      <c r="F56" s="2">
        <v>1387</v>
      </c>
      <c r="G56" s="2">
        <v>1049</v>
      </c>
      <c r="H56" s="2">
        <v>1.03</v>
      </c>
      <c r="I56" s="2">
        <v>8438</v>
      </c>
      <c r="J56" s="2">
        <v>8192</v>
      </c>
    </row>
    <row r="57" spans="1:10" ht="13.2">
      <c r="A57" s="1"/>
      <c r="B57" s="1" t="s">
        <v>20</v>
      </c>
      <c r="C57" s="2">
        <v>0.12709999999999999</v>
      </c>
      <c r="D57" s="2">
        <v>1.0482</v>
      </c>
      <c r="E57" s="2">
        <v>1.3526</v>
      </c>
      <c r="F57" s="2">
        <v>1408</v>
      </c>
      <c r="G57" s="2">
        <v>1040</v>
      </c>
      <c r="H57" s="2">
        <v>1.0298</v>
      </c>
      <c r="I57" s="2">
        <v>8436</v>
      </c>
      <c r="J57" s="2">
        <v>8192</v>
      </c>
    </row>
    <row r="58" spans="1:10" ht="13.2">
      <c r="A58" s="1"/>
      <c r="B58" s="1" t="s">
        <v>21</v>
      </c>
      <c r="C58" s="2">
        <v>0.66159999999999997</v>
      </c>
      <c r="D58" s="2">
        <v>1.2703</v>
      </c>
      <c r="E58" s="2">
        <v>1.0328999999999999</v>
      </c>
      <c r="F58" s="2">
        <v>5598</v>
      </c>
      <c r="G58" s="2">
        <v>5419</v>
      </c>
      <c r="H58" s="2">
        <v>1.0005999999999999</v>
      </c>
      <c r="I58" s="2">
        <v>8197</v>
      </c>
      <c r="J58" s="2">
        <v>8192</v>
      </c>
    </row>
    <row r="59" spans="1:10" ht="13.2">
      <c r="A59" s="1"/>
      <c r="B59" s="1" t="s">
        <v>11</v>
      </c>
      <c r="C59" s="2">
        <v>0.65490000000000004</v>
      </c>
      <c r="D59" s="2">
        <v>1.2663</v>
      </c>
      <c r="E59" s="2">
        <v>1.0317000000000001</v>
      </c>
      <c r="F59" s="2">
        <v>5535</v>
      </c>
      <c r="G59" s="2">
        <v>5364</v>
      </c>
      <c r="H59" s="2">
        <v>1.0033000000000001</v>
      </c>
      <c r="I59" s="2">
        <v>8219</v>
      </c>
      <c r="J59" s="2">
        <v>8192</v>
      </c>
    </row>
    <row r="60" spans="1:10" ht="13.2">
      <c r="A60" s="1"/>
      <c r="B60" s="1" t="s">
        <v>12</v>
      </c>
      <c r="C60" s="2">
        <v>7.3999999999999996E-2</v>
      </c>
      <c r="D60" s="2">
        <v>1.0256000000000001</v>
      </c>
      <c r="E60" s="2">
        <v>9.5467999999999993</v>
      </c>
      <c r="F60" s="2">
        <v>5790</v>
      </c>
      <c r="G60" s="2">
        <v>606</v>
      </c>
      <c r="H60" s="2">
        <v>1.0106999999999999</v>
      </c>
      <c r="I60" s="2">
        <v>8280</v>
      </c>
      <c r="J60" s="2">
        <v>8192</v>
      </c>
    </row>
    <row r="61" spans="1:10" ht="13.2">
      <c r="A61" s="1"/>
      <c r="B61" s="1" t="s">
        <v>13</v>
      </c>
      <c r="C61" s="2">
        <v>0.82789999999999997</v>
      </c>
      <c r="D61" s="2">
        <v>1.3965000000000001</v>
      </c>
      <c r="E61" s="2">
        <v>1.0147999999999999</v>
      </c>
      <c r="F61" s="2">
        <v>6883</v>
      </c>
      <c r="G61" s="2">
        <v>6782</v>
      </c>
      <c r="H61" s="2">
        <v>1.0047999999999999</v>
      </c>
      <c r="I61" s="2">
        <v>8231</v>
      </c>
      <c r="J61" s="2">
        <v>8192</v>
      </c>
    </row>
    <row r="62" spans="1:10" ht="13.2">
      <c r="A62" s="1"/>
      <c r="B62" s="1" t="s">
        <v>14</v>
      </c>
      <c r="C62" s="2">
        <v>7.4300000000000005E-2</v>
      </c>
      <c r="D62" s="2">
        <v>1.0257000000000001</v>
      </c>
      <c r="E62" s="2">
        <v>9.6614000000000004</v>
      </c>
      <c r="F62" s="2">
        <v>5878</v>
      </c>
      <c r="G62" s="2">
        <v>608</v>
      </c>
      <c r="H62" s="2">
        <v>1.0111000000000001</v>
      </c>
      <c r="I62" s="2">
        <v>8283</v>
      </c>
      <c r="J62" s="2">
        <v>8192</v>
      </c>
    </row>
    <row r="63" spans="1:10" ht="13.2">
      <c r="A63" s="1"/>
      <c r="B63" s="1" t="s">
        <v>15</v>
      </c>
      <c r="C63" s="2">
        <v>9.5399999999999999E-2</v>
      </c>
      <c r="D63" s="2">
        <v>1.0333000000000001</v>
      </c>
      <c r="E63" s="2">
        <v>4.0513000000000003</v>
      </c>
      <c r="F63" s="2">
        <v>3165</v>
      </c>
      <c r="G63" s="2">
        <v>781</v>
      </c>
      <c r="H63" s="2">
        <v>1.0093000000000001</v>
      </c>
      <c r="I63" s="2">
        <v>8268</v>
      </c>
      <c r="J63" s="2">
        <v>8192</v>
      </c>
    </row>
    <row r="64" spans="1:10" ht="13.2">
      <c r="A64" s="1"/>
      <c r="B64" s="1" t="s">
        <v>16</v>
      </c>
      <c r="C64" s="2">
        <v>0.11609999999999999</v>
      </c>
      <c r="D64" s="2">
        <v>1.0425</v>
      </c>
      <c r="E64" s="2">
        <v>5.1981999999999999</v>
      </c>
      <c r="F64" s="2">
        <v>4945</v>
      </c>
      <c r="G64" s="2">
        <v>951</v>
      </c>
      <c r="H64" s="2">
        <v>1.0001</v>
      </c>
      <c r="I64" s="2">
        <v>8193</v>
      </c>
      <c r="J64" s="2">
        <v>8192</v>
      </c>
    </row>
    <row r="65" spans="1:10" ht="13.2">
      <c r="A65" s="1"/>
      <c r="B65" s="1" t="s">
        <v>17</v>
      </c>
      <c r="C65" s="2">
        <v>9.1200000000000003E-2</v>
      </c>
      <c r="D65" s="2">
        <v>1.0314000000000001</v>
      </c>
      <c r="E65" s="2">
        <v>3.67</v>
      </c>
      <c r="F65" s="2">
        <v>2741</v>
      </c>
      <c r="G65" s="2">
        <v>746</v>
      </c>
      <c r="H65" s="2">
        <v>1.0201</v>
      </c>
      <c r="I65" s="2">
        <v>8357</v>
      </c>
      <c r="J65" s="2">
        <v>8192</v>
      </c>
    </row>
    <row r="66" spans="1:10" ht="13.2">
      <c r="A66" s="1"/>
      <c r="B66" s="1" t="s">
        <v>18</v>
      </c>
      <c r="C66" s="2">
        <v>8.8400000000000006E-2</v>
      </c>
      <c r="D66" s="2">
        <v>1.0303</v>
      </c>
      <c r="E66" s="2">
        <v>1.6398999999999999</v>
      </c>
      <c r="F66" s="2">
        <v>1188</v>
      </c>
      <c r="G66" s="2">
        <v>724</v>
      </c>
      <c r="H66" s="2">
        <v>1.0502</v>
      </c>
      <c r="I66" s="2">
        <v>8603</v>
      </c>
      <c r="J66" s="2">
        <v>8192</v>
      </c>
    </row>
    <row r="67" spans="1:10" ht="13.2">
      <c r="A67" s="1" t="s">
        <v>26</v>
      </c>
      <c r="B67" s="1" t="s">
        <v>10</v>
      </c>
      <c r="C67" s="2">
        <v>1</v>
      </c>
      <c r="D67" s="2">
        <v>1.9252</v>
      </c>
      <c r="E67" s="2">
        <v>1.03</v>
      </c>
      <c r="F67" s="2">
        <v>16876</v>
      </c>
      <c r="G67" s="2">
        <v>16383</v>
      </c>
      <c r="H67" s="2">
        <v>1.03</v>
      </c>
      <c r="I67" s="2">
        <v>16876</v>
      </c>
      <c r="J67" s="2">
        <v>16384</v>
      </c>
    </row>
    <row r="68" spans="1:10" ht="13.2">
      <c r="A68" s="1"/>
      <c r="B68" s="1" t="s">
        <v>11</v>
      </c>
      <c r="C68" s="2">
        <v>0.22789999999999999</v>
      </c>
      <c r="D68" s="2">
        <v>1.0512999999999999</v>
      </c>
      <c r="E68" s="2">
        <v>1.2981</v>
      </c>
      <c r="F68" s="2">
        <v>4846</v>
      </c>
      <c r="G68" s="2">
        <v>3733</v>
      </c>
      <c r="H68" s="2">
        <v>1.1000000000000001</v>
      </c>
      <c r="I68" s="2">
        <v>18023</v>
      </c>
      <c r="J68" s="2">
        <v>16384</v>
      </c>
    </row>
    <row r="69" spans="1:10" ht="13.2">
      <c r="A69" s="1"/>
      <c r="B69" s="1" t="s">
        <v>12</v>
      </c>
      <c r="C69" s="2">
        <v>0.1172</v>
      </c>
      <c r="D69" s="2">
        <v>1.0323</v>
      </c>
      <c r="E69" s="2">
        <v>5.9345999999999997</v>
      </c>
      <c r="F69" s="2">
        <v>11391</v>
      </c>
      <c r="G69" s="2">
        <v>1919</v>
      </c>
      <c r="H69" s="2">
        <v>1.0448999999999999</v>
      </c>
      <c r="I69" s="2">
        <v>17120</v>
      </c>
      <c r="J69" s="2">
        <v>16384</v>
      </c>
    </row>
    <row r="70" spans="1:10" ht="13.2">
      <c r="A70" s="1"/>
      <c r="B70" s="1" t="s">
        <v>13</v>
      </c>
      <c r="C70" s="2">
        <v>0.95169999999999999</v>
      </c>
      <c r="D70" s="2">
        <v>1.3963000000000001</v>
      </c>
      <c r="E70" s="2">
        <v>1.0093000000000001</v>
      </c>
      <c r="F70" s="2">
        <v>15738</v>
      </c>
      <c r="G70" s="2">
        <v>15592</v>
      </c>
      <c r="H70" s="2">
        <v>1.0062</v>
      </c>
      <c r="I70" s="2">
        <v>16485</v>
      </c>
      <c r="J70" s="2">
        <v>16384</v>
      </c>
    </row>
    <row r="71" spans="1:10" ht="13.2">
      <c r="A71" s="1"/>
      <c r="B71" s="1" t="s">
        <v>14</v>
      </c>
      <c r="C71" s="2">
        <v>0.1159</v>
      </c>
      <c r="D71" s="2">
        <v>1.0318000000000001</v>
      </c>
      <c r="E71" s="2">
        <v>2.3271000000000002</v>
      </c>
      <c r="F71" s="2">
        <v>4420</v>
      </c>
      <c r="G71" s="2">
        <v>1899</v>
      </c>
      <c r="H71" s="2">
        <v>1.0348999999999999</v>
      </c>
      <c r="I71" s="2">
        <v>16956</v>
      </c>
      <c r="J71" s="2">
        <v>16384</v>
      </c>
    </row>
    <row r="72" spans="1:10" ht="13.2">
      <c r="A72" s="1"/>
      <c r="B72" s="1" t="s">
        <v>15</v>
      </c>
      <c r="C72" s="2">
        <v>0.14330000000000001</v>
      </c>
      <c r="D72" s="2">
        <v>1.0395000000000001</v>
      </c>
      <c r="E72" s="2">
        <v>1.6225000000000001</v>
      </c>
      <c r="F72" s="2">
        <v>3808</v>
      </c>
      <c r="G72" s="2">
        <v>2347</v>
      </c>
      <c r="H72" s="2">
        <v>1.0264</v>
      </c>
      <c r="I72" s="2">
        <v>16816</v>
      </c>
      <c r="J72" s="2">
        <v>16384</v>
      </c>
    </row>
    <row r="73" spans="1:10" ht="13.2">
      <c r="A73" s="1"/>
      <c r="B73" s="1" t="s">
        <v>16</v>
      </c>
      <c r="C73" s="2">
        <v>0.15290000000000001</v>
      </c>
      <c r="D73" s="2">
        <v>1.0281</v>
      </c>
      <c r="E73" s="2">
        <v>3.7334999999999998</v>
      </c>
      <c r="F73" s="2">
        <v>9351</v>
      </c>
      <c r="G73" s="2">
        <v>2504</v>
      </c>
      <c r="H73" s="2">
        <v>1.0001</v>
      </c>
      <c r="I73" s="2">
        <v>16385</v>
      </c>
      <c r="J73" s="2">
        <v>16384</v>
      </c>
    </row>
    <row r="74" spans="1:10" ht="13.2">
      <c r="A74" s="1"/>
      <c r="B74" s="1" t="s">
        <v>17</v>
      </c>
      <c r="C74" s="2">
        <v>0.1323</v>
      </c>
      <c r="D74" s="2">
        <v>1.0221</v>
      </c>
      <c r="E74" s="2">
        <v>3.4497</v>
      </c>
      <c r="F74" s="2">
        <v>7475</v>
      </c>
      <c r="G74" s="2">
        <v>2166</v>
      </c>
      <c r="H74" s="2">
        <v>1.0201</v>
      </c>
      <c r="I74" s="2">
        <v>16713</v>
      </c>
      <c r="J74" s="2">
        <v>16384</v>
      </c>
    </row>
    <row r="75" spans="1:10" ht="13.2">
      <c r="A75" s="1"/>
      <c r="B75" s="1" t="s">
        <v>18</v>
      </c>
      <c r="C75" s="2">
        <v>0.13020000000000001</v>
      </c>
      <c r="D75" s="2">
        <v>1.0219</v>
      </c>
      <c r="E75" s="2">
        <v>2.3792</v>
      </c>
      <c r="F75" s="2">
        <v>5076</v>
      </c>
      <c r="G75" s="2">
        <v>2133</v>
      </c>
      <c r="H75" s="2">
        <v>1.0261</v>
      </c>
      <c r="I75" s="2">
        <v>16812</v>
      </c>
      <c r="J75" s="2">
        <v>16384</v>
      </c>
    </row>
    <row r="76" spans="1:10" ht="13.2">
      <c r="A76" s="1"/>
      <c r="B76" s="1"/>
      <c r="C76" s="2"/>
      <c r="D76" s="2"/>
      <c r="E76" s="2"/>
      <c r="F76" s="2"/>
      <c r="G76" s="2"/>
      <c r="H76" s="2"/>
      <c r="I76" s="2"/>
      <c r="J76" s="2"/>
    </row>
    <row r="77" spans="1:10" ht="13.2">
      <c r="A77" s="1"/>
      <c r="B77" s="1"/>
      <c r="C77" s="2"/>
      <c r="D77" s="2"/>
      <c r="E77" s="2"/>
      <c r="F77" s="2"/>
      <c r="G77" s="2"/>
      <c r="H77" s="2"/>
      <c r="I77" s="2"/>
      <c r="J77" s="2"/>
    </row>
    <row r="79" spans="1:10" ht="13.2">
      <c r="A79" s="1" t="s">
        <v>27</v>
      </c>
      <c r="B79" s="1"/>
      <c r="C79" s="1"/>
      <c r="D79" s="1"/>
      <c r="E79" s="1"/>
      <c r="F79" s="1"/>
      <c r="G79" s="1"/>
      <c r="H79" s="1"/>
      <c r="I79" s="1"/>
      <c r="J79" s="1"/>
    </row>
    <row r="80" spans="1:10" ht="13.2">
      <c r="A80" s="1"/>
      <c r="B80" s="1"/>
      <c r="C80" s="1" t="s">
        <v>1</v>
      </c>
      <c r="D80" s="1" t="s">
        <v>2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8</v>
      </c>
    </row>
    <row r="81" spans="1:10" ht="13.2">
      <c r="A81" s="1" t="s">
        <v>9</v>
      </c>
      <c r="B81" s="1" t="s">
        <v>10</v>
      </c>
      <c r="C81" s="2">
        <v>0.70699999999999996</v>
      </c>
      <c r="D81" s="2">
        <v>1.381</v>
      </c>
      <c r="E81" s="2">
        <v>1.1591</v>
      </c>
      <c r="F81" s="2">
        <v>312</v>
      </c>
      <c r="G81" s="2">
        <v>269</v>
      </c>
      <c r="H81" s="2">
        <v>1.0322</v>
      </c>
      <c r="I81" s="2">
        <v>393</v>
      </c>
      <c r="J81" s="2">
        <v>380</v>
      </c>
    </row>
    <row r="82" spans="1:10" ht="13.2">
      <c r="A82" s="1"/>
      <c r="B82" s="1" t="s">
        <v>11</v>
      </c>
      <c r="C82" s="2">
        <v>0.4839</v>
      </c>
      <c r="D82" s="2">
        <v>1.1850000000000001</v>
      </c>
      <c r="E82" s="2">
        <v>1.2213000000000001</v>
      </c>
      <c r="F82" s="2">
        <v>225</v>
      </c>
      <c r="G82" s="2">
        <v>184</v>
      </c>
      <c r="H82" s="2">
        <v>1.1005</v>
      </c>
      <c r="I82" s="2">
        <v>419</v>
      </c>
      <c r="J82" s="2">
        <v>380</v>
      </c>
    </row>
    <row r="83" spans="1:10" ht="13.2">
      <c r="A83" s="1"/>
      <c r="B83" s="1" t="s">
        <v>12</v>
      </c>
      <c r="C83" s="2">
        <v>0.23730000000000001</v>
      </c>
      <c r="D83" s="2">
        <v>1.0858000000000001</v>
      </c>
      <c r="E83" s="2">
        <v>3.4761000000000002</v>
      </c>
      <c r="F83" s="2">
        <v>314</v>
      </c>
      <c r="G83" s="2">
        <v>90</v>
      </c>
      <c r="H83" s="2">
        <v>1.0664</v>
      </c>
      <c r="I83" s="2">
        <v>406</v>
      </c>
      <c r="J83" s="2">
        <v>380</v>
      </c>
    </row>
    <row r="84" spans="1:10" ht="13.2">
      <c r="A84" s="1"/>
      <c r="B84" s="1" t="s">
        <v>13</v>
      </c>
      <c r="C84" s="2">
        <v>0.7611</v>
      </c>
      <c r="D84" s="2">
        <v>1.3733</v>
      </c>
      <c r="E84" s="2">
        <v>1.1044</v>
      </c>
      <c r="F84" s="2">
        <v>320</v>
      </c>
      <c r="G84" s="2">
        <v>289</v>
      </c>
      <c r="H84" s="2">
        <v>1.0401</v>
      </c>
      <c r="I84" s="2">
        <v>396</v>
      </c>
      <c r="J84" s="2">
        <v>380</v>
      </c>
    </row>
    <row r="85" spans="1:10" ht="13.2">
      <c r="A85" s="1"/>
      <c r="B85" s="1" t="s">
        <v>14</v>
      </c>
      <c r="C85" s="2">
        <v>0.23480000000000001</v>
      </c>
      <c r="D85" s="2">
        <v>1.0853999999999999</v>
      </c>
      <c r="E85" s="2">
        <v>3.1547999999999998</v>
      </c>
      <c r="F85" s="2">
        <v>282</v>
      </c>
      <c r="G85" s="2">
        <v>89</v>
      </c>
      <c r="H85" s="2">
        <v>1.0610999999999999</v>
      </c>
      <c r="I85" s="2">
        <v>404</v>
      </c>
      <c r="J85" s="2">
        <v>380</v>
      </c>
    </row>
    <row r="86" spans="1:10" ht="13.2">
      <c r="A86" s="1"/>
      <c r="B86" s="1" t="s">
        <v>15</v>
      </c>
      <c r="C86" s="2">
        <v>0.30259999999999998</v>
      </c>
      <c r="D86" s="2">
        <v>1.1133</v>
      </c>
      <c r="E86" s="2">
        <v>1.7535000000000001</v>
      </c>
      <c r="F86" s="2">
        <v>202</v>
      </c>
      <c r="G86" s="2">
        <v>115</v>
      </c>
      <c r="H86" s="2">
        <v>1.0506</v>
      </c>
      <c r="I86" s="2">
        <v>400</v>
      </c>
      <c r="J86" s="2">
        <v>380</v>
      </c>
    </row>
    <row r="87" spans="1:10" ht="13.2">
      <c r="A87" s="1"/>
      <c r="B87" s="1" t="s">
        <v>16</v>
      </c>
      <c r="C87" s="2">
        <v>0.218</v>
      </c>
      <c r="D87" s="2">
        <v>1.0761000000000001</v>
      </c>
      <c r="E87" s="2">
        <v>2.6023000000000001</v>
      </c>
      <c r="F87" s="2">
        <v>216</v>
      </c>
      <c r="G87" s="2">
        <v>83</v>
      </c>
      <c r="H87" s="2">
        <v>1.0006999999999999</v>
      </c>
      <c r="I87" s="2">
        <v>381</v>
      </c>
      <c r="J87" s="2">
        <v>380</v>
      </c>
    </row>
    <row r="88" spans="1:10" ht="13.2">
      <c r="A88" s="1"/>
      <c r="B88" s="1" t="s">
        <v>17</v>
      </c>
      <c r="C88" s="2">
        <v>0.2039</v>
      </c>
      <c r="D88" s="2">
        <v>1.0717000000000001</v>
      </c>
      <c r="E88" s="2">
        <v>2.6798999999999999</v>
      </c>
      <c r="F88" s="2">
        <v>208</v>
      </c>
      <c r="G88" s="2">
        <v>77</v>
      </c>
      <c r="H88" s="2">
        <v>1.0217000000000001</v>
      </c>
      <c r="I88" s="2">
        <v>389</v>
      </c>
      <c r="J88" s="2">
        <v>380</v>
      </c>
    </row>
    <row r="89" spans="1:10" ht="13.2">
      <c r="A89" s="1"/>
      <c r="B89" s="1" t="s">
        <v>18</v>
      </c>
      <c r="C89" s="2">
        <v>0.20280000000000001</v>
      </c>
      <c r="D89" s="2">
        <v>1.0750999999999999</v>
      </c>
      <c r="E89" s="2">
        <v>1.5927</v>
      </c>
      <c r="F89" s="2">
        <v>123</v>
      </c>
      <c r="G89" s="2">
        <v>77</v>
      </c>
      <c r="H89" s="2">
        <v>1.0506</v>
      </c>
      <c r="I89" s="2">
        <v>400</v>
      </c>
      <c r="J89" s="2">
        <v>380</v>
      </c>
    </row>
    <row r="90" spans="1:10" ht="13.2">
      <c r="A90" s="1" t="s">
        <v>19</v>
      </c>
      <c r="B90" s="1" t="s">
        <v>10</v>
      </c>
      <c r="C90" s="2">
        <v>0.95699999999999996</v>
      </c>
      <c r="D90" s="2">
        <v>1.96</v>
      </c>
      <c r="E90" s="2">
        <v>1.073</v>
      </c>
      <c r="F90" s="2">
        <v>1138</v>
      </c>
      <c r="G90" s="2">
        <v>1060</v>
      </c>
      <c r="H90" s="2">
        <v>1.0295000000000001</v>
      </c>
      <c r="I90" s="2">
        <v>1141</v>
      </c>
      <c r="J90" s="2">
        <v>1108</v>
      </c>
    </row>
    <row r="91" spans="1:10" ht="13.2">
      <c r="A91" s="1"/>
      <c r="B91" s="1" t="s">
        <v>20</v>
      </c>
      <c r="C91" s="2">
        <v>0.96930000000000005</v>
      </c>
      <c r="D91" s="2">
        <v>1.9709000000000001</v>
      </c>
      <c r="E91" s="2">
        <v>1.0611999999999999</v>
      </c>
      <c r="F91" s="2">
        <v>1140</v>
      </c>
      <c r="G91" s="2">
        <v>1074</v>
      </c>
      <c r="H91" s="2">
        <v>1.0304</v>
      </c>
      <c r="I91" s="2">
        <v>1142</v>
      </c>
      <c r="J91" s="2">
        <v>1108</v>
      </c>
    </row>
    <row r="92" spans="1:10" ht="13.2">
      <c r="A92" s="1"/>
      <c r="B92" s="1" t="s">
        <v>21</v>
      </c>
      <c r="C92" s="2">
        <v>0.62090000000000001</v>
      </c>
      <c r="D92" s="2">
        <v>1.6777</v>
      </c>
      <c r="E92" s="2">
        <v>1.3239000000000001</v>
      </c>
      <c r="F92" s="2">
        <v>911</v>
      </c>
      <c r="G92" s="2">
        <v>688</v>
      </c>
      <c r="H92" s="2">
        <v>1.0124</v>
      </c>
      <c r="I92" s="2">
        <v>1122</v>
      </c>
      <c r="J92" s="2">
        <v>1108</v>
      </c>
    </row>
    <row r="93" spans="1:10" ht="13.2">
      <c r="A93" s="1"/>
      <c r="B93" s="1" t="s">
        <v>11</v>
      </c>
      <c r="C93" s="2">
        <v>0.58430000000000004</v>
      </c>
      <c r="D93" s="2">
        <v>1.6408</v>
      </c>
      <c r="E93" s="2">
        <v>1.8841000000000001</v>
      </c>
      <c r="F93" s="2">
        <v>1220</v>
      </c>
      <c r="G93" s="2">
        <v>647</v>
      </c>
      <c r="H93" s="2">
        <v>1.1008</v>
      </c>
      <c r="I93" s="2">
        <v>1220</v>
      </c>
      <c r="J93" s="2">
        <v>1108</v>
      </c>
    </row>
    <row r="94" spans="1:10" ht="13.2">
      <c r="A94" s="1"/>
      <c r="B94" s="1" t="s">
        <v>12</v>
      </c>
      <c r="C94" s="2">
        <v>0.36990000000000001</v>
      </c>
      <c r="D94" s="2">
        <v>1.6019000000000001</v>
      </c>
      <c r="E94" s="2">
        <v>3.2688000000000001</v>
      </c>
      <c r="F94" s="2">
        <v>1340</v>
      </c>
      <c r="G94" s="2">
        <v>409</v>
      </c>
      <c r="H94" s="2">
        <v>6.5938999999999997</v>
      </c>
      <c r="I94" s="2">
        <v>7308</v>
      </c>
      <c r="J94" s="2">
        <v>1108</v>
      </c>
    </row>
    <row r="95" spans="1:10" ht="13.2">
      <c r="A95" s="1"/>
      <c r="B95" s="1" t="s">
        <v>13</v>
      </c>
      <c r="C95" s="2">
        <v>0.43330000000000002</v>
      </c>
      <c r="D95" s="2">
        <v>1.6143000000000001</v>
      </c>
      <c r="E95" s="2">
        <v>5.7100999999999997</v>
      </c>
      <c r="F95" s="2">
        <v>2742</v>
      </c>
      <c r="G95" s="2">
        <v>480</v>
      </c>
      <c r="H95" s="2">
        <v>7.4185999999999996</v>
      </c>
      <c r="I95" s="2">
        <v>8222</v>
      </c>
      <c r="J95" s="2">
        <v>1108</v>
      </c>
    </row>
    <row r="96" spans="1:10" ht="13.2">
      <c r="A96" s="1"/>
      <c r="B96" s="1" t="s">
        <v>14</v>
      </c>
      <c r="C96" s="2">
        <v>0.40860000000000002</v>
      </c>
      <c r="D96" s="2">
        <v>1.6420999999999999</v>
      </c>
      <c r="E96" s="2">
        <v>3.6284999999999998</v>
      </c>
      <c r="F96" s="2">
        <v>1643</v>
      </c>
      <c r="G96" s="2">
        <v>452</v>
      </c>
      <c r="H96" s="2">
        <v>2.3567999999999998</v>
      </c>
      <c r="I96" s="2">
        <v>2612</v>
      </c>
      <c r="J96" s="2">
        <v>1108</v>
      </c>
    </row>
    <row r="97" spans="1:10" ht="13.2">
      <c r="A97" s="1"/>
      <c r="B97" s="1" t="s">
        <v>15</v>
      </c>
      <c r="C97" s="2">
        <v>0.42009999999999997</v>
      </c>
      <c r="D97" s="2">
        <v>1.6512</v>
      </c>
      <c r="E97" s="2">
        <v>2.6934</v>
      </c>
      <c r="F97" s="2">
        <v>1254</v>
      </c>
      <c r="G97" s="2">
        <v>465</v>
      </c>
      <c r="H97" s="2">
        <v>1.764</v>
      </c>
      <c r="I97" s="2">
        <v>1955</v>
      </c>
      <c r="J97" s="2">
        <v>1108</v>
      </c>
    </row>
    <row r="98" spans="1:10" ht="13.2">
      <c r="A98" s="1"/>
      <c r="B98" s="1" t="s">
        <v>16</v>
      </c>
      <c r="C98" s="2">
        <v>0.85660000000000003</v>
      </c>
      <c r="D98" s="2">
        <v>1.8057000000000001</v>
      </c>
      <c r="E98" s="2">
        <v>1.1681999999999999</v>
      </c>
      <c r="F98" s="2">
        <v>1109</v>
      </c>
      <c r="G98" s="2">
        <v>949</v>
      </c>
      <c r="H98" s="2">
        <v>1.0005999999999999</v>
      </c>
      <c r="I98" s="2">
        <v>1109</v>
      </c>
      <c r="J98" s="2">
        <v>1108</v>
      </c>
    </row>
    <row r="99" spans="1:10" ht="13.2">
      <c r="A99" s="1"/>
      <c r="B99" s="1" t="s">
        <v>17</v>
      </c>
      <c r="C99" s="2">
        <v>0.60240000000000005</v>
      </c>
      <c r="D99" s="2">
        <v>1.6512</v>
      </c>
      <c r="E99" s="2">
        <v>1.6954</v>
      </c>
      <c r="F99" s="2">
        <v>1132</v>
      </c>
      <c r="G99" s="2">
        <v>667</v>
      </c>
      <c r="H99" s="2">
        <v>1.0214000000000001</v>
      </c>
      <c r="I99" s="2">
        <v>1132</v>
      </c>
      <c r="J99" s="2">
        <v>1108</v>
      </c>
    </row>
    <row r="100" spans="1:10" ht="13.2">
      <c r="A100" s="1"/>
      <c r="B100" s="1" t="s">
        <v>18</v>
      </c>
      <c r="C100" s="2">
        <v>0.6008</v>
      </c>
      <c r="D100" s="2">
        <v>1.6878</v>
      </c>
      <c r="E100" s="2">
        <v>1.2511000000000001</v>
      </c>
      <c r="F100" s="2">
        <v>833</v>
      </c>
      <c r="G100" s="2">
        <v>665</v>
      </c>
      <c r="H100" s="2">
        <v>1.0511999999999999</v>
      </c>
      <c r="I100" s="2">
        <v>1165</v>
      </c>
      <c r="J100" s="2">
        <v>1108</v>
      </c>
    </row>
    <row r="101" spans="1:10" ht="13.2">
      <c r="A101" s="1" t="s">
        <v>22</v>
      </c>
      <c r="B101" s="1" t="s">
        <v>10</v>
      </c>
      <c r="C101" s="2">
        <v>0.63100000000000001</v>
      </c>
      <c r="D101" s="2">
        <v>1.3280000000000001</v>
      </c>
      <c r="E101" s="2">
        <v>1.6002000000000001</v>
      </c>
      <c r="F101" s="2">
        <v>1211</v>
      </c>
      <c r="G101" s="2">
        <v>756</v>
      </c>
      <c r="H101" s="2">
        <v>1.0298</v>
      </c>
      <c r="I101" s="2">
        <v>1235</v>
      </c>
      <c r="J101" s="2">
        <v>1199</v>
      </c>
    </row>
    <row r="102" spans="1:10" ht="13.2">
      <c r="A102" s="1"/>
      <c r="B102" s="1" t="s">
        <v>20</v>
      </c>
      <c r="C102" s="2">
        <v>0.62990000000000002</v>
      </c>
      <c r="D102" s="2">
        <v>1.3271999999999999</v>
      </c>
      <c r="E102" s="2">
        <v>1.6003000000000001</v>
      </c>
      <c r="F102" s="2">
        <v>1209</v>
      </c>
      <c r="G102" s="2">
        <v>755</v>
      </c>
      <c r="H102" s="2">
        <v>1.0298</v>
      </c>
      <c r="I102" s="2">
        <v>1235</v>
      </c>
      <c r="J102" s="2">
        <v>1199</v>
      </c>
    </row>
    <row r="103" spans="1:10" ht="13.2">
      <c r="A103" s="1"/>
      <c r="B103" s="1" t="s">
        <v>21</v>
      </c>
      <c r="C103" s="2">
        <v>0.68810000000000004</v>
      </c>
      <c r="D103" s="2">
        <v>1.2857000000000001</v>
      </c>
      <c r="E103" s="2">
        <v>1.0760000000000001</v>
      </c>
      <c r="F103" s="2">
        <v>888</v>
      </c>
      <c r="G103" s="2">
        <v>825</v>
      </c>
      <c r="H103" s="2">
        <v>1.7978000000000001</v>
      </c>
      <c r="I103" s="2">
        <v>2156</v>
      </c>
      <c r="J103" s="2">
        <v>1199</v>
      </c>
    </row>
    <row r="104" spans="1:10" ht="13.2">
      <c r="A104" s="1"/>
      <c r="B104" s="1" t="s">
        <v>11</v>
      </c>
      <c r="C104" s="2">
        <v>0.39</v>
      </c>
      <c r="D104" s="2">
        <v>1.1442000000000001</v>
      </c>
      <c r="E104" s="2">
        <v>1.4323999999999999</v>
      </c>
      <c r="F104" s="2">
        <v>670</v>
      </c>
      <c r="G104" s="2">
        <v>467</v>
      </c>
      <c r="H104" s="2">
        <v>1.7177</v>
      </c>
      <c r="I104" s="2">
        <v>2060</v>
      </c>
      <c r="J104" s="2">
        <v>1199</v>
      </c>
    </row>
    <row r="105" spans="1:10" ht="13.2">
      <c r="A105" s="1"/>
      <c r="B105" s="1" t="s">
        <v>12</v>
      </c>
      <c r="C105" s="2">
        <v>0.1467</v>
      </c>
      <c r="D105" s="2">
        <v>1.0513999999999999</v>
      </c>
      <c r="E105" s="2">
        <v>4.6280000000000001</v>
      </c>
      <c r="F105" s="2">
        <v>814</v>
      </c>
      <c r="G105" s="2">
        <v>175</v>
      </c>
      <c r="H105" s="2">
        <v>1.1556999999999999</v>
      </c>
      <c r="I105" s="2">
        <v>1386</v>
      </c>
      <c r="J105" s="2">
        <v>1199</v>
      </c>
    </row>
    <row r="106" spans="1:10" ht="13.2">
      <c r="A106" s="1"/>
      <c r="B106" s="1" t="s">
        <v>13</v>
      </c>
      <c r="C106" s="2">
        <v>0.92059999999999997</v>
      </c>
      <c r="D106" s="2">
        <v>1.4732000000000001</v>
      </c>
      <c r="E106" s="2">
        <v>1.038</v>
      </c>
      <c r="F106" s="2">
        <v>1146</v>
      </c>
      <c r="G106" s="2">
        <v>1104</v>
      </c>
      <c r="H106" s="2">
        <v>1.0298</v>
      </c>
      <c r="I106" s="2">
        <v>1235</v>
      </c>
      <c r="J106" s="2">
        <v>1199</v>
      </c>
    </row>
    <row r="107" spans="1:10" ht="13.2">
      <c r="A107" s="1"/>
      <c r="B107" s="1" t="s">
        <v>14</v>
      </c>
      <c r="C107" s="2">
        <v>0.14019999999999999</v>
      </c>
      <c r="D107" s="2">
        <v>1.0491999999999999</v>
      </c>
      <c r="E107" s="2">
        <v>3.3252999999999999</v>
      </c>
      <c r="F107" s="2">
        <v>559</v>
      </c>
      <c r="G107" s="2">
        <v>168</v>
      </c>
      <c r="H107" s="2">
        <v>1.2399</v>
      </c>
      <c r="I107" s="2">
        <v>1487</v>
      </c>
      <c r="J107" s="2">
        <v>1199</v>
      </c>
    </row>
    <row r="108" spans="1:10" ht="13.2">
      <c r="A108" s="1"/>
      <c r="B108" s="1" t="s">
        <v>15</v>
      </c>
      <c r="C108" s="2">
        <v>0.18790000000000001</v>
      </c>
      <c r="D108" s="2">
        <v>1.0667</v>
      </c>
      <c r="E108" s="2">
        <v>1.7441</v>
      </c>
      <c r="F108" s="2">
        <v>393</v>
      </c>
      <c r="G108" s="2">
        <v>225</v>
      </c>
      <c r="H108" s="2">
        <v>1.1615</v>
      </c>
      <c r="I108" s="2">
        <v>1393</v>
      </c>
      <c r="J108" s="2">
        <v>1199</v>
      </c>
    </row>
    <row r="109" spans="1:10" ht="13.2">
      <c r="A109" s="1"/>
      <c r="B109" s="1" t="s">
        <v>16</v>
      </c>
      <c r="C109" s="2">
        <v>0.1905</v>
      </c>
      <c r="D109" s="2">
        <v>1.0691999999999999</v>
      </c>
      <c r="E109" s="2">
        <v>3.2305999999999999</v>
      </c>
      <c r="F109" s="2">
        <v>738</v>
      </c>
      <c r="G109" s="2">
        <v>228</v>
      </c>
      <c r="H109" s="2">
        <v>1.0005999999999999</v>
      </c>
      <c r="I109" s="2">
        <v>1200</v>
      </c>
      <c r="J109" s="2">
        <v>1199</v>
      </c>
    </row>
    <row r="110" spans="1:10" ht="13.2">
      <c r="A110" s="1"/>
      <c r="B110" s="1" t="s">
        <v>17</v>
      </c>
      <c r="C110" s="2">
        <v>0.17349999999999999</v>
      </c>
      <c r="D110" s="2">
        <v>1.0607</v>
      </c>
      <c r="E110" s="2">
        <v>2.5369000000000002</v>
      </c>
      <c r="F110" s="2">
        <v>528</v>
      </c>
      <c r="G110" s="2">
        <v>208</v>
      </c>
      <c r="H110" s="2">
        <v>1.0206</v>
      </c>
      <c r="I110" s="2">
        <v>1224</v>
      </c>
      <c r="J110" s="2">
        <v>1199</v>
      </c>
    </row>
    <row r="111" spans="1:10" ht="13.2">
      <c r="A111" s="1"/>
      <c r="B111" s="1" t="s">
        <v>18</v>
      </c>
      <c r="C111" s="2">
        <v>0.1678</v>
      </c>
      <c r="D111" s="2">
        <v>1.0582</v>
      </c>
      <c r="E111" s="2">
        <v>1.4457</v>
      </c>
      <c r="F111" s="2">
        <v>291</v>
      </c>
      <c r="G111" s="2">
        <v>201</v>
      </c>
      <c r="H111" s="2">
        <v>1.0506</v>
      </c>
      <c r="I111" s="2">
        <v>1260</v>
      </c>
      <c r="J111" s="2">
        <v>1199</v>
      </c>
    </row>
    <row r="112" spans="1:10" ht="13.2">
      <c r="A112" s="1" t="s">
        <v>23</v>
      </c>
      <c r="B112" s="1" t="s">
        <v>10</v>
      </c>
      <c r="C112" s="2">
        <v>0.63019999999999998</v>
      </c>
      <c r="D112" s="2">
        <v>1.3826000000000001</v>
      </c>
      <c r="E112" s="2">
        <v>1.5921000000000001</v>
      </c>
      <c r="F112" s="2">
        <v>3638</v>
      </c>
      <c r="G112" s="2">
        <v>2285</v>
      </c>
      <c r="H112" s="2">
        <v>1.0298</v>
      </c>
      <c r="I112" s="2">
        <v>3734</v>
      </c>
      <c r="J112" s="2">
        <v>3625</v>
      </c>
    </row>
    <row r="113" spans="1:10" ht="13.2">
      <c r="A113" s="1"/>
      <c r="B113" s="1" t="s">
        <v>20</v>
      </c>
      <c r="C113" s="2">
        <v>0.63090000000000002</v>
      </c>
      <c r="D113" s="2">
        <v>1.3823000000000001</v>
      </c>
      <c r="E113" s="2">
        <v>1.5909</v>
      </c>
      <c r="F113" s="2">
        <v>3639</v>
      </c>
      <c r="G113" s="2">
        <v>2287</v>
      </c>
      <c r="H113" s="2">
        <v>1.0296000000000001</v>
      </c>
      <c r="I113" s="2">
        <v>3733</v>
      </c>
      <c r="J113" s="2">
        <v>3625</v>
      </c>
    </row>
    <row r="114" spans="1:10" ht="13.2">
      <c r="A114" s="1"/>
      <c r="B114" s="1" t="s">
        <v>21</v>
      </c>
      <c r="C114" s="2">
        <v>0.57869999999999999</v>
      </c>
      <c r="D114" s="2">
        <v>1.2216</v>
      </c>
      <c r="E114" s="2">
        <v>1.1334</v>
      </c>
      <c r="F114" s="2">
        <v>2378</v>
      </c>
      <c r="G114" s="2">
        <v>2098</v>
      </c>
      <c r="H114" s="2">
        <v>1.0036</v>
      </c>
      <c r="I114" s="2">
        <v>3639</v>
      </c>
      <c r="J114" s="2">
        <v>3625</v>
      </c>
    </row>
    <row r="115" spans="1:10" ht="13.2">
      <c r="A115" s="1"/>
      <c r="B115" s="1" t="s">
        <v>11</v>
      </c>
      <c r="C115" s="2">
        <v>0.42499999999999999</v>
      </c>
      <c r="D115" s="2">
        <v>1.1651</v>
      </c>
      <c r="E115" s="2">
        <v>1.3097000000000001</v>
      </c>
      <c r="F115" s="2">
        <v>2018</v>
      </c>
      <c r="G115" s="2">
        <v>1540</v>
      </c>
      <c r="H115" s="2">
        <v>1.1002000000000001</v>
      </c>
      <c r="I115" s="2">
        <v>3989</v>
      </c>
      <c r="J115" s="2">
        <v>3625</v>
      </c>
    </row>
    <row r="116" spans="1:10" ht="13.2">
      <c r="A116" s="1"/>
      <c r="B116" s="1" t="s">
        <v>12</v>
      </c>
      <c r="C116" s="2">
        <v>7.7700000000000005E-2</v>
      </c>
      <c r="D116" s="2">
        <v>1.0267999999999999</v>
      </c>
      <c r="E116" s="2">
        <v>7.5792000000000002</v>
      </c>
      <c r="F116" s="2">
        <v>2135</v>
      </c>
      <c r="G116" s="2">
        <v>281</v>
      </c>
      <c r="H116" s="2">
        <v>1.0274000000000001</v>
      </c>
      <c r="I116" s="2">
        <v>3725</v>
      </c>
      <c r="J116" s="2">
        <v>3625</v>
      </c>
    </row>
    <row r="117" spans="1:10" ht="13.2">
      <c r="A117" s="1"/>
      <c r="B117" s="1" t="s">
        <v>13</v>
      </c>
      <c r="C117" s="2">
        <v>0.87960000000000005</v>
      </c>
      <c r="D117" s="2">
        <v>1.4112</v>
      </c>
      <c r="E117" s="2">
        <v>1.0253000000000001</v>
      </c>
      <c r="F117" s="2">
        <v>3270</v>
      </c>
      <c r="G117" s="2">
        <v>3189</v>
      </c>
      <c r="H117" s="2">
        <v>1.0174000000000001</v>
      </c>
      <c r="I117" s="2">
        <v>3689</v>
      </c>
      <c r="J117" s="2">
        <v>3625</v>
      </c>
    </row>
    <row r="118" spans="1:10" ht="13.2">
      <c r="A118" s="1"/>
      <c r="B118" s="1" t="s">
        <v>14</v>
      </c>
      <c r="C118" s="2">
        <v>7.6399999999999996E-2</v>
      </c>
      <c r="D118" s="2">
        <v>1.0263</v>
      </c>
      <c r="E118" s="2">
        <v>7.8361999999999998</v>
      </c>
      <c r="F118" s="2">
        <v>2170</v>
      </c>
      <c r="G118" s="2">
        <v>276</v>
      </c>
      <c r="H118" s="2">
        <v>1.0246</v>
      </c>
      <c r="I118" s="2">
        <v>3715</v>
      </c>
      <c r="J118" s="2">
        <v>3625</v>
      </c>
    </row>
    <row r="119" spans="1:10" ht="13.2">
      <c r="A119" s="1"/>
      <c r="B119" s="1" t="s">
        <v>15</v>
      </c>
      <c r="C119" s="2">
        <v>0.1052</v>
      </c>
      <c r="D119" s="2">
        <v>1.0366</v>
      </c>
      <c r="E119" s="2">
        <v>3.2364000000000002</v>
      </c>
      <c r="F119" s="2">
        <v>1234</v>
      </c>
      <c r="G119" s="2">
        <v>381</v>
      </c>
      <c r="H119" s="2">
        <v>1.0301</v>
      </c>
      <c r="I119" s="2">
        <v>3735</v>
      </c>
      <c r="J119" s="2">
        <v>3625</v>
      </c>
    </row>
    <row r="120" spans="1:10" ht="13.2">
      <c r="A120" s="1"/>
      <c r="B120" s="1" t="s">
        <v>16</v>
      </c>
      <c r="C120" s="2">
        <v>0.1004</v>
      </c>
      <c r="D120" s="2">
        <v>1.0356000000000001</v>
      </c>
      <c r="E120" s="2">
        <v>5.1703999999999999</v>
      </c>
      <c r="F120" s="2">
        <v>1883</v>
      </c>
      <c r="G120" s="2">
        <v>364</v>
      </c>
      <c r="H120" s="2">
        <v>1.0001</v>
      </c>
      <c r="I120" s="2">
        <v>3626</v>
      </c>
      <c r="J120" s="2">
        <v>3625</v>
      </c>
    </row>
    <row r="121" spans="1:10" ht="13.2">
      <c r="A121" s="1"/>
      <c r="B121" s="1" t="s">
        <v>17</v>
      </c>
      <c r="C121" s="2">
        <v>9.2299999999999993E-2</v>
      </c>
      <c r="D121" s="2">
        <v>1.0316000000000001</v>
      </c>
      <c r="E121" s="2">
        <v>3.3515000000000001</v>
      </c>
      <c r="F121" s="2">
        <v>1121</v>
      </c>
      <c r="G121" s="2">
        <v>334</v>
      </c>
      <c r="H121" s="2">
        <v>1.0202</v>
      </c>
      <c r="I121" s="2">
        <v>3699</v>
      </c>
      <c r="J121" s="2">
        <v>3625</v>
      </c>
    </row>
    <row r="122" spans="1:10" ht="13.2">
      <c r="A122" s="1"/>
      <c r="B122" s="1" t="s">
        <v>18</v>
      </c>
      <c r="C122" s="2">
        <v>0.09</v>
      </c>
      <c r="D122" s="2">
        <v>1.0306999999999999</v>
      </c>
      <c r="E122" s="2">
        <v>1.8104</v>
      </c>
      <c r="F122" s="2">
        <v>591</v>
      </c>
      <c r="G122" s="2">
        <v>326</v>
      </c>
      <c r="H122" s="2">
        <v>1.0503</v>
      </c>
      <c r="I122" s="2">
        <v>3808</v>
      </c>
      <c r="J122" s="2">
        <v>3625</v>
      </c>
    </row>
    <row r="123" spans="1:10" ht="13.2">
      <c r="A123" s="1" t="s">
        <v>24</v>
      </c>
      <c r="B123" s="1" t="s">
        <v>10</v>
      </c>
      <c r="C123" s="2">
        <v>0.93840000000000001</v>
      </c>
      <c r="D123" s="2">
        <v>1.5808</v>
      </c>
      <c r="E123" s="2">
        <v>1.0708</v>
      </c>
      <c r="F123" s="2">
        <v>4086</v>
      </c>
      <c r="G123" s="2">
        <v>3815</v>
      </c>
      <c r="H123" s="2">
        <v>1.03</v>
      </c>
      <c r="I123" s="2">
        <v>4188</v>
      </c>
      <c r="J123" s="2">
        <v>4066</v>
      </c>
    </row>
    <row r="124" spans="1:10" ht="13.2">
      <c r="A124" s="1"/>
      <c r="B124" s="1" t="s">
        <v>20</v>
      </c>
      <c r="C124" s="2">
        <v>0.93820000000000003</v>
      </c>
      <c r="D124" s="2">
        <v>1.5803</v>
      </c>
      <c r="E124" s="2">
        <v>1.0719000000000001</v>
      </c>
      <c r="F124" s="2">
        <v>4089</v>
      </c>
      <c r="G124" s="2">
        <v>3814</v>
      </c>
      <c r="H124" s="2">
        <v>1.03</v>
      </c>
      <c r="I124" s="2">
        <v>4188</v>
      </c>
      <c r="J124" s="2">
        <v>4066</v>
      </c>
    </row>
    <row r="125" spans="1:10" ht="13.2">
      <c r="A125" s="1"/>
      <c r="B125" s="1" t="s">
        <v>21</v>
      </c>
      <c r="C125" s="2">
        <v>0.63170000000000004</v>
      </c>
      <c r="D125" s="2">
        <v>1.2515000000000001</v>
      </c>
      <c r="E125" s="2">
        <v>1.0442</v>
      </c>
      <c r="F125" s="2">
        <v>2682</v>
      </c>
      <c r="G125" s="2">
        <v>2568</v>
      </c>
      <c r="H125" s="2">
        <v>1.0056</v>
      </c>
      <c r="I125" s="2">
        <v>4089</v>
      </c>
      <c r="J125" s="2">
        <v>4066</v>
      </c>
    </row>
    <row r="126" spans="1:10" ht="13.2">
      <c r="A126" s="1"/>
      <c r="B126" s="1" t="s">
        <v>11</v>
      </c>
      <c r="C126" s="2">
        <v>0.60840000000000005</v>
      </c>
      <c r="D126" s="2">
        <v>1.2391000000000001</v>
      </c>
      <c r="E126" s="2">
        <v>1.0583</v>
      </c>
      <c r="F126" s="2">
        <v>2618</v>
      </c>
      <c r="G126" s="2">
        <v>2473</v>
      </c>
      <c r="H126" s="2">
        <v>1.1001000000000001</v>
      </c>
      <c r="I126" s="2">
        <v>4473</v>
      </c>
      <c r="J126" s="2">
        <v>4066</v>
      </c>
    </row>
    <row r="127" spans="1:10" ht="13.2">
      <c r="A127" s="1"/>
      <c r="B127" s="1" t="s">
        <v>12</v>
      </c>
      <c r="C127" s="2">
        <v>8.48E-2</v>
      </c>
      <c r="D127" s="2">
        <v>1.0293000000000001</v>
      </c>
      <c r="E127" s="2">
        <v>7.3894000000000002</v>
      </c>
      <c r="F127" s="2">
        <v>2547</v>
      </c>
      <c r="G127" s="2">
        <v>344</v>
      </c>
      <c r="H127" s="2">
        <v>1.0204</v>
      </c>
      <c r="I127" s="2">
        <v>4149</v>
      </c>
      <c r="J127" s="2">
        <v>4066</v>
      </c>
    </row>
    <row r="128" spans="1:10" ht="13.2">
      <c r="A128" s="1"/>
      <c r="B128" s="1" t="s">
        <v>13</v>
      </c>
      <c r="C128" s="2">
        <v>0.85099999999999998</v>
      </c>
      <c r="D128" s="2">
        <v>1.3946000000000001</v>
      </c>
      <c r="E128" s="2">
        <v>1.0216000000000001</v>
      </c>
      <c r="F128" s="2">
        <v>3535</v>
      </c>
      <c r="G128" s="2">
        <v>3460</v>
      </c>
      <c r="H128" s="2">
        <v>1.0073000000000001</v>
      </c>
      <c r="I128" s="2">
        <v>4096</v>
      </c>
      <c r="J128" s="2">
        <v>4066</v>
      </c>
    </row>
    <row r="129" spans="1:10" ht="13.2">
      <c r="A129" s="1"/>
      <c r="B129" s="1" t="s">
        <v>14</v>
      </c>
      <c r="C129" s="2">
        <v>8.4400000000000003E-2</v>
      </c>
      <c r="D129" s="2">
        <v>1.0290999999999999</v>
      </c>
      <c r="E129" s="2">
        <v>7.6604999999999999</v>
      </c>
      <c r="F129" s="2">
        <v>2628</v>
      </c>
      <c r="G129" s="2">
        <v>343</v>
      </c>
      <c r="H129" s="2">
        <v>1.0194000000000001</v>
      </c>
      <c r="I129" s="2">
        <v>4145</v>
      </c>
      <c r="J129" s="2">
        <v>4066</v>
      </c>
    </row>
    <row r="130" spans="1:10" ht="13.2">
      <c r="A130" s="1"/>
      <c r="B130" s="1" t="s">
        <v>15</v>
      </c>
      <c r="C130" s="2">
        <v>0.1139</v>
      </c>
      <c r="D130" s="2">
        <v>1.0396000000000001</v>
      </c>
      <c r="E130" s="2">
        <v>3.1576</v>
      </c>
      <c r="F130" s="2">
        <v>1463</v>
      </c>
      <c r="G130" s="2">
        <v>463</v>
      </c>
      <c r="H130" s="2">
        <v>1.0233000000000001</v>
      </c>
      <c r="I130" s="2">
        <v>4161</v>
      </c>
      <c r="J130" s="2">
        <v>4066</v>
      </c>
    </row>
    <row r="131" spans="1:10" ht="13.2">
      <c r="A131" s="1"/>
      <c r="B131" s="1" t="s">
        <v>16</v>
      </c>
      <c r="C131" s="2">
        <v>0.11899999999999999</v>
      </c>
      <c r="D131" s="2">
        <v>1.0427999999999999</v>
      </c>
      <c r="E131" s="2">
        <v>4.5811000000000002</v>
      </c>
      <c r="F131" s="2">
        <v>2216</v>
      </c>
      <c r="G131" s="2">
        <v>483</v>
      </c>
      <c r="H131" s="2">
        <v>1.0002</v>
      </c>
      <c r="I131" s="2">
        <v>4067</v>
      </c>
      <c r="J131" s="2">
        <v>4066</v>
      </c>
    </row>
    <row r="132" spans="1:10" ht="13.2">
      <c r="A132" s="1"/>
      <c r="B132" s="1" t="s">
        <v>17</v>
      </c>
      <c r="C132" s="2">
        <v>0.1061</v>
      </c>
      <c r="D132" s="2">
        <v>1.0364</v>
      </c>
      <c r="E132" s="2">
        <v>3.1177000000000001</v>
      </c>
      <c r="F132" s="2">
        <v>1345</v>
      </c>
      <c r="G132" s="2">
        <v>431</v>
      </c>
      <c r="H132" s="2">
        <v>1.0204</v>
      </c>
      <c r="I132" s="2">
        <v>4149</v>
      </c>
      <c r="J132" s="2">
        <v>4066</v>
      </c>
    </row>
    <row r="133" spans="1:10" ht="13.2">
      <c r="A133" s="1"/>
      <c r="B133" s="1" t="s">
        <v>18</v>
      </c>
      <c r="C133" s="2">
        <v>0.1038</v>
      </c>
      <c r="D133" s="2">
        <v>1.0354000000000001</v>
      </c>
      <c r="E133" s="2">
        <v>1.7322</v>
      </c>
      <c r="F133" s="2">
        <v>731</v>
      </c>
      <c r="G133" s="2">
        <v>422</v>
      </c>
      <c r="H133" s="2">
        <v>1.0504</v>
      </c>
      <c r="I133" s="2">
        <v>4271</v>
      </c>
      <c r="J133" s="2">
        <v>4066</v>
      </c>
    </row>
    <row r="134" spans="1:10" ht="13.2">
      <c r="A134" s="1" t="s">
        <v>25</v>
      </c>
      <c r="B134" s="1" t="s">
        <v>10</v>
      </c>
      <c r="C134" s="2">
        <v>0.1787</v>
      </c>
      <c r="D134" s="2">
        <v>1.0686</v>
      </c>
      <c r="E134" s="2">
        <v>1.3772</v>
      </c>
      <c r="F134" s="2">
        <v>1008</v>
      </c>
      <c r="G134" s="2">
        <v>731</v>
      </c>
      <c r="H134" s="2">
        <v>1.03</v>
      </c>
      <c r="I134" s="2">
        <v>4219</v>
      </c>
      <c r="J134" s="2">
        <v>4096</v>
      </c>
    </row>
    <row r="135" spans="1:10" ht="13.2">
      <c r="A135" s="1"/>
      <c r="B135" s="1" t="s">
        <v>20</v>
      </c>
      <c r="C135" s="2">
        <v>0.1772</v>
      </c>
      <c r="D135" s="2">
        <v>1.0681</v>
      </c>
      <c r="E135" s="2">
        <v>1.3415999999999999</v>
      </c>
      <c r="F135" s="2">
        <v>974</v>
      </c>
      <c r="G135" s="2">
        <v>725</v>
      </c>
      <c r="H135" s="2">
        <v>1.0295000000000001</v>
      </c>
      <c r="I135" s="2">
        <v>4217</v>
      </c>
      <c r="J135" s="2">
        <v>4096</v>
      </c>
    </row>
    <row r="136" spans="1:10" ht="13.2">
      <c r="A136" s="1"/>
      <c r="B136" s="1" t="s">
        <v>21</v>
      </c>
      <c r="C136" s="2">
        <v>0.67410000000000003</v>
      </c>
      <c r="D136" s="2">
        <v>1.2778</v>
      </c>
      <c r="E136" s="2">
        <v>1.0390999999999999</v>
      </c>
      <c r="F136" s="2">
        <v>2869</v>
      </c>
      <c r="G136" s="2">
        <v>2761</v>
      </c>
      <c r="H136" s="2">
        <v>1.0002</v>
      </c>
      <c r="I136" s="2">
        <v>4097</v>
      </c>
      <c r="J136" s="2">
        <v>4096</v>
      </c>
    </row>
    <row r="137" spans="1:10" ht="13.2">
      <c r="A137" s="1"/>
      <c r="B137" s="1" t="s">
        <v>11</v>
      </c>
      <c r="C137" s="2">
        <v>0.6552</v>
      </c>
      <c r="D137" s="2">
        <v>1.2665</v>
      </c>
      <c r="E137" s="2">
        <v>1.0510999999999999</v>
      </c>
      <c r="F137" s="2">
        <v>2821</v>
      </c>
      <c r="G137" s="2">
        <v>2683</v>
      </c>
      <c r="H137" s="2">
        <v>1.0065999999999999</v>
      </c>
      <c r="I137" s="2">
        <v>4123</v>
      </c>
      <c r="J137" s="2">
        <v>4096</v>
      </c>
    </row>
    <row r="138" spans="1:10" ht="13.2">
      <c r="A138" s="1"/>
      <c r="B138" s="1" t="s">
        <v>12</v>
      </c>
      <c r="C138" s="2">
        <v>9.6500000000000002E-2</v>
      </c>
      <c r="D138" s="2">
        <v>1.0336000000000001</v>
      </c>
      <c r="E138" s="2">
        <v>7.6157000000000004</v>
      </c>
      <c r="F138" s="2">
        <v>3011</v>
      </c>
      <c r="G138" s="2">
        <v>395</v>
      </c>
      <c r="H138" s="2">
        <v>1.0150999999999999</v>
      </c>
      <c r="I138" s="2">
        <v>4158</v>
      </c>
      <c r="J138" s="2">
        <v>4096</v>
      </c>
    </row>
    <row r="139" spans="1:10" ht="13.2">
      <c r="A139" s="1"/>
      <c r="B139" s="1" t="s">
        <v>13</v>
      </c>
      <c r="C139" s="2">
        <v>0.82920000000000005</v>
      </c>
      <c r="D139" s="2">
        <v>1.3976</v>
      </c>
      <c r="E139" s="2">
        <v>1.0294000000000001</v>
      </c>
      <c r="F139" s="2">
        <v>3496</v>
      </c>
      <c r="G139" s="2">
        <v>3396</v>
      </c>
      <c r="H139" s="2">
        <v>1.0122</v>
      </c>
      <c r="I139" s="2">
        <v>4146</v>
      </c>
      <c r="J139" s="2">
        <v>4096</v>
      </c>
    </row>
    <row r="140" spans="1:10" ht="13.2">
      <c r="A140" s="1"/>
      <c r="B140" s="1" t="s">
        <v>14</v>
      </c>
      <c r="C140" s="2">
        <v>9.5500000000000002E-2</v>
      </c>
      <c r="D140" s="2">
        <v>1.0333000000000001</v>
      </c>
      <c r="E140" s="2">
        <v>7.8052000000000001</v>
      </c>
      <c r="F140" s="2">
        <v>3054</v>
      </c>
      <c r="G140" s="2">
        <v>391</v>
      </c>
      <c r="H140" s="2">
        <v>1.0137</v>
      </c>
      <c r="I140" s="2">
        <v>4152</v>
      </c>
      <c r="J140" s="2">
        <v>4096</v>
      </c>
    </row>
    <row r="141" spans="1:10" ht="13.2">
      <c r="A141" s="1"/>
      <c r="B141" s="1" t="s">
        <v>15</v>
      </c>
      <c r="C141" s="2">
        <v>0.12770000000000001</v>
      </c>
      <c r="D141" s="2">
        <v>1.0448</v>
      </c>
      <c r="E141" s="2">
        <v>3.2341000000000002</v>
      </c>
      <c r="F141" s="2">
        <v>1692</v>
      </c>
      <c r="G141" s="2">
        <v>523</v>
      </c>
      <c r="H141" s="2">
        <v>1.0161</v>
      </c>
      <c r="I141" s="2">
        <v>4162</v>
      </c>
      <c r="J141" s="2">
        <v>4096</v>
      </c>
    </row>
    <row r="142" spans="1:10" ht="13.2">
      <c r="A142" s="1"/>
      <c r="B142" s="1" t="s">
        <v>16</v>
      </c>
      <c r="C142" s="2">
        <v>0.14910000000000001</v>
      </c>
      <c r="D142" s="2">
        <v>1.0550999999999999</v>
      </c>
      <c r="E142" s="2">
        <v>4.2496</v>
      </c>
      <c r="F142" s="2">
        <v>2595</v>
      </c>
      <c r="G142" s="2">
        <v>610</v>
      </c>
      <c r="H142" s="2">
        <v>1.0002</v>
      </c>
      <c r="I142" s="2">
        <v>4097</v>
      </c>
      <c r="J142" s="2">
        <v>4096</v>
      </c>
    </row>
    <row r="143" spans="1:10" ht="13.2">
      <c r="A143" s="1"/>
      <c r="B143" s="1" t="s">
        <v>17</v>
      </c>
      <c r="C143" s="2">
        <v>0.1195</v>
      </c>
      <c r="D143" s="2">
        <v>1.0416000000000001</v>
      </c>
      <c r="E143" s="2">
        <v>2.9571999999999998</v>
      </c>
      <c r="F143" s="2">
        <v>1448</v>
      </c>
      <c r="G143" s="2">
        <v>489</v>
      </c>
      <c r="H143" s="2">
        <v>1.0203</v>
      </c>
      <c r="I143" s="2">
        <v>4179</v>
      </c>
      <c r="J143" s="2">
        <v>4096</v>
      </c>
    </row>
    <row r="144" spans="1:10" ht="13.2">
      <c r="A144" s="1"/>
      <c r="B144" s="1" t="s">
        <v>18</v>
      </c>
      <c r="C144" s="2">
        <v>0.11650000000000001</v>
      </c>
      <c r="D144" s="2">
        <v>1.0403</v>
      </c>
      <c r="E144" s="2">
        <v>1.6301000000000001</v>
      </c>
      <c r="F144" s="2">
        <v>778</v>
      </c>
      <c r="G144" s="2">
        <v>477</v>
      </c>
      <c r="H144" s="2">
        <v>1.0503</v>
      </c>
      <c r="I144" s="2">
        <v>4302</v>
      </c>
      <c r="J144" s="2">
        <v>4096</v>
      </c>
    </row>
    <row r="145" spans="1:15" ht="13.2">
      <c r="A145" s="1" t="s">
        <v>26</v>
      </c>
      <c r="B145" s="1" t="s">
        <v>10</v>
      </c>
      <c r="C145" s="2">
        <v>1</v>
      </c>
      <c r="D145" s="2">
        <v>1.9459</v>
      </c>
      <c r="E145" s="2">
        <v>1.03</v>
      </c>
      <c r="F145" s="2">
        <v>8438</v>
      </c>
      <c r="G145" s="2">
        <v>8191</v>
      </c>
      <c r="H145" s="2">
        <v>1.03</v>
      </c>
      <c r="I145" s="2">
        <v>8438</v>
      </c>
      <c r="J145" s="2">
        <v>8192</v>
      </c>
    </row>
    <row r="146" spans="1:15" ht="13.2">
      <c r="A146" s="1"/>
      <c r="B146" s="1" t="s">
        <v>11</v>
      </c>
      <c r="C146" s="2">
        <v>0.26769999999999999</v>
      </c>
      <c r="D146" s="2">
        <v>1.0605</v>
      </c>
      <c r="E146" s="2">
        <v>1.3738999999999999</v>
      </c>
      <c r="F146" s="2">
        <v>3013</v>
      </c>
      <c r="G146" s="2">
        <v>2193</v>
      </c>
      <c r="H146" s="2">
        <v>1.1001000000000001</v>
      </c>
      <c r="I146" s="2">
        <v>9012</v>
      </c>
      <c r="J146" s="2">
        <v>8192</v>
      </c>
    </row>
    <row r="147" spans="1:15" ht="13.2">
      <c r="A147" s="1"/>
      <c r="B147" s="1" t="s">
        <v>12</v>
      </c>
      <c r="C147" s="2">
        <v>0.1424</v>
      </c>
      <c r="D147" s="2">
        <v>1.0394000000000001</v>
      </c>
      <c r="E147" s="2">
        <v>4.7392000000000003</v>
      </c>
      <c r="F147" s="2">
        <v>5529</v>
      </c>
      <c r="G147" s="2">
        <v>1166</v>
      </c>
      <c r="H147" s="2">
        <v>1.0516000000000001</v>
      </c>
      <c r="I147" s="2">
        <v>8615</v>
      </c>
      <c r="J147" s="2">
        <v>8192</v>
      </c>
    </row>
    <row r="148" spans="1:15" ht="13.2">
      <c r="A148" s="1"/>
      <c r="B148" s="1" t="s">
        <v>13</v>
      </c>
      <c r="C148" s="2">
        <v>0.97489999999999999</v>
      </c>
      <c r="D148" s="2">
        <v>1.4523999999999999</v>
      </c>
      <c r="E148" s="2">
        <v>1.0125</v>
      </c>
      <c r="F148" s="2">
        <v>8086</v>
      </c>
      <c r="G148" s="2">
        <v>7986</v>
      </c>
      <c r="H148" s="2">
        <v>1.0094000000000001</v>
      </c>
      <c r="I148" s="2">
        <v>8269</v>
      </c>
      <c r="J148" s="2">
        <v>8192</v>
      </c>
    </row>
    <row r="149" spans="1:15" ht="13.2">
      <c r="A149" s="1"/>
      <c r="B149" s="1" t="s">
        <v>14</v>
      </c>
      <c r="C149" s="2">
        <v>0.14330000000000001</v>
      </c>
      <c r="D149" s="2">
        <v>1.0392999999999999</v>
      </c>
      <c r="E149" s="2">
        <v>2.4986000000000002</v>
      </c>
      <c r="F149" s="2">
        <v>2934</v>
      </c>
      <c r="G149" s="2">
        <v>1174</v>
      </c>
      <c r="H149" s="2">
        <v>1.0526</v>
      </c>
      <c r="I149" s="2">
        <v>8623</v>
      </c>
      <c r="J149" s="2">
        <v>8192</v>
      </c>
    </row>
    <row r="150" spans="1:15" ht="13.2">
      <c r="A150" s="1"/>
      <c r="B150" s="1" t="s">
        <v>15</v>
      </c>
      <c r="C150" s="2">
        <v>0.1754</v>
      </c>
      <c r="D150" s="2">
        <v>1.0483</v>
      </c>
      <c r="E150" s="2">
        <v>1.6774</v>
      </c>
      <c r="F150" s="2">
        <v>2410</v>
      </c>
      <c r="G150" s="2">
        <v>1436</v>
      </c>
      <c r="H150" s="2">
        <v>1.0311999999999999</v>
      </c>
      <c r="I150" s="2">
        <v>8448</v>
      </c>
      <c r="J150" s="2">
        <v>8192</v>
      </c>
    </row>
    <row r="151" spans="1:15" ht="13.2">
      <c r="A151" s="1"/>
      <c r="B151" s="1" t="s">
        <v>16</v>
      </c>
      <c r="C151" s="2">
        <v>0.1757</v>
      </c>
      <c r="D151" s="2">
        <v>1.0329999999999999</v>
      </c>
      <c r="E151" s="2">
        <v>3.9068000000000001</v>
      </c>
      <c r="F151" s="2">
        <v>5623</v>
      </c>
      <c r="G151" s="2">
        <v>1439</v>
      </c>
      <c r="H151" s="2">
        <v>1.0001</v>
      </c>
      <c r="I151" s="2">
        <v>8193</v>
      </c>
      <c r="J151" s="2">
        <v>8192</v>
      </c>
    </row>
    <row r="152" spans="1:15" ht="13.2">
      <c r="A152" s="1"/>
      <c r="B152" s="1" t="s">
        <v>17</v>
      </c>
      <c r="C152" s="2">
        <v>0.15290000000000001</v>
      </c>
      <c r="D152" s="2">
        <v>1.0259</v>
      </c>
      <c r="E152" s="2">
        <v>3.5891000000000002</v>
      </c>
      <c r="F152" s="2">
        <v>4496</v>
      </c>
      <c r="G152" s="2">
        <v>1252</v>
      </c>
      <c r="H152" s="2">
        <v>1.0201</v>
      </c>
      <c r="I152" s="2">
        <v>8357</v>
      </c>
      <c r="J152" s="2">
        <v>8192</v>
      </c>
    </row>
    <row r="153" spans="1:15" ht="13.2">
      <c r="A153" s="1"/>
      <c r="B153" s="1" t="s">
        <v>18</v>
      </c>
      <c r="C153" s="2">
        <v>0.151</v>
      </c>
      <c r="D153" s="2">
        <v>1.0257000000000001</v>
      </c>
      <c r="E153" s="2">
        <v>2.2866</v>
      </c>
      <c r="F153" s="2">
        <v>2828</v>
      </c>
      <c r="G153" s="2">
        <v>1236</v>
      </c>
      <c r="H153" s="2">
        <v>1.0261</v>
      </c>
      <c r="I153" s="2">
        <v>8406</v>
      </c>
      <c r="J153" s="2">
        <v>8192</v>
      </c>
    </row>
    <row r="156" spans="1:15" ht="13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5" ht="13.2">
      <c r="A157" s="1" t="s">
        <v>28</v>
      </c>
      <c r="B157" s="1"/>
      <c r="C157" s="1"/>
      <c r="D157" s="1"/>
      <c r="E157" s="1"/>
      <c r="F157" s="1"/>
      <c r="G157" s="1"/>
      <c r="H157" s="1"/>
      <c r="I157" s="1"/>
      <c r="J157" s="1"/>
    </row>
    <row r="158" spans="1:15" ht="13.2">
      <c r="A158" s="1"/>
      <c r="B158" s="1"/>
      <c r="C158" s="1" t="s">
        <v>1</v>
      </c>
      <c r="D158" s="1" t="s">
        <v>2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L158" s="3"/>
      <c r="N158" s="6" t="s">
        <v>39</v>
      </c>
      <c r="O158" s="6" t="s">
        <v>40</v>
      </c>
    </row>
    <row r="159" spans="1:15" ht="13.2">
      <c r="A159" s="1" t="s">
        <v>9</v>
      </c>
      <c r="B159" s="1" t="s">
        <v>10</v>
      </c>
      <c r="C159" s="2">
        <v>0.81040000000000001</v>
      </c>
      <c r="D159" s="2">
        <v>1.4668000000000001</v>
      </c>
      <c r="E159" s="2">
        <v>1.1861999999999999</v>
      </c>
      <c r="F159" s="2">
        <v>183</v>
      </c>
      <c r="G159" s="2">
        <v>154</v>
      </c>
      <c r="H159" s="2">
        <v>1.0296000000000001</v>
      </c>
      <c r="I159" s="2">
        <v>196</v>
      </c>
      <c r="J159" s="2">
        <v>190</v>
      </c>
      <c r="L159" s="3"/>
      <c r="M159">
        <f>J159/F159*100</f>
        <v>103.82513661202186</v>
      </c>
      <c r="N159">
        <f>100*G159/J159</f>
        <v>81.05263157894737</v>
      </c>
      <c r="O159">
        <f>M159-N159</f>
        <v>22.772505033074495</v>
      </c>
    </row>
    <row r="160" spans="1:15" ht="13.2" hidden="1">
      <c r="A160" s="1"/>
      <c r="L160" s="3"/>
      <c r="M160" t="e">
        <f t="shared" ref="M160:M223" si="0">J160/F160*100</f>
        <v>#DIV/0!</v>
      </c>
      <c r="N160" t="e">
        <f t="shared" ref="N160:N223" si="1">100*G160/J160</f>
        <v>#DIV/0!</v>
      </c>
      <c r="O160" t="e">
        <f t="shared" ref="O160:O223" si="2">M160-N160</f>
        <v>#DIV/0!</v>
      </c>
    </row>
    <row r="161" spans="1:15" ht="13.2" hidden="1">
      <c r="A161" s="1"/>
      <c r="L161" s="3"/>
      <c r="M161" t="e">
        <f t="shared" si="0"/>
        <v>#DIV/0!</v>
      </c>
      <c r="N161" t="e">
        <f t="shared" si="1"/>
        <v>#DIV/0!</v>
      </c>
      <c r="O161" t="e">
        <f t="shared" si="2"/>
        <v>#DIV/0!</v>
      </c>
    </row>
    <row r="162" spans="1:15" ht="13.2">
      <c r="A162" s="1"/>
      <c r="B162" s="1" t="s">
        <v>11</v>
      </c>
      <c r="C162" s="2">
        <v>0.4894</v>
      </c>
      <c r="D162" s="2">
        <v>1.1879999999999999</v>
      </c>
      <c r="E162" s="2">
        <v>1.5243</v>
      </c>
      <c r="F162" s="2">
        <v>142</v>
      </c>
      <c r="G162" s="2">
        <v>93</v>
      </c>
      <c r="H162" s="2">
        <v>1.1031</v>
      </c>
      <c r="I162" s="2">
        <v>210</v>
      </c>
      <c r="J162" s="2">
        <v>190</v>
      </c>
      <c r="L162" s="3"/>
      <c r="M162">
        <f t="shared" si="0"/>
        <v>133.80281690140845</v>
      </c>
      <c r="N162">
        <f t="shared" si="1"/>
        <v>48.94736842105263</v>
      </c>
      <c r="O162">
        <f t="shared" si="2"/>
        <v>84.855448480355818</v>
      </c>
    </row>
    <row r="163" spans="1:15" ht="13.2">
      <c r="A163" s="1"/>
      <c r="B163" s="1" t="s">
        <v>12</v>
      </c>
      <c r="C163" s="2">
        <v>0.30830000000000002</v>
      </c>
      <c r="D163" s="2">
        <v>1.1135999999999999</v>
      </c>
      <c r="E163" s="2">
        <v>2.7770000000000001</v>
      </c>
      <c r="F163" s="2">
        <v>163</v>
      </c>
      <c r="G163" s="2">
        <v>58</v>
      </c>
      <c r="H163" s="2">
        <v>1.0716000000000001</v>
      </c>
      <c r="I163" s="2">
        <v>204</v>
      </c>
      <c r="J163" s="2">
        <v>190</v>
      </c>
      <c r="L163" s="3"/>
      <c r="M163">
        <f t="shared" si="0"/>
        <v>116.56441717791411</v>
      </c>
      <c r="N163">
        <f t="shared" si="1"/>
        <v>30.526315789473685</v>
      </c>
      <c r="O163">
        <f t="shared" si="2"/>
        <v>86.038101388440424</v>
      </c>
    </row>
    <row r="164" spans="1:15" ht="13.2">
      <c r="A164" s="1"/>
      <c r="B164" s="1" t="s">
        <v>13</v>
      </c>
      <c r="C164" s="2">
        <v>0.76629999999999998</v>
      </c>
      <c r="D164" s="2">
        <v>1.3771</v>
      </c>
      <c r="E164" s="2">
        <v>1.1378999999999999</v>
      </c>
      <c r="F164" s="2">
        <v>166</v>
      </c>
      <c r="G164" s="2">
        <v>145</v>
      </c>
      <c r="H164" s="2">
        <v>1.0506</v>
      </c>
      <c r="I164" s="2">
        <v>200</v>
      </c>
      <c r="J164" s="2">
        <v>190</v>
      </c>
      <c r="L164" s="3"/>
      <c r="M164">
        <f t="shared" si="0"/>
        <v>114.45783132530121</v>
      </c>
      <c r="N164">
        <f t="shared" si="1"/>
        <v>76.315789473684205</v>
      </c>
      <c r="O164">
        <f t="shared" si="2"/>
        <v>38.142041851617009</v>
      </c>
    </row>
    <row r="165" spans="1:15" ht="13.2">
      <c r="A165" s="1"/>
      <c r="B165" s="1" t="s">
        <v>14</v>
      </c>
      <c r="C165" s="2">
        <v>0.30349999999999999</v>
      </c>
      <c r="D165" s="2">
        <v>1.1135999999999999</v>
      </c>
      <c r="E165" s="2">
        <v>2.7521</v>
      </c>
      <c r="F165" s="2">
        <v>159</v>
      </c>
      <c r="G165" s="2">
        <v>57</v>
      </c>
      <c r="H165" s="2">
        <v>1.0664</v>
      </c>
      <c r="I165" s="2">
        <v>203</v>
      </c>
      <c r="J165" s="2">
        <v>190</v>
      </c>
      <c r="M165">
        <f t="shared" si="0"/>
        <v>119.49685534591194</v>
      </c>
      <c r="N165">
        <f t="shared" si="1"/>
        <v>30</v>
      </c>
      <c r="O165">
        <f t="shared" si="2"/>
        <v>89.496855345911939</v>
      </c>
    </row>
    <row r="166" spans="1:15" ht="13.2">
      <c r="A166" s="1"/>
      <c r="B166" s="1" t="s">
        <v>15</v>
      </c>
      <c r="C166" s="2">
        <v>0.38929999999999998</v>
      </c>
      <c r="D166" s="2">
        <v>1.1509</v>
      </c>
      <c r="E166" s="2">
        <v>1.5246999999999999</v>
      </c>
      <c r="F166" s="2">
        <v>113</v>
      </c>
      <c r="G166" s="2">
        <v>74</v>
      </c>
      <c r="H166" s="2">
        <v>1.0769</v>
      </c>
      <c r="I166" s="2">
        <v>205</v>
      </c>
      <c r="J166" s="2">
        <v>190</v>
      </c>
      <c r="M166">
        <f t="shared" si="0"/>
        <v>168.14159292035399</v>
      </c>
      <c r="N166">
        <f t="shared" si="1"/>
        <v>38.94736842105263</v>
      </c>
      <c r="O166">
        <f t="shared" si="2"/>
        <v>129.19422449930136</v>
      </c>
    </row>
    <row r="167" spans="1:15" ht="13.2">
      <c r="A167" s="1"/>
      <c r="B167" s="1" t="s">
        <v>16</v>
      </c>
      <c r="C167" s="2">
        <v>0.29409999999999997</v>
      </c>
      <c r="D167" s="2">
        <v>1.1067</v>
      </c>
      <c r="E167" s="2">
        <v>2.6074999999999999</v>
      </c>
      <c r="F167" s="2">
        <v>146</v>
      </c>
      <c r="G167" s="2">
        <v>55</v>
      </c>
      <c r="H167" s="2">
        <v>1.0033000000000001</v>
      </c>
      <c r="I167" s="2">
        <v>191</v>
      </c>
      <c r="J167" s="2">
        <v>190</v>
      </c>
      <c r="M167">
        <f t="shared" si="0"/>
        <v>130.13698630136986</v>
      </c>
      <c r="N167">
        <f t="shared" si="1"/>
        <v>28.94736842105263</v>
      </c>
      <c r="O167">
        <f t="shared" si="2"/>
        <v>101.18961788031723</v>
      </c>
    </row>
    <row r="168" spans="1:15" ht="13.2">
      <c r="B168" s="1" t="s">
        <v>17</v>
      </c>
      <c r="C168" s="2">
        <v>0.27100000000000002</v>
      </c>
      <c r="D168" s="2">
        <v>1.0989</v>
      </c>
      <c r="E168" s="2">
        <v>2.5977000000000001</v>
      </c>
      <c r="F168" s="2">
        <v>134</v>
      </c>
      <c r="G168" s="2">
        <v>51</v>
      </c>
      <c r="H168" s="2">
        <v>1.0243</v>
      </c>
      <c r="I168" s="2">
        <v>195</v>
      </c>
      <c r="J168" s="2">
        <v>190</v>
      </c>
      <c r="M168">
        <f t="shared" si="0"/>
        <v>141.79104477611941</v>
      </c>
      <c r="N168">
        <f t="shared" si="1"/>
        <v>26.842105263157894</v>
      </c>
      <c r="O168">
        <f t="shared" si="2"/>
        <v>114.94893951296152</v>
      </c>
    </row>
    <row r="169" spans="1:15" ht="13.2">
      <c r="B169" s="1" t="s">
        <v>18</v>
      </c>
      <c r="C169" s="2">
        <v>0.26989999999999997</v>
      </c>
      <c r="D169" s="2">
        <v>1.1016999999999999</v>
      </c>
      <c r="E169" s="2">
        <v>1.6543000000000001</v>
      </c>
      <c r="F169" s="2">
        <v>85</v>
      </c>
      <c r="G169" s="2">
        <v>51</v>
      </c>
      <c r="H169" s="2">
        <v>1.0558000000000001</v>
      </c>
      <c r="I169" s="2">
        <v>201</v>
      </c>
      <c r="J169" s="2">
        <v>190</v>
      </c>
      <c r="M169">
        <f t="shared" si="0"/>
        <v>223.52941176470588</v>
      </c>
      <c r="N169">
        <f t="shared" si="1"/>
        <v>26.842105263157894</v>
      </c>
      <c r="O169">
        <f t="shared" si="2"/>
        <v>196.68730650154799</v>
      </c>
    </row>
    <row r="170" spans="1:15" ht="13.2">
      <c r="A170" s="1" t="s">
        <v>19</v>
      </c>
      <c r="B170" s="1" t="s">
        <v>10</v>
      </c>
      <c r="C170" s="2">
        <v>0.96199999999999997</v>
      </c>
      <c r="D170" s="2">
        <v>1.9674</v>
      </c>
      <c r="E170" s="2">
        <v>1.0691999999999999</v>
      </c>
      <c r="F170" s="2">
        <v>570</v>
      </c>
      <c r="G170" s="2">
        <v>533</v>
      </c>
      <c r="H170" s="2">
        <v>1.0304</v>
      </c>
      <c r="I170" s="2">
        <v>571</v>
      </c>
      <c r="J170" s="2">
        <v>554</v>
      </c>
      <c r="M170">
        <f t="shared" si="0"/>
        <v>97.192982456140356</v>
      </c>
      <c r="N170">
        <f t="shared" si="1"/>
        <v>96.209386281588451</v>
      </c>
      <c r="O170">
        <f t="shared" si="2"/>
        <v>0.98359617455190573</v>
      </c>
    </row>
    <row r="171" spans="1:15" ht="13.2" hidden="1">
      <c r="A171" s="1"/>
      <c r="B171" s="1" t="s">
        <v>20</v>
      </c>
      <c r="C171" s="2">
        <v>0.97130000000000005</v>
      </c>
      <c r="D171" s="2">
        <v>1.9756</v>
      </c>
      <c r="E171" s="2">
        <v>1.0589999999999999</v>
      </c>
      <c r="F171" s="2">
        <v>570</v>
      </c>
      <c r="G171" s="2">
        <v>538</v>
      </c>
      <c r="H171" s="2">
        <v>1.0304</v>
      </c>
      <c r="I171" s="2">
        <v>571</v>
      </c>
      <c r="J171" s="2">
        <v>554</v>
      </c>
      <c r="M171">
        <f t="shared" si="0"/>
        <v>97.192982456140356</v>
      </c>
      <c r="N171">
        <f t="shared" si="1"/>
        <v>97.111913357400724</v>
      </c>
      <c r="O171">
        <f t="shared" si="2"/>
        <v>8.106909873963275E-2</v>
      </c>
    </row>
    <row r="172" spans="1:15" ht="13.2" hidden="1">
      <c r="A172" s="1"/>
      <c r="B172" s="1" t="s">
        <v>21</v>
      </c>
      <c r="C172" s="2">
        <v>0.64470000000000005</v>
      </c>
      <c r="D172" s="2">
        <v>1.702</v>
      </c>
      <c r="E172" s="2">
        <v>1.3547</v>
      </c>
      <c r="F172" s="2">
        <v>484</v>
      </c>
      <c r="G172" s="2">
        <v>357</v>
      </c>
      <c r="H172" s="2">
        <v>1.0429999999999999</v>
      </c>
      <c r="I172" s="2">
        <v>578</v>
      </c>
      <c r="J172" s="2">
        <v>554</v>
      </c>
      <c r="M172">
        <f t="shared" si="0"/>
        <v>114.46280991735537</v>
      </c>
      <c r="N172">
        <f t="shared" si="1"/>
        <v>64.440433212996396</v>
      </c>
      <c r="O172">
        <f t="shared" si="2"/>
        <v>50.022376704358976</v>
      </c>
    </row>
    <row r="173" spans="1:15" ht="13.2">
      <c r="A173" s="1"/>
      <c r="B173" s="1" t="s">
        <v>11</v>
      </c>
      <c r="C173" s="2">
        <v>0.58489999999999998</v>
      </c>
      <c r="D173" s="2">
        <v>1.6560999999999999</v>
      </c>
      <c r="E173" s="2">
        <v>1.8822000000000001</v>
      </c>
      <c r="F173" s="2">
        <v>610</v>
      </c>
      <c r="G173" s="2">
        <v>324</v>
      </c>
      <c r="H173" s="2">
        <v>1.1008</v>
      </c>
      <c r="I173" s="2">
        <v>610</v>
      </c>
      <c r="J173" s="2">
        <v>554</v>
      </c>
      <c r="M173">
        <f t="shared" si="0"/>
        <v>90.819672131147541</v>
      </c>
      <c r="N173">
        <f t="shared" si="1"/>
        <v>58.483754512635379</v>
      </c>
      <c r="O173">
        <f t="shared" si="2"/>
        <v>32.335917618512163</v>
      </c>
    </row>
    <row r="174" spans="1:15" ht="13.2">
      <c r="A174" s="1"/>
      <c r="B174" s="1" t="s">
        <v>12</v>
      </c>
      <c r="C174" s="2">
        <v>0.36630000000000001</v>
      </c>
      <c r="D174" s="2">
        <v>1.6052</v>
      </c>
      <c r="E174" s="2">
        <v>4.6363000000000003</v>
      </c>
      <c r="F174" s="2">
        <v>941</v>
      </c>
      <c r="G174" s="2">
        <v>202</v>
      </c>
      <c r="H174" s="2">
        <v>13.1211</v>
      </c>
      <c r="I174" s="2">
        <v>7271</v>
      </c>
      <c r="J174" s="2">
        <v>554</v>
      </c>
      <c r="M174">
        <f t="shared" si="0"/>
        <v>58.87353878852285</v>
      </c>
      <c r="N174">
        <f t="shared" si="1"/>
        <v>36.462093862815884</v>
      </c>
      <c r="O174">
        <f t="shared" si="2"/>
        <v>22.411444925706967</v>
      </c>
    </row>
    <row r="175" spans="1:15" ht="13.2">
      <c r="A175" s="1"/>
      <c r="B175" s="1" t="s">
        <v>13</v>
      </c>
      <c r="C175" s="2">
        <v>0.43219999999999997</v>
      </c>
      <c r="D175" s="2">
        <v>1.6214999999999999</v>
      </c>
      <c r="E175" s="2">
        <v>5.3273999999999999</v>
      </c>
      <c r="F175" s="2">
        <v>1276</v>
      </c>
      <c r="G175" s="2">
        <v>239</v>
      </c>
      <c r="H175" s="2">
        <v>14.272399999999999</v>
      </c>
      <c r="I175" s="2">
        <v>7909</v>
      </c>
      <c r="J175" s="2">
        <v>554</v>
      </c>
      <c r="M175">
        <f t="shared" si="0"/>
        <v>43.41692789968652</v>
      </c>
      <c r="N175">
        <f t="shared" si="1"/>
        <v>43.140794223826717</v>
      </c>
      <c r="O175">
        <f t="shared" si="2"/>
        <v>0.27613367585980342</v>
      </c>
    </row>
    <row r="176" spans="1:15" ht="13.2">
      <c r="A176" s="1"/>
      <c r="B176" s="1" t="s">
        <v>14</v>
      </c>
      <c r="C176" s="2">
        <v>0.42080000000000001</v>
      </c>
      <c r="D176" s="2">
        <v>1.6519999999999999</v>
      </c>
      <c r="E176" s="2">
        <v>4.2373000000000003</v>
      </c>
      <c r="F176" s="2">
        <v>988</v>
      </c>
      <c r="G176" s="2">
        <v>233</v>
      </c>
      <c r="H176" s="2">
        <v>2.3765999999999998</v>
      </c>
      <c r="I176" s="2">
        <v>1317</v>
      </c>
      <c r="J176" s="2">
        <v>554</v>
      </c>
      <c r="M176">
        <f t="shared" si="0"/>
        <v>56.072874493927131</v>
      </c>
      <c r="N176">
        <f t="shared" si="1"/>
        <v>42.057761732851986</v>
      </c>
      <c r="O176">
        <f t="shared" si="2"/>
        <v>14.015112761075144</v>
      </c>
    </row>
    <row r="177" spans="1:15" ht="13.2">
      <c r="A177" s="1"/>
      <c r="B177" s="1" t="s">
        <v>15</v>
      </c>
      <c r="C177" s="2">
        <v>0.43990000000000001</v>
      </c>
      <c r="D177" s="2">
        <v>1.6651</v>
      </c>
      <c r="E177" s="2">
        <v>3.1133000000000002</v>
      </c>
      <c r="F177" s="2">
        <v>759</v>
      </c>
      <c r="G177" s="2">
        <v>243</v>
      </c>
      <c r="H177" s="2">
        <v>1.8694999999999999</v>
      </c>
      <c r="I177" s="2">
        <v>1036</v>
      </c>
      <c r="J177" s="2">
        <v>554</v>
      </c>
      <c r="M177">
        <f t="shared" si="0"/>
        <v>72.990777338603436</v>
      </c>
      <c r="N177">
        <f t="shared" si="1"/>
        <v>43.862815884476532</v>
      </c>
      <c r="O177">
        <f t="shared" si="2"/>
        <v>29.127961454126904</v>
      </c>
    </row>
    <row r="178" spans="1:15" ht="13.2">
      <c r="A178" s="1"/>
      <c r="B178" s="1" t="s">
        <v>16</v>
      </c>
      <c r="C178" s="2">
        <v>0.85670000000000002</v>
      </c>
      <c r="D178" s="2">
        <v>1.8259000000000001</v>
      </c>
      <c r="E178" s="2">
        <v>1.169</v>
      </c>
      <c r="F178" s="2">
        <v>555</v>
      </c>
      <c r="G178" s="2">
        <v>474</v>
      </c>
      <c r="H178" s="2">
        <v>1.0015000000000001</v>
      </c>
      <c r="I178" s="2">
        <v>555</v>
      </c>
      <c r="J178" s="2">
        <v>554</v>
      </c>
      <c r="M178">
        <f t="shared" si="0"/>
        <v>99.819819819819827</v>
      </c>
      <c r="N178">
        <f t="shared" si="1"/>
        <v>85.559566787003604</v>
      </c>
      <c r="O178">
        <f t="shared" si="2"/>
        <v>14.260253032816223</v>
      </c>
    </row>
    <row r="179" spans="1:15" ht="13.2">
      <c r="A179" s="1"/>
      <c r="B179" s="1" t="s">
        <v>17</v>
      </c>
      <c r="C179" s="2">
        <v>0.60199999999999998</v>
      </c>
      <c r="D179" s="2">
        <v>1.6716</v>
      </c>
      <c r="E179" s="2">
        <v>1.6995</v>
      </c>
      <c r="F179" s="2">
        <v>567</v>
      </c>
      <c r="G179" s="2">
        <v>333</v>
      </c>
      <c r="H179" s="2">
        <v>1.0232000000000001</v>
      </c>
      <c r="I179" s="2">
        <v>567</v>
      </c>
      <c r="J179" s="2">
        <v>554</v>
      </c>
      <c r="M179">
        <f t="shared" si="0"/>
        <v>97.707231040564366</v>
      </c>
      <c r="N179">
        <f t="shared" si="1"/>
        <v>60.108303249097474</v>
      </c>
      <c r="O179">
        <f t="shared" si="2"/>
        <v>37.598927791466892</v>
      </c>
    </row>
    <row r="180" spans="1:15" ht="13.2">
      <c r="A180" s="1"/>
      <c r="B180" s="1" t="s">
        <v>18</v>
      </c>
      <c r="C180" s="2">
        <v>0.60119999999999996</v>
      </c>
      <c r="D180" s="2">
        <v>1.6881999999999999</v>
      </c>
      <c r="E180" s="2">
        <v>1.4227000000000001</v>
      </c>
      <c r="F180" s="2">
        <v>474</v>
      </c>
      <c r="G180" s="2">
        <v>333</v>
      </c>
      <c r="H180" s="2">
        <v>1.0521</v>
      </c>
      <c r="I180" s="2">
        <v>583</v>
      </c>
      <c r="J180" s="2">
        <v>554</v>
      </c>
      <c r="M180">
        <f t="shared" si="0"/>
        <v>116.87763713080169</v>
      </c>
      <c r="N180">
        <f t="shared" si="1"/>
        <v>60.108303249097474</v>
      </c>
      <c r="O180">
        <f t="shared" si="2"/>
        <v>56.769333881704213</v>
      </c>
    </row>
    <row r="181" spans="1:15" ht="13.2">
      <c r="A181" s="1" t="s">
        <v>22</v>
      </c>
      <c r="B181" s="1" t="s">
        <v>10</v>
      </c>
      <c r="C181" s="2">
        <v>0.71289999999999998</v>
      </c>
      <c r="D181" s="2">
        <v>1.3819999999999999</v>
      </c>
      <c r="E181" s="2">
        <v>1.4434</v>
      </c>
      <c r="F181" s="2">
        <v>617</v>
      </c>
      <c r="G181" s="2">
        <v>427</v>
      </c>
      <c r="H181" s="2">
        <v>1.0289999999999999</v>
      </c>
      <c r="I181" s="2">
        <v>617</v>
      </c>
      <c r="J181" s="2">
        <v>599</v>
      </c>
      <c r="M181">
        <f t="shared" si="0"/>
        <v>97.082658022690438</v>
      </c>
      <c r="N181">
        <f t="shared" si="1"/>
        <v>71.285475792988308</v>
      </c>
      <c r="O181">
        <f t="shared" si="2"/>
        <v>25.79718222970213</v>
      </c>
    </row>
    <row r="182" spans="1:15" ht="13.2" hidden="1">
      <c r="A182" s="1"/>
      <c r="B182" s="1" t="s">
        <v>20</v>
      </c>
      <c r="C182" s="2">
        <v>0.7137</v>
      </c>
      <c r="D182" s="2">
        <v>1.3826000000000001</v>
      </c>
      <c r="E182" s="2">
        <v>1.4393</v>
      </c>
      <c r="F182" s="2">
        <v>616</v>
      </c>
      <c r="G182" s="2">
        <v>427</v>
      </c>
      <c r="H182" s="2">
        <v>1.0289999999999999</v>
      </c>
      <c r="I182" s="2">
        <v>617</v>
      </c>
      <c r="J182" s="2">
        <v>599</v>
      </c>
      <c r="M182">
        <f t="shared" si="0"/>
        <v>97.240259740259745</v>
      </c>
      <c r="N182">
        <f t="shared" si="1"/>
        <v>71.285475792988308</v>
      </c>
      <c r="O182">
        <f t="shared" si="2"/>
        <v>25.954783947271437</v>
      </c>
    </row>
    <row r="183" spans="1:15" ht="13.2" hidden="1">
      <c r="A183" s="1"/>
      <c r="B183" s="1" t="s">
        <v>21</v>
      </c>
      <c r="C183" s="2">
        <v>0.752</v>
      </c>
      <c r="D183" s="2">
        <v>1.3254999999999999</v>
      </c>
      <c r="E183" s="2">
        <v>1.0955999999999999</v>
      </c>
      <c r="F183" s="2">
        <v>494</v>
      </c>
      <c r="G183" s="2">
        <v>450</v>
      </c>
      <c r="H183" s="2">
        <v>2.5966</v>
      </c>
      <c r="I183" s="2">
        <v>1557</v>
      </c>
      <c r="J183" s="2">
        <v>599</v>
      </c>
      <c r="M183">
        <f t="shared" si="0"/>
        <v>121.25506072874495</v>
      </c>
      <c r="N183">
        <f t="shared" si="1"/>
        <v>75.12520868113522</v>
      </c>
      <c r="O183">
        <f t="shared" si="2"/>
        <v>46.129852047609731</v>
      </c>
    </row>
    <row r="184" spans="1:15" ht="13.2">
      <c r="A184" s="1"/>
      <c r="B184" s="1" t="s">
        <v>11</v>
      </c>
      <c r="C184" s="2">
        <v>0.437</v>
      </c>
      <c r="D184" s="2">
        <v>1.163</v>
      </c>
      <c r="E184" s="2">
        <v>1.4883999999999999</v>
      </c>
      <c r="F184" s="2">
        <v>390</v>
      </c>
      <c r="G184" s="2">
        <v>262</v>
      </c>
      <c r="H184" s="2">
        <v>2.4982000000000002</v>
      </c>
      <c r="I184" s="2">
        <v>1498</v>
      </c>
      <c r="J184" s="2">
        <v>599</v>
      </c>
      <c r="M184">
        <f t="shared" si="0"/>
        <v>153.58974358974359</v>
      </c>
      <c r="N184">
        <f t="shared" si="1"/>
        <v>43.73956594323873</v>
      </c>
      <c r="O184">
        <f t="shared" si="2"/>
        <v>109.85017764650486</v>
      </c>
    </row>
    <row r="185" spans="1:15" ht="13.2">
      <c r="A185" s="1"/>
      <c r="B185" s="1" t="s">
        <v>12</v>
      </c>
      <c r="C185" s="2">
        <v>0.1953</v>
      </c>
      <c r="D185" s="2">
        <v>1.0694999999999999</v>
      </c>
      <c r="E185" s="2">
        <v>4.3628</v>
      </c>
      <c r="F185" s="2">
        <v>511</v>
      </c>
      <c r="G185" s="2">
        <v>117</v>
      </c>
      <c r="H185" s="2">
        <v>1.2258</v>
      </c>
      <c r="I185" s="2">
        <v>735</v>
      </c>
      <c r="J185" s="2">
        <v>599</v>
      </c>
      <c r="M185">
        <f t="shared" si="0"/>
        <v>117.2211350293542</v>
      </c>
      <c r="N185">
        <f t="shared" si="1"/>
        <v>19.532554257095157</v>
      </c>
      <c r="O185">
        <f t="shared" si="2"/>
        <v>97.688580772259044</v>
      </c>
    </row>
    <row r="186" spans="1:15" ht="13.2">
      <c r="A186" s="1"/>
      <c r="B186" s="1" t="s">
        <v>13</v>
      </c>
      <c r="C186" s="2">
        <v>0.94330000000000003</v>
      </c>
      <c r="D186" s="2">
        <v>1.5128999999999999</v>
      </c>
      <c r="E186" s="2">
        <v>1.0589999999999999</v>
      </c>
      <c r="F186" s="2">
        <v>599</v>
      </c>
      <c r="G186" s="2">
        <v>565</v>
      </c>
      <c r="H186" s="2">
        <v>1.054</v>
      </c>
      <c r="I186" s="2">
        <v>632</v>
      </c>
      <c r="J186" s="2">
        <v>599</v>
      </c>
      <c r="M186">
        <f t="shared" si="0"/>
        <v>100</v>
      </c>
      <c r="N186">
        <f t="shared" si="1"/>
        <v>94.323873121869781</v>
      </c>
      <c r="O186">
        <f t="shared" si="2"/>
        <v>5.6761268781302192</v>
      </c>
    </row>
    <row r="187" spans="1:15" ht="13.2">
      <c r="A187" s="1"/>
      <c r="B187" s="1" t="s">
        <v>14</v>
      </c>
      <c r="C187" s="2">
        <v>0.18820000000000001</v>
      </c>
      <c r="D187" s="2">
        <v>1.0668</v>
      </c>
      <c r="E187" s="2">
        <v>2.782</v>
      </c>
      <c r="F187" s="2">
        <v>314</v>
      </c>
      <c r="G187" s="2">
        <v>112</v>
      </c>
      <c r="H187" s="2">
        <v>1.3108</v>
      </c>
      <c r="I187" s="2">
        <v>786</v>
      </c>
      <c r="J187" s="2">
        <v>599</v>
      </c>
      <c r="M187">
        <f t="shared" si="0"/>
        <v>190.76433121019107</v>
      </c>
      <c r="N187">
        <f t="shared" si="1"/>
        <v>18.697829716193656</v>
      </c>
      <c r="O187">
        <f t="shared" si="2"/>
        <v>172.06650149399741</v>
      </c>
    </row>
    <row r="188" spans="1:15" ht="13.2">
      <c r="A188" s="1"/>
      <c r="B188" s="1" t="s">
        <v>15</v>
      </c>
      <c r="C188" s="2">
        <v>0.25059999999999999</v>
      </c>
      <c r="D188" s="2">
        <v>1.0901000000000001</v>
      </c>
      <c r="E188" s="2">
        <v>1.9168000000000001</v>
      </c>
      <c r="F188" s="2">
        <v>288</v>
      </c>
      <c r="G188" s="2">
        <v>150</v>
      </c>
      <c r="H188" s="2">
        <v>1.1707000000000001</v>
      </c>
      <c r="I188" s="2">
        <v>702</v>
      </c>
      <c r="J188" s="2">
        <v>599</v>
      </c>
      <c r="M188">
        <f t="shared" si="0"/>
        <v>207.98611111111111</v>
      </c>
      <c r="N188">
        <f t="shared" si="1"/>
        <v>25.041736227045075</v>
      </c>
      <c r="O188">
        <f t="shared" si="2"/>
        <v>182.94437488406604</v>
      </c>
    </row>
    <row r="189" spans="1:15" ht="13.2">
      <c r="A189" s="1"/>
      <c r="B189" s="1" t="s">
        <v>16</v>
      </c>
      <c r="C189" s="2">
        <v>0.25030000000000002</v>
      </c>
      <c r="D189" s="2">
        <v>1.0924</v>
      </c>
      <c r="E189" s="2">
        <v>3.1309</v>
      </c>
      <c r="F189" s="2">
        <v>470</v>
      </c>
      <c r="G189" s="2">
        <v>150</v>
      </c>
      <c r="H189" s="2">
        <v>1.0005999999999999</v>
      </c>
      <c r="I189" s="2">
        <v>600</v>
      </c>
      <c r="J189" s="2">
        <v>599</v>
      </c>
      <c r="M189">
        <f t="shared" si="0"/>
        <v>127.44680851063831</v>
      </c>
      <c r="N189">
        <f t="shared" si="1"/>
        <v>25.041736227045075</v>
      </c>
      <c r="O189">
        <f t="shared" si="2"/>
        <v>102.40507228359323</v>
      </c>
    </row>
    <row r="190" spans="1:15" ht="13.2">
      <c r="A190" s="1"/>
      <c r="B190" s="1" t="s">
        <v>17</v>
      </c>
      <c r="C190" s="2">
        <v>0.23139999999999999</v>
      </c>
      <c r="D190" s="2">
        <v>1.0822000000000001</v>
      </c>
      <c r="E190" s="2">
        <v>2.4937999999999998</v>
      </c>
      <c r="F190" s="2">
        <v>346</v>
      </c>
      <c r="G190" s="2">
        <v>138</v>
      </c>
      <c r="H190" s="2">
        <v>1.0206</v>
      </c>
      <c r="I190" s="2">
        <v>612</v>
      </c>
      <c r="J190" s="2">
        <v>599</v>
      </c>
      <c r="M190">
        <f t="shared" si="0"/>
        <v>173.121387283237</v>
      </c>
      <c r="N190">
        <f t="shared" si="1"/>
        <v>23.038397328881469</v>
      </c>
      <c r="O190">
        <f t="shared" si="2"/>
        <v>150.08298995435553</v>
      </c>
    </row>
    <row r="191" spans="1:15" ht="13.2">
      <c r="A191" s="1"/>
      <c r="B191" s="1" t="s">
        <v>18</v>
      </c>
      <c r="C191" s="2">
        <v>0.22720000000000001</v>
      </c>
      <c r="D191" s="2">
        <v>1.0802</v>
      </c>
      <c r="E191" s="2">
        <v>1.5264</v>
      </c>
      <c r="F191" s="2">
        <v>208</v>
      </c>
      <c r="G191" s="2">
        <v>136</v>
      </c>
      <c r="H191" s="2">
        <v>1.0506</v>
      </c>
      <c r="I191" s="2">
        <v>630</v>
      </c>
      <c r="J191" s="2">
        <v>599</v>
      </c>
      <c r="M191">
        <f t="shared" si="0"/>
        <v>287.98076923076923</v>
      </c>
      <c r="N191">
        <f t="shared" si="1"/>
        <v>22.70450751252087</v>
      </c>
      <c r="O191">
        <f t="shared" si="2"/>
        <v>265.27626171824835</v>
      </c>
    </row>
    <row r="192" spans="1:15" ht="13.2">
      <c r="A192" s="1" t="s">
        <v>23</v>
      </c>
      <c r="B192" s="1" t="s">
        <v>10</v>
      </c>
      <c r="C192" s="2">
        <v>0.64710000000000001</v>
      </c>
      <c r="D192" s="2">
        <v>1.3974</v>
      </c>
      <c r="E192" s="2">
        <v>1.5581</v>
      </c>
      <c r="F192" s="2">
        <v>1828</v>
      </c>
      <c r="G192" s="2">
        <v>1173</v>
      </c>
      <c r="H192" s="2">
        <v>1.0298</v>
      </c>
      <c r="I192" s="2">
        <v>1867</v>
      </c>
      <c r="J192" s="2">
        <v>1812</v>
      </c>
      <c r="M192">
        <f t="shared" si="0"/>
        <v>99.124726477024069</v>
      </c>
      <c r="N192">
        <f t="shared" si="1"/>
        <v>64.735099337748338</v>
      </c>
      <c r="O192">
        <f t="shared" si="2"/>
        <v>34.389627139275731</v>
      </c>
    </row>
    <row r="193" spans="1:15" ht="13.2" hidden="1">
      <c r="A193" s="1"/>
      <c r="B193" s="1" t="s">
        <v>20</v>
      </c>
      <c r="C193" s="2">
        <v>0.64970000000000006</v>
      </c>
      <c r="D193" s="2">
        <v>1.3976</v>
      </c>
      <c r="E193" s="2">
        <v>1.5545</v>
      </c>
      <c r="F193" s="2">
        <v>1831</v>
      </c>
      <c r="G193" s="2">
        <v>1177</v>
      </c>
      <c r="H193" s="2">
        <v>1.0293000000000001</v>
      </c>
      <c r="I193" s="2">
        <v>1866</v>
      </c>
      <c r="J193" s="2">
        <v>1812</v>
      </c>
      <c r="M193">
        <f t="shared" si="0"/>
        <v>98.962315674494818</v>
      </c>
      <c r="N193">
        <f t="shared" si="1"/>
        <v>64.95584988962473</v>
      </c>
      <c r="O193">
        <f t="shared" si="2"/>
        <v>34.006465784870088</v>
      </c>
    </row>
    <row r="194" spans="1:15" ht="13.2" hidden="1">
      <c r="A194" s="1"/>
      <c r="B194" s="1" t="s">
        <v>21</v>
      </c>
      <c r="C194" s="2">
        <v>0.62209999999999999</v>
      </c>
      <c r="D194" s="2">
        <v>1.2427999999999999</v>
      </c>
      <c r="E194" s="2">
        <v>1.2113</v>
      </c>
      <c r="F194" s="2">
        <v>1366</v>
      </c>
      <c r="G194" s="2">
        <v>1127</v>
      </c>
      <c r="H194" s="2">
        <v>1.0083</v>
      </c>
      <c r="I194" s="2">
        <v>1828</v>
      </c>
      <c r="J194" s="2">
        <v>1812</v>
      </c>
      <c r="M194">
        <f t="shared" si="0"/>
        <v>132.65007320644219</v>
      </c>
      <c r="N194">
        <f t="shared" si="1"/>
        <v>62.196467991169975</v>
      </c>
      <c r="O194">
        <f t="shared" si="2"/>
        <v>70.453605215272205</v>
      </c>
    </row>
    <row r="195" spans="1:15" ht="13.2">
      <c r="A195" s="1"/>
      <c r="B195" s="1" t="s">
        <v>11</v>
      </c>
      <c r="C195" s="2">
        <v>0.4395</v>
      </c>
      <c r="D195" s="2">
        <v>1.1702999999999999</v>
      </c>
      <c r="E195" s="2">
        <v>1.3441000000000001</v>
      </c>
      <c r="F195" s="2">
        <v>1071</v>
      </c>
      <c r="G195" s="2">
        <v>796</v>
      </c>
      <c r="H195" s="2">
        <v>1.1004</v>
      </c>
      <c r="I195" s="2">
        <v>1995</v>
      </c>
      <c r="J195" s="2">
        <v>1812</v>
      </c>
      <c r="M195">
        <f t="shared" si="0"/>
        <v>169.18767507002801</v>
      </c>
      <c r="N195">
        <f t="shared" si="1"/>
        <v>43.929359823399558</v>
      </c>
      <c r="O195">
        <f t="shared" si="2"/>
        <v>125.25831524662846</v>
      </c>
    </row>
    <row r="196" spans="1:15" ht="13.2">
      <c r="A196" s="1"/>
      <c r="B196" s="1" t="s">
        <v>12</v>
      </c>
      <c r="C196" s="2">
        <v>0.1094</v>
      </c>
      <c r="D196" s="2">
        <v>1.038</v>
      </c>
      <c r="E196" s="2">
        <v>6.0145</v>
      </c>
      <c r="F196" s="2">
        <v>1193</v>
      </c>
      <c r="G196" s="2">
        <v>198</v>
      </c>
      <c r="H196" s="2">
        <v>1.0347999999999999</v>
      </c>
      <c r="I196" s="2">
        <v>1876</v>
      </c>
      <c r="J196" s="2">
        <v>1812</v>
      </c>
      <c r="M196">
        <f t="shared" si="0"/>
        <v>151.88600167644591</v>
      </c>
      <c r="N196">
        <f t="shared" si="1"/>
        <v>10.927152317880795</v>
      </c>
      <c r="O196">
        <f t="shared" si="2"/>
        <v>140.95884935856512</v>
      </c>
    </row>
    <row r="197" spans="1:15" ht="13.2">
      <c r="A197" s="1"/>
      <c r="B197" s="1" t="s">
        <v>13</v>
      </c>
      <c r="C197" s="2">
        <v>0.87770000000000004</v>
      </c>
      <c r="D197" s="2">
        <v>1.4115</v>
      </c>
      <c r="E197" s="2">
        <v>1.0483</v>
      </c>
      <c r="F197" s="2">
        <v>1668</v>
      </c>
      <c r="G197" s="2">
        <v>1591</v>
      </c>
      <c r="H197" s="2">
        <v>1.0298</v>
      </c>
      <c r="I197" s="2">
        <v>1867</v>
      </c>
      <c r="J197" s="2">
        <v>1812</v>
      </c>
      <c r="M197">
        <f t="shared" si="0"/>
        <v>108.63309352517985</v>
      </c>
      <c r="N197">
        <f t="shared" si="1"/>
        <v>87.803532008830018</v>
      </c>
      <c r="O197">
        <f t="shared" si="2"/>
        <v>20.829561516349827</v>
      </c>
    </row>
    <row r="198" spans="1:15" ht="13.2">
      <c r="A198" s="1"/>
      <c r="B198" s="1" t="s">
        <v>14</v>
      </c>
      <c r="C198" s="2">
        <v>0.10539999999999999</v>
      </c>
      <c r="D198" s="2">
        <v>1.0366</v>
      </c>
      <c r="E198" s="2">
        <v>6.2548000000000004</v>
      </c>
      <c r="F198" s="2">
        <v>1195</v>
      </c>
      <c r="G198" s="2">
        <v>191</v>
      </c>
      <c r="H198" s="2">
        <v>1.0369999999999999</v>
      </c>
      <c r="I198" s="2">
        <v>1880</v>
      </c>
      <c r="J198" s="2">
        <v>1812</v>
      </c>
      <c r="M198">
        <f t="shared" si="0"/>
        <v>151.63179916317992</v>
      </c>
      <c r="N198">
        <f t="shared" si="1"/>
        <v>10.54083885209713</v>
      </c>
      <c r="O198">
        <f t="shared" si="2"/>
        <v>141.0909603110828</v>
      </c>
    </row>
    <row r="199" spans="1:15" ht="13.2">
      <c r="A199" s="1"/>
      <c r="B199" s="1" t="s">
        <v>15</v>
      </c>
      <c r="C199" s="2">
        <v>0.14749999999999999</v>
      </c>
      <c r="D199" s="2">
        <v>1.0517000000000001</v>
      </c>
      <c r="E199" s="2">
        <v>2.5545</v>
      </c>
      <c r="F199" s="2">
        <v>683</v>
      </c>
      <c r="G199" s="2">
        <v>267</v>
      </c>
      <c r="H199" s="2">
        <v>1.0425</v>
      </c>
      <c r="I199" s="2">
        <v>1890</v>
      </c>
      <c r="J199" s="2">
        <v>1812</v>
      </c>
      <c r="M199">
        <f t="shared" si="0"/>
        <v>265.30014641288437</v>
      </c>
      <c r="N199">
        <f t="shared" si="1"/>
        <v>14.735099337748345</v>
      </c>
      <c r="O199">
        <f t="shared" si="2"/>
        <v>250.56504707513602</v>
      </c>
    </row>
    <row r="200" spans="1:15" ht="13.2">
      <c r="A200" s="1"/>
      <c r="B200" s="1" t="s">
        <v>16</v>
      </c>
      <c r="C200" s="2">
        <v>0.14149999999999999</v>
      </c>
      <c r="D200" s="2">
        <v>1.0505</v>
      </c>
      <c r="E200" s="2">
        <v>4.4995000000000003</v>
      </c>
      <c r="F200" s="2">
        <v>1154</v>
      </c>
      <c r="G200" s="2">
        <v>256</v>
      </c>
      <c r="H200" s="2">
        <v>1.0001</v>
      </c>
      <c r="I200" s="2">
        <v>1813</v>
      </c>
      <c r="J200" s="2">
        <v>1812</v>
      </c>
      <c r="M200">
        <f t="shared" si="0"/>
        <v>157.01906412478337</v>
      </c>
      <c r="N200">
        <f t="shared" si="1"/>
        <v>14.1280353200883</v>
      </c>
      <c r="O200">
        <f t="shared" si="2"/>
        <v>142.89102880469508</v>
      </c>
    </row>
    <row r="201" spans="1:15" ht="13.2">
      <c r="A201" s="1"/>
      <c r="B201" s="1" t="s">
        <v>17</v>
      </c>
      <c r="C201" s="2">
        <v>0.13150000000000001</v>
      </c>
      <c r="D201" s="2">
        <v>1.0455000000000001</v>
      </c>
      <c r="E201" s="2">
        <v>3.1638000000000002</v>
      </c>
      <c r="F201" s="2">
        <v>754</v>
      </c>
      <c r="G201" s="2">
        <v>238</v>
      </c>
      <c r="H201" s="2">
        <v>1.0205</v>
      </c>
      <c r="I201" s="2">
        <v>1850</v>
      </c>
      <c r="J201" s="2">
        <v>1812</v>
      </c>
      <c r="M201">
        <f t="shared" si="0"/>
        <v>240.31830238726792</v>
      </c>
      <c r="N201">
        <f t="shared" si="1"/>
        <v>13.134657836644591</v>
      </c>
      <c r="O201">
        <f t="shared" si="2"/>
        <v>227.18364455062334</v>
      </c>
    </row>
    <row r="202" spans="1:15" ht="13.2">
      <c r="A202" s="1"/>
      <c r="B202" s="1" t="s">
        <v>18</v>
      </c>
      <c r="C202" s="2">
        <v>0.12889999999999999</v>
      </c>
      <c r="D202" s="2">
        <v>1.0444</v>
      </c>
      <c r="E202" s="2">
        <v>1.6860999999999999</v>
      </c>
      <c r="F202" s="2">
        <v>394</v>
      </c>
      <c r="G202" s="2">
        <v>233</v>
      </c>
      <c r="H202" s="2">
        <v>1.0503</v>
      </c>
      <c r="I202" s="2">
        <v>1904</v>
      </c>
      <c r="J202" s="2">
        <v>1812</v>
      </c>
      <c r="M202">
        <f t="shared" si="0"/>
        <v>459.89847715736039</v>
      </c>
      <c r="N202">
        <f t="shared" si="1"/>
        <v>12.858719646799116</v>
      </c>
      <c r="O202">
        <f t="shared" si="2"/>
        <v>447.03975751056129</v>
      </c>
    </row>
    <row r="203" spans="1:15" ht="13.2">
      <c r="A203" s="1" t="s">
        <v>24</v>
      </c>
      <c r="B203" s="1" t="s">
        <v>10</v>
      </c>
      <c r="C203" s="2">
        <v>0.94389999999999996</v>
      </c>
      <c r="D203" s="2">
        <v>1.5959000000000001</v>
      </c>
      <c r="E203" s="2">
        <v>1.0692999999999999</v>
      </c>
      <c r="F203" s="2">
        <v>2052</v>
      </c>
      <c r="G203" s="2">
        <v>1919</v>
      </c>
      <c r="H203" s="2">
        <v>1.03</v>
      </c>
      <c r="I203" s="2">
        <v>2094</v>
      </c>
      <c r="J203" s="2">
        <v>2033</v>
      </c>
      <c r="M203">
        <f t="shared" si="0"/>
        <v>99.074074074074076</v>
      </c>
      <c r="N203">
        <f t="shared" si="1"/>
        <v>94.392523364485982</v>
      </c>
      <c r="O203">
        <f t="shared" si="2"/>
        <v>4.6815507095880946</v>
      </c>
    </row>
    <row r="204" spans="1:15" ht="13.2" hidden="1">
      <c r="A204" s="1"/>
      <c r="B204" s="1" t="s">
        <v>20</v>
      </c>
      <c r="C204" s="2">
        <v>0.94389999999999996</v>
      </c>
      <c r="D204" s="2">
        <v>1.5954999999999999</v>
      </c>
      <c r="E204" s="2">
        <v>1.0713999999999999</v>
      </c>
      <c r="F204" s="2">
        <v>2056</v>
      </c>
      <c r="G204" s="2">
        <v>1919</v>
      </c>
      <c r="H204" s="2">
        <v>1.03</v>
      </c>
      <c r="I204" s="2">
        <v>2094</v>
      </c>
      <c r="J204" s="2">
        <v>2033</v>
      </c>
      <c r="M204">
        <f t="shared" si="0"/>
        <v>98.881322957198449</v>
      </c>
      <c r="N204">
        <f t="shared" si="1"/>
        <v>94.392523364485982</v>
      </c>
      <c r="O204">
        <f t="shared" si="2"/>
        <v>4.4887995927124678</v>
      </c>
    </row>
    <row r="205" spans="1:15" ht="13.2" hidden="1">
      <c r="A205" s="1"/>
      <c r="B205" s="1" t="s">
        <v>21</v>
      </c>
      <c r="C205" s="2">
        <v>0.6542</v>
      </c>
      <c r="D205" s="2">
        <v>1.2652000000000001</v>
      </c>
      <c r="E205" s="2">
        <v>1.0630999999999999</v>
      </c>
      <c r="F205" s="2">
        <v>1414</v>
      </c>
      <c r="G205" s="2">
        <v>1330</v>
      </c>
      <c r="H205" s="2">
        <v>1.0044</v>
      </c>
      <c r="I205" s="2">
        <v>2042</v>
      </c>
      <c r="J205" s="2">
        <v>2033</v>
      </c>
      <c r="M205">
        <f t="shared" si="0"/>
        <v>143.77652050919377</v>
      </c>
      <c r="N205">
        <f t="shared" si="1"/>
        <v>65.420560747663558</v>
      </c>
      <c r="O205">
        <f t="shared" si="2"/>
        <v>78.355959761530215</v>
      </c>
    </row>
    <row r="206" spans="1:15" ht="13.2">
      <c r="A206" s="1"/>
      <c r="B206" s="1" t="s">
        <v>11</v>
      </c>
      <c r="C206" s="2">
        <v>0.60960000000000003</v>
      </c>
      <c r="D206" s="2">
        <v>1.2396</v>
      </c>
      <c r="E206" s="2">
        <v>1.0998000000000001</v>
      </c>
      <c r="F206" s="2">
        <v>1363</v>
      </c>
      <c r="G206" s="2">
        <v>1239</v>
      </c>
      <c r="H206" s="2">
        <v>1.1003000000000001</v>
      </c>
      <c r="I206" s="2">
        <v>2237</v>
      </c>
      <c r="J206" s="2">
        <v>2033</v>
      </c>
      <c r="M206">
        <f t="shared" si="0"/>
        <v>149.1562729273661</v>
      </c>
      <c r="N206">
        <f t="shared" si="1"/>
        <v>60.944417117560256</v>
      </c>
      <c r="O206">
        <f t="shared" si="2"/>
        <v>88.211855809805854</v>
      </c>
    </row>
    <row r="207" spans="1:15" ht="13.2">
      <c r="A207" s="1"/>
      <c r="B207" s="1" t="s">
        <v>12</v>
      </c>
      <c r="C207" s="2">
        <v>0.1152</v>
      </c>
      <c r="D207" s="2">
        <v>1.04</v>
      </c>
      <c r="E207" s="2">
        <v>5.7789000000000001</v>
      </c>
      <c r="F207" s="2">
        <v>1354</v>
      </c>
      <c r="G207" s="2">
        <v>234</v>
      </c>
      <c r="H207" s="2">
        <v>1.0308999999999999</v>
      </c>
      <c r="I207" s="2">
        <v>2096</v>
      </c>
      <c r="J207" s="2">
        <v>2033</v>
      </c>
      <c r="M207">
        <f t="shared" si="0"/>
        <v>150.14771048744461</v>
      </c>
      <c r="N207">
        <f t="shared" si="1"/>
        <v>11.510083620265616</v>
      </c>
      <c r="O207">
        <f t="shared" si="2"/>
        <v>138.63762686717899</v>
      </c>
    </row>
    <row r="208" spans="1:15" ht="13.2">
      <c r="A208" s="1"/>
      <c r="B208" s="1" t="s">
        <v>13</v>
      </c>
      <c r="C208" s="2">
        <v>0.85199999999999998</v>
      </c>
      <c r="D208" s="2">
        <v>1.3959999999999999</v>
      </c>
      <c r="E208" s="2">
        <v>1.0415000000000001</v>
      </c>
      <c r="F208" s="2">
        <v>1804</v>
      </c>
      <c r="G208" s="2">
        <v>1732</v>
      </c>
      <c r="H208" s="2">
        <v>1.0126999999999999</v>
      </c>
      <c r="I208" s="2">
        <v>2059</v>
      </c>
      <c r="J208" s="2">
        <v>2033</v>
      </c>
      <c r="M208">
        <f t="shared" si="0"/>
        <v>112.6940133037694</v>
      </c>
      <c r="N208">
        <f t="shared" si="1"/>
        <v>85.194294146581413</v>
      </c>
      <c r="O208">
        <f t="shared" si="2"/>
        <v>27.499719157187982</v>
      </c>
    </row>
    <row r="209" spans="1:15" ht="13.2">
      <c r="A209" s="1"/>
      <c r="B209" s="1" t="s">
        <v>14</v>
      </c>
      <c r="C209" s="2">
        <v>0.114</v>
      </c>
      <c r="D209" s="2">
        <v>1.0396000000000001</v>
      </c>
      <c r="E209" s="2">
        <v>5.8364000000000003</v>
      </c>
      <c r="F209" s="2">
        <v>1353</v>
      </c>
      <c r="G209" s="2">
        <v>231</v>
      </c>
      <c r="H209" s="2">
        <v>1.0285</v>
      </c>
      <c r="I209" s="2">
        <v>2091</v>
      </c>
      <c r="J209" s="2">
        <v>2033</v>
      </c>
      <c r="M209">
        <f t="shared" si="0"/>
        <v>150.25868440502589</v>
      </c>
      <c r="N209">
        <f t="shared" si="1"/>
        <v>11.362518445646828</v>
      </c>
      <c r="O209">
        <f t="shared" si="2"/>
        <v>138.89616595937906</v>
      </c>
    </row>
    <row r="210" spans="1:15" ht="13.2">
      <c r="A210" s="1"/>
      <c r="B210" s="1" t="s">
        <v>15</v>
      </c>
      <c r="C210" s="2">
        <v>0.15429999999999999</v>
      </c>
      <c r="D210" s="2">
        <v>1.0542</v>
      </c>
      <c r="E210" s="2">
        <v>2.4967000000000001</v>
      </c>
      <c r="F210" s="2">
        <v>783</v>
      </c>
      <c r="G210" s="2">
        <v>313</v>
      </c>
      <c r="H210" s="2">
        <v>1.0339</v>
      </c>
      <c r="I210" s="2">
        <v>2102</v>
      </c>
      <c r="J210" s="2">
        <v>2033</v>
      </c>
      <c r="M210">
        <f t="shared" si="0"/>
        <v>259.64240102171135</v>
      </c>
      <c r="N210">
        <f t="shared" si="1"/>
        <v>15.395966551893753</v>
      </c>
      <c r="O210">
        <f t="shared" si="2"/>
        <v>244.24643446981759</v>
      </c>
    </row>
    <row r="211" spans="1:15" ht="13.2">
      <c r="A211" s="1"/>
      <c r="B211" s="1" t="s">
        <v>16</v>
      </c>
      <c r="C211" s="2">
        <v>0.15840000000000001</v>
      </c>
      <c r="D211" s="2">
        <v>1.0573999999999999</v>
      </c>
      <c r="E211" s="2">
        <v>4.2023999999999999</v>
      </c>
      <c r="F211" s="2">
        <v>1353</v>
      </c>
      <c r="G211" s="2">
        <v>321</v>
      </c>
      <c r="H211" s="2">
        <v>1.0004</v>
      </c>
      <c r="I211" s="2">
        <v>2034</v>
      </c>
      <c r="J211" s="2">
        <v>2033</v>
      </c>
      <c r="M211">
        <f t="shared" si="0"/>
        <v>150.25868440502589</v>
      </c>
      <c r="N211">
        <f t="shared" si="1"/>
        <v>15.789473684210526</v>
      </c>
      <c r="O211">
        <f t="shared" si="2"/>
        <v>134.46921072081537</v>
      </c>
    </row>
    <row r="212" spans="1:15" ht="13.2">
      <c r="A212" s="1"/>
      <c r="B212" s="1" t="s">
        <v>17</v>
      </c>
      <c r="C212" s="2">
        <v>0.1429</v>
      </c>
      <c r="D212" s="2">
        <v>1.0495000000000001</v>
      </c>
      <c r="E212" s="2">
        <v>3.125</v>
      </c>
      <c r="F212" s="2">
        <v>908</v>
      </c>
      <c r="G212" s="2">
        <v>290</v>
      </c>
      <c r="H212" s="2">
        <v>1.0206</v>
      </c>
      <c r="I212" s="2">
        <v>2075</v>
      </c>
      <c r="J212" s="2">
        <v>2033</v>
      </c>
      <c r="M212">
        <f t="shared" si="0"/>
        <v>223.89867841409691</v>
      </c>
      <c r="N212">
        <f t="shared" si="1"/>
        <v>14.264633546483029</v>
      </c>
      <c r="O212">
        <f t="shared" si="2"/>
        <v>209.63404486761388</v>
      </c>
    </row>
    <row r="213" spans="1:15" ht="13.2">
      <c r="A213" s="1"/>
      <c r="B213" s="1" t="s">
        <v>18</v>
      </c>
      <c r="C213" s="2">
        <v>0.1401</v>
      </c>
      <c r="D213" s="2">
        <v>1.0483</v>
      </c>
      <c r="E213" s="2">
        <v>1.6498999999999999</v>
      </c>
      <c r="F213" s="2">
        <v>470</v>
      </c>
      <c r="G213" s="2">
        <v>284</v>
      </c>
      <c r="H213" s="2">
        <v>1.0506</v>
      </c>
      <c r="I213" s="2">
        <v>2136</v>
      </c>
      <c r="J213" s="2">
        <v>2033</v>
      </c>
      <c r="M213">
        <f t="shared" si="0"/>
        <v>432.55319148936167</v>
      </c>
      <c r="N213">
        <f t="shared" si="1"/>
        <v>13.96950319724545</v>
      </c>
      <c r="O213">
        <f t="shared" si="2"/>
        <v>418.58368829211622</v>
      </c>
    </row>
    <row r="214" spans="1:15" ht="13.2">
      <c r="A214" s="1" t="s">
        <v>25</v>
      </c>
      <c r="B214" s="1" t="s">
        <v>10</v>
      </c>
      <c r="C214" s="2">
        <v>0.2452</v>
      </c>
      <c r="D214" s="2">
        <v>1.0954999999999999</v>
      </c>
      <c r="E214" s="2">
        <v>1.4397</v>
      </c>
      <c r="F214" s="2">
        <v>723</v>
      </c>
      <c r="G214" s="2">
        <v>502</v>
      </c>
      <c r="H214" s="2">
        <v>1.0298</v>
      </c>
      <c r="I214" s="2">
        <v>2109</v>
      </c>
      <c r="J214" s="2">
        <v>2048</v>
      </c>
      <c r="M214">
        <f t="shared" si="0"/>
        <v>283.26417704011067</v>
      </c>
      <c r="N214">
        <f t="shared" si="1"/>
        <v>24.51171875</v>
      </c>
      <c r="O214">
        <f t="shared" si="2"/>
        <v>258.75245829011067</v>
      </c>
    </row>
    <row r="215" spans="1:15" ht="13.2" hidden="1">
      <c r="A215" s="1"/>
      <c r="B215" s="1" t="s">
        <v>20</v>
      </c>
      <c r="C215" s="2">
        <v>0.2447</v>
      </c>
      <c r="D215" s="2">
        <v>1.0952</v>
      </c>
      <c r="E215" s="2">
        <v>1.4943</v>
      </c>
      <c r="F215" s="2">
        <v>749</v>
      </c>
      <c r="G215" s="2">
        <v>501</v>
      </c>
      <c r="H215" s="2">
        <v>1.0293000000000001</v>
      </c>
      <c r="I215" s="2">
        <v>2108</v>
      </c>
      <c r="J215" s="2">
        <v>2048</v>
      </c>
      <c r="M215">
        <f t="shared" si="0"/>
        <v>273.4312416555407</v>
      </c>
      <c r="N215">
        <f t="shared" si="1"/>
        <v>24.462890625</v>
      </c>
      <c r="O215">
        <f t="shared" si="2"/>
        <v>248.9683510305407</v>
      </c>
    </row>
    <row r="216" spans="1:15" ht="13.2" hidden="1">
      <c r="A216" s="1"/>
      <c r="B216" s="1" t="s">
        <v>21</v>
      </c>
      <c r="C216" s="2">
        <v>0.69620000000000004</v>
      </c>
      <c r="D216" s="2">
        <v>1.2915000000000001</v>
      </c>
      <c r="E216" s="2">
        <v>1.0660000000000001</v>
      </c>
      <c r="F216" s="2">
        <v>1520</v>
      </c>
      <c r="G216" s="2">
        <v>1425</v>
      </c>
      <c r="H216" s="2">
        <v>1.0024</v>
      </c>
      <c r="I216" s="2">
        <v>2053</v>
      </c>
      <c r="J216" s="2">
        <v>2048</v>
      </c>
      <c r="M216">
        <f t="shared" si="0"/>
        <v>134.73684210526315</v>
      </c>
      <c r="N216">
        <f t="shared" si="1"/>
        <v>69.580078125</v>
      </c>
      <c r="O216">
        <f t="shared" si="2"/>
        <v>65.15676398026315</v>
      </c>
    </row>
    <row r="217" spans="1:15" ht="13.2">
      <c r="A217" s="1"/>
      <c r="B217" s="1" t="s">
        <v>11</v>
      </c>
      <c r="C217" s="2">
        <v>0.65569999999999995</v>
      </c>
      <c r="D217" s="2">
        <v>1.2666999999999999</v>
      </c>
      <c r="E217" s="2">
        <v>1.0627</v>
      </c>
      <c r="F217" s="2">
        <v>1427</v>
      </c>
      <c r="G217" s="2">
        <v>1342</v>
      </c>
      <c r="H217" s="2">
        <v>1.0161</v>
      </c>
      <c r="I217" s="2">
        <v>2081</v>
      </c>
      <c r="J217" s="2">
        <v>2048</v>
      </c>
      <c r="M217">
        <f t="shared" si="0"/>
        <v>143.51786965662228</v>
      </c>
      <c r="N217">
        <f t="shared" si="1"/>
        <v>65.52734375</v>
      </c>
      <c r="O217">
        <f t="shared" si="2"/>
        <v>77.990525906622281</v>
      </c>
    </row>
    <row r="218" spans="1:15" ht="13.2">
      <c r="A218" s="1"/>
      <c r="B218" s="1" t="s">
        <v>12</v>
      </c>
      <c r="C218" s="2">
        <v>0.1278</v>
      </c>
      <c r="D218" s="2">
        <v>1.0448</v>
      </c>
      <c r="E218" s="2">
        <v>6.0945</v>
      </c>
      <c r="F218" s="2">
        <v>1595</v>
      </c>
      <c r="G218" s="2">
        <v>261</v>
      </c>
      <c r="H218" s="2">
        <v>1.0215000000000001</v>
      </c>
      <c r="I218" s="2">
        <v>2092</v>
      </c>
      <c r="J218" s="2">
        <v>2048</v>
      </c>
      <c r="M218">
        <f t="shared" si="0"/>
        <v>128.40125391849531</v>
      </c>
      <c r="N218">
        <f t="shared" si="1"/>
        <v>12.744140625</v>
      </c>
      <c r="O218">
        <f t="shared" si="2"/>
        <v>115.65711329349531</v>
      </c>
    </row>
    <row r="219" spans="1:15" ht="13.2">
      <c r="A219" s="1"/>
      <c r="B219" s="1" t="s">
        <v>13</v>
      </c>
      <c r="C219" s="2">
        <v>0.8296</v>
      </c>
      <c r="D219" s="2">
        <v>1.3979999999999999</v>
      </c>
      <c r="E219" s="2">
        <v>1.0436000000000001</v>
      </c>
      <c r="F219" s="2">
        <v>1773</v>
      </c>
      <c r="G219" s="2">
        <v>1698</v>
      </c>
      <c r="H219" s="2">
        <v>1.022</v>
      </c>
      <c r="I219" s="2">
        <v>2093</v>
      </c>
      <c r="J219" s="2">
        <v>2048</v>
      </c>
      <c r="M219">
        <f t="shared" si="0"/>
        <v>115.5104342921602</v>
      </c>
      <c r="N219">
        <f t="shared" si="1"/>
        <v>82.91015625</v>
      </c>
      <c r="O219">
        <f t="shared" si="2"/>
        <v>32.600278042160198</v>
      </c>
    </row>
    <row r="220" spans="1:15" ht="13.2">
      <c r="A220" s="1"/>
      <c r="B220" s="1" t="s">
        <v>14</v>
      </c>
      <c r="C220" s="2">
        <v>0.12770000000000001</v>
      </c>
      <c r="D220" s="2">
        <v>1.0448</v>
      </c>
      <c r="E220" s="2">
        <v>6.1003999999999996</v>
      </c>
      <c r="F220" s="2">
        <v>1596</v>
      </c>
      <c r="G220" s="2">
        <v>261</v>
      </c>
      <c r="H220" s="2">
        <v>1.0215000000000001</v>
      </c>
      <c r="I220" s="2">
        <v>2092</v>
      </c>
      <c r="J220" s="2">
        <v>2048</v>
      </c>
      <c r="M220">
        <f t="shared" si="0"/>
        <v>128.32080200501252</v>
      </c>
      <c r="N220">
        <f t="shared" si="1"/>
        <v>12.744140625</v>
      </c>
      <c r="O220">
        <f t="shared" si="2"/>
        <v>115.57666138001252</v>
      </c>
    </row>
    <row r="221" spans="1:15" ht="13.2">
      <c r="A221" s="1"/>
      <c r="B221" s="1" t="s">
        <v>15</v>
      </c>
      <c r="C221" s="2">
        <v>0.16819999999999999</v>
      </c>
      <c r="D221" s="2">
        <v>1.0595000000000001</v>
      </c>
      <c r="E221" s="2">
        <v>2.4584999999999999</v>
      </c>
      <c r="F221" s="2">
        <v>847</v>
      </c>
      <c r="G221" s="2">
        <v>344</v>
      </c>
      <c r="H221" s="2">
        <v>1.0209999999999999</v>
      </c>
      <c r="I221" s="2">
        <v>2091</v>
      </c>
      <c r="J221" s="2">
        <v>2048</v>
      </c>
      <c r="M221">
        <f t="shared" si="0"/>
        <v>241.79456906729632</v>
      </c>
      <c r="N221">
        <f t="shared" si="1"/>
        <v>16.796875</v>
      </c>
      <c r="O221">
        <f t="shared" si="2"/>
        <v>224.99769406729632</v>
      </c>
    </row>
    <row r="222" spans="1:15" ht="13.2">
      <c r="A222" s="1"/>
      <c r="B222" s="1" t="s">
        <v>16</v>
      </c>
      <c r="C222" s="2">
        <v>0.19</v>
      </c>
      <c r="D222" s="2">
        <v>1.0710999999999999</v>
      </c>
      <c r="E222" s="2">
        <v>4.1261999999999999</v>
      </c>
      <c r="F222" s="2">
        <v>1606</v>
      </c>
      <c r="G222" s="2">
        <v>389</v>
      </c>
      <c r="H222" s="2">
        <v>1.0004999999999999</v>
      </c>
      <c r="I222" s="2">
        <v>2049</v>
      </c>
      <c r="J222" s="2">
        <v>2048</v>
      </c>
      <c r="M222">
        <f t="shared" si="0"/>
        <v>127.52179327521793</v>
      </c>
      <c r="N222">
        <f t="shared" si="1"/>
        <v>18.994140625</v>
      </c>
      <c r="O222">
        <f t="shared" si="2"/>
        <v>108.52765265021793</v>
      </c>
    </row>
    <row r="223" spans="1:15" ht="13.2">
      <c r="A223" s="1"/>
      <c r="B223" s="1" t="s">
        <v>17</v>
      </c>
      <c r="C223" s="2">
        <v>0.15629999999999999</v>
      </c>
      <c r="D223" s="2">
        <v>1.0550999999999999</v>
      </c>
      <c r="E223" s="2">
        <v>2.9333</v>
      </c>
      <c r="F223" s="2">
        <v>939</v>
      </c>
      <c r="G223" s="2">
        <v>320</v>
      </c>
      <c r="H223" s="2">
        <v>1.0205</v>
      </c>
      <c r="I223" s="2">
        <v>2090</v>
      </c>
      <c r="J223" s="2">
        <v>2048</v>
      </c>
      <c r="M223">
        <f t="shared" si="0"/>
        <v>218.10436634717786</v>
      </c>
      <c r="N223">
        <f t="shared" si="1"/>
        <v>15.625</v>
      </c>
      <c r="O223">
        <f t="shared" si="2"/>
        <v>202.47936634717786</v>
      </c>
    </row>
    <row r="224" spans="1:15" ht="13.2">
      <c r="A224" s="1"/>
      <c r="B224" s="1" t="s">
        <v>18</v>
      </c>
      <c r="C224" s="2">
        <v>0.15290000000000001</v>
      </c>
      <c r="D224" s="2">
        <v>1.0536000000000001</v>
      </c>
      <c r="E224" s="2">
        <v>1.59</v>
      </c>
      <c r="F224" s="2">
        <v>498</v>
      </c>
      <c r="G224" s="2">
        <v>313</v>
      </c>
      <c r="H224" s="2">
        <v>1.0508</v>
      </c>
      <c r="I224" s="2">
        <v>2152</v>
      </c>
      <c r="J224" s="2">
        <v>2048</v>
      </c>
      <c r="M224">
        <f t="shared" ref="M224:M233" si="3">J224/F224*100</f>
        <v>411.24497991967866</v>
      </c>
      <c r="N224">
        <f t="shared" ref="N224:N233" si="4">100*G224/J224</f>
        <v>15.283203125</v>
      </c>
      <c r="O224">
        <f t="shared" ref="O224:O233" si="5">M224-N224</f>
        <v>395.96177679467866</v>
      </c>
    </row>
    <row r="225" spans="1:15" ht="13.2">
      <c r="A225" s="1" t="s">
        <v>26</v>
      </c>
      <c r="B225" s="1" t="s">
        <v>10</v>
      </c>
      <c r="C225" s="2">
        <v>1</v>
      </c>
      <c r="D225" s="2">
        <v>1.9624999999999999</v>
      </c>
      <c r="E225" s="2">
        <v>1.03</v>
      </c>
      <c r="F225" s="2">
        <v>4219</v>
      </c>
      <c r="G225" s="2">
        <v>4095</v>
      </c>
      <c r="H225" s="2">
        <v>1.03</v>
      </c>
      <c r="I225" s="2">
        <v>4219</v>
      </c>
      <c r="J225" s="2">
        <v>4096</v>
      </c>
      <c r="M225">
        <f t="shared" si="3"/>
        <v>97.084617207869158</v>
      </c>
      <c r="N225">
        <f t="shared" si="4"/>
        <v>99.9755859375</v>
      </c>
      <c r="O225">
        <f t="shared" si="5"/>
        <v>-2.8909687296308419</v>
      </c>
    </row>
    <row r="226" spans="1:15" ht="13.2">
      <c r="A226" s="1"/>
      <c r="B226" s="1" t="s">
        <v>11</v>
      </c>
      <c r="C226" s="2">
        <v>0.32090000000000002</v>
      </c>
      <c r="D226" s="2">
        <v>1.0731999999999999</v>
      </c>
      <c r="E226" s="2">
        <v>1.4495</v>
      </c>
      <c r="F226" s="2">
        <v>1905</v>
      </c>
      <c r="G226" s="2">
        <v>1314</v>
      </c>
      <c r="H226" s="2">
        <v>1.1001000000000001</v>
      </c>
      <c r="I226" s="2">
        <v>4506</v>
      </c>
      <c r="J226" s="2">
        <v>4096</v>
      </c>
      <c r="M226">
        <f t="shared" si="3"/>
        <v>215.01312335958005</v>
      </c>
      <c r="N226">
        <f t="shared" si="4"/>
        <v>32.080078125</v>
      </c>
      <c r="O226">
        <f t="shared" si="5"/>
        <v>182.93304523458005</v>
      </c>
    </row>
    <row r="227" spans="1:15" ht="13.2">
      <c r="A227" s="1"/>
      <c r="B227" s="1" t="s">
        <v>12</v>
      </c>
      <c r="C227" s="2">
        <v>0.17530000000000001</v>
      </c>
      <c r="D227" s="2">
        <v>1.0486</v>
      </c>
      <c r="E227" s="2">
        <v>4.0759999999999996</v>
      </c>
      <c r="F227" s="2">
        <v>2926</v>
      </c>
      <c r="G227" s="2">
        <v>717</v>
      </c>
      <c r="H227" s="2">
        <v>1.0790999999999999</v>
      </c>
      <c r="I227" s="2">
        <v>4420</v>
      </c>
      <c r="J227" s="2">
        <v>4096</v>
      </c>
      <c r="M227">
        <f t="shared" si="3"/>
        <v>139.98632946001368</v>
      </c>
      <c r="N227">
        <f t="shared" si="4"/>
        <v>17.5048828125</v>
      </c>
      <c r="O227">
        <f t="shared" si="5"/>
        <v>122.48144664751368</v>
      </c>
    </row>
    <row r="228" spans="1:15" ht="13.2">
      <c r="A228" s="1"/>
      <c r="B228" s="1" t="s">
        <v>13</v>
      </c>
      <c r="C228" s="2">
        <v>0.9869</v>
      </c>
      <c r="D228" s="2">
        <v>1.5123</v>
      </c>
      <c r="E228" s="2">
        <v>1.0208999999999999</v>
      </c>
      <c r="F228" s="2">
        <v>4127</v>
      </c>
      <c r="G228" s="2">
        <v>4042</v>
      </c>
      <c r="H228" s="2">
        <v>1.0173000000000001</v>
      </c>
      <c r="I228" s="2">
        <v>4167</v>
      </c>
      <c r="J228" s="2">
        <v>4096</v>
      </c>
      <c r="M228">
        <f t="shared" si="3"/>
        <v>99.248849042888295</v>
      </c>
      <c r="N228">
        <f t="shared" si="4"/>
        <v>98.681640625</v>
      </c>
      <c r="O228">
        <f t="shared" si="5"/>
        <v>0.56720841788829546</v>
      </c>
    </row>
    <row r="229" spans="1:15" ht="13.2">
      <c r="A229" s="1"/>
      <c r="B229" s="1" t="s">
        <v>14</v>
      </c>
      <c r="C229" s="2">
        <v>0.17519999999999999</v>
      </c>
      <c r="D229" s="2">
        <v>1.0481</v>
      </c>
      <c r="E229" s="2">
        <v>2.6038000000000001</v>
      </c>
      <c r="F229" s="2">
        <v>1869</v>
      </c>
      <c r="G229" s="2">
        <v>717</v>
      </c>
      <c r="H229" s="2">
        <v>1.0684</v>
      </c>
      <c r="I229" s="2">
        <v>4376</v>
      </c>
      <c r="J229" s="2">
        <v>4096</v>
      </c>
      <c r="M229">
        <f t="shared" si="3"/>
        <v>219.15462814339216</v>
      </c>
      <c r="N229">
        <f t="shared" si="4"/>
        <v>17.5048828125</v>
      </c>
      <c r="O229">
        <f t="shared" si="5"/>
        <v>201.64974533089216</v>
      </c>
    </row>
    <row r="230" spans="1:15" ht="13.2">
      <c r="A230" s="1"/>
      <c r="B230" s="1" t="s">
        <v>15</v>
      </c>
      <c r="C230" s="2">
        <v>0.21479999999999999</v>
      </c>
      <c r="D230" s="2">
        <v>1.0595000000000001</v>
      </c>
      <c r="E230" s="2">
        <v>1.6947000000000001</v>
      </c>
      <c r="F230" s="2">
        <v>1491</v>
      </c>
      <c r="G230" s="2">
        <v>879</v>
      </c>
      <c r="H230" s="2">
        <v>1.0403</v>
      </c>
      <c r="I230" s="2">
        <v>4261</v>
      </c>
      <c r="J230" s="2">
        <v>4096</v>
      </c>
      <c r="M230">
        <f t="shared" si="3"/>
        <v>274.71495640509727</v>
      </c>
      <c r="N230">
        <f t="shared" si="4"/>
        <v>21.4599609375</v>
      </c>
      <c r="O230">
        <f t="shared" si="5"/>
        <v>253.25499546759727</v>
      </c>
    </row>
    <row r="231" spans="1:15" ht="13.2">
      <c r="A231" s="1"/>
      <c r="B231" s="1" t="s">
        <v>16</v>
      </c>
      <c r="C231" s="2">
        <v>0.20569999999999999</v>
      </c>
      <c r="D231" s="2">
        <v>1.0396000000000001</v>
      </c>
      <c r="E231" s="2">
        <v>3.7736000000000001</v>
      </c>
      <c r="F231" s="2">
        <v>3179</v>
      </c>
      <c r="G231" s="2">
        <v>842</v>
      </c>
      <c r="H231" s="2">
        <v>1.0002</v>
      </c>
      <c r="I231" s="2">
        <v>4097</v>
      </c>
      <c r="J231" s="2">
        <v>4096</v>
      </c>
      <c r="M231">
        <f t="shared" si="3"/>
        <v>128.84554891475307</v>
      </c>
      <c r="N231">
        <f t="shared" si="4"/>
        <v>20.556640625</v>
      </c>
      <c r="O231">
        <f t="shared" si="5"/>
        <v>108.28890828975307</v>
      </c>
    </row>
    <row r="232" spans="1:15" ht="13.2">
      <c r="A232" s="1"/>
      <c r="B232" s="1" t="s">
        <v>17</v>
      </c>
      <c r="C232" s="2">
        <v>0.17879999999999999</v>
      </c>
      <c r="D232" s="2">
        <v>1.0308999999999999</v>
      </c>
      <c r="E232" s="2">
        <v>3.3247</v>
      </c>
      <c r="F232" s="2">
        <v>2435</v>
      </c>
      <c r="G232" s="2">
        <v>732</v>
      </c>
      <c r="H232" s="2">
        <v>1.0203</v>
      </c>
      <c r="I232" s="2">
        <v>4179</v>
      </c>
      <c r="J232" s="2">
        <v>4096</v>
      </c>
      <c r="M232">
        <f t="shared" si="3"/>
        <v>168.2135523613963</v>
      </c>
      <c r="N232">
        <f t="shared" si="4"/>
        <v>17.87109375</v>
      </c>
      <c r="O232">
        <f t="shared" si="5"/>
        <v>150.3424586113963</v>
      </c>
    </row>
    <row r="233" spans="1:15" ht="13.2">
      <c r="A233" s="1"/>
      <c r="B233" s="1" t="s">
        <v>18</v>
      </c>
      <c r="C233" s="2">
        <v>0.17610000000000001</v>
      </c>
      <c r="D233" s="2">
        <v>1.0306</v>
      </c>
      <c r="E233" s="2">
        <v>2.0560999999999998</v>
      </c>
      <c r="F233" s="2">
        <v>1483</v>
      </c>
      <c r="G233" s="2">
        <v>721</v>
      </c>
      <c r="H233" s="2">
        <v>1.0348999999999999</v>
      </c>
      <c r="I233" s="2">
        <v>4239</v>
      </c>
      <c r="J233" s="2">
        <v>4096</v>
      </c>
      <c r="M233">
        <f t="shared" si="3"/>
        <v>276.19689817936614</v>
      </c>
      <c r="N233">
        <f t="shared" si="4"/>
        <v>17.6025390625</v>
      </c>
      <c r="O233">
        <f t="shared" si="5"/>
        <v>258.59435911686614</v>
      </c>
    </row>
    <row r="234" spans="1:15" ht="13.2">
      <c r="A234" s="1"/>
      <c r="B234" s="1"/>
      <c r="C234" s="2"/>
      <c r="D234" s="2"/>
      <c r="E234" s="2"/>
      <c r="F234" s="2"/>
      <c r="G234" s="2"/>
      <c r="H234" s="2"/>
      <c r="I234" s="2"/>
      <c r="J234" s="2"/>
    </row>
    <row r="236" spans="1:15" ht="13.2">
      <c r="D236" s="4"/>
      <c r="H236" s="4"/>
    </row>
    <row r="238" spans="1:15" ht="13.2">
      <c r="E238" s="4"/>
      <c r="I238" s="4"/>
    </row>
    <row r="239" spans="1:15" ht="13.2">
      <c r="D239" s="4"/>
      <c r="E239" s="4"/>
      <c r="H239" s="4"/>
      <c r="I239" s="4"/>
    </row>
    <row r="240" spans="1:15" ht="13.2">
      <c r="D240" s="4"/>
      <c r="E240" s="4"/>
      <c r="H240" s="4"/>
      <c r="I240" s="4"/>
    </row>
    <row r="241" spans="4:11" ht="13.2">
      <c r="D241" s="4"/>
      <c r="E241" s="4"/>
      <c r="H241" s="4"/>
      <c r="I241" s="4"/>
    </row>
    <row r="242" spans="4:11" ht="13.2">
      <c r="D242" s="4"/>
      <c r="E242" s="4"/>
      <c r="H242" s="4"/>
      <c r="I242" s="4"/>
    </row>
    <row r="243" spans="4:11" ht="13.2">
      <c r="D243" s="4"/>
      <c r="E243" s="4"/>
      <c r="H243" s="4"/>
      <c r="I243" s="4"/>
    </row>
    <row r="244" spans="4:11" ht="13.2">
      <c r="D244" s="4"/>
      <c r="E244" s="4"/>
      <c r="H244" s="4"/>
      <c r="I244" s="4"/>
    </row>
    <row r="245" spans="4:11" ht="13.2">
      <c r="D245" s="4"/>
      <c r="H245" s="4"/>
    </row>
    <row r="246" spans="4:11" ht="13.2">
      <c r="D246" s="4"/>
      <c r="H246" s="4"/>
    </row>
    <row r="248" spans="4:11" ht="13.2">
      <c r="E248" s="4"/>
      <c r="F248" s="4"/>
      <c r="G248" s="4"/>
      <c r="H248" s="4"/>
      <c r="I248" s="4"/>
      <c r="J248" s="4"/>
      <c r="K248" s="4"/>
    </row>
    <row r="249" spans="4:11" ht="13.2">
      <c r="E249" s="4"/>
      <c r="F249" s="4"/>
      <c r="G249" s="4"/>
      <c r="H249" s="4"/>
      <c r="I249" s="4"/>
      <c r="J249" s="4"/>
      <c r="K249" s="4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44"/>
  <sheetViews>
    <sheetView workbookViewId="0">
      <selection activeCell="H53" sqref="H53"/>
    </sheetView>
  </sheetViews>
  <sheetFormatPr defaultColWidth="12.6640625" defaultRowHeight="15.75" customHeight="1"/>
  <sheetData>
    <row r="1" spans="1:18" ht="13.2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" ht="13.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8" ht="13.2">
      <c r="A3" s="1" t="s">
        <v>9</v>
      </c>
      <c r="B3" s="2">
        <v>0.29765000000000003</v>
      </c>
      <c r="C3" s="2">
        <v>17.699465</v>
      </c>
      <c r="D3" s="2">
        <v>4.1676289999999998</v>
      </c>
      <c r="E3" s="2">
        <v>0.83803000000000005</v>
      </c>
      <c r="F3" s="2">
        <v>1.9610719999999999</v>
      </c>
      <c r="G3" s="2">
        <v>5.6238580000000002</v>
      </c>
      <c r="H3" s="2">
        <v>0.1807</v>
      </c>
      <c r="I3" s="2">
        <v>0.36409999999999998</v>
      </c>
      <c r="J3" s="2">
        <v>0.55420000000000003</v>
      </c>
      <c r="L3" s="6">
        <f>B3/J3</f>
        <v>0.53708047636232414</v>
      </c>
      <c r="M3" s="6">
        <f>C3/J3</f>
        <v>31.936963190184048</v>
      </c>
      <c r="N3" s="6">
        <f>D3/J3</f>
        <v>7.5200811981234201</v>
      </c>
      <c r="O3" s="7">
        <f>E3/J3</f>
        <v>1.5121436304583182</v>
      </c>
      <c r="P3" s="7">
        <f>F3/J3</f>
        <v>3.5385636954168169</v>
      </c>
      <c r="Q3" s="6">
        <f>G3/J3</f>
        <v>10.147704799711295</v>
      </c>
      <c r="R3" s="6">
        <f>1</f>
        <v>1</v>
      </c>
    </row>
    <row r="4" spans="1:18" ht="13.2">
      <c r="A4" s="1" t="s">
        <v>19</v>
      </c>
      <c r="B4" s="2">
        <v>20.605131</v>
      </c>
      <c r="C4" s="2">
        <v>60.286071999999997</v>
      </c>
      <c r="D4" s="2">
        <v>17.88625</v>
      </c>
      <c r="E4" s="2">
        <v>3.338813</v>
      </c>
      <c r="F4" s="2">
        <v>9.3443939999999994</v>
      </c>
      <c r="G4" s="2">
        <v>23.812439000000001</v>
      </c>
      <c r="H4" s="2">
        <v>58.7395</v>
      </c>
      <c r="I4" s="2">
        <v>39.271599999999999</v>
      </c>
      <c r="J4" s="2">
        <v>40.5274</v>
      </c>
      <c r="L4" s="6">
        <f t="shared" ref="L4:L9" si="0">B4/J4</f>
        <v>0.50842469539126611</v>
      </c>
      <c r="M4" s="6">
        <f t="shared" ref="M4:M9" si="1">C4/J4</f>
        <v>1.4875386035126852</v>
      </c>
      <c r="N4" s="6">
        <f t="shared" ref="N4:N9" si="2">D4/J4</f>
        <v>0.4413372187705108</v>
      </c>
      <c r="O4" s="7">
        <f t="shared" ref="O4:O9" si="3">E4/J4</f>
        <v>8.238409076328608E-2</v>
      </c>
      <c r="P4" s="7">
        <f t="shared" ref="P4:P9" si="4">F4/J4</f>
        <v>0.23056978735374092</v>
      </c>
      <c r="Q4" s="6">
        <f t="shared" ref="Q4:Q9" si="5">G4/J4</f>
        <v>0.58756394439317605</v>
      </c>
      <c r="R4" s="6">
        <f>1</f>
        <v>1</v>
      </c>
    </row>
    <row r="5" spans="1:18" ht="13.2">
      <c r="A5" s="1" t="s">
        <v>22</v>
      </c>
      <c r="B5" s="2">
        <v>0.496257</v>
      </c>
      <c r="C5" s="2">
        <v>56.947097999999997</v>
      </c>
      <c r="D5" s="2">
        <v>17.609902999999999</v>
      </c>
      <c r="E5" s="2">
        <v>3.0796570000000001</v>
      </c>
      <c r="F5" s="2">
        <v>6.6875280000000004</v>
      </c>
      <c r="G5" s="2">
        <v>19.462195999999999</v>
      </c>
      <c r="H5" s="2">
        <v>0.88300000000000001</v>
      </c>
      <c r="I5" s="2">
        <v>1.8905000000000001</v>
      </c>
      <c r="J5" s="2">
        <v>5.7601000000000004</v>
      </c>
      <c r="L5" s="6">
        <f t="shared" si="0"/>
        <v>8.615423343344733E-2</v>
      </c>
      <c r="M5" s="6">
        <f t="shared" si="1"/>
        <v>9.8864773181021146</v>
      </c>
      <c r="N5" s="6">
        <f t="shared" si="2"/>
        <v>3.0572217496224021</v>
      </c>
      <c r="O5" s="7">
        <f t="shared" si="3"/>
        <v>0.53465339143417645</v>
      </c>
      <c r="P5" s="7">
        <f t="shared" si="4"/>
        <v>1.1610090102602386</v>
      </c>
      <c r="Q5" s="6">
        <f t="shared" si="5"/>
        <v>3.3787948125900589</v>
      </c>
      <c r="R5" s="6">
        <f>1</f>
        <v>1</v>
      </c>
    </row>
    <row r="6" spans="1:18" ht="13.2">
      <c r="A6" s="1" t="s">
        <v>23</v>
      </c>
      <c r="B6" s="2">
        <v>1.5241290000000001</v>
      </c>
      <c r="C6" s="2">
        <v>225.82067900000001</v>
      </c>
      <c r="D6" s="2">
        <v>66.798964999999995</v>
      </c>
      <c r="E6" s="2">
        <v>9.8062489999999993</v>
      </c>
      <c r="F6" s="2">
        <v>20.548594000000001</v>
      </c>
      <c r="G6" s="2">
        <v>56.825001</v>
      </c>
      <c r="H6" s="2">
        <v>3.6084000000000001</v>
      </c>
      <c r="I6" s="2">
        <v>7.6189999999999998</v>
      </c>
      <c r="J6" s="2">
        <v>29.376300000000001</v>
      </c>
      <c r="L6" s="6">
        <f t="shared" si="0"/>
        <v>5.1882946456837657E-2</v>
      </c>
      <c r="M6" s="6">
        <f t="shared" si="1"/>
        <v>7.6871722783332146</v>
      </c>
      <c r="N6" s="6">
        <f t="shared" si="2"/>
        <v>2.2739066866828019</v>
      </c>
      <c r="O6" s="7">
        <f t="shared" si="3"/>
        <v>0.3338149801030082</v>
      </c>
      <c r="P6" s="7">
        <f t="shared" si="4"/>
        <v>0.69949564785218021</v>
      </c>
      <c r="Q6" s="6">
        <f t="shared" si="5"/>
        <v>1.9343825124334924</v>
      </c>
      <c r="R6" s="6">
        <f>1</f>
        <v>1</v>
      </c>
    </row>
    <row r="7" spans="1:18" ht="13.2">
      <c r="A7" s="1" t="s">
        <v>24</v>
      </c>
      <c r="B7" s="2">
        <v>1.990777</v>
      </c>
      <c r="C7" s="2">
        <v>314.80163599999997</v>
      </c>
      <c r="D7" s="2">
        <v>103.514275</v>
      </c>
      <c r="E7" s="2">
        <v>11.913974</v>
      </c>
      <c r="F7" s="2">
        <v>23.847276999999998</v>
      </c>
      <c r="G7" s="2">
        <v>63.606887999999998</v>
      </c>
      <c r="H7" s="2">
        <v>5.7531999999999996</v>
      </c>
      <c r="I7" s="2">
        <v>10.3491</v>
      </c>
      <c r="J7" s="2">
        <v>37.810899999999997</v>
      </c>
      <c r="L7" s="6">
        <f t="shared" si="0"/>
        <v>5.2650875805653932E-2</v>
      </c>
      <c r="M7" s="6">
        <f t="shared" si="1"/>
        <v>8.3256848157541867</v>
      </c>
      <c r="N7" s="6">
        <f t="shared" si="2"/>
        <v>2.7376834457788628</v>
      </c>
      <c r="O7" s="7">
        <f t="shared" si="3"/>
        <v>0.31509363702001275</v>
      </c>
      <c r="P7" s="7">
        <f t="shared" si="4"/>
        <v>0.63069847583633287</v>
      </c>
      <c r="Q7" s="6">
        <f t="shared" si="5"/>
        <v>1.682236815309871</v>
      </c>
      <c r="R7" s="6">
        <f>1</f>
        <v>1</v>
      </c>
    </row>
    <row r="8" spans="1:18" ht="13.2">
      <c r="A8" s="1" t="s">
        <v>25</v>
      </c>
      <c r="B8" s="2">
        <v>1.3679539999999999</v>
      </c>
      <c r="C8" s="2">
        <v>201.382034</v>
      </c>
      <c r="D8" s="2">
        <v>63.856135999999999</v>
      </c>
      <c r="E8" s="2">
        <v>10.612503</v>
      </c>
      <c r="F8" s="2">
        <v>26.851341000000001</v>
      </c>
      <c r="G8" s="2">
        <v>74.754577999999995</v>
      </c>
      <c r="H8" s="2">
        <v>3.6232000000000002</v>
      </c>
      <c r="I8" s="2">
        <v>6.9101999999999997</v>
      </c>
      <c r="J8" s="2">
        <v>27.160599999999999</v>
      </c>
      <c r="L8" s="6">
        <f t="shared" si="0"/>
        <v>5.0365382208051368E-2</v>
      </c>
      <c r="M8" s="6">
        <f t="shared" si="1"/>
        <v>7.4144913588065071</v>
      </c>
      <c r="N8" s="6">
        <f t="shared" si="2"/>
        <v>2.351057634956518</v>
      </c>
      <c r="O8" s="7">
        <f t="shared" si="3"/>
        <v>0.39073153759489854</v>
      </c>
      <c r="P8" s="7">
        <f t="shared" si="4"/>
        <v>0.98861369041921032</v>
      </c>
      <c r="Q8" s="6">
        <f t="shared" si="5"/>
        <v>2.7523168854885385</v>
      </c>
      <c r="R8" s="6">
        <f>1</f>
        <v>1</v>
      </c>
    </row>
    <row r="9" spans="1:18" ht="13.2">
      <c r="A9" s="1" t="s">
        <v>26</v>
      </c>
      <c r="B9" s="2">
        <v>8.8360979999999998</v>
      </c>
      <c r="C9" s="2">
        <v>564.99713099999997</v>
      </c>
      <c r="D9" s="2">
        <v>253.31253100000001</v>
      </c>
      <c r="E9" s="2">
        <v>47.933898999999997</v>
      </c>
      <c r="F9" s="2">
        <v>84.207374999999999</v>
      </c>
      <c r="G9" s="2">
        <v>182.83935500000001</v>
      </c>
      <c r="H9" s="2">
        <v>19.931100000000001</v>
      </c>
      <c r="I9" s="2">
        <v>42.645200000000003</v>
      </c>
      <c r="J9" s="2">
        <v>74.300799999999995</v>
      </c>
      <c r="L9" s="6">
        <f t="shared" si="0"/>
        <v>0.11892332249450881</v>
      </c>
      <c r="M9" s="6">
        <f t="shared" si="1"/>
        <v>7.604186374843878</v>
      </c>
      <c r="N9" s="6">
        <f t="shared" si="2"/>
        <v>3.4092840319350537</v>
      </c>
      <c r="O9" s="7">
        <f t="shared" si="3"/>
        <v>0.64513301337266893</v>
      </c>
      <c r="P9" s="7">
        <f t="shared" si="4"/>
        <v>1.1333306640036178</v>
      </c>
      <c r="Q9" s="6">
        <f t="shared" si="5"/>
        <v>2.4607992780696848</v>
      </c>
      <c r="R9" s="6">
        <f>1</f>
        <v>1</v>
      </c>
    </row>
    <row r="10" spans="1:18" ht="15.75" customHeight="1">
      <c r="L10" s="6">
        <f>GEOMEAN(L3:L9)</f>
        <v>0.12123403920777702</v>
      </c>
      <c r="M10" s="6">
        <f t="shared" ref="M10" si="6">GEOMEAN(M3:M9)</f>
        <v>7.7602350563173097</v>
      </c>
      <c r="N10" s="6">
        <f t="shared" ref="N10" si="7">GEOMEAN(N3:N9)</f>
        <v>2.4341267735906515</v>
      </c>
      <c r="O10" s="6">
        <f t="shared" ref="O10" si="8">GEOMEAN(O3:O9)</f>
        <v>0.40430741059615788</v>
      </c>
      <c r="P10" s="6">
        <f t="shared" ref="P10" si="9">GEOMEAN(P3:P9)</f>
        <v>0.89726794351723682</v>
      </c>
      <c r="Q10" s="6">
        <f t="shared" ref="Q10" si="10">GEOMEAN(Q3:Q9)</f>
        <v>2.3889024391306246</v>
      </c>
      <c r="R10" s="6">
        <f t="shared" ref="R10" si="11">GEOMEAN(R3:R9)</f>
        <v>1</v>
      </c>
    </row>
    <row r="11" spans="1:18" ht="13.2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</row>
    <row r="12" spans="1:18" ht="13.2">
      <c r="A12" s="1"/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</row>
    <row r="13" spans="1:18" ht="13.2">
      <c r="A13" s="1" t="s">
        <v>9</v>
      </c>
      <c r="B13" s="2">
        <v>0.49221300000000001</v>
      </c>
      <c r="C13" s="2">
        <v>35.714893000000004</v>
      </c>
      <c r="D13" s="2">
        <v>7.6957990000000001</v>
      </c>
      <c r="E13" s="2">
        <v>0.91647000000000001</v>
      </c>
      <c r="F13" s="2">
        <v>3.0788389999999999</v>
      </c>
      <c r="G13" s="2">
        <v>10.496452</v>
      </c>
      <c r="H13" s="2">
        <v>0.25800000000000001</v>
      </c>
      <c r="I13" s="2">
        <v>0.58230000000000004</v>
      </c>
      <c r="J13" s="2">
        <v>0.8347</v>
      </c>
      <c r="L13" s="6">
        <f>B13/J13</f>
        <v>0.58968851084221874</v>
      </c>
      <c r="M13" s="6">
        <f>C13/J13</f>
        <v>42.787699772373315</v>
      </c>
      <c r="N13" s="6">
        <f>D13/J13</f>
        <v>9.2198382652449986</v>
      </c>
      <c r="O13" s="7">
        <f>E13/J13</f>
        <v>1.0979633401221995</v>
      </c>
      <c r="P13" s="7">
        <f>F13/J13</f>
        <v>3.6885575655924283</v>
      </c>
      <c r="Q13" s="6">
        <f>G13/J13</f>
        <v>12.575119204504611</v>
      </c>
      <c r="R13" s="6">
        <f>1</f>
        <v>1</v>
      </c>
    </row>
    <row r="14" spans="1:18" ht="13.2">
      <c r="A14" s="1" t="s">
        <v>19</v>
      </c>
      <c r="B14" s="2">
        <v>32.839137999999998</v>
      </c>
      <c r="C14" s="2">
        <v>138.33168000000001</v>
      </c>
      <c r="D14" s="2">
        <v>31.852388000000001</v>
      </c>
      <c r="E14" s="2">
        <v>3.8643689999999999</v>
      </c>
      <c r="F14" s="2">
        <v>17.833206000000001</v>
      </c>
      <c r="G14" s="2">
        <v>50.913089999999997</v>
      </c>
      <c r="H14" s="2">
        <v>61.108800000000002</v>
      </c>
      <c r="I14" s="2">
        <v>41.814500000000002</v>
      </c>
      <c r="J14" s="2">
        <v>41.939399999999999</v>
      </c>
      <c r="L14" s="6">
        <f t="shared" ref="L14:L19" si="12">B14/J14</f>
        <v>0.78301401546040239</v>
      </c>
      <c r="M14" s="6">
        <f t="shared" ref="M14:M19" si="13">C14/J14</f>
        <v>3.2983705060158228</v>
      </c>
      <c r="N14" s="6">
        <f t="shared" ref="N14:N19" si="14">D14/J14</f>
        <v>0.7594860203054884</v>
      </c>
      <c r="O14" s="7">
        <f t="shared" ref="O14:O19" si="15">E14/J14</f>
        <v>9.2141733072003892E-2</v>
      </c>
      <c r="P14" s="7">
        <f t="shared" ref="P14:P19" si="16">F14/J14</f>
        <v>0.42521366543155126</v>
      </c>
      <c r="Q14" s="6">
        <f t="shared" ref="Q14:Q19" si="17">G14/J14</f>
        <v>1.2139680109872817</v>
      </c>
      <c r="R14" s="6">
        <f>1</f>
        <v>1</v>
      </c>
    </row>
    <row r="15" spans="1:18" ht="13.2">
      <c r="A15" s="1" t="s">
        <v>22</v>
      </c>
      <c r="B15" s="2">
        <v>1.122004</v>
      </c>
      <c r="C15" s="2">
        <v>116.293983</v>
      </c>
      <c r="D15" s="2">
        <v>34.044131999999998</v>
      </c>
      <c r="E15" s="2">
        <v>3.346552</v>
      </c>
      <c r="F15" s="2">
        <v>11.135111999999999</v>
      </c>
      <c r="G15" s="2">
        <v>37.845779</v>
      </c>
      <c r="H15" s="2">
        <v>1.2656000000000001</v>
      </c>
      <c r="I15" s="2">
        <v>2.7319</v>
      </c>
      <c r="J15" s="2">
        <v>6.2466999999999997</v>
      </c>
      <c r="L15" s="6">
        <f t="shared" si="12"/>
        <v>0.17961547697184113</v>
      </c>
      <c r="M15" s="6">
        <f t="shared" si="13"/>
        <v>18.616866985768485</v>
      </c>
      <c r="N15" s="6">
        <f t="shared" si="14"/>
        <v>5.4499386876270668</v>
      </c>
      <c r="O15" s="7">
        <f t="shared" si="15"/>
        <v>0.53573118606624304</v>
      </c>
      <c r="P15" s="7">
        <f t="shared" si="16"/>
        <v>1.7825591112107193</v>
      </c>
      <c r="Q15" s="6">
        <f t="shared" si="17"/>
        <v>6.0585235404293467</v>
      </c>
      <c r="R15" s="6">
        <f>1</f>
        <v>1</v>
      </c>
    </row>
    <row r="16" spans="1:18" ht="13.2">
      <c r="A16" s="1" t="s">
        <v>23</v>
      </c>
      <c r="B16" s="2">
        <v>2.9370539999999998</v>
      </c>
      <c r="C16" s="2">
        <v>463.15081800000002</v>
      </c>
      <c r="D16" s="2">
        <v>123.557625</v>
      </c>
      <c r="E16" s="2">
        <v>11.038933999999999</v>
      </c>
      <c r="F16" s="2">
        <v>33.373631000000003</v>
      </c>
      <c r="G16" s="2">
        <v>111.281693</v>
      </c>
      <c r="H16" s="2">
        <v>5.6139000000000001</v>
      </c>
      <c r="I16" s="2">
        <v>11.173</v>
      </c>
      <c r="J16" s="2">
        <v>32.6967</v>
      </c>
      <c r="L16" s="6">
        <f t="shared" si="12"/>
        <v>8.9827230270944775E-2</v>
      </c>
      <c r="M16" s="6">
        <f t="shared" si="13"/>
        <v>14.165063079760344</v>
      </c>
      <c r="N16" s="6">
        <f t="shared" si="14"/>
        <v>3.7789019992843316</v>
      </c>
      <c r="O16" s="7">
        <f t="shared" si="15"/>
        <v>0.33761615086537783</v>
      </c>
      <c r="P16" s="7">
        <f t="shared" si="16"/>
        <v>1.0207033431508379</v>
      </c>
      <c r="Q16" s="6">
        <f t="shared" si="17"/>
        <v>3.4034533454446474</v>
      </c>
      <c r="R16" s="6">
        <f>1</f>
        <v>1</v>
      </c>
    </row>
    <row r="17" spans="1:18" ht="13.2">
      <c r="A17" s="1" t="s">
        <v>24</v>
      </c>
      <c r="B17" s="2">
        <v>3.9201760000000001</v>
      </c>
      <c r="C17" s="2">
        <v>645.98767099999998</v>
      </c>
      <c r="D17" s="2">
        <v>194.01736500000001</v>
      </c>
      <c r="E17" s="2">
        <v>12.909243</v>
      </c>
      <c r="F17" s="2">
        <v>36.85915</v>
      </c>
      <c r="G17" s="2">
        <v>119.97721900000001</v>
      </c>
      <c r="H17" s="2">
        <v>7.8131000000000004</v>
      </c>
      <c r="I17" s="2">
        <v>13.8744</v>
      </c>
      <c r="J17" s="2">
        <v>36.9238</v>
      </c>
      <c r="L17" s="6">
        <f t="shared" si="12"/>
        <v>0.10616935418348057</v>
      </c>
      <c r="M17" s="6">
        <f t="shared" si="13"/>
        <v>17.495156809429147</v>
      </c>
      <c r="N17" s="6">
        <f t="shared" si="14"/>
        <v>5.254534067457846</v>
      </c>
      <c r="O17" s="7">
        <f t="shared" si="15"/>
        <v>0.34961848455467748</v>
      </c>
      <c r="P17" s="7">
        <f t="shared" si="16"/>
        <v>0.99824909678852125</v>
      </c>
      <c r="Q17" s="6">
        <f t="shared" si="17"/>
        <v>3.2493193820787676</v>
      </c>
      <c r="R17" s="6">
        <f>1</f>
        <v>1</v>
      </c>
    </row>
    <row r="18" spans="1:18" ht="13.2">
      <c r="A18" s="1" t="s">
        <v>25</v>
      </c>
      <c r="B18" s="2">
        <v>2.478237</v>
      </c>
      <c r="C18" s="2">
        <v>398.16281099999998</v>
      </c>
      <c r="D18" s="2">
        <v>116.60584299999999</v>
      </c>
      <c r="E18" s="2">
        <v>12.035266999999999</v>
      </c>
      <c r="F18" s="2">
        <v>47.600257999999997</v>
      </c>
      <c r="G18" s="2">
        <v>144.505798</v>
      </c>
      <c r="H18" s="2">
        <v>5.5978000000000003</v>
      </c>
      <c r="I18" s="2">
        <v>10.2225</v>
      </c>
      <c r="J18" s="2">
        <v>29.002099999999999</v>
      </c>
      <c r="L18" s="6">
        <f t="shared" si="12"/>
        <v>8.5450260498377714E-2</v>
      </c>
      <c r="M18" s="6">
        <f t="shared" si="13"/>
        <v>13.728757952010371</v>
      </c>
      <c r="N18" s="6">
        <f t="shared" si="14"/>
        <v>4.020599991035132</v>
      </c>
      <c r="O18" s="7">
        <f t="shared" si="15"/>
        <v>0.4149791566817575</v>
      </c>
      <c r="P18" s="7">
        <f t="shared" si="16"/>
        <v>1.6412693563569534</v>
      </c>
      <c r="Q18" s="6">
        <f t="shared" si="17"/>
        <v>4.9825977429220645</v>
      </c>
      <c r="R18" s="6">
        <f>1</f>
        <v>1</v>
      </c>
    </row>
    <row r="19" spans="1:18" ht="13.2">
      <c r="A19" s="1" t="s">
        <v>26</v>
      </c>
      <c r="B19" s="2">
        <v>9.0785769999999992</v>
      </c>
      <c r="C19" s="2">
        <v>1130.785034</v>
      </c>
      <c r="D19" s="2">
        <v>453.07827800000001</v>
      </c>
      <c r="E19" s="2">
        <v>48.665447</v>
      </c>
      <c r="F19" s="2">
        <v>128.41175799999999</v>
      </c>
      <c r="G19" s="2">
        <v>327.09637500000002</v>
      </c>
      <c r="H19" s="2">
        <v>30.679500000000001</v>
      </c>
      <c r="I19" s="2">
        <v>58.177700000000002</v>
      </c>
      <c r="J19" s="2">
        <v>87.460999999999999</v>
      </c>
      <c r="L19" s="6">
        <f t="shared" si="12"/>
        <v>0.1038014314951807</v>
      </c>
      <c r="M19" s="6">
        <f t="shared" si="13"/>
        <v>12.929020180423274</v>
      </c>
      <c r="N19" s="6">
        <f t="shared" si="14"/>
        <v>5.1803464172602647</v>
      </c>
      <c r="O19" s="7">
        <f t="shared" si="15"/>
        <v>0.55642454351082193</v>
      </c>
      <c r="P19" s="7">
        <f t="shared" si="16"/>
        <v>1.4682173540206491</v>
      </c>
      <c r="Q19" s="6">
        <f t="shared" si="17"/>
        <v>3.7399112175712608</v>
      </c>
      <c r="R19" s="6">
        <f>1</f>
        <v>1</v>
      </c>
    </row>
    <row r="20" spans="1:18" ht="13.2">
      <c r="A20" s="1"/>
      <c r="B20" s="1"/>
      <c r="C20" s="1"/>
      <c r="D20" s="1"/>
      <c r="E20" s="1"/>
      <c r="F20" s="1"/>
      <c r="G20" s="1"/>
      <c r="H20" s="1"/>
      <c r="I20" s="1"/>
      <c r="J20" s="1"/>
      <c r="L20" s="6">
        <f>GEOMEAN(L13:L19)</f>
        <v>0.18353666647013481</v>
      </c>
      <c r="M20" s="6">
        <f t="shared" ref="M20" si="18">GEOMEAN(M13:M19)</f>
        <v>14.185246400174035</v>
      </c>
      <c r="N20" s="6">
        <f t="shared" ref="N20" si="19">GEOMEAN(N13:N19)</f>
        <v>3.9786945782456318</v>
      </c>
      <c r="O20" s="6">
        <f t="shared" ref="O20" si="20">GEOMEAN(O13:O19)</f>
        <v>0.3941254434396661</v>
      </c>
      <c r="P20" s="6">
        <f t="shared" ref="P20" si="21">GEOMEAN(P13:P19)</f>
        <v>1.3167903284527942</v>
      </c>
      <c r="Q20" s="6">
        <f t="shared" ref="Q20" si="22">GEOMEAN(Q13:Q19)</f>
        <v>4.0873804928535966</v>
      </c>
      <c r="R20" s="6">
        <f t="shared" ref="R20" si="23">GEOMEAN(R13:R19)</f>
        <v>1</v>
      </c>
    </row>
    <row r="21" spans="1:18" ht="13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O21" s="1"/>
      <c r="P21" s="2"/>
    </row>
    <row r="22" spans="1:18" ht="13.2">
      <c r="A22" s="1"/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 t="s">
        <v>16</v>
      </c>
      <c r="I22" s="1" t="s">
        <v>17</v>
      </c>
      <c r="J22" s="1" t="s">
        <v>18</v>
      </c>
      <c r="O22" s="1"/>
      <c r="P22" s="2"/>
    </row>
    <row r="23" spans="1:18" ht="13.2">
      <c r="A23" s="1" t="s">
        <v>9</v>
      </c>
      <c r="B23" s="2">
        <v>0.92242800000000003</v>
      </c>
      <c r="C23" s="2">
        <v>75.020897000000005</v>
      </c>
      <c r="D23" s="2">
        <v>14.742376999999999</v>
      </c>
      <c r="E23" s="2">
        <v>1.077391</v>
      </c>
      <c r="F23" s="2">
        <v>5.7249480000000004</v>
      </c>
      <c r="G23" s="2">
        <v>20.738652999999999</v>
      </c>
      <c r="H23" s="2">
        <v>0.39960000000000001</v>
      </c>
      <c r="I23" s="2">
        <v>0.96479999999999999</v>
      </c>
      <c r="J23" s="2">
        <v>1.0891</v>
      </c>
      <c r="L23" s="6">
        <f>B23/J23</f>
        <v>0.84696354788357364</v>
      </c>
      <c r="M23" s="6">
        <f>C23/J23</f>
        <v>68.883387200440737</v>
      </c>
      <c r="N23" s="6">
        <f>D23/J23</f>
        <v>13.536293269672207</v>
      </c>
      <c r="O23" s="7">
        <f>E23/J23</f>
        <v>0.98924892112753648</v>
      </c>
      <c r="P23" s="7">
        <f>F23/J23</f>
        <v>5.2565861720686815</v>
      </c>
      <c r="Q23" s="6">
        <f>G23/J23</f>
        <v>19.042009916444773</v>
      </c>
      <c r="R23" s="6">
        <f>1</f>
        <v>1</v>
      </c>
    </row>
    <row r="24" spans="1:18" ht="13.2">
      <c r="A24" s="1" t="s">
        <v>19</v>
      </c>
      <c r="B24" s="2">
        <v>40.431313000000003</v>
      </c>
      <c r="C24" s="2">
        <v>283.77667200000002</v>
      </c>
      <c r="D24" s="2">
        <v>56.078074999999998</v>
      </c>
      <c r="E24" s="2">
        <v>4.7870869999999996</v>
      </c>
      <c r="F24" s="2">
        <v>34.564532999999997</v>
      </c>
      <c r="G24" s="2">
        <v>97.797156999999999</v>
      </c>
      <c r="H24" s="2">
        <v>60.375399999999999</v>
      </c>
      <c r="I24" s="2">
        <v>42.068300000000001</v>
      </c>
      <c r="J24" s="2">
        <v>42.370800000000003</v>
      </c>
      <c r="L24" s="6">
        <f t="shared" ref="L24:L29" si="24">B24/J24</f>
        <v>0.95422585837416329</v>
      </c>
      <c r="M24" s="6">
        <f t="shared" ref="M24:M29" si="25">C24/J24</f>
        <v>6.6974584383584919</v>
      </c>
      <c r="N24" s="6">
        <f t="shared" ref="N24:N29" si="26">D24/J24</f>
        <v>1.3235075806923635</v>
      </c>
      <c r="O24" s="7">
        <f t="shared" ref="O24:O29" si="27">E24/J24</f>
        <v>0.11298080281703436</v>
      </c>
      <c r="P24" s="7">
        <f t="shared" ref="P24:P29" si="28">F24/J24</f>
        <v>0.81576304908097075</v>
      </c>
      <c r="Q24" s="6">
        <f t="shared" ref="Q24:Q29" si="29">G24/J24</f>
        <v>2.3081262803628912</v>
      </c>
      <c r="R24" s="6">
        <f>1</f>
        <v>1</v>
      </c>
    </row>
    <row r="25" spans="1:18" ht="13.2">
      <c r="A25" s="1" t="s">
        <v>22</v>
      </c>
      <c r="B25" s="2">
        <v>1.748777</v>
      </c>
      <c r="C25" s="2">
        <v>229.487686</v>
      </c>
      <c r="D25" s="2">
        <v>63.712302999999999</v>
      </c>
      <c r="E25" s="2">
        <v>3.8671579999999999</v>
      </c>
      <c r="F25" s="2">
        <v>20.433686999999999</v>
      </c>
      <c r="G25" s="2">
        <v>71.472960999999998</v>
      </c>
      <c r="H25" s="2">
        <v>1.8788</v>
      </c>
      <c r="I25" s="2">
        <v>4.2201000000000004</v>
      </c>
      <c r="J25" s="2">
        <v>5.3494000000000002</v>
      </c>
      <c r="L25" s="6">
        <f t="shared" si="24"/>
        <v>0.32691086850861778</v>
      </c>
      <c r="M25" s="6">
        <f t="shared" si="25"/>
        <v>42.899705761393797</v>
      </c>
      <c r="N25" s="6">
        <f t="shared" si="26"/>
        <v>11.910177403073241</v>
      </c>
      <c r="O25" s="7">
        <f t="shared" si="27"/>
        <v>0.72291434553407852</v>
      </c>
      <c r="P25" s="7">
        <f t="shared" si="28"/>
        <v>3.8198091374733614</v>
      </c>
      <c r="Q25" s="6">
        <f t="shared" si="29"/>
        <v>13.360930384716042</v>
      </c>
      <c r="R25" s="6">
        <f>1</f>
        <v>1</v>
      </c>
    </row>
    <row r="26" spans="1:18" ht="13.2">
      <c r="A26" s="1" t="s">
        <v>23</v>
      </c>
      <c r="B26" s="2">
        <v>5.1522019999999999</v>
      </c>
      <c r="C26" s="2">
        <v>918.067993</v>
      </c>
      <c r="D26" s="2">
        <v>235.102295</v>
      </c>
      <c r="E26" s="2">
        <v>11.693042999999999</v>
      </c>
      <c r="F26" s="2">
        <v>60.951698</v>
      </c>
      <c r="G26" s="2">
        <v>211.205704</v>
      </c>
      <c r="H26" s="2">
        <v>8.5846999999999998</v>
      </c>
      <c r="I26" s="2">
        <v>16.985199999999999</v>
      </c>
      <c r="J26" s="2">
        <v>33.246099999999998</v>
      </c>
      <c r="L26" s="6">
        <f t="shared" si="24"/>
        <v>0.15497162073145423</v>
      </c>
      <c r="M26" s="6">
        <f t="shared" si="25"/>
        <v>27.614306429927122</v>
      </c>
      <c r="N26" s="6">
        <f t="shared" si="26"/>
        <v>7.0715751621994762</v>
      </c>
      <c r="O26" s="7">
        <f t="shared" si="27"/>
        <v>0.35171171957011499</v>
      </c>
      <c r="P26" s="7">
        <f t="shared" si="28"/>
        <v>1.8333488138458347</v>
      </c>
      <c r="Q26" s="6">
        <f t="shared" si="29"/>
        <v>6.3527963881477829</v>
      </c>
      <c r="R26" s="6">
        <f>1</f>
        <v>1</v>
      </c>
    </row>
    <row r="27" spans="1:18" ht="13.2">
      <c r="A27" s="1" t="s">
        <v>24</v>
      </c>
      <c r="B27" s="2">
        <v>5.2187530000000004</v>
      </c>
      <c r="C27" s="2">
        <v>1304.9106449999999</v>
      </c>
      <c r="D27" s="2">
        <v>379.82336400000003</v>
      </c>
      <c r="E27" s="2">
        <v>14.062014</v>
      </c>
      <c r="F27" s="2">
        <v>69.142982000000003</v>
      </c>
      <c r="G27" s="2">
        <v>241.85522499999999</v>
      </c>
      <c r="H27" s="2">
        <v>11.17</v>
      </c>
      <c r="I27" s="2">
        <v>20.4682</v>
      </c>
      <c r="J27" s="2">
        <v>40.994399999999999</v>
      </c>
      <c r="L27" s="6">
        <f t="shared" si="24"/>
        <v>0.12730404640633844</v>
      </c>
      <c r="M27" s="6">
        <f t="shared" si="25"/>
        <v>31.831436610854166</v>
      </c>
      <c r="N27" s="6">
        <f t="shared" si="26"/>
        <v>9.2652499853638552</v>
      </c>
      <c r="O27" s="7">
        <f t="shared" si="27"/>
        <v>0.34302280311457173</v>
      </c>
      <c r="P27" s="7">
        <f t="shared" si="28"/>
        <v>1.6866445660870755</v>
      </c>
      <c r="Q27" s="6">
        <f t="shared" si="29"/>
        <v>5.8997137413890677</v>
      </c>
      <c r="R27" s="6">
        <f>1</f>
        <v>1</v>
      </c>
    </row>
    <row r="28" spans="1:18" ht="13.2">
      <c r="A28" s="1" t="s">
        <v>25</v>
      </c>
      <c r="B28" s="2">
        <v>3.3981210000000002</v>
      </c>
      <c r="C28" s="2">
        <v>803.650757</v>
      </c>
      <c r="D28" s="2">
        <v>227.68218999999999</v>
      </c>
      <c r="E28" s="2">
        <v>13.594626999999999</v>
      </c>
      <c r="F28" s="2">
        <v>92.859406000000007</v>
      </c>
      <c r="G28" s="2">
        <v>263.70150799999999</v>
      </c>
      <c r="H28" s="2">
        <v>9.3092000000000006</v>
      </c>
      <c r="I28" s="2">
        <v>17.249400000000001</v>
      </c>
      <c r="J28" s="2">
        <v>32.947499999999998</v>
      </c>
      <c r="L28" s="6">
        <f t="shared" si="24"/>
        <v>0.10313744593671752</v>
      </c>
      <c r="M28" s="6">
        <f t="shared" si="25"/>
        <v>24.391858471811215</v>
      </c>
      <c r="N28" s="6">
        <f t="shared" si="26"/>
        <v>6.9104542074512487</v>
      </c>
      <c r="O28" s="7">
        <f t="shared" si="27"/>
        <v>0.41261482661810456</v>
      </c>
      <c r="P28" s="7">
        <f t="shared" si="28"/>
        <v>2.8184052204264365</v>
      </c>
      <c r="Q28" s="6">
        <f t="shared" si="29"/>
        <v>8.0036879277638668</v>
      </c>
      <c r="R28" s="6">
        <f>1</f>
        <v>1</v>
      </c>
    </row>
    <row r="29" spans="1:18" ht="13.2">
      <c r="A29" s="1" t="s">
        <v>26</v>
      </c>
      <c r="B29" s="2">
        <v>9.8136270000000003</v>
      </c>
      <c r="C29" s="2">
        <v>2266.5749510000001</v>
      </c>
      <c r="D29" s="2">
        <v>874.26092500000004</v>
      </c>
      <c r="E29" s="2">
        <v>53.435509000000003</v>
      </c>
      <c r="F29" s="2">
        <v>211.57579000000001</v>
      </c>
      <c r="G29" s="2">
        <v>621.69378700000004</v>
      </c>
      <c r="H29" s="2">
        <v>50.365299999999998</v>
      </c>
      <c r="I29" s="2">
        <v>84.760199999999998</v>
      </c>
      <c r="J29" s="2">
        <v>124.852</v>
      </c>
      <c r="L29" s="6">
        <f t="shared" si="24"/>
        <v>7.8602080863742665E-2</v>
      </c>
      <c r="M29" s="6">
        <f t="shared" si="25"/>
        <v>18.154094055361547</v>
      </c>
      <c r="N29" s="6">
        <f t="shared" si="26"/>
        <v>7.0023782158075161</v>
      </c>
      <c r="O29" s="7">
        <f t="shared" si="27"/>
        <v>0.42799081312273735</v>
      </c>
      <c r="P29" s="7">
        <f t="shared" si="28"/>
        <v>1.6946127414859193</v>
      </c>
      <c r="Q29" s="6">
        <f t="shared" si="29"/>
        <v>4.9794459600166601</v>
      </c>
      <c r="R29" s="6">
        <f>1</f>
        <v>1</v>
      </c>
    </row>
    <row r="30" spans="1:18" ht="13.2">
      <c r="L30" s="6">
        <f>GEOMEAN(L23:L29)</f>
        <v>0.23720680901548119</v>
      </c>
      <c r="M30" s="6">
        <f t="shared" ref="M30:R30" si="30">GEOMEAN(M23:M29)</f>
        <v>25.845450001554674</v>
      </c>
      <c r="N30" s="6">
        <f t="shared" si="30"/>
        <v>6.8060588044263994</v>
      </c>
      <c r="O30" s="6">
        <f t="shared" si="30"/>
        <v>0.40283444541143471</v>
      </c>
      <c r="P30" s="6">
        <f t="shared" si="30"/>
        <v>2.1903913834316642</v>
      </c>
      <c r="Q30" s="6">
        <f t="shared" si="30"/>
        <v>7.0633523534964864</v>
      </c>
      <c r="R30" s="6">
        <f t="shared" si="30"/>
        <v>1</v>
      </c>
    </row>
    <row r="31" spans="1:18" ht="13.2">
      <c r="A31" s="1"/>
      <c r="B31" s="1">
        <f>B23/J23</f>
        <v>0.84696354788357364</v>
      </c>
      <c r="C31" s="1">
        <f>C23/J23</f>
        <v>68.883387200440737</v>
      </c>
      <c r="D31" s="1">
        <f>D23/J23</f>
        <v>13.536293269672207</v>
      </c>
      <c r="E31" s="1">
        <f>E23/J23</f>
        <v>0.98924892112753648</v>
      </c>
      <c r="F31" s="1">
        <f>F23/J23</f>
        <v>5.2565861720686815</v>
      </c>
      <c r="G31" s="1">
        <f>G23/J23</f>
        <v>19.042009916444773</v>
      </c>
      <c r="H31" s="1"/>
      <c r="I31" s="1"/>
      <c r="J31" s="1">
        <f>1</f>
        <v>1</v>
      </c>
      <c r="O31" s="1"/>
      <c r="P31" s="2"/>
    </row>
    <row r="32" spans="1:18" ht="13.2">
      <c r="A32" s="1"/>
      <c r="B32" s="1">
        <f t="shared" ref="B32:B37" si="31">B24/J24</f>
        <v>0.95422585837416329</v>
      </c>
      <c r="C32" s="1">
        <f t="shared" ref="C32:C37" si="32">C24/J24</f>
        <v>6.6974584383584919</v>
      </c>
      <c r="D32" s="1">
        <f t="shared" ref="D32:D37" si="33">D24/J24</f>
        <v>1.3235075806923635</v>
      </c>
      <c r="E32" s="1">
        <f t="shared" ref="E32:E37" si="34">E24/J24</f>
        <v>0.11298080281703436</v>
      </c>
      <c r="F32" s="1">
        <f t="shared" ref="F32:F37" si="35">F24/J24</f>
        <v>0.81576304908097075</v>
      </c>
      <c r="G32" s="1">
        <f t="shared" ref="G32:G37" si="36">G24/J24</f>
        <v>2.3081262803628912</v>
      </c>
      <c r="H32" s="1"/>
      <c r="I32" s="1"/>
      <c r="J32" s="1">
        <f>1</f>
        <v>1</v>
      </c>
      <c r="O32" s="1"/>
      <c r="P32" s="2"/>
    </row>
    <row r="33" spans="1:16" ht="13.2">
      <c r="A33" s="1"/>
      <c r="B33" s="1">
        <f t="shared" si="31"/>
        <v>0.32691086850861778</v>
      </c>
      <c r="C33" s="1">
        <f t="shared" si="32"/>
        <v>42.899705761393797</v>
      </c>
      <c r="D33" s="1">
        <f t="shared" si="33"/>
        <v>11.910177403073241</v>
      </c>
      <c r="E33" s="1">
        <f t="shared" si="34"/>
        <v>0.72291434553407852</v>
      </c>
      <c r="F33" s="1">
        <f t="shared" si="35"/>
        <v>3.8198091374733614</v>
      </c>
      <c r="G33" s="1">
        <f t="shared" si="36"/>
        <v>13.360930384716042</v>
      </c>
      <c r="H33" s="1"/>
      <c r="I33" s="1"/>
      <c r="J33" s="1">
        <f>1</f>
        <v>1</v>
      </c>
      <c r="O33" s="1"/>
      <c r="P33" s="2"/>
    </row>
    <row r="34" spans="1:16" ht="13.2">
      <c r="A34" s="1"/>
      <c r="B34" s="1">
        <f t="shared" si="31"/>
        <v>0.15497162073145423</v>
      </c>
      <c r="C34" s="1">
        <f t="shared" si="32"/>
        <v>27.614306429927122</v>
      </c>
      <c r="D34" s="1">
        <f t="shared" si="33"/>
        <v>7.0715751621994762</v>
      </c>
      <c r="E34" s="1">
        <f t="shared" si="34"/>
        <v>0.35171171957011499</v>
      </c>
      <c r="F34" s="1">
        <f t="shared" si="35"/>
        <v>1.8333488138458347</v>
      </c>
      <c r="G34" s="1">
        <f t="shared" si="36"/>
        <v>6.3527963881477829</v>
      </c>
      <c r="H34" s="1"/>
      <c r="I34" s="1"/>
      <c r="J34" s="1">
        <f>1</f>
        <v>1</v>
      </c>
      <c r="O34" s="1"/>
      <c r="P34" s="1"/>
    </row>
    <row r="35" spans="1:16" ht="13.2">
      <c r="A35" s="1"/>
      <c r="B35" s="1">
        <f t="shared" si="31"/>
        <v>0.12730404640633844</v>
      </c>
      <c r="C35" s="1">
        <f t="shared" si="32"/>
        <v>31.831436610854166</v>
      </c>
      <c r="D35" s="1">
        <f t="shared" si="33"/>
        <v>9.2652499853638552</v>
      </c>
      <c r="E35" s="1">
        <f t="shared" si="34"/>
        <v>0.34302280311457173</v>
      </c>
      <c r="F35" s="1">
        <f t="shared" si="35"/>
        <v>1.6866445660870755</v>
      </c>
      <c r="G35" s="1">
        <f t="shared" si="36"/>
        <v>5.8997137413890677</v>
      </c>
      <c r="H35" s="1"/>
      <c r="I35" s="1"/>
      <c r="J35" s="1">
        <f>1</f>
        <v>1</v>
      </c>
      <c r="O35" s="1"/>
      <c r="P35" s="1"/>
    </row>
    <row r="36" spans="1:16" ht="13.2">
      <c r="A36" s="1"/>
      <c r="B36" s="1">
        <f t="shared" si="31"/>
        <v>0.10313744593671752</v>
      </c>
      <c r="C36" s="1">
        <f t="shared" si="32"/>
        <v>24.391858471811215</v>
      </c>
      <c r="D36" s="1">
        <f t="shared" si="33"/>
        <v>6.9104542074512487</v>
      </c>
      <c r="E36" s="1">
        <f t="shared" si="34"/>
        <v>0.41261482661810456</v>
      </c>
      <c r="F36" s="1">
        <f t="shared" si="35"/>
        <v>2.8184052204264365</v>
      </c>
      <c r="G36" s="1">
        <f t="shared" si="36"/>
        <v>8.0036879277638668</v>
      </c>
      <c r="H36" s="1"/>
      <c r="I36" s="1"/>
      <c r="J36" s="1">
        <f>1</f>
        <v>1</v>
      </c>
      <c r="O36" s="1"/>
      <c r="P36" s="5"/>
    </row>
    <row r="37" spans="1:16" ht="13.2">
      <c r="A37" s="1"/>
      <c r="B37" s="1">
        <f t="shared" si="31"/>
        <v>7.8602080863742665E-2</v>
      </c>
      <c r="C37" s="1">
        <f t="shared" si="32"/>
        <v>18.154094055361547</v>
      </c>
      <c r="D37" s="1">
        <f t="shared" si="33"/>
        <v>7.0023782158075161</v>
      </c>
      <c r="E37" s="1">
        <f t="shared" si="34"/>
        <v>0.42799081312273735</v>
      </c>
      <c r="F37" s="1">
        <f t="shared" si="35"/>
        <v>1.6946127414859193</v>
      </c>
      <c r="G37" s="1">
        <f t="shared" si="36"/>
        <v>4.9794459600166601</v>
      </c>
      <c r="H37" s="1"/>
      <c r="I37" s="1"/>
      <c r="J37" s="1">
        <f>1</f>
        <v>1</v>
      </c>
      <c r="O37" s="1"/>
      <c r="P37" s="2"/>
    </row>
    <row r="38" spans="1:16" ht="13.2">
      <c r="A38" s="1"/>
      <c r="B38" s="2"/>
      <c r="C38" s="2"/>
      <c r="D38" s="2"/>
      <c r="E38" s="2"/>
      <c r="F38" s="2"/>
      <c r="G38" s="2"/>
      <c r="H38" s="2"/>
      <c r="I38" s="2"/>
      <c r="J38" s="2"/>
      <c r="O38" s="1"/>
      <c r="P38" s="2"/>
    </row>
    <row r="39" spans="1:16" ht="13.2">
      <c r="A39" s="1"/>
      <c r="B39" s="2"/>
      <c r="C39" s="2"/>
      <c r="D39" s="2"/>
      <c r="E39" s="2"/>
      <c r="F39" s="2"/>
      <c r="G39" s="2"/>
      <c r="H39" s="2"/>
      <c r="I39" s="2"/>
      <c r="J39" s="2"/>
      <c r="O39" s="1"/>
      <c r="P39" s="2"/>
    </row>
    <row r="40" spans="1:16" ht="13.2">
      <c r="A40" s="1"/>
      <c r="B40" s="1"/>
      <c r="C40" s="1"/>
      <c r="D40" s="1"/>
      <c r="E40" s="1"/>
      <c r="F40" s="1"/>
      <c r="G40" s="1"/>
      <c r="H40" s="1"/>
      <c r="I40" s="1"/>
      <c r="J40" s="1"/>
      <c r="O40" s="1"/>
      <c r="P40" s="2"/>
    </row>
    <row r="41" spans="1:16" ht="13.2">
      <c r="A41" s="1"/>
      <c r="B41" s="1"/>
      <c r="C41" s="1"/>
      <c r="D41" s="1"/>
      <c r="E41" s="1"/>
      <c r="F41" s="1"/>
      <c r="G41" s="1"/>
      <c r="H41" s="1"/>
      <c r="I41" s="1"/>
      <c r="J41" s="1"/>
      <c r="O41" s="1"/>
      <c r="P41" s="2"/>
    </row>
    <row r="42" spans="1:16" ht="13.2">
      <c r="A42" s="1"/>
      <c r="B42" s="1"/>
      <c r="C42" s="1"/>
      <c r="D42" s="1"/>
      <c r="E42" s="1"/>
      <c r="F42" s="1"/>
      <c r="G42" s="1"/>
      <c r="H42" s="1"/>
      <c r="I42" s="1"/>
      <c r="J42" s="1"/>
      <c r="O42" s="1"/>
      <c r="P42" s="2"/>
    </row>
    <row r="43" spans="1:16" ht="13.2">
      <c r="A43" s="1"/>
      <c r="B43" s="2"/>
      <c r="C43" s="2"/>
      <c r="D43" s="2"/>
      <c r="E43" s="2"/>
      <c r="F43" s="2"/>
      <c r="G43" s="2"/>
      <c r="H43" s="2"/>
      <c r="I43" s="2"/>
      <c r="J43" s="2"/>
      <c r="O43" s="1"/>
      <c r="P43" s="2"/>
    </row>
    <row r="44" spans="1:16" ht="13.2">
      <c r="A44" s="1"/>
      <c r="B44" s="2"/>
      <c r="C44" s="2"/>
      <c r="D44" s="2"/>
      <c r="E44" s="2"/>
      <c r="F44" s="2"/>
      <c r="G44" s="2"/>
      <c r="H44" s="2"/>
      <c r="I44" s="2"/>
      <c r="J44" s="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0"/>
  <sheetViews>
    <sheetView workbookViewId="0">
      <selection activeCell="O10" sqref="O10"/>
    </sheetView>
  </sheetViews>
  <sheetFormatPr defaultColWidth="12.6640625" defaultRowHeight="15.75" customHeight="1"/>
  <sheetData>
    <row r="1" spans="1:16" ht="13.2">
      <c r="A1" s="5" t="s">
        <v>29</v>
      </c>
      <c r="B1" s="1"/>
      <c r="C1" s="1"/>
      <c r="D1" s="1"/>
      <c r="E1" s="1"/>
      <c r="F1" s="1"/>
      <c r="G1" s="1"/>
      <c r="H1" s="1"/>
      <c r="I1" s="1"/>
      <c r="J1" s="1"/>
    </row>
    <row r="2" spans="1:16" ht="13.2">
      <c r="A2" s="5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1" t="s">
        <v>39</v>
      </c>
      <c r="M2" s="1" t="s">
        <v>40</v>
      </c>
    </row>
    <row r="3" spans="1:16" ht="13.2">
      <c r="A3" s="5" t="s">
        <v>9</v>
      </c>
      <c r="B3" s="1" t="s">
        <v>17</v>
      </c>
      <c r="C3" s="2">
        <v>0.28089999999999998</v>
      </c>
      <c r="D3" s="2">
        <v>1.1014999999999999</v>
      </c>
      <c r="E3" s="2">
        <v>2.4312999999999998</v>
      </c>
      <c r="F3" s="2">
        <v>130</v>
      </c>
      <c r="G3" s="2">
        <v>53</v>
      </c>
      <c r="H3" s="2">
        <v>1.0033000000000001</v>
      </c>
      <c r="I3" s="2">
        <v>191</v>
      </c>
      <c r="J3" s="2">
        <v>190</v>
      </c>
      <c r="L3">
        <f>100*G3/J3</f>
        <v>27.894736842105264</v>
      </c>
      <c r="M3">
        <f>100*F3/J3</f>
        <v>68.421052631578945</v>
      </c>
    </row>
    <row r="4" spans="1:16" ht="13.2">
      <c r="A4" s="1" t="s">
        <v>19</v>
      </c>
      <c r="B4" s="1" t="s">
        <v>17</v>
      </c>
      <c r="C4" s="2">
        <v>0.62080000000000002</v>
      </c>
      <c r="D4" s="2">
        <v>1.6820999999999999</v>
      </c>
      <c r="E4" s="2">
        <v>1.6133</v>
      </c>
      <c r="F4" s="2">
        <v>555</v>
      </c>
      <c r="G4" s="2">
        <v>344</v>
      </c>
      <c r="H4" s="2">
        <v>1.0015000000000001</v>
      </c>
      <c r="I4" s="2">
        <v>555</v>
      </c>
      <c r="J4" s="2">
        <v>554</v>
      </c>
      <c r="L4">
        <f t="shared" ref="L4:L9" si="0">100*G4/J4</f>
        <v>62.093862815884478</v>
      </c>
      <c r="M4">
        <f t="shared" ref="M4:M9" si="1">100*F4/J4</f>
        <v>100.18050541516246</v>
      </c>
    </row>
    <row r="5" spans="1:16" ht="13.2">
      <c r="A5" s="1" t="s">
        <v>22</v>
      </c>
      <c r="B5" s="1" t="s">
        <v>17</v>
      </c>
      <c r="C5" s="2">
        <v>0.24349999999999999</v>
      </c>
      <c r="D5" s="2">
        <v>1.0875999999999999</v>
      </c>
      <c r="E5" s="2">
        <v>2.9927999999999999</v>
      </c>
      <c r="F5" s="2">
        <v>437</v>
      </c>
      <c r="G5" s="2">
        <v>146</v>
      </c>
      <c r="H5" s="2">
        <v>1.0005999999999999</v>
      </c>
      <c r="I5" s="2">
        <v>600</v>
      </c>
      <c r="J5" s="2">
        <v>599</v>
      </c>
      <c r="L5">
        <f t="shared" si="0"/>
        <v>24.373956594323872</v>
      </c>
      <c r="M5">
        <f t="shared" si="1"/>
        <v>72.954924874791317</v>
      </c>
    </row>
    <row r="6" spans="1:16" ht="13.2">
      <c r="A6" s="1" t="s">
        <v>23</v>
      </c>
      <c r="B6" s="1" t="s">
        <v>17</v>
      </c>
      <c r="C6" s="2">
        <v>0.1391</v>
      </c>
      <c r="D6" s="2">
        <v>1.0488</v>
      </c>
      <c r="E6" s="2">
        <v>3.5009000000000001</v>
      </c>
      <c r="F6" s="2">
        <v>883</v>
      </c>
      <c r="G6" s="2">
        <v>252</v>
      </c>
      <c r="H6" s="2">
        <v>1.0001</v>
      </c>
      <c r="I6" s="2">
        <v>1813</v>
      </c>
      <c r="J6" s="2">
        <v>1812</v>
      </c>
      <c r="L6">
        <f t="shared" si="0"/>
        <v>13.907284768211921</v>
      </c>
      <c r="M6">
        <f t="shared" si="1"/>
        <v>48.730684326710815</v>
      </c>
    </row>
    <row r="7" spans="1:16" ht="13.2">
      <c r="A7" s="1" t="s">
        <v>24</v>
      </c>
      <c r="B7" s="1" t="s">
        <v>17</v>
      </c>
      <c r="C7" s="2">
        <v>0.1527</v>
      </c>
      <c r="D7" s="2">
        <v>1.0542</v>
      </c>
      <c r="E7" s="2">
        <v>4.0936000000000003</v>
      </c>
      <c r="F7" s="2">
        <v>1271</v>
      </c>
      <c r="G7" s="2">
        <v>310</v>
      </c>
      <c r="H7" s="2">
        <v>1.0004</v>
      </c>
      <c r="I7" s="2">
        <v>2034</v>
      </c>
      <c r="J7" s="2">
        <v>2033</v>
      </c>
      <c r="L7">
        <f t="shared" si="0"/>
        <v>15.248401377274963</v>
      </c>
      <c r="M7">
        <f t="shared" si="1"/>
        <v>62.518445646827345</v>
      </c>
    </row>
    <row r="8" spans="1:16" ht="13.2">
      <c r="A8" s="1" t="s">
        <v>25</v>
      </c>
      <c r="B8" s="1" t="s">
        <v>17</v>
      </c>
      <c r="C8" s="2">
        <v>0.17119999999999999</v>
      </c>
      <c r="D8" s="2">
        <v>1.0621</v>
      </c>
      <c r="E8" s="2">
        <v>3.7052999999999998</v>
      </c>
      <c r="F8" s="2">
        <v>1299</v>
      </c>
      <c r="G8" s="2">
        <v>350</v>
      </c>
      <c r="H8" s="2">
        <v>1.0004999999999999</v>
      </c>
      <c r="I8" s="2">
        <v>2049</v>
      </c>
      <c r="J8" s="2">
        <v>2048</v>
      </c>
      <c r="L8">
        <f t="shared" si="0"/>
        <v>17.08984375</v>
      </c>
      <c r="M8">
        <f t="shared" si="1"/>
        <v>63.427734375</v>
      </c>
    </row>
    <row r="9" spans="1:16" ht="13.2">
      <c r="A9" s="1" t="s">
        <v>26</v>
      </c>
      <c r="B9" s="1" t="s">
        <v>17</v>
      </c>
      <c r="C9" s="2">
        <v>0.18679999999999999</v>
      </c>
      <c r="D9" s="2">
        <v>1.0329999999999999</v>
      </c>
      <c r="E9" s="2">
        <v>3.4039999999999999</v>
      </c>
      <c r="F9" s="2">
        <v>2605</v>
      </c>
      <c r="G9" s="2">
        <v>765</v>
      </c>
      <c r="H9" s="2">
        <v>1.0002</v>
      </c>
      <c r="I9" s="2">
        <v>4097</v>
      </c>
      <c r="J9" s="2">
        <v>4096</v>
      </c>
      <c r="L9">
        <f t="shared" si="0"/>
        <v>18.6767578125</v>
      </c>
      <c r="M9">
        <f t="shared" si="1"/>
        <v>63.5986328125</v>
      </c>
    </row>
    <row r="10" spans="1:16" ht="13.2">
      <c r="A10" s="5"/>
      <c r="B10" s="1"/>
      <c r="C10" s="1"/>
      <c r="D10" s="1"/>
      <c r="E10" s="1"/>
      <c r="F10" s="1"/>
      <c r="G10" s="1"/>
      <c r="H10" s="1"/>
      <c r="I10" s="1"/>
      <c r="J10" s="1"/>
      <c r="L10">
        <f>GEOMEAN(L3:L9)</f>
        <v>22.431463182234037</v>
      </c>
      <c r="M10">
        <f>GEOMEAN(M3:M9)</f>
        <v>67.133283965589158</v>
      </c>
      <c r="O10">
        <v>22.431463182234037</v>
      </c>
      <c r="P10">
        <v>67.133283965589158</v>
      </c>
    </row>
    <row r="11" spans="1:16" ht="13.2">
      <c r="A11" s="5" t="s">
        <v>30</v>
      </c>
      <c r="B11" s="1"/>
      <c r="C11" s="1"/>
      <c r="D11" s="1"/>
      <c r="E11" s="1"/>
      <c r="F11" s="1"/>
      <c r="G11" s="1"/>
      <c r="H11" s="1"/>
      <c r="I11" s="1"/>
      <c r="J11" s="1"/>
      <c r="O11">
        <v>21.663007983603229</v>
      </c>
      <c r="P11">
        <v>60.465508728886803</v>
      </c>
    </row>
    <row r="12" spans="1:16" ht="13.2">
      <c r="A12" s="1"/>
      <c r="B12" s="1"/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O12">
        <v>21.231423901529023</v>
      </c>
      <c r="P12">
        <v>57.633217273963346</v>
      </c>
    </row>
    <row r="13" spans="1:16" ht="13.2">
      <c r="A13" s="5" t="s">
        <v>9</v>
      </c>
      <c r="B13" s="1" t="s">
        <v>17</v>
      </c>
      <c r="C13" s="2">
        <v>0.27389999999999998</v>
      </c>
      <c r="D13" s="2">
        <v>1.0998000000000001</v>
      </c>
      <c r="E13" s="2">
        <v>2.6469999999999998</v>
      </c>
      <c r="F13" s="2">
        <v>138</v>
      </c>
      <c r="G13" s="2">
        <v>52</v>
      </c>
      <c r="H13" s="2">
        <v>1.0138</v>
      </c>
      <c r="I13" s="2">
        <v>193</v>
      </c>
      <c r="J13" s="2">
        <v>190</v>
      </c>
      <c r="L13">
        <f>100*G13/J13</f>
        <v>27.368421052631579</v>
      </c>
      <c r="M13">
        <f>100*F13/J13</f>
        <v>72.631578947368425</v>
      </c>
      <c r="O13">
        <v>20.935757350023323</v>
      </c>
      <c r="P13">
        <v>55.409815350026328</v>
      </c>
    </row>
    <row r="14" spans="1:16" ht="13.2">
      <c r="A14" s="1" t="s">
        <v>19</v>
      </c>
      <c r="B14" s="1" t="s">
        <v>17</v>
      </c>
      <c r="C14" s="2">
        <v>0.60680000000000001</v>
      </c>
      <c r="D14" s="2">
        <v>1.6738999999999999</v>
      </c>
      <c r="E14" s="2">
        <v>1.6682999999999999</v>
      </c>
      <c r="F14" s="2">
        <v>561</v>
      </c>
      <c r="G14" s="2">
        <v>336</v>
      </c>
      <c r="H14" s="2">
        <v>1.0124</v>
      </c>
      <c r="I14" s="2">
        <v>561</v>
      </c>
      <c r="J14" s="2">
        <v>554</v>
      </c>
      <c r="L14">
        <f t="shared" ref="L14:L19" si="2">100*G14/J14</f>
        <v>60.64981949458484</v>
      </c>
      <c r="M14">
        <f t="shared" ref="M14:M19" si="3">100*F14/J14</f>
        <v>101.26353790613719</v>
      </c>
      <c r="O14">
        <v>20.69896058604191</v>
      </c>
      <c r="P14">
        <v>52.369558265405395</v>
      </c>
    </row>
    <row r="15" spans="1:16" ht="13.2">
      <c r="A15" s="1" t="s">
        <v>22</v>
      </c>
      <c r="B15" s="1" t="s">
        <v>17</v>
      </c>
      <c r="C15" s="2">
        <v>0.2356</v>
      </c>
      <c r="D15" s="2">
        <v>1.0843</v>
      </c>
      <c r="E15" s="2">
        <v>2.7179000000000002</v>
      </c>
      <c r="F15" s="2">
        <v>384</v>
      </c>
      <c r="G15" s="2">
        <v>141</v>
      </c>
      <c r="H15" s="2">
        <v>1.0105999999999999</v>
      </c>
      <c r="I15" s="2">
        <v>606</v>
      </c>
      <c r="J15" s="2">
        <v>599</v>
      </c>
      <c r="L15">
        <f t="shared" si="2"/>
        <v>23.539232053422371</v>
      </c>
      <c r="M15">
        <f t="shared" si="3"/>
        <v>64.106844741235392</v>
      </c>
      <c r="O15">
        <v>20.524835923687586</v>
      </c>
      <c r="P15">
        <v>51.956053539620662</v>
      </c>
    </row>
    <row r="16" spans="1:16" ht="13.2">
      <c r="A16" s="1" t="s">
        <v>23</v>
      </c>
      <c r="B16" s="1" t="s">
        <v>17</v>
      </c>
      <c r="C16" s="2">
        <v>0.13439999999999999</v>
      </c>
      <c r="D16" s="2">
        <v>1.0468</v>
      </c>
      <c r="E16" s="2">
        <v>3.5655999999999999</v>
      </c>
      <c r="F16" s="2">
        <v>869</v>
      </c>
      <c r="G16" s="2">
        <v>243</v>
      </c>
      <c r="H16" s="2">
        <v>1.0105</v>
      </c>
      <c r="I16" s="2">
        <v>1832</v>
      </c>
      <c r="J16" s="2">
        <v>1812</v>
      </c>
      <c r="L16">
        <f t="shared" si="2"/>
        <v>13.410596026490067</v>
      </c>
      <c r="M16">
        <f t="shared" si="3"/>
        <v>47.958057395143484</v>
      </c>
      <c r="O16">
        <v>20.417292044865999</v>
      </c>
      <c r="P16">
        <v>51.241608205634279</v>
      </c>
    </row>
    <row r="17" spans="1:16" ht="13.2">
      <c r="A17" s="1" t="s">
        <v>24</v>
      </c>
      <c r="B17" s="1" t="s">
        <v>17</v>
      </c>
      <c r="C17" s="2">
        <v>0.14610000000000001</v>
      </c>
      <c r="D17" s="2">
        <v>1.0510999999999999</v>
      </c>
      <c r="E17" s="2">
        <v>2.9015</v>
      </c>
      <c r="F17" s="2">
        <v>862</v>
      </c>
      <c r="G17" s="2">
        <v>297</v>
      </c>
      <c r="H17" s="2">
        <v>1.0107999999999999</v>
      </c>
      <c r="I17" s="2">
        <v>2055</v>
      </c>
      <c r="J17" s="2">
        <v>2033</v>
      </c>
      <c r="L17">
        <f t="shared" si="2"/>
        <v>14.608952287260207</v>
      </c>
      <c r="M17">
        <f t="shared" si="3"/>
        <v>42.400393507132314</v>
      </c>
      <c r="O17">
        <v>20.253611072618192</v>
      </c>
      <c r="P17">
        <v>51.09295552040075</v>
      </c>
    </row>
    <row r="18" spans="1:16" ht="13.2">
      <c r="A18" s="1" t="s">
        <v>25</v>
      </c>
      <c r="B18" s="1" t="s">
        <v>17</v>
      </c>
      <c r="C18" s="2">
        <v>0.1623</v>
      </c>
      <c r="D18" s="2">
        <v>1.0578000000000001</v>
      </c>
      <c r="E18" s="2">
        <v>3.3967000000000001</v>
      </c>
      <c r="F18" s="2">
        <v>1129</v>
      </c>
      <c r="G18" s="2">
        <v>332</v>
      </c>
      <c r="H18" s="2">
        <v>1.0106999999999999</v>
      </c>
      <c r="I18" s="2">
        <v>2070</v>
      </c>
      <c r="J18" s="2">
        <v>2048</v>
      </c>
      <c r="L18">
        <f t="shared" si="2"/>
        <v>16.2109375</v>
      </c>
      <c r="M18">
        <f t="shared" si="3"/>
        <v>55.126953125</v>
      </c>
      <c r="O18">
        <v>20.176125898283392</v>
      </c>
      <c r="P18">
        <v>50.646080864559771</v>
      </c>
    </row>
    <row r="19" spans="1:16" ht="13.2">
      <c r="A19" s="1" t="s">
        <v>26</v>
      </c>
      <c r="B19" s="1" t="s">
        <v>17</v>
      </c>
      <c r="C19" s="2">
        <v>0.18060000000000001</v>
      </c>
      <c r="D19" s="2">
        <v>1.0314000000000001</v>
      </c>
      <c r="E19" s="2">
        <v>3.0964999999999998</v>
      </c>
      <c r="F19" s="2">
        <v>2290</v>
      </c>
      <c r="G19" s="2">
        <v>739</v>
      </c>
      <c r="H19" s="2">
        <v>1.0103</v>
      </c>
      <c r="I19" s="2">
        <v>4138</v>
      </c>
      <c r="J19" s="2">
        <v>4096</v>
      </c>
      <c r="L19">
        <f t="shared" si="2"/>
        <v>18.0419921875</v>
      </c>
      <c r="M19">
        <f t="shared" si="3"/>
        <v>55.908203125</v>
      </c>
      <c r="O19">
        <v>20.131713648915238</v>
      </c>
      <c r="P19">
        <v>50.628744883825611</v>
      </c>
    </row>
    <row r="20" spans="1:16" ht="15.75" customHeight="1">
      <c r="L20">
        <f>GEOMEAN(L13:L19)</f>
        <v>21.663007983603229</v>
      </c>
      <c r="M20">
        <f>GEOMEAN(M13:M19)</f>
        <v>60.465508728886803</v>
      </c>
    </row>
    <row r="21" spans="1:16" ht="13.2">
      <c r="A21" s="5" t="s">
        <v>31</v>
      </c>
    </row>
    <row r="22" spans="1:16" ht="13.2">
      <c r="A22" s="1"/>
      <c r="B22" s="1"/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</row>
    <row r="23" spans="1:16" ht="13.2">
      <c r="A23" s="5" t="s">
        <v>9</v>
      </c>
      <c r="B23" s="1" t="s">
        <v>17</v>
      </c>
      <c r="C23" s="2">
        <v>0.27100000000000002</v>
      </c>
      <c r="D23" s="2">
        <v>1.0989</v>
      </c>
      <c r="E23" s="2">
        <v>2.5977000000000001</v>
      </c>
      <c r="F23" s="2">
        <v>134</v>
      </c>
      <c r="G23" s="2">
        <v>51</v>
      </c>
      <c r="H23" s="2">
        <v>1.0243</v>
      </c>
      <c r="I23" s="2">
        <v>195</v>
      </c>
      <c r="J23" s="2">
        <v>190</v>
      </c>
      <c r="L23">
        <f>100*G23/J23</f>
        <v>26.842105263157894</v>
      </c>
      <c r="M23">
        <f>100*F23/J23</f>
        <v>70.526315789473685</v>
      </c>
    </row>
    <row r="24" spans="1:16" ht="13.2">
      <c r="A24" s="1" t="s">
        <v>19</v>
      </c>
      <c r="B24" s="1" t="s">
        <v>17</v>
      </c>
      <c r="C24" s="2">
        <v>0.60199999999999998</v>
      </c>
      <c r="D24" s="2">
        <v>1.6716</v>
      </c>
      <c r="E24" s="2">
        <v>1.6995</v>
      </c>
      <c r="F24" s="2">
        <v>567</v>
      </c>
      <c r="G24" s="2">
        <v>333</v>
      </c>
      <c r="H24" s="2">
        <v>1.0232000000000001</v>
      </c>
      <c r="I24" s="2">
        <v>567</v>
      </c>
      <c r="J24" s="2">
        <v>554</v>
      </c>
      <c r="L24">
        <f t="shared" ref="L24:L29" si="4">100*G24/J24</f>
        <v>60.108303249097474</v>
      </c>
      <c r="M24">
        <f t="shared" ref="M24:M29" si="5">100*F24/J24</f>
        <v>102.34657039711192</v>
      </c>
    </row>
    <row r="25" spans="1:16" ht="13.2">
      <c r="A25" s="1" t="s">
        <v>22</v>
      </c>
      <c r="B25" s="1" t="s">
        <v>17</v>
      </c>
      <c r="C25" s="2">
        <v>0.23139999999999999</v>
      </c>
      <c r="D25" s="2">
        <v>1.0822000000000001</v>
      </c>
      <c r="E25" s="2">
        <v>2.4937999999999998</v>
      </c>
      <c r="F25" s="2">
        <v>346</v>
      </c>
      <c r="G25" s="2">
        <v>138</v>
      </c>
      <c r="H25" s="2">
        <v>1.0206</v>
      </c>
      <c r="I25" s="2">
        <v>612</v>
      </c>
      <c r="J25" s="2">
        <v>599</v>
      </c>
      <c r="L25">
        <f t="shared" si="4"/>
        <v>23.038397328881469</v>
      </c>
      <c r="M25">
        <f t="shared" si="5"/>
        <v>57.762938230383973</v>
      </c>
    </row>
    <row r="26" spans="1:16" ht="13.2">
      <c r="A26" s="1" t="s">
        <v>23</v>
      </c>
      <c r="B26" s="1" t="s">
        <v>17</v>
      </c>
      <c r="C26" s="2">
        <v>0.13150000000000001</v>
      </c>
      <c r="D26" s="2">
        <v>1.0455000000000001</v>
      </c>
      <c r="E26" s="2">
        <v>3.1638000000000002</v>
      </c>
      <c r="F26" s="2">
        <v>754</v>
      </c>
      <c r="G26" s="2">
        <v>238</v>
      </c>
      <c r="H26" s="2">
        <v>1.0205</v>
      </c>
      <c r="I26" s="2">
        <v>1850</v>
      </c>
      <c r="J26" s="2">
        <v>1812</v>
      </c>
      <c r="L26">
        <f t="shared" si="4"/>
        <v>13.134657836644591</v>
      </c>
      <c r="M26">
        <f t="shared" si="5"/>
        <v>41.611479028697573</v>
      </c>
    </row>
    <row r="27" spans="1:16" ht="13.2">
      <c r="A27" s="1" t="s">
        <v>24</v>
      </c>
      <c r="B27" s="1" t="s">
        <v>17</v>
      </c>
      <c r="C27" s="2">
        <v>0.1429</v>
      </c>
      <c r="D27" s="2">
        <v>1.0495000000000001</v>
      </c>
      <c r="E27" s="2">
        <v>3.125</v>
      </c>
      <c r="F27" s="2">
        <v>908</v>
      </c>
      <c r="G27" s="2">
        <v>290</v>
      </c>
      <c r="H27" s="2">
        <v>1.0206</v>
      </c>
      <c r="I27" s="2">
        <v>2075</v>
      </c>
      <c r="J27" s="2">
        <v>2033</v>
      </c>
      <c r="L27">
        <f t="shared" si="4"/>
        <v>14.264633546483029</v>
      </c>
      <c r="M27">
        <f t="shared" si="5"/>
        <v>44.663059517953762</v>
      </c>
    </row>
    <row r="28" spans="1:16" ht="13.2">
      <c r="A28" s="1" t="s">
        <v>25</v>
      </c>
      <c r="B28" s="1" t="s">
        <v>17</v>
      </c>
      <c r="C28" s="2">
        <v>0.15629999999999999</v>
      </c>
      <c r="D28" s="2">
        <v>1.0550999999999999</v>
      </c>
      <c r="E28" s="2">
        <v>2.9333</v>
      </c>
      <c r="F28" s="2">
        <v>939</v>
      </c>
      <c r="G28" s="2">
        <v>320</v>
      </c>
      <c r="H28" s="2">
        <v>1.0205</v>
      </c>
      <c r="I28" s="2">
        <v>2090</v>
      </c>
      <c r="J28" s="2">
        <v>2048</v>
      </c>
      <c r="L28">
        <f t="shared" si="4"/>
        <v>15.625</v>
      </c>
      <c r="M28">
        <f t="shared" si="5"/>
        <v>45.849609375</v>
      </c>
    </row>
    <row r="29" spans="1:16" ht="13.2">
      <c r="A29" s="1" t="s">
        <v>26</v>
      </c>
      <c r="B29" s="1" t="s">
        <v>17</v>
      </c>
      <c r="C29" s="2">
        <v>0.17879999999999999</v>
      </c>
      <c r="D29" s="2">
        <v>1.0308999999999999</v>
      </c>
      <c r="E29" s="2">
        <v>3.3247</v>
      </c>
      <c r="F29" s="2">
        <v>2435</v>
      </c>
      <c r="G29" s="2">
        <v>732</v>
      </c>
      <c r="H29" s="2">
        <v>1.0203</v>
      </c>
      <c r="I29" s="2">
        <v>4179</v>
      </c>
      <c r="J29" s="2">
        <v>4096</v>
      </c>
      <c r="L29">
        <f t="shared" si="4"/>
        <v>17.87109375</v>
      </c>
      <c r="M29">
        <f t="shared" si="5"/>
        <v>59.4482421875</v>
      </c>
    </row>
    <row r="30" spans="1:16" ht="15.75" customHeight="1">
      <c r="L30">
        <f>GEOMEAN(L23:L29)</f>
        <v>21.231423901529023</v>
      </c>
      <c r="M30">
        <f>GEOMEAN(M23:M29)</f>
        <v>57.633217273963346</v>
      </c>
    </row>
    <row r="31" spans="1:16" ht="13.2">
      <c r="A31" s="5" t="s">
        <v>32</v>
      </c>
      <c r="B31" s="1"/>
      <c r="C31" s="1"/>
      <c r="D31" s="1"/>
      <c r="E31" s="1"/>
      <c r="F31" s="1"/>
      <c r="G31" s="1"/>
      <c r="H31" s="1"/>
      <c r="I31" s="1"/>
      <c r="J31" s="1"/>
    </row>
    <row r="32" spans="1:16" ht="13.2">
      <c r="A32" s="1"/>
      <c r="B32" s="1"/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</row>
    <row r="33" spans="1:13" ht="13.2">
      <c r="A33" s="5" t="s">
        <v>9</v>
      </c>
      <c r="B33" s="1" t="s">
        <v>17</v>
      </c>
      <c r="C33" s="2">
        <v>0.2681</v>
      </c>
      <c r="D33" s="2">
        <v>1.0978000000000001</v>
      </c>
      <c r="E33" s="2">
        <v>2.5272999999999999</v>
      </c>
      <c r="F33" s="2">
        <v>129</v>
      </c>
      <c r="G33" s="2">
        <v>51</v>
      </c>
      <c r="H33" s="2">
        <v>1.0347999999999999</v>
      </c>
      <c r="I33" s="2">
        <v>197</v>
      </c>
      <c r="J33" s="2">
        <v>190</v>
      </c>
      <c r="L33">
        <f>100*G33/J33</f>
        <v>26.842105263157894</v>
      </c>
      <c r="M33">
        <f>100*F33/J33</f>
        <v>67.89473684210526</v>
      </c>
    </row>
    <row r="34" spans="1:13" ht="13.2">
      <c r="A34" s="1" t="s">
        <v>19</v>
      </c>
      <c r="B34" s="1" t="s">
        <v>17</v>
      </c>
      <c r="C34" s="2">
        <v>0.60160000000000002</v>
      </c>
      <c r="D34" s="2">
        <v>1.6722999999999999</v>
      </c>
      <c r="E34" s="2">
        <v>1.7158</v>
      </c>
      <c r="F34" s="2">
        <v>572</v>
      </c>
      <c r="G34" s="2">
        <v>333</v>
      </c>
      <c r="H34" s="2">
        <v>1.0322</v>
      </c>
      <c r="I34" s="2">
        <v>572</v>
      </c>
      <c r="J34" s="2">
        <v>554</v>
      </c>
      <c r="L34">
        <f t="shared" ref="L34:L39" si="6">100*G34/J34</f>
        <v>60.108303249097474</v>
      </c>
      <c r="M34">
        <f t="shared" ref="M34:M39" si="7">100*F34/J34</f>
        <v>103.24909747292419</v>
      </c>
    </row>
    <row r="35" spans="1:13" ht="13.2">
      <c r="A35" s="1" t="s">
        <v>22</v>
      </c>
      <c r="B35" s="1" t="s">
        <v>17</v>
      </c>
      <c r="C35" s="2">
        <v>0.2268</v>
      </c>
      <c r="D35" s="2">
        <v>1.0802</v>
      </c>
      <c r="E35" s="2">
        <v>2.3311000000000002</v>
      </c>
      <c r="F35" s="2">
        <v>317</v>
      </c>
      <c r="G35" s="2">
        <v>135</v>
      </c>
      <c r="H35" s="2">
        <v>1.0306</v>
      </c>
      <c r="I35" s="2">
        <v>618</v>
      </c>
      <c r="J35" s="2">
        <v>599</v>
      </c>
      <c r="L35">
        <f t="shared" si="6"/>
        <v>22.537562604340568</v>
      </c>
      <c r="M35">
        <f t="shared" si="7"/>
        <v>52.921535893155259</v>
      </c>
    </row>
    <row r="36" spans="1:13" ht="13.2">
      <c r="A36" s="1" t="s">
        <v>23</v>
      </c>
      <c r="B36" s="1" t="s">
        <v>17</v>
      </c>
      <c r="C36" s="2">
        <v>0.12909999999999999</v>
      </c>
      <c r="D36" s="2">
        <v>1.0445</v>
      </c>
      <c r="E36" s="2">
        <v>3.05</v>
      </c>
      <c r="F36" s="2">
        <v>714</v>
      </c>
      <c r="G36" s="2">
        <v>234</v>
      </c>
      <c r="H36" s="2">
        <v>1.0304</v>
      </c>
      <c r="I36" s="2">
        <v>1868</v>
      </c>
      <c r="J36" s="2">
        <v>1812</v>
      </c>
      <c r="L36">
        <f t="shared" si="6"/>
        <v>12.913907284768213</v>
      </c>
      <c r="M36">
        <f t="shared" si="7"/>
        <v>39.403973509933778</v>
      </c>
    </row>
    <row r="37" spans="1:13" ht="13.2">
      <c r="A37" s="1" t="s">
        <v>24</v>
      </c>
      <c r="B37" s="1" t="s">
        <v>17</v>
      </c>
      <c r="C37" s="2">
        <v>0.13919999999999999</v>
      </c>
      <c r="D37" s="2">
        <v>1.048</v>
      </c>
      <c r="E37" s="2">
        <v>2.6857000000000002</v>
      </c>
      <c r="F37" s="2">
        <v>760</v>
      </c>
      <c r="G37" s="2">
        <v>282</v>
      </c>
      <c r="H37" s="2">
        <v>1.0305</v>
      </c>
      <c r="I37" s="2">
        <v>2095</v>
      </c>
      <c r="J37" s="2">
        <v>2033</v>
      </c>
      <c r="L37">
        <f t="shared" si="6"/>
        <v>13.871126414166257</v>
      </c>
      <c r="M37">
        <f t="shared" si="7"/>
        <v>37.383177570093459</v>
      </c>
    </row>
    <row r="38" spans="1:13" ht="13.2">
      <c r="A38" s="1" t="s">
        <v>25</v>
      </c>
      <c r="B38" s="1" t="s">
        <v>17</v>
      </c>
      <c r="C38" s="2">
        <v>0.15210000000000001</v>
      </c>
      <c r="D38" s="2">
        <v>1.0531999999999999</v>
      </c>
      <c r="E38" s="2">
        <v>3.1880999999999999</v>
      </c>
      <c r="F38" s="2">
        <v>993</v>
      </c>
      <c r="G38" s="2">
        <v>311</v>
      </c>
      <c r="H38" s="2">
        <v>1.0307999999999999</v>
      </c>
      <c r="I38" s="2">
        <v>2111</v>
      </c>
      <c r="J38" s="2">
        <v>2048</v>
      </c>
      <c r="L38">
        <f t="shared" si="6"/>
        <v>15.185546875</v>
      </c>
      <c r="M38">
        <f t="shared" si="7"/>
        <v>48.486328125</v>
      </c>
    </row>
    <row r="39" spans="1:13" ht="13.2">
      <c r="A39" s="1" t="s">
        <v>26</v>
      </c>
      <c r="B39" s="1" t="s">
        <v>17</v>
      </c>
      <c r="C39" s="2">
        <v>0.1784</v>
      </c>
      <c r="D39" s="2">
        <v>1.0307999999999999</v>
      </c>
      <c r="E39" s="2">
        <v>3.3932000000000002</v>
      </c>
      <c r="F39" s="2">
        <v>2479</v>
      </c>
      <c r="G39" s="2">
        <v>730</v>
      </c>
      <c r="H39" s="2">
        <v>1.0303</v>
      </c>
      <c r="I39" s="2">
        <v>4220</v>
      </c>
      <c r="J39" s="2">
        <v>4096</v>
      </c>
      <c r="L39">
        <f t="shared" si="6"/>
        <v>17.822265625</v>
      </c>
      <c r="M39">
        <f t="shared" si="7"/>
        <v>60.5224609375</v>
      </c>
    </row>
    <row r="40" spans="1:13" ht="15.75" customHeight="1">
      <c r="L40">
        <f>GEOMEAN(L33:L39)</f>
        <v>20.935757350023323</v>
      </c>
      <c r="M40">
        <f>GEOMEAN(M33:M39)</f>
        <v>55.409815350026328</v>
      </c>
    </row>
    <row r="41" spans="1:13" ht="13.2">
      <c r="A41" s="5" t="s">
        <v>33</v>
      </c>
    </row>
    <row r="42" spans="1:13" ht="13.2">
      <c r="A42" s="1"/>
      <c r="B42" s="1"/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</row>
    <row r="43" spans="1:13" ht="13.2">
      <c r="A43" s="5" t="s">
        <v>9</v>
      </c>
      <c r="B43" s="1" t="s">
        <v>17</v>
      </c>
      <c r="C43" s="2">
        <v>0.26519999999999999</v>
      </c>
      <c r="D43" s="2">
        <v>1.0967</v>
      </c>
      <c r="E43" s="2">
        <v>2.3771</v>
      </c>
      <c r="F43" s="2">
        <v>120</v>
      </c>
      <c r="G43" s="2">
        <v>50</v>
      </c>
      <c r="H43" s="2">
        <v>1.0452999999999999</v>
      </c>
      <c r="I43" s="2">
        <v>199</v>
      </c>
      <c r="J43" s="2">
        <v>190</v>
      </c>
      <c r="L43">
        <f>100*G43/J43</f>
        <v>26.315789473684209</v>
      </c>
      <c r="M43">
        <f>100*F43/J43</f>
        <v>63.157894736842103</v>
      </c>
    </row>
    <row r="44" spans="1:13" ht="13.2">
      <c r="A44" s="1" t="s">
        <v>19</v>
      </c>
      <c r="B44" s="1" t="s">
        <v>17</v>
      </c>
      <c r="C44" s="2">
        <v>0.59899999999999998</v>
      </c>
      <c r="D44" s="2">
        <v>1.6700999999999999</v>
      </c>
      <c r="E44" s="2">
        <v>1.7412000000000001</v>
      </c>
      <c r="F44" s="2">
        <v>578</v>
      </c>
      <c r="G44" s="2">
        <v>331</v>
      </c>
      <c r="H44" s="2">
        <v>1.0429999999999999</v>
      </c>
      <c r="I44" s="2">
        <v>578</v>
      </c>
      <c r="J44" s="2">
        <v>554</v>
      </c>
      <c r="L44">
        <f t="shared" ref="L44:L49" si="8">100*G44/J44</f>
        <v>59.747292418772567</v>
      </c>
      <c r="M44">
        <f t="shared" ref="M44:M49" si="9">100*F44/J44</f>
        <v>104.33212996389892</v>
      </c>
    </row>
    <row r="45" spans="1:13" ht="13.2">
      <c r="A45" s="1" t="s">
        <v>22</v>
      </c>
      <c r="B45" s="1" t="s">
        <v>17</v>
      </c>
      <c r="C45" s="2">
        <v>0.2238</v>
      </c>
      <c r="D45" s="2">
        <v>1.0788</v>
      </c>
      <c r="E45" s="2">
        <v>2.2949999999999999</v>
      </c>
      <c r="F45" s="2">
        <v>308</v>
      </c>
      <c r="G45" s="2">
        <v>134</v>
      </c>
      <c r="H45" s="2">
        <v>1.0406</v>
      </c>
      <c r="I45" s="2">
        <v>624</v>
      </c>
      <c r="J45" s="2">
        <v>599</v>
      </c>
      <c r="L45">
        <f t="shared" si="8"/>
        <v>22.370617696160267</v>
      </c>
      <c r="M45">
        <f t="shared" si="9"/>
        <v>51.419031719532555</v>
      </c>
    </row>
    <row r="46" spans="1:13" ht="13.2">
      <c r="A46" s="1" t="s">
        <v>23</v>
      </c>
      <c r="B46" s="1" t="s">
        <v>17</v>
      </c>
      <c r="C46" s="2">
        <v>0.12759999999999999</v>
      </c>
      <c r="D46" s="2">
        <v>1.0439000000000001</v>
      </c>
      <c r="E46" s="2">
        <v>2.6922000000000001</v>
      </c>
      <c r="F46" s="2">
        <v>623</v>
      </c>
      <c r="G46" s="2">
        <v>231</v>
      </c>
      <c r="H46" s="2">
        <v>1.0403</v>
      </c>
      <c r="I46" s="2">
        <v>1886</v>
      </c>
      <c r="J46" s="2">
        <v>1812</v>
      </c>
      <c r="L46">
        <f t="shared" si="8"/>
        <v>12.748344370860927</v>
      </c>
      <c r="M46">
        <f t="shared" si="9"/>
        <v>34.381898454746135</v>
      </c>
    </row>
    <row r="47" spans="1:13" ht="13.2">
      <c r="A47" s="1" t="s">
        <v>24</v>
      </c>
      <c r="B47" s="1" t="s">
        <v>17</v>
      </c>
      <c r="C47" s="2">
        <v>0.13739999999999999</v>
      </c>
      <c r="D47" s="2">
        <v>1.0471999999999999</v>
      </c>
      <c r="E47" s="2">
        <v>2.7025000000000001</v>
      </c>
      <c r="F47" s="2">
        <v>755</v>
      </c>
      <c r="G47" s="2">
        <v>279</v>
      </c>
      <c r="H47" s="2">
        <v>1.0407999999999999</v>
      </c>
      <c r="I47" s="2">
        <v>2116</v>
      </c>
      <c r="J47" s="2">
        <v>2033</v>
      </c>
      <c r="L47">
        <f t="shared" si="8"/>
        <v>13.723561239547466</v>
      </c>
      <c r="M47">
        <f t="shared" si="9"/>
        <v>37.137235612395472</v>
      </c>
    </row>
    <row r="48" spans="1:13" ht="13.2">
      <c r="A48" s="1" t="s">
        <v>25</v>
      </c>
      <c r="B48" s="1" t="s">
        <v>17</v>
      </c>
      <c r="C48" s="2">
        <v>0.1487</v>
      </c>
      <c r="D48" s="2">
        <v>1.0518000000000001</v>
      </c>
      <c r="E48" s="2">
        <v>2.7746</v>
      </c>
      <c r="F48" s="2">
        <v>845</v>
      </c>
      <c r="G48" s="2">
        <v>304</v>
      </c>
      <c r="H48" s="2">
        <v>1.0405</v>
      </c>
      <c r="I48" s="2">
        <v>2131</v>
      </c>
      <c r="J48" s="2">
        <v>2048</v>
      </c>
      <c r="L48">
        <f t="shared" si="8"/>
        <v>14.84375</v>
      </c>
      <c r="M48">
        <f t="shared" si="9"/>
        <v>41.259765625</v>
      </c>
    </row>
    <row r="49" spans="1:13" ht="13.2">
      <c r="A49" s="1" t="s">
        <v>26</v>
      </c>
      <c r="B49" s="1" t="s">
        <v>17</v>
      </c>
      <c r="C49" s="2">
        <v>0.17829999999999999</v>
      </c>
      <c r="D49" s="2">
        <v>1.0307999999999999</v>
      </c>
      <c r="E49" s="2">
        <v>3.3936999999999999</v>
      </c>
      <c r="F49" s="2">
        <v>2479</v>
      </c>
      <c r="G49" s="2">
        <v>730</v>
      </c>
      <c r="H49" s="2">
        <v>1.0403</v>
      </c>
      <c r="I49" s="2">
        <v>4261</v>
      </c>
      <c r="J49" s="2">
        <v>4096</v>
      </c>
      <c r="L49">
        <f t="shared" si="8"/>
        <v>17.822265625</v>
      </c>
      <c r="M49">
        <f t="shared" si="9"/>
        <v>60.5224609375</v>
      </c>
    </row>
    <row r="50" spans="1:13" ht="15.75" customHeight="1">
      <c r="L50">
        <f>GEOMEAN(L43:L49)</f>
        <v>20.69896058604191</v>
      </c>
      <c r="M50">
        <f>GEOMEAN(M43:M49)</f>
        <v>52.369558265405395</v>
      </c>
    </row>
    <row r="51" spans="1:13" ht="13.2">
      <c r="A51" s="5" t="s">
        <v>34</v>
      </c>
    </row>
    <row r="52" spans="1:13" ht="13.2">
      <c r="A52" s="1"/>
      <c r="B52" s="1"/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</row>
    <row r="53" spans="1:13" ht="13.2">
      <c r="A53" s="5" t="s">
        <v>9</v>
      </c>
      <c r="B53" s="1" t="s">
        <v>17</v>
      </c>
      <c r="C53" s="2">
        <v>0.26440000000000002</v>
      </c>
      <c r="D53" s="2">
        <v>1.0964</v>
      </c>
      <c r="E53" s="2">
        <v>2.5234000000000001</v>
      </c>
      <c r="F53" s="2">
        <v>127</v>
      </c>
      <c r="G53" s="2">
        <v>50</v>
      </c>
      <c r="H53" s="2">
        <v>1.0558000000000001</v>
      </c>
      <c r="I53" s="2">
        <v>201</v>
      </c>
      <c r="J53" s="2">
        <v>190</v>
      </c>
      <c r="L53">
        <f>100*G53/J53</f>
        <v>26.315789473684209</v>
      </c>
      <c r="M53">
        <f>100*F53/J53</f>
        <v>66.84210526315789</v>
      </c>
    </row>
    <row r="54" spans="1:13" ht="13.2">
      <c r="A54" s="1" t="s">
        <v>19</v>
      </c>
      <c r="B54" s="1" t="s">
        <v>17</v>
      </c>
      <c r="C54" s="2">
        <v>0.59799999999999998</v>
      </c>
      <c r="D54" s="2">
        <v>1.6675</v>
      </c>
      <c r="E54" s="2">
        <v>1.7592000000000001</v>
      </c>
      <c r="F54" s="2">
        <v>583</v>
      </c>
      <c r="G54" s="2">
        <v>331</v>
      </c>
      <c r="H54" s="2">
        <v>1.0521</v>
      </c>
      <c r="I54" s="2">
        <v>583</v>
      </c>
      <c r="J54" s="2">
        <v>554</v>
      </c>
      <c r="L54">
        <f t="shared" ref="L54:L59" si="10">100*G54/J54</f>
        <v>59.747292418772567</v>
      </c>
      <c r="M54">
        <f t="shared" ref="M54:M59" si="11">100*F54/J54</f>
        <v>105.23465703971119</v>
      </c>
    </row>
    <row r="55" spans="1:13" ht="13.2">
      <c r="A55" s="1" t="s">
        <v>22</v>
      </c>
      <c r="B55" s="1" t="s">
        <v>17</v>
      </c>
      <c r="C55" s="2">
        <v>0.22090000000000001</v>
      </c>
      <c r="D55" s="2">
        <v>1.0775999999999999</v>
      </c>
      <c r="E55" s="2">
        <v>2.2799</v>
      </c>
      <c r="F55" s="2">
        <v>302</v>
      </c>
      <c r="G55" s="2">
        <v>132</v>
      </c>
      <c r="H55" s="2">
        <v>1.0506</v>
      </c>
      <c r="I55" s="2">
        <v>630</v>
      </c>
      <c r="J55" s="2">
        <v>599</v>
      </c>
      <c r="L55">
        <f t="shared" si="10"/>
        <v>22.036727879799667</v>
      </c>
      <c r="M55">
        <f t="shared" si="11"/>
        <v>50.417362270450752</v>
      </c>
    </row>
    <row r="56" spans="1:13" ht="13.2">
      <c r="A56" s="1" t="s">
        <v>23</v>
      </c>
      <c r="B56" s="1" t="s">
        <v>17</v>
      </c>
      <c r="C56" s="2">
        <v>0.126</v>
      </c>
      <c r="D56" s="2">
        <v>1.0431999999999999</v>
      </c>
      <c r="E56" s="2">
        <v>2.5924</v>
      </c>
      <c r="F56" s="2">
        <v>592</v>
      </c>
      <c r="G56" s="2">
        <v>228</v>
      </c>
      <c r="H56" s="2">
        <v>1.0503</v>
      </c>
      <c r="I56" s="2">
        <v>1904</v>
      </c>
      <c r="J56" s="2">
        <v>1812</v>
      </c>
      <c r="L56">
        <f t="shared" si="10"/>
        <v>12.582781456953642</v>
      </c>
      <c r="M56">
        <f t="shared" si="11"/>
        <v>32.671081677704194</v>
      </c>
    </row>
    <row r="57" spans="1:13" ht="13.2">
      <c r="A57" s="1" t="s">
        <v>24</v>
      </c>
      <c r="B57" s="1" t="s">
        <v>17</v>
      </c>
      <c r="C57" s="2">
        <v>0.13569999999999999</v>
      </c>
      <c r="D57" s="2">
        <v>1.0465</v>
      </c>
      <c r="E57" s="2">
        <v>2.7216999999999998</v>
      </c>
      <c r="F57" s="2">
        <v>751</v>
      </c>
      <c r="G57" s="2">
        <v>275</v>
      </c>
      <c r="H57" s="2">
        <v>1.0506</v>
      </c>
      <c r="I57" s="2">
        <v>2136</v>
      </c>
      <c r="J57" s="2">
        <v>2033</v>
      </c>
      <c r="L57">
        <f t="shared" si="10"/>
        <v>13.526807673389079</v>
      </c>
      <c r="M57">
        <f t="shared" si="11"/>
        <v>36.940482046237086</v>
      </c>
    </row>
    <row r="58" spans="1:13" ht="13.2">
      <c r="A58" s="1" t="s">
        <v>25</v>
      </c>
      <c r="B58" s="1" t="s">
        <v>17</v>
      </c>
      <c r="C58" s="2">
        <v>0.1462</v>
      </c>
      <c r="D58" s="2">
        <v>1.0508</v>
      </c>
      <c r="E58" s="2">
        <v>2.6989999999999998</v>
      </c>
      <c r="F58" s="2">
        <v>808</v>
      </c>
      <c r="G58" s="2">
        <v>299</v>
      </c>
      <c r="H58" s="2">
        <v>1.0508</v>
      </c>
      <c r="I58" s="2">
        <v>2152</v>
      </c>
      <c r="J58" s="2">
        <v>2048</v>
      </c>
      <c r="L58">
        <f t="shared" si="10"/>
        <v>14.599609375</v>
      </c>
      <c r="M58">
        <f t="shared" si="11"/>
        <v>39.453125</v>
      </c>
    </row>
    <row r="59" spans="1:13" ht="13.2">
      <c r="A59" s="1" t="s">
        <v>26</v>
      </c>
      <c r="B59" s="1" t="s">
        <v>17</v>
      </c>
      <c r="C59" s="2">
        <v>0.17829999999999999</v>
      </c>
      <c r="D59" s="2">
        <v>1.0307999999999999</v>
      </c>
      <c r="E59" s="2">
        <v>3.3938000000000001</v>
      </c>
      <c r="F59" s="2">
        <v>2479</v>
      </c>
      <c r="G59" s="2">
        <v>730</v>
      </c>
      <c r="H59" s="2">
        <v>1.0488</v>
      </c>
      <c r="I59" s="2">
        <v>4296</v>
      </c>
      <c r="J59" s="2">
        <v>4096</v>
      </c>
      <c r="L59">
        <f t="shared" si="10"/>
        <v>17.822265625</v>
      </c>
      <c r="M59">
        <f t="shared" si="11"/>
        <v>60.5224609375</v>
      </c>
    </row>
    <row r="60" spans="1:13" ht="15.75" customHeight="1">
      <c r="L60">
        <f>GEOMEAN(L53:L59)</f>
        <v>20.524835923687586</v>
      </c>
      <c r="M60">
        <f>GEOMEAN(M53:M59)</f>
        <v>51.956053539620662</v>
      </c>
    </row>
    <row r="61" spans="1:13" ht="13.2">
      <c r="A61" s="5" t="s">
        <v>35</v>
      </c>
    </row>
    <row r="62" spans="1:13" ht="13.2">
      <c r="A62" s="1"/>
      <c r="B62" s="1"/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</row>
    <row r="63" spans="1:13" ht="13.2">
      <c r="A63" s="5" t="s">
        <v>9</v>
      </c>
      <c r="B63" s="1" t="s">
        <v>17</v>
      </c>
      <c r="C63" s="2">
        <v>0.2631</v>
      </c>
      <c r="D63" s="2">
        <v>1.0958000000000001</v>
      </c>
      <c r="E63" s="2">
        <v>2.4756999999999998</v>
      </c>
      <c r="F63" s="2">
        <v>124</v>
      </c>
      <c r="G63" s="2">
        <v>50</v>
      </c>
      <c r="H63" s="2">
        <v>1.0664</v>
      </c>
      <c r="I63" s="2">
        <v>203</v>
      </c>
      <c r="J63" s="2">
        <v>190</v>
      </c>
      <c r="L63">
        <f>100*G63/J63</f>
        <v>26.315789473684209</v>
      </c>
      <c r="M63">
        <f>100*F63/J63</f>
        <v>65.263157894736835</v>
      </c>
    </row>
    <row r="64" spans="1:13" ht="13.2">
      <c r="A64" s="1" t="s">
        <v>19</v>
      </c>
      <c r="B64" s="1" t="s">
        <v>17</v>
      </c>
      <c r="C64" s="2">
        <v>0.59819999999999995</v>
      </c>
      <c r="D64" s="2">
        <v>1.6678999999999999</v>
      </c>
      <c r="E64" s="2">
        <v>1.7768999999999999</v>
      </c>
      <c r="F64" s="2">
        <v>589</v>
      </c>
      <c r="G64" s="2">
        <v>331</v>
      </c>
      <c r="H64" s="2">
        <v>1.0629</v>
      </c>
      <c r="I64" s="2">
        <v>589</v>
      </c>
      <c r="J64" s="2">
        <v>554</v>
      </c>
      <c r="L64">
        <f t="shared" ref="L64:L69" si="12">100*G64/J64</f>
        <v>59.747292418772567</v>
      </c>
      <c r="M64">
        <f t="shared" ref="M64:M69" si="13">100*F64/J64</f>
        <v>106.31768953068593</v>
      </c>
    </row>
    <row r="65" spans="1:13" ht="13.2">
      <c r="A65" s="1" t="s">
        <v>22</v>
      </c>
      <c r="B65" s="1" t="s">
        <v>17</v>
      </c>
      <c r="C65" s="2">
        <v>0.21829999999999999</v>
      </c>
      <c r="D65" s="2">
        <v>1.0765</v>
      </c>
      <c r="E65" s="2">
        <v>2.254</v>
      </c>
      <c r="F65" s="2">
        <v>295</v>
      </c>
      <c r="G65" s="2">
        <v>130</v>
      </c>
      <c r="H65" s="2">
        <v>1.0607</v>
      </c>
      <c r="I65" s="2">
        <v>636</v>
      </c>
      <c r="J65" s="2">
        <v>599</v>
      </c>
      <c r="L65">
        <f t="shared" si="12"/>
        <v>21.702838063439064</v>
      </c>
      <c r="M65">
        <f t="shared" si="13"/>
        <v>49.248747913188645</v>
      </c>
    </row>
    <row r="66" spans="1:13" ht="13.2">
      <c r="A66" s="1" t="s">
        <v>23</v>
      </c>
      <c r="B66" s="1" t="s">
        <v>17</v>
      </c>
      <c r="C66" s="2">
        <v>0.12540000000000001</v>
      </c>
      <c r="D66" s="2">
        <v>1.0429999999999999</v>
      </c>
      <c r="E66" s="2">
        <v>2.5377000000000001</v>
      </c>
      <c r="F66" s="2">
        <v>577</v>
      </c>
      <c r="G66" s="2">
        <v>227</v>
      </c>
      <c r="H66" s="2">
        <v>1.0602</v>
      </c>
      <c r="I66" s="2">
        <v>1922</v>
      </c>
      <c r="J66" s="2">
        <v>1812</v>
      </c>
      <c r="L66">
        <f t="shared" si="12"/>
        <v>12.527593818984547</v>
      </c>
      <c r="M66">
        <f t="shared" si="13"/>
        <v>31.843267108167769</v>
      </c>
    </row>
    <row r="67" spans="1:13" ht="13.2">
      <c r="A67" s="1" t="s">
        <v>24</v>
      </c>
      <c r="B67" s="1" t="s">
        <v>17</v>
      </c>
      <c r="C67" s="2">
        <v>0.1348</v>
      </c>
      <c r="D67" s="2">
        <v>1.0462</v>
      </c>
      <c r="E67" s="2">
        <v>2.6419000000000001</v>
      </c>
      <c r="F67" s="2">
        <v>724</v>
      </c>
      <c r="G67" s="2">
        <v>274</v>
      </c>
      <c r="H67" s="2">
        <v>1.0605</v>
      </c>
      <c r="I67" s="2">
        <v>2156</v>
      </c>
      <c r="J67" s="2">
        <v>2033</v>
      </c>
      <c r="L67">
        <f t="shared" si="12"/>
        <v>13.477619281849483</v>
      </c>
      <c r="M67">
        <f t="shared" si="13"/>
        <v>35.612395474667977</v>
      </c>
    </row>
    <row r="68" spans="1:13" ht="13.2">
      <c r="A68" s="1" t="s">
        <v>25</v>
      </c>
      <c r="B68" s="1" t="s">
        <v>17</v>
      </c>
      <c r="C68" s="2">
        <v>0.14419999999999999</v>
      </c>
      <c r="D68" s="2">
        <v>1.0499000000000001</v>
      </c>
      <c r="E68" s="2">
        <v>2.7427999999999999</v>
      </c>
      <c r="F68" s="2">
        <v>810</v>
      </c>
      <c r="G68" s="2">
        <v>295</v>
      </c>
      <c r="H68" s="2">
        <v>1.0605</v>
      </c>
      <c r="I68" s="2">
        <v>2172</v>
      </c>
      <c r="J68" s="2">
        <v>2048</v>
      </c>
      <c r="L68">
        <f t="shared" si="12"/>
        <v>14.404296875</v>
      </c>
      <c r="M68">
        <f t="shared" si="13"/>
        <v>39.55078125</v>
      </c>
    </row>
    <row r="69" spans="1:13" ht="13.2">
      <c r="A69" s="1" t="s">
        <v>26</v>
      </c>
      <c r="B69" s="1" t="s">
        <v>17</v>
      </c>
      <c r="C69" s="2">
        <v>0.17829999999999999</v>
      </c>
      <c r="D69" s="2">
        <v>1.0307999999999999</v>
      </c>
      <c r="E69" s="2">
        <v>3.3938000000000001</v>
      </c>
      <c r="F69" s="2">
        <v>2479</v>
      </c>
      <c r="G69" s="2">
        <v>730</v>
      </c>
      <c r="H69" s="2">
        <v>1.0488</v>
      </c>
      <c r="I69" s="2">
        <v>4296</v>
      </c>
      <c r="J69" s="2">
        <v>4096</v>
      </c>
      <c r="L69">
        <f t="shared" si="12"/>
        <v>17.822265625</v>
      </c>
      <c r="M69">
        <f t="shared" si="13"/>
        <v>60.5224609375</v>
      </c>
    </row>
    <row r="70" spans="1:13" ht="15.75" customHeight="1">
      <c r="L70">
        <f>GEOMEAN(L63:L69)</f>
        <v>20.417292044865999</v>
      </c>
      <c r="M70">
        <f>GEOMEAN(M63:M69)</f>
        <v>51.241608205634279</v>
      </c>
    </row>
    <row r="71" spans="1:13" ht="13.2">
      <c r="A71" s="5" t="s">
        <v>36</v>
      </c>
    </row>
    <row r="72" spans="1:13" ht="13.2">
      <c r="A72" s="1"/>
      <c r="B72" s="1"/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</row>
    <row r="73" spans="1:13" ht="13.2">
      <c r="A73" s="5" t="s">
        <v>9</v>
      </c>
      <c r="B73" s="1" t="s">
        <v>17</v>
      </c>
      <c r="C73" s="2">
        <v>0.26219999999999999</v>
      </c>
      <c r="D73" s="2">
        <v>1.0952999999999999</v>
      </c>
      <c r="E73" s="2">
        <v>2.4643000000000002</v>
      </c>
      <c r="F73" s="2">
        <v>123</v>
      </c>
      <c r="G73" s="2">
        <v>49</v>
      </c>
      <c r="H73" s="2">
        <v>1.0769</v>
      </c>
      <c r="I73" s="2">
        <v>205</v>
      </c>
      <c r="J73" s="2">
        <v>190</v>
      </c>
      <c r="L73">
        <f>100*G73/J73</f>
        <v>25.789473684210527</v>
      </c>
      <c r="M73">
        <f>100*F73/J73</f>
        <v>64.736842105263165</v>
      </c>
    </row>
    <row r="74" spans="1:13" ht="13.2">
      <c r="A74" s="1" t="s">
        <v>19</v>
      </c>
      <c r="B74" s="1" t="s">
        <v>17</v>
      </c>
      <c r="C74" s="2">
        <v>0.59719999999999995</v>
      </c>
      <c r="D74" s="2">
        <v>1.6638999999999999</v>
      </c>
      <c r="E74" s="2">
        <v>1.7948999999999999</v>
      </c>
      <c r="F74" s="2">
        <v>594</v>
      </c>
      <c r="G74" s="2">
        <v>330</v>
      </c>
      <c r="H74" s="2">
        <v>1.0719000000000001</v>
      </c>
      <c r="I74" s="2">
        <v>594</v>
      </c>
      <c r="J74" s="2">
        <v>554</v>
      </c>
      <c r="L74">
        <f t="shared" ref="L74:L79" si="14">100*G74/J74</f>
        <v>59.566787003610109</v>
      </c>
      <c r="M74">
        <f t="shared" ref="M74:M79" si="15">100*F74/J74</f>
        <v>107.2202166064982</v>
      </c>
    </row>
    <row r="75" spans="1:13" ht="13.2">
      <c r="A75" s="1" t="s">
        <v>22</v>
      </c>
      <c r="B75" s="1" t="s">
        <v>17</v>
      </c>
      <c r="C75" s="2">
        <v>0.2167</v>
      </c>
      <c r="D75" s="2">
        <v>1.0758000000000001</v>
      </c>
      <c r="E75" s="2">
        <v>2.2086999999999999</v>
      </c>
      <c r="F75" s="2">
        <v>287</v>
      </c>
      <c r="G75" s="2">
        <v>129</v>
      </c>
      <c r="H75" s="2">
        <v>1.0707</v>
      </c>
      <c r="I75" s="2">
        <v>642</v>
      </c>
      <c r="J75" s="2">
        <v>599</v>
      </c>
      <c r="L75">
        <f t="shared" si="14"/>
        <v>21.535893155258766</v>
      </c>
      <c r="M75">
        <f t="shared" si="15"/>
        <v>47.913188647746246</v>
      </c>
    </row>
    <row r="76" spans="1:13" ht="13.2">
      <c r="A76" s="1" t="s">
        <v>23</v>
      </c>
      <c r="B76" s="1" t="s">
        <v>17</v>
      </c>
      <c r="C76" s="2">
        <v>0.12470000000000001</v>
      </c>
      <c r="D76" s="2">
        <v>1.0427</v>
      </c>
      <c r="E76" s="2">
        <v>2.6097999999999999</v>
      </c>
      <c r="F76" s="2">
        <v>590</v>
      </c>
      <c r="G76" s="2">
        <v>226</v>
      </c>
      <c r="H76" s="2">
        <v>1.0701000000000001</v>
      </c>
      <c r="I76" s="2">
        <v>1940</v>
      </c>
      <c r="J76" s="2">
        <v>1812</v>
      </c>
      <c r="L76">
        <f t="shared" si="14"/>
        <v>12.472406181015453</v>
      </c>
      <c r="M76">
        <f t="shared" si="15"/>
        <v>32.560706401766005</v>
      </c>
    </row>
    <row r="77" spans="1:13" ht="13.2">
      <c r="A77" s="1" t="s">
        <v>24</v>
      </c>
      <c r="B77" s="1" t="s">
        <v>17</v>
      </c>
      <c r="C77" s="2">
        <v>0.13400000000000001</v>
      </c>
      <c r="D77" s="2">
        <v>1.0459000000000001</v>
      </c>
      <c r="E77" s="2">
        <v>2.6135000000000002</v>
      </c>
      <c r="F77" s="2">
        <v>712</v>
      </c>
      <c r="G77" s="2">
        <v>272</v>
      </c>
      <c r="H77" s="2">
        <v>1.0708</v>
      </c>
      <c r="I77" s="2">
        <v>2177</v>
      </c>
      <c r="J77" s="2">
        <v>2033</v>
      </c>
      <c r="L77">
        <f t="shared" si="14"/>
        <v>13.37924249877029</v>
      </c>
      <c r="M77">
        <f t="shared" si="15"/>
        <v>35.022134776192821</v>
      </c>
    </row>
    <row r="78" spans="1:13" ht="13.2">
      <c r="A78" s="1" t="s">
        <v>25</v>
      </c>
      <c r="B78" s="1" t="s">
        <v>17</v>
      </c>
      <c r="C78" s="2">
        <v>0.14249999999999999</v>
      </c>
      <c r="D78" s="2">
        <v>1.0492999999999999</v>
      </c>
      <c r="E78" s="2">
        <v>2.778</v>
      </c>
      <c r="F78" s="2">
        <v>811</v>
      </c>
      <c r="G78" s="2">
        <v>291</v>
      </c>
      <c r="H78" s="2">
        <v>1.0708</v>
      </c>
      <c r="I78" s="2">
        <v>2193</v>
      </c>
      <c r="J78" s="2">
        <v>2048</v>
      </c>
      <c r="L78">
        <f t="shared" si="14"/>
        <v>14.208984375</v>
      </c>
      <c r="M78">
        <f t="shared" si="15"/>
        <v>39.599609375</v>
      </c>
    </row>
    <row r="79" spans="1:13" ht="13.2">
      <c r="A79" s="1" t="s">
        <v>26</v>
      </c>
      <c r="B79" s="1" t="s">
        <v>17</v>
      </c>
      <c r="C79" s="2">
        <v>0.17829999999999999</v>
      </c>
      <c r="D79" s="2">
        <v>1.0307999999999999</v>
      </c>
      <c r="E79" s="2">
        <v>3.3938000000000001</v>
      </c>
      <c r="F79" s="2">
        <v>2479</v>
      </c>
      <c r="G79" s="2">
        <v>730</v>
      </c>
      <c r="H79" s="2">
        <v>1.0488</v>
      </c>
      <c r="I79" s="2">
        <v>4296</v>
      </c>
      <c r="J79" s="2">
        <v>4096</v>
      </c>
      <c r="L79">
        <f t="shared" si="14"/>
        <v>17.822265625</v>
      </c>
      <c r="M79">
        <f t="shared" si="15"/>
        <v>60.5224609375</v>
      </c>
    </row>
    <row r="80" spans="1:13" ht="15.75" customHeight="1">
      <c r="L80">
        <f>GEOMEAN(L73:L79)</f>
        <v>20.253611072618192</v>
      </c>
      <c r="M80">
        <f>GEOMEAN(M73:M79)</f>
        <v>51.09295552040075</v>
      </c>
    </row>
    <row r="81" spans="1:13" ht="13.2">
      <c r="A81" s="5" t="s">
        <v>37</v>
      </c>
    </row>
    <row r="82" spans="1:13" ht="13.2">
      <c r="A82" s="1"/>
      <c r="B82" s="1"/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J82" s="1" t="s">
        <v>8</v>
      </c>
    </row>
    <row r="83" spans="1:13" ht="13.2">
      <c r="A83" s="5" t="s">
        <v>9</v>
      </c>
      <c r="B83" s="1" t="s">
        <v>17</v>
      </c>
      <c r="C83" s="2">
        <v>0.26150000000000001</v>
      </c>
      <c r="D83" s="2">
        <v>1.0949</v>
      </c>
      <c r="E83" s="2">
        <v>2.4912000000000001</v>
      </c>
      <c r="F83" s="2">
        <v>124</v>
      </c>
      <c r="G83" s="2">
        <v>49</v>
      </c>
      <c r="H83" s="2">
        <v>1.0873999999999999</v>
      </c>
      <c r="I83" s="2">
        <v>207</v>
      </c>
      <c r="J83" s="2">
        <v>190</v>
      </c>
      <c r="L83">
        <f>100*G83/J83</f>
        <v>25.789473684210527</v>
      </c>
      <c r="M83">
        <f>100*F83/J83</f>
        <v>65.263157894736835</v>
      </c>
    </row>
    <row r="84" spans="1:13" ht="13.2">
      <c r="A84" s="1" t="s">
        <v>19</v>
      </c>
      <c r="B84" s="1" t="s">
        <v>17</v>
      </c>
      <c r="C84" s="2">
        <v>0.59530000000000005</v>
      </c>
      <c r="D84" s="2">
        <v>1.6638999999999999</v>
      </c>
      <c r="E84" s="2">
        <v>1.8188</v>
      </c>
      <c r="F84" s="2">
        <v>600</v>
      </c>
      <c r="G84" s="2">
        <v>329</v>
      </c>
      <c r="H84" s="2">
        <v>1.0827</v>
      </c>
      <c r="I84" s="2">
        <v>600</v>
      </c>
      <c r="J84" s="2">
        <v>554</v>
      </c>
      <c r="L84">
        <f t="shared" ref="L84:L89" si="16">100*G84/J84</f>
        <v>59.386281588447652</v>
      </c>
      <c r="M84">
        <f t="shared" ref="M84:M89" si="17">100*F84/J84</f>
        <v>108.30324909747293</v>
      </c>
    </row>
    <row r="85" spans="1:13" ht="13.2">
      <c r="A85" s="1" t="s">
        <v>22</v>
      </c>
      <c r="B85" s="1" t="s">
        <v>17</v>
      </c>
      <c r="C85" s="2">
        <v>0.21510000000000001</v>
      </c>
      <c r="D85" s="2">
        <v>1.0751999999999999</v>
      </c>
      <c r="E85" s="2">
        <v>2.1861999999999999</v>
      </c>
      <c r="F85" s="2">
        <v>282</v>
      </c>
      <c r="G85" s="2">
        <v>128</v>
      </c>
      <c r="H85" s="2">
        <v>1.0807</v>
      </c>
      <c r="I85" s="2">
        <v>648</v>
      </c>
      <c r="J85" s="2">
        <v>599</v>
      </c>
      <c r="L85">
        <f t="shared" si="16"/>
        <v>21.368948247078464</v>
      </c>
      <c r="M85">
        <f t="shared" si="17"/>
        <v>47.078464106844741</v>
      </c>
    </row>
    <row r="86" spans="1:13" ht="13.2">
      <c r="A86" s="1" t="s">
        <v>23</v>
      </c>
      <c r="B86" s="1" t="s">
        <v>17</v>
      </c>
      <c r="C86" s="2">
        <v>0.1239</v>
      </c>
      <c r="D86" s="2">
        <v>1.0424</v>
      </c>
      <c r="E86" s="2">
        <v>2.5108000000000001</v>
      </c>
      <c r="F86" s="2">
        <v>564</v>
      </c>
      <c r="G86" s="2">
        <v>224</v>
      </c>
      <c r="H86" s="2">
        <v>1.0806</v>
      </c>
      <c r="I86" s="2">
        <v>1959</v>
      </c>
      <c r="J86" s="2">
        <v>1812</v>
      </c>
      <c r="L86">
        <f t="shared" si="16"/>
        <v>12.362030905077262</v>
      </c>
      <c r="M86">
        <f t="shared" si="17"/>
        <v>31.125827814569536</v>
      </c>
    </row>
    <row r="87" spans="1:13" ht="13.2">
      <c r="A87" s="1" t="s">
        <v>24</v>
      </c>
      <c r="B87" s="1" t="s">
        <v>17</v>
      </c>
      <c r="C87" s="2">
        <v>0.13350000000000001</v>
      </c>
      <c r="D87" s="2">
        <v>1.0457000000000001</v>
      </c>
      <c r="E87" s="2">
        <v>2.5783999999999998</v>
      </c>
      <c r="F87" s="2">
        <v>700</v>
      </c>
      <c r="G87" s="2">
        <v>271</v>
      </c>
      <c r="H87" s="2">
        <v>1.0806</v>
      </c>
      <c r="I87" s="2">
        <v>2197</v>
      </c>
      <c r="J87" s="2">
        <v>2033</v>
      </c>
      <c r="L87">
        <f t="shared" si="16"/>
        <v>13.330054107230694</v>
      </c>
      <c r="M87">
        <f t="shared" si="17"/>
        <v>34.431874077717659</v>
      </c>
    </row>
    <row r="88" spans="1:13" ht="13.2">
      <c r="A88" s="1" t="s">
        <v>25</v>
      </c>
      <c r="B88" s="1" t="s">
        <v>17</v>
      </c>
      <c r="C88" s="2">
        <v>0.1416</v>
      </c>
      <c r="D88" s="2">
        <v>1.0488999999999999</v>
      </c>
      <c r="E88" s="2">
        <v>2.7963</v>
      </c>
      <c r="F88" s="2">
        <v>811</v>
      </c>
      <c r="G88" s="2">
        <v>290</v>
      </c>
      <c r="H88" s="2">
        <v>1.0806</v>
      </c>
      <c r="I88" s="2">
        <v>2213</v>
      </c>
      <c r="J88" s="2">
        <v>2048</v>
      </c>
      <c r="L88">
        <f t="shared" si="16"/>
        <v>14.16015625</v>
      </c>
      <c r="M88">
        <f t="shared" si="17"/>
        <v>39.599609375</v>
      </c>
    </row>
    <row r="89" spans="1:13" ht="13.2">
      <c r="A89" s="1" t="s">
        <v>26</v>
      </c>
      <c r="B89" s="1" t="s">
        <v>17</v>
      </c>
      <c r="C89" s="2">
        <v>0.17829999999999999</v>
      </c>
      <c r="D89" s="2">
        <v>1.0307999999999999</v>
      </c>
      <c r="E89" s="2">
        <v>3.3938000000000001</v>
      </c>
      <c r="F89" s="2">
        <v>2479</v>
      </c>
      <c r="G89" s="2">
        <v>730</v>
      </c>
      <c r="H89" s="2">
        <v>1.0488</v>
      </c>
      <c r="I89" s="2">
        <v>4296</v>
      </c>
      <c r="J89" s="2">
        <v>4096</v>
      </c>
      <c r="L89">
        <f t="shared" si="16"/>
        <v>17.822265625</v>
      </c>
      <c r="M89">
        <f t="shared" si="17"/>
        <v>60.5224609375</v>
      </c>
    </row>
    <row r="90" spans="1:13" ht="15.75" customHeight="1">
      <c r="L90">
        <f>GEOMEAN(L83:L89)</f>
        <v>20.176125898283392</v>
      </c>
      <c r="M90">
        <f>GEOMEAN(M83:M89)</f>
        <v>50.646080864559771</v>
      </c>
    </row>
    <row r="91" spans="1:13" ht="13.2">
      <c r="A91" s="5" t="s">
        <v>38</v>
      </c>
    </row>
    <row r="92" spans="1:13" ht="13.2">
      <c r="A92" s="1"/>
      <c r="B92" s="1"/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</row>
    <row r="93" spans="1:13" ht="13.2">
      <c r="A93" s="5" t="s">
        <v>9</v>
      </c>
      <c r="B93" s="1" t="s">
        <v>17</v>
      </c>
      <c r="C93" s="2">
        <v>0.26079999999999998</v>
      </c>
      <c r="D93" s="2">
        <v>1.0945</v>
      </c>
      <c r="E93" s="2">
        <v>2.4971999999999999</v>
      </c>
      <c r="F93" s="2">
        <v>124</v>
      </c>
      <c r="G93" s="2">
        <v>49</v>
      </c>
      <c r="H93" s="2">
        <v>1.0979000000000001</v>
      </c>
      <c r="I93" s="2">
        <v>209</v>
      </c>
      <c r="J93" s="2">
        <v>190</v>
      </c>
      <c r="L93">
        <f>100*G93/J93</f>
        <v>25.789473684210527</v>
      </c>
      <c r="M93">
        <f>100*F93/J93</f>
        <v>65.263157894736835</v>
      </c>
    </row>
    <row r="94" spans="1:13" ht="13.2">
      <c r="A94" s="1" t="s">
        <v>19</v>
      </c>
      <c r="B94" s="1" t="s">
        <v>17</v>
      </c>
      <c r="C94" s="2">
        <v>0.5968</v>
      </c>
      <c r="D94" s="2">
        <v>1.6655</v>
      </c>
      <c r="E94" s="2">
        <v>1.8293999999999999</v>
      </c>
      <c r="F94" s="2">
        <v>605</v>
      </c>
      <c r="G94" s="2">
        <v>330</v>
      </c>
      <c r="H94" s="2">
        <v>1.0918000000000001</v>
      </c>
      <c r="I94" s="2">
        <v>605</v>
      </c>
      <c r="J94" s="2">
        <v>554</v>
      </c>
      <c r="L94">
        <f t="shared" ref="L94:L99" si="18">100*G94/J94</f>
        <v>59.566787003610109</v>
      </c>
      <c r="M94">
        <f t="shared" ref="M94:M99" si="19">100*F94/J94</f>
        <v>109.2057761732852</v>
      </c>
    </row>
    <row r="95" spans="1:13" ht="13.2">
      <c r="A95" s="1" t="s">
        <v>22</v>
      </c>
      <c r="B95" s="1" t="s">
        <v>17</v>
      </c>
      <c r="C95" s="2">
        <v>0.21290000000000001</v>
      </c>
      <c r="D95" s="2">
        <v>1.0743</v>
      </c>
      <c r="E95" s="2">
        <v>2.1856</v>
      </c>
      <c r="F95" s="2">
        <v>279</v>
      </c>
      <c r="G95" s="2">
        <v>127</v>
      </c>
      <c r="H95" s="2">
        <v>1.0907</v>
      </c>
      <c r="I95" s="2">
        <v>654</v>
      </c>
      <c r="J95" s="2">
        <v>599</v>
      </c>
      <c r="L95">
        <f t="shared" si="18"/>
        <v>21.202003338898162</v>
      </c>
      <c r="M95">
        <f t="shared" si="19"/>
        <v>46.57762938230384</v>
      </c>
    </row>
    <row r="96" spans="1:13" ht="13.2">
      <c r="A96" s="1" t="s">
        <v>23</v>
      </c>
      <c r="B96" s="1" t="s">
        <v>17</v>
      </c>
      <c r="C96" s="2">
        <v>0.1236</v>
      </c>
      <c r="D96" s="2">
        <v>1.0423</v>
      </c>
      <c r="E96" s="2">
        <v>2.5173000000000001</v>
      </c>
      <c r="F96" s="2">
        <v>564</v>
      </c>
      <c r="G96" s="2">
        <v>224</v>
      </c>
      <c r="H96" s="2">
        <v>1.0905</v>
      </c>
      <c r="I96" s="2">
        <v>1977</v>
      </c>
      <c r="J96" s="2">
        <v>1812</v>
      </c>
      <c r="L96">
        <f t="shared" si="18"/>
        <v>12.362030905077262</v>
      </c>
      <c r="M96">
        <f t="shared" si="19"/>
        <v>31.125827814569536</v>
      </c>
    </row>
    <row r="97" spans="1:13" ht="13.2">
      <c r="A97" s="1" t="s">
        <v>24</v>
      </c>
      <c r="B97" s="1" t="s">
        <v>17</v>
      </c>
      <c r="C97" s="2">
        <v>0.13320000000000001</v>
      </c>
      <c r="D97" s="2">
        <v>1.0455000000000001</v>
      </c>
      <c r="E97" s="2">
        <v>2.5853999999999999</v>
      </c>
      <c r="F97" s="2">
        <v>700</v>
      </c>
      <c r="G97" s="2">
        <v>270</v>
      </c>
      <c r="H97" s="2">
        <v>1.0905</v>
      </c>
      <c r="I97" s="2">
        <v>2217</v>
      </c>
      <c r="J97" s="2">
        <v>2033</v>
      </c>
      <c r="L97">
        <f t="shared" si="18"/>
        <v>13.280865715691096</v>
      </c>
      <c r="M97">
        <f t="shared" si="19"/>
        <v>34.431874077717659</v>
      </c>
    </row>
    <row r="98" spans="1:13" ht="13.2">
      <c r="A98" s="1" t="s">
        <v>25</v>
      </c>
      <c r="B98" s="1" t="s">
        <v>17</v>
      </c>
      <c r="C98" s="2">
        <v>0.14099999999999999</v>
      </c>
      <c r="D98" s="2">
        <v>1.0487</v>
      </c>
      <c r="E98" s="2">
        <v>2.8086000000000002</v>
      </c>
      <c r="F98" s="2">
        <v>811</v>
      </c>
      <c r="G98" s="2">
        <v>288</v>
      </c>
      <c r="H98" s="2">
        <v>1.0908</v>
      </c>
      <c r="I98" s="2">
        <v>2234</v>
      </c>
      <c r="J98" s="2">
        <v>2048</v>
      </c>
      <c r="L98">
        <f t="shared" si="18"/>
        <v>14.0625</v>
      </c>
      <c r="M98">
        <f t="shared" si="19"/>
        <v>39.599609375</v>
      </c>
    </row>
    <row r="99" spans="1:13" ht="13.2">
      <c r="A99" s="1" t="s">
        <v>26</v>
      </c>
      <c r="B99" s="1" t="s">
        <v>17</v>
      </c>
      <c r="C99" s="2">
        <v>0.17829999999999999</v>
      </c>
      <c r="D99" s="2">
        <v>1.0307999999999999</v>
      </c>
      <c r="E99" s="2">
        <v>3.3938000000000001</v>
      </c>
      <c r="F99" s="2">
        <v>2479</v>
      </c>
      <c r="G99" s="2">
        <v>730</v>
      </c>
      <c r="H99" s="2">
        <v>1.0488</v>
      </c>
      <c r="I99" s="2">
        <v>4296</v>
      </c>
      <c r="J99" s="2">
        <v>4096</v>
      </c>
      <c r="L99">
        <f t="shared" si="18"/>
        <v>17.822265625</v>
      </c>
      <c r="M99">
        <f t="shared" si="19"/>
        <v>60.5224609375</v>
      </c>
    </row>
    <row r="100" spans="1:13" ht="15.75" customHeight="1">
      <c r="L100">
        <f>GEOMEAN(L93:L99)</f>
        <v>20.131713648915238</v>
      </c>
      <c r="M100">
        <f>GEOMEAN(M93:M99)</f>
        <v>50.628744883825611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"/>
  <sheetViews>
    <sheetView topLeftCell="A41" workbookViewId="0">
      <selection activeCell="J90" sqref="J90"/>
    </sheetView>
  </sheetViews>
  <sheetFormatPr defaultColWidth="12.6640625" defaultRowHeight="15.75" customHeight="1"/>
  <sheetData>
    <row r="1" spans="1:13" ht="13.2">
      <c r="A1" s="5" t="s">
        <v>29</v>
      </c>
    </row>
    <row r="2" spans="1:13" ht="13.2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1" t="s">
        <v>39</v>
      </c>
      <c r="M2" s="1" t="s">
        <v>40</v>
      </c>
    </row>
    <row r="3" spans="1:13" ht="13.2">
      <c r="A3" s="5" t="s">
        <v>9</v>
      </c>
      <c r="B3" s="1" t="s">
        <v>18</v>
      </c>
      <c r="C3" s="2">
        <v>0.27089999999999997</v>
      </c>
      <c r="D3" s="2">
        <v>1.0992999999999999</v>
      </c>
      <c r="E3" s="2">
        <v>2.1135000000000002</v>
      </c>
      <c r="F3" s="2">
        <v>109</v>
      </c>
      <c r="G3" s="2">
        <v>51</v>
      </c>
      <c r="H3" s="2">
        <v>1.0243</v>
      </c>
      <c r="I3" s="2">
        <v>195</v>
      </c>
      <c r="J3" s="2">
        <v>190</v>
      </c>
      <c r="L3">
        <f>100*G3/J3</f>
        <v>26.842105263157894</v>
      </c>
      <c r="M3">
        <f>100*F3/J3</f>
        <v>57.368421052631582</v>
      </c>
    </row>
    <row r="4" spans="1:13" ht="13.2">
      <c r="A4" s="1" t="s">
        <v>19</v>
      </c>
      <c r="B4" s="1" t="s">
        <v>18</v>
      </c>
      <c r="C4" s="2">
        <v>0.60170000000000001</v>
      </c>
      <c r="D4" s="2">
        <v>1.6845000000000001</v>
      </c>
      <c r="E4" s="2">
        <v>1.4997</v>
      </c>
      <c r="F4" s="2">
        <v>500</v>
      </c>
      <c r="G4" s="2">
        <v>333</v>
      </c>
      <c r="H4" s="2">
        <v>1.0232000000000001</v>
      </c>
      <c r="I4" s="2">
        <v>567</v>
      </c>
      <c r="J4" s="2">
        <v>554</v>
      </c>
      <c r="L4">
        <f t="shared" ref="L4:L9" si="0">100*G4/J4</f>
        <v>60.108303249097474</v>
      </c>
      <c r="M4">
        <f t="shared" ref="M4:M9" si="1">100*F4/J4</f>
        <v>90.25270758122744</v>
      </c>
    </row>
    <row r="5" spans="1:13" ht="13.2">
      <c r="A5" s="1" t="s">
        <v>22</v>
      </c>
      <c r="B5" s="1" t="s">
        <v>18</v>
      </c>
      <c r="C5" s="2">
        <v>0.23080000000000001</v>
      </c>
      <c r="D5" s="2">
        <v>1.0818000000000001</v>
      </c>
      <c r="E5" s="2">
        <v>1.8573999999999999</v>
      </c>
      <c r="F5" s="2">
        <v>257</v>
      </c>
      <c r="G5" s="2">
        <v>138</v>
      </c>
      <c r="H5" s="2">
        <v>1.0206</v>
      </c>
      <c r="I5" s="2">
        <v>612</v>
      </c>
      <c r="J5" s="2">
        <v>599</v>
      </c>
      <c r="L5">
        <f t="shared" si="0"/>
        <v>23.038397328881469</v>
      </c>
      <c r="M5">
        <f t="shared" si="1"/>
        <v>42.904841402337226</v>
      </c>
    </row>
    <row r="6" spans="1:13" ht="13.2">
      <c r="A6" s="1" t="s">
        <v>23</v>
      </c>
      <c r="B6" s="1" t="s">
        <v>18</v>
      </c>
      <c r="C6" s="2">
        <v>0.13100000000000001</v>
      </c>
      <c r="D6" s="2">
        <v>1.0451999999999999</v>
      </c>
      <c r="E6" s="2">
        <v>2.1349</v>
      </c>
      <c r="F6" s="2">
        <v>507</v>
      </c>
      <c r="G6" s="2">
        <v>237</v>
      </c>
      <c r="H6" s="2">
        <v>1.0205</v>
      </c>
      <c r="I6" s="2">
        <v>1850</v>
      </c>
      <c r="J6" s="2">
        <v>1812</v>
      </c>
      <c r="L6">
        <f t="shared" si="0"/>
        <v>13.079470198675496</v>
      </c>
      <c r="M6">
        <f t="shared" si="1"/>
        <v>27.980132450331126</v>
      </c>
    </row>
    <row r="7" spans="1:13" ht="13.2">
      <c r="A7" s="1" t="s">
        <v>24</v>
      </c>
      <c r="B7" s="1" t="s">
        <v>18</v>
      </c>
      <c r="C7" s="2">
        <v>0.14230000000000001</v>
      </c>
      <c r="D7" s="2">
        <v>1.0491999999999999</v>
      </c>
      <c r="E7" s="2">
        <v>1.9466000000000001</v>
      </c>
      <c r="F7" s="2">
        <v>563</v>
      </c>
      <c r="G7" s="2">
        <v>289</v>
      </c>
      <c r="H7" s="2">
        <v>1.0206</v>
      </c>
      <c r="I7" s="2">
        <v>2075</v>
      </c>
      <c r="J7" s="2">
        <v>2033</v>
      </c>
      <c r="L7">
        <f t="shared" si="0"/>
        <v>14.215445154943433</v>
      </c>
      <c r="M7">
        <f t="shared" si="1"/>
        <v>27.693064436792916</v>
      </c>
    </row>
    <row r="8" spans="1:13" ht="13.2">
      <c r="A8" s="1" t="s">
        <v>25</v>
      </c>
      <c r="B8" s="1" t="s">
        <v>18</v>
      </c>
      <c r="C8" s="2">
        <v>0.156</v>
      </c>
      <c r="D8" s="2">
        <v>1.0548999999999999</v>
      </c>
      <c r="E8" s="2">
        <v>2.1004999999999998</v>
      </c>
      <c r="F8" s="2">
        <v>671</v>
      </c>
      <c r="G8" s="2">
        <v>319</v>
      </c>
      <c r="H8" s="2">
        <v>1.0205</v>
      </c>
      <c r="I8" s="2">
        <v>2090</v>
      </c>
      <c r="J8" s="2">
        <v>2048</v>
      </c>
      <c r="L8">
        <f t="shared" si="0"/>
        <v>15.576171875</v>
      </c>
      <c r="M8">
        <f t="shared" si="1"/>
        <v>32.763671875</v>
      </c>
    </row>
    <row r="9" spans="1:13" ht="13.2">
      <c r="A9" s="1" t="s">
        <v>26</v>
      </c>
      <c r="B9" s="1" t="s">
        <v>18</v>
      </c>
      <c r="C9" s="2">
        <v>0.17829999999999999</v>
      </c>
      <c r="D9" s="2">
        <v>1.0308999999999999</v>
      </c>
      <c r="E9" s="2">
        <v>2.536</v>
      </c>
      <c r="F9" s="2">
        <v>1852</v>
      </c>
      <c r="G9" s="2">
        <v>730</v>
      </c>
      <c r="H9" s="2">
        <v>1.0203</v>
      </c>
      <c r="I9" s="2">
        <v>4179</v>
      </c>
      <c r="J9" s="2">
        <v>4096</v>
      </c>
      <c r="L9">
        <f t="shared" si="0"/>
        <v>17.822265625</v>
      </c>
      <c r="M9">
        <f t="shared" si="1"/>
        <v>45.21484375</v>
      </c>
    </row>
    <row r="10" spans="1:13" ht="15.75" customHeight="1">
      <c r="L10">
        <f>GEOMEAN(L3:L9)</f>
        <v>21.190424288163051</v>
      </c>
      <c r="M10">
        <f>GEOMEAN(M3:M9)</f>
        <v>42.609342402849776</v>
      </c>
    </row>
    <row r="11" spans="1:13" ht="13.2">
      <c r="A11" s="5" t="s">
        <v>30</v>
      </c>
    </row>
    <row r="12" spans="1:13" ht="13.2">
      <c r="B12" s="1"/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1:13" ht="13.2">
      <c r="A13" s="5" t="s">
        <v>9</v>
      </c>
      <c r="B13" s="1" t="s">
        <v>18</v>
      </c>
      <c r="C13" s="2">
        <v>0.27089999999999997</v>
      </c>
      <c r="D13" s="2">
        <v>1.0996999999999999</v>
      </c>
      <c r="E13" s="2">
        <v>1.9976</v>
      </c>
      <c r="F13" s="2">
        <v>103</v>
      </c>
      <c r="G13" s="2">
        <v>51</v>
      </c>
      <c r="H13" s="2">
        <v>1.0243</v>
      </c>
      <c r="I13" s="2">
        <v>195</v>
      </c>
      <c r="J13" s="2">
        <v>190</v>
      </c>
      <c r="L13">
        <f>100*G13/J13</f>
        <v>26.842105263157894</v>
      </c>
      <c r="M13">
        <f>100*F13/J13</f>
        <v>54.210526315789473</v>
      </c>
    </row>
    <row r="14" spans="1:13" ht="13.2">
      <c r="A14" s="1" t="s">
        <v>19</v>
      </c>
      <c r="B14" s="1" t="s">
        <v>18</v>
      </c>
      <c r="C14" s="2">
        <v>0.60170000000000001</v>
      </c>
      <c r="D14" s="2">
        <v>1.6847000000000001</v>
      </c>
      <c r="E14" s="2">
        <v>1.4966999999999999</v>
      </c>
      <c r="F14" s="2">
        <v>499</v>
      </c>
      <c r="G14" s="2">
        <v>333</v>
      </c>
      <c r="H14" s="2">
        <v>1.0232000000000001</v>
      </c>
      <c r="I14" s="2">
        <v>567</v>
      </c>
      <c r="J14" s="2">
        <v>554</v>
      </c>
      <c r="L14">
        <f t="shared" ref="L14:L19" si="2">100*G14/J14</f>
        <v>60.108303249097474</v>
      </c>
      <c r="M14">
        <f t="shared" ref="M14:M19" si="3">100*F14/J14</f>
        <v>90.072202166064983</v>
      </c>
    </row>
    <row r="15" spans="1:13" ht="13.2">
      <c r="A15" s="1" t="s">
        <v>22</v>
      </c>
      <c r="B15" s="1" t="s">
        <v>18</v>
      </c>
      <c r="C15" s="2">
        <v>0.2306</v>
      </c>
      <c r="D15" s="2">
        <v>1.0818000000000001</v>
      </c>
      <c r="E15" s="2">
        <v>1.8368</v>
      </c>
      <c r="F15" s="2">
        <v>254</v>
      </c>
      <c r="G15" s="2">
        <v>138</v>
      </c>
      <c r="H15" s="2">
        <v>1.0206</v>
      </c>
      <c r="I15" s="2">
        <v>612</v>
      </c>
      <c r="J15" s="2">
        <v>599</v>
      </c>
      <c r="L15">
        <f t="shared" si="2"/>
        <v>23.038397328881469</v>
      </c>
      <c r="M15">
        <f t="shared" si="3"/>
        <v>42.404006677796325</v>
      </c>
    </row>
    <row r="16" spans="1:13" ht="13.2">
      <c r="A16" s="1" t="s">
        <v>23</v>
      </c>
      <c r="B16" s="1" t="s">
        <v>18</v>
      </c>
      <c r="C16" s="2">
        <v>0.1308</v>
      </c>
      <c r="D16" s="2">
        <v>1.0450999999999999</v>
      </c>
      <c r="E16" s="2">
        <v>2.0539999999999998</v>
      </c>
      <c r="F16" s="2">
        <v>487</v>
      </c>
      <c r="G16" s="2">
        <v>237</v>
      </c>
      <c r="H16" s="2">
        <v>1.0205</v>
      </c>
      <c r="I16" s="2">
        <v>1850</v>
      </c>
      <c r="J16" s="2">
        <v>1812</v>
      </c>
      <c r="L16">
        <f t="shared" si="2"/>
        <v>13.079470198675496</v>
      </c>
      <c r="M16">
        <f t="shared" si="3"/>
        <v>26.876379690949229</v>
      </c>
    </row>
    <row r="17" spans="1:13" ht="13.2">
      <c r="A17" s="1" t="s">
        <v>24</v>
      </c>
      <c r="B17" s="1" t="s">
        <v>18</v>
      </c>
      <c r="C17" s="2">
        <v>0.14180000000000001</v>
      </c>
      <c r="D17" s="2">
        <v>1.0489999999999999</v>
      </c>
      <c r="E17" s="2">
        <v>1.8519000000000001</v>
      </c>
      <c r="F17" s="2">
        <v>534</v>
      </c>
      <c r="G17" s="2">
        <v>288</v>
      </c>
      <c r="H17" s="2">
        <v>1.0206</v>
      </c>
      <c r="I17" s="2">
        <v>2075</v>
      </c>
      <c r="J17" s="2">
        <v>2033</v>
      </c>
      <c r="L17">
        <f t="shared" si="2"/>
        <v>14.166256763403837</v>
      </c>
      <c r="M17">
        <f t="shared" si="3"/>
        <v>26.266601082144614</v>
      </c>
    </row>
    <row r="18" spans="1:13" ht="13.2">
      <c r="A18" s="1" t="s">
        <v>25</v>
      </c>
      <c r="B18" s="1" t="s">
        <v>18</v>
      </c>
      <c r="C18" s="2">
        <v>0.1555</v>
      </c>
      <c r="D18" s="2">
        <v>1.0547</v>
      </c>
      <c r="E18" s="2">
        <v>1.8936999999999999</v>
      </c>
      <c r="F18" s="2">
        <v>603</v>
      </c>
      <c r="G18" s="2">
        <v>318</v>
      </c>
      <c r="H18" s="2">
        <v>1.0205</v>
      </c>
      <c r="I18" s="2">
        <v>2090</v>
      </c>
      <c r="J18" s="2">
        <v>2048</v>
      </c>
      <c r="L18">
        <f t="shared" si="2"/>
        <v>15.52734375</v>
      </c>
      <c r="M18">
        <f t="shared" si="3"/>
        <v>29.443359375</v>
      </c>
    </row>
    <row r="19" spans="1:13" ht="13.2">
      <c r="A19" s="1" t="s">
        <v>26</v>
      </c>
      <c r="B19" s="1" t="s">
        <v>18</v>
      </c>
      <c r="C19" s="2">
        <v>0.1774</v>
      </c>
      <c r="D19" s="2">
        <v>1.0307999999999999</v>
      </c>
      <c r="E19" s="2">
        <v>2.2366999999999999</v>
      </c>
      <c r="F19" s="2">
        <v>1625</v>
      </c>
      <c r="G19" s="2">
        <v>726</v>
      </c>
      <c r="H19" s="2">
        <v>1.0203</v>
      </c>
      <c r="I19" s="2">
        <v>4179</v>
      </c>
      <c r="J19" s="2">
        <v>4096</v>
      </c>
      <c r="L19">
        <f t="shared" si="2"/>
        <v>17.724609375</v>
      </c>
      <c r="M19">
        <f t="shared" si="3"/>
        <v>39.6728515625</v>
      </c>
    </row>
    <row r="20" spans="1:13" ht="15.75" customHeight="1">
      <c r="L20">
        <f>GEOMEAN(L13:L19)</f>
        <v>21.153825414281616</v>
      </c>
      <c r="M20">
        <f>GEOMEAN(M13:M19)</f>
        <v>40.236438433458375</v>
      </c>
    </row>
    <row r="21" spans="1:13" ht="13.2">
      <c r="A21" s="5" t="s">
        <v>31</v>
      </c>
    </row>
    <row r="22" spans="1:13" ht="13.2">
      <c r="B22" s="1"/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</row>
    <row r="23" spans="1:13" ht="13.2">
      <c r="A23" s="5" t="s">
        <v>9</v>
      </c>
      <c r="B23" s="1" t="s">
        <v>18</v>
      </c>
      <c r="C23" s="2">
        <v>0.27079999999999999</v>
      </c>
      <c r="D23" s="2">
        <v>1.1000000000000001</v>
      </c>
      <c r="E23" s="2">
        <v>1.9207000000000001</v>
      </c>
      <c r="F23" s="2">
        <v>99</v>
      </c>
      <c r="G23" s="2">
        <v>51</v>
      </c>
      <c r="H23" s="2">
        <v>1.0243</v>
      </c>
      <c r="I23" s="2">
        <v>195</v>
      </c>
      <c r="J23" s="2">
        <v>190</v>
      </c>
      <c r="L23">
        <f>100*G23/J23</f>
        <v>26.842105263157894</v>
      </c>
      <c r="M23">
        <f>100*F23/J23</f>
        <v>52.10526315789474</v>
      </c>
    </row>
    <row r="24" spans="1:13" ht="13.2">
      <c r="A24" s="1" t="s">
        <v>19</v>
      </c>
      <c r="B24" s="1" t="s">
        <v>18</v>
      </c>
      <c r="C24" s="2">
        <v>0.60170000000000001</v>
      </c>
      <c r="D24" s="2">
        <v>1.6847000000000001</v>
      </c>
      <c r="E24" s="2">
        <v>1.4936</v>
      </c>
      <c r="F24" s="2">
        <v>498</v>
      </c>
      <c r="G24" s="2">
        <v>333</v>
      </c>
      <c r="H24" s="2">
        <v>1.0232000000000001</v>
      </c>
      <c r="I24" s="2">
        <v>567</v>
      </c>
      <c r="J24" s="2">
        <v>554</v>
      </c>
      <c r="L24">
        <f t="shared" ref="L24:L29" si="4">100*G24/J24</f>
        <v>60.108303249097474</v>
      </c>
      <c r="M24">
        <f t="shared" ref="M24:M29" si="5">100*F24/J24</f>
        <v>89.891696750902526</v>
      </c>
    </row>
    <row r="25" spans="1:13" ht="13.2">
      <c r="A25" s="1" t="s">
        <v>22</v>
      </c>
      <c r="B25" s="1" t="s">
        <v>18</v>
      </c>
      <c r="C25" s="2">
        <v>0.23019999999999999</v>
      </c>
      <c r="D25" s="2">
        <v>1.0815999999999999</v>
      </c>
      <c r="E25" s="2">
        <v>1.7746</v>
      </c>
      <c r="F25" s="2">
        <v>245</v>
      </c>
      <c r="G25" s="2">
        <v>138</v>
      </c>
      <c r="H25" s="2">
        <v>1.0206</v>
      </c>
      <c r="I25" s="2">
        <v>612</v>
      </c>
      <c r="J25" s="2">
        <v>599</v>
      </c>
      <c r="L25">
        <f t="shared" si="4"/>
        <v>23.038397328881469</v>
      </c>
      <c r="M25">
        <f t="shared" si="5"/>
        <v>40.901502504173621</v>
      </c>
    </row>
    <row r="26" spans="1:13" ht="13.2">
      <c r="A26" s="1" t="s">
        <v>23</v>
      </c>
      <c r="B26" s="1" t="s">
        <v>18</v>
      </c>
      <c r="C26" s="2">
        <v>0.1305</v>
      </c>
      <c r="D26" s="2">
        <v>1.0449999999999999</v>
      </c>
      <c r="E26" s="2">
        <v>1.9574</v>
      </c>
      <c r="F26" s="2">
        <v>463</v>
      </c>
      <c r="G26" s="2">
        <v>236</v>
      </c>
      <c r="H26" s="2">
        <v>1.0205</v>
      </c>
      <c r="I26" s="2">
        <v>1850</v>
      </c>
      <c r="J26" s="2">
        <v>1812</v>
      </c>
      <c r="L26">
        <f t="shared" si="4"/>
        <v>13.024282560706402</v>
      </c>
      <c r="M26">
        <f t="shared" si="5"/>
        <v>25.551876379690949</v>
      </c>
    </row>
    <row r="27" spans="1:13" ht="13.2">
      <c r="A27" s="1" t="s">
        <v>24</v>
      </c>
      <c r="B27" s="1" t="s">
        <v>18</v>
      </c>
      <c r="C27" s="2">
        <v>0.14130000000000001</v>
      </c>
      <c r="D27" s="2">
        <v>1.0488</v>
      </c>
      <c r="E27" s="2">
        <v>1.7619</v>
      </c>
      <c r="F27" s="2">
        <v>506</v>
      </c>
      <c r="G27" s="2">
        <v>287</v>
      </c>
      <c r="H27" s="2">
        <v>1.0206</v>
      </c>
      <c r="I27" s="2">
        <v>2075</v>
      </c>
      <c r="J27" s="2">
        <v>2033</v>
      </c>
      <c r="L27">
        <f t="shared" si="4"/>
        <v>14.11706837186424</v>
      </c>
      <c r="M27">
        <f t="shared" si="5"/>
        <v>24.889326119035907</v>
      </c>
    </row>
    <row r="28" spans="1:13" ht="13.2">
      <c r="A28" s="1" t="s">
        <v>25</v>
      </c>
      <c r="B28" s="1" t="s">
        <v>18</v>
      </c>
      <c r="C28" s="2">
        <v>0.15440000000000001</v>
      </c>
      <c r="D28" s="2">
        <v>1.0542</v>
      </c>
      <c r="E28" s="2">
        <v>1.7105999999999999</v>
      </c>
      <c r="F28" s="2">
        <v>541</v>
      </c>
      <c r="G28" s="2">
        <v>316</v>
      </c>
      <c r="H28" s="2">
        <v>1.0205</v>
      </c>
      <c r="I28" s="2">
        <v>2090</v>
      </c>
      <c r="J28" s="2">
        <v>2048</v>
      </c>
      <c r="L28">
        <f t="shared" si="4"/>
        <v>15.4296875</v>
      </c>
      <c r="M28">
        <f t="shared" si="5"/>
        <v>26.416015625</v>
      </c>
    </row>
    <row r="29" spans="1:13" ht="13.2">
      <c r="A29" s="1" t="s">
        <v>26</v>
      </c>
      <c r="B29" s="1" t="s">
        <v>18</v>
      </c>
      <c r="C29" s="2">
        <v>0.1764</v>
      </c>
      <c r="D29" s="2">
        <v>1.0306999999999999</v>
      </c>
      <c r="E29" s="2">
        <v>2.0802</v>
      </c>
      <c r="F29" s="2">
        <v>1503</v>
      </c>
      <c r="G29" s="2">
        <v>722</v>
      </c>
      <c r="H29" s="2">
        <v>1.0203</v>
      </c>
      <c r="I29" s="2">
        <v>4179</v>
      </c>
      <c r="J29" s="2">
        <v>4096</v>
      </c>
      <c r="L29">
        <f t="shared" si="4"/>
        <v>17.626953125</v>
      </c>
      <c r="M29">
        <f t="shared" si="5"/>
        <v>36.6943359375</v>
      </c>
    </row>
    <row r="30" spans="1:13" ht="15.75" customHeight="1">
      <c r="L30">
        <f>GEOMEAN(L23:L29)</f>
        <v>21.094856415491407</v>
      </c>
      <c r="M30">
        <f>GEOMEAN(M23:M29)</f>
        <v>38.172355457004031</v>
      </c>
    </row>
    <row r="31" spans="1:13" ht="13.2">
      <c r="A31" s="5" t="s">
        <v>32</v>
      </c>
    </row>
    <row r="32" spans="1:13" ht="13.2">
      <c r="B32" s="1"/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</row>
    <row r="33" spans="1:13" ht="13.2">
      <c r="A33" s="5" t="s">
        <v>9</v>
      </c>
      <c r="B33" s="1" t="s">
        <v>18</v>
      </c>
      <c r="C33" s="2">
        <v>0.27039999999999997</v>
      </c>
      <c r="D33" s="2">
        <v>1.1008</v>
      </c>
      <c r="E33" s="2">
        <v>1.7869999999999999</v>
      </c>
      <c r="F33" s="2">
        <v>92</v>
      </c>
      <c r="G33" s="2">
        <v>51</v>
      </c>
      <c r="H33" s="2">
        <v>1.0347999999999999</v>
      </c>
      <c r="I33" s="2">
        <v>197</v>
      </c>
      <c r="J33" s="2">
        <v>190</v>
      </c>
      <c r="L33">
        <f>100*G33/J33</f>
        <v>26.842105263157894</v>
      </c>
      <c r="M33">
        <f>100*F33/J33</f>
        <v>48.421052631578945</v>
      </c>
    </row>
    <row r="34" spans="1:13" ht="13.2">
      <c r="A34" s="1" t="s">
        <v>19</v>
      </c>
      <c r="B34" s="1" t="s">
        <v>18</v>
      </c>
      <c r="C34" s="2">
        <v>0.60140000000000005</v>
      </c>
      <c r="D34" s="2">
        <v>1.6859999999999999</v>
      </c>
      <c r="E34" s="2">
        <v>1.4642999999999999</v>
      </c>
      <c r="F34" s="2">
        <v>488</v>
      </c>
      <c r="G34" s="2">
        <v>333</v>
      </c>
      <c r="H34" s="2">
        <v>1.0322</v>
      </c>
      <c r="I34" s="2">
        <v>572</v>
      </c>
      <c r="J34" s="2">
        <v>554</v>
      </c>
      <c r="L34">
        <f t="shared" ref="L34:L39" si="6">100*G34/J34</f>
        <v>60.108303249097474</v>
      </c>
      <c r="M34">
        <f t="shared" ref="M34:M39" si="7">100*F34/J34</f>
        <v>88.08664259927798</v>
      </c>
    </row>
    <row r="35" spans="1:13" ht="13.2">
      <c r="A35" s="1" t="s">
        <v>22</v>
      </c>
      <c r="B35" s="1" t="s">
        <v>18</v>
      </c>
      <c r="C35" s="2">
        <v>0.22889999999999999</v>
      </c>
      <c r="D35" s="2">
        <v>1.0809</v>
      </c>
      <c r="E35" s="2">
        <v>1.6248</v>
      </c>
      <c r="F35" s="2">
        <v>223</v>
      </c>
      <c r="G35" s="2">
        <v>137</v>
      </c>
      <c r="H35" s="2">
        <v>1.0306</v>
      </c>
      <c r="I35" s="2">
        <v>618</v>
      </c>
      <c r="J35" s="2">
        <v>599</v>
      </c>
      <c r="L35">
        <f t="shared" si="6"/>
        <v>22.871452420701168</v>
      </c>
      <c r="M35">
        <f t="shared" si="7"/>
        <v>37.228714524207014</v>
      </c>
    </row>
    <row r="36" spans="1:13" ht="13.2">
      <c r="A36" s="1" t="s">
        <v>23</v>
      </c>
      <c r="B36" s="1" t="s">
        <v>18</v>
      </c>
      <c r="C36" s="2">
        <v>0.12989999999999999</v>
      </c>
      <c r="D36" s="2">
        <v>1.0448</v>
      </c>
      <c r="E36" s="2">
        <v>1.8340000000000001</v>
      </c>
      <c r="F36" s="2">
        <v>432</v>
      </c>
      <c r="G36" s="2">
        <v>235</v>
      </c>
      <c r="H36" s="2">
        <v>1.0304</v>
      </c>
      <c r="I36" s="2">
        <v>1868</v>
      </c>
      <c r="J36" s="2">
        <v>1812</v>
      </c>
      <c r="L36">
        <f t="shared" si="6"/>
        <v>12.969094922737307</v>
      </c>
      <c r="M36">
        <f t="shared" si="7"/>
        <v>23.841059602649008</v>
      </c>
    </row>
    <row r="37" spans="1:13" ht="13.2">
      <c r="A37" s="1" t="s">
        <v>24</v>
      </c>
      <c r="B37" s="1" t="s">
        <v>18</v>
      </c>
      <c r="C37" s="2">
        <v>0.14019999999999999</v>
      </c>
      <c r="D37" s="2">
        <v>1.0483</v>
      </c>
      <c r="E37" s="2">
        <v>1.6520999999999999</v>
      </c>
      <c r="F37" s="2">
        <v>471</v>
      </c>
      <c r="G37" s="2">
        <v>285</v>
      </c>
      <c r="H37" s="2">
        <v>1.0305</v>
      </c>
      <c r="I37" s="2">
        <v>2095</v>
      </c>
      <c r="J37" s="2">
        <v>2033</v>
      </c>
      <c r="L37">
        <f t="shared" si="6"/>
        <v>14.018691588785046</v>
      </c>
      <c r="M37">
        <f t="shared" si="7"/>
        <v>23.167732415150024</v>
      </c>
    </row>
    <row r="38" spans="1:13" ht="13.2">
      <c r="A38" s="1" t="s">
        <v>25</v>
      </c>
      <c r="B38" s="1" t="s">
        <v>18</v>
      </c>
      <c r="C38" s="2">
        <v>0.15340000000000001</v>
      </c>
      <c r="D38" s="2">
        <v>1.0538000000000001</v>
      </c>
      <c r="E38" s="2">
        <v>1.6228</v>
      </c>
      <c r="F38" s="2">
        <v>510</v>
      </c>
      <c r="G38" s="2">
        <v>314</v>
      </c>
      <c r="H38" s="2">
        <v>1.0307999999999999</v>
      </c>
      <c r="I38" s="2">
        <v>2111</v>
      </c>
      <c r="J38" s="2">
        <v>2048</v>
      </c>
      <c r="L38">
        <f t="shared" si="6"/>
        <v>15.33203125</v>
      </c>
      <c r="M38">
        <f t="shared" si="7"/>
        <v>24.90234375</v>
      </c>
    </row>
    <row r="39" spans="1:13" ht="13.2">
      <c r="A39" s="1" t="s">
        <v>26</v>
      </c>
      <c r="B39" s="1" t="s">
        <v>18</v>
      </c>
      <c r="C39" s="2">
        <v>0.17610000000000001</v>
      </c>
      <c r="D39" s="2">
        <v>1.0306</v>
      </c>
      <c r="E39" s="2">
        <v>2.056</v>
      </c>
      <c r="F39" s="2">
        <v>1483</v>
      </c>
      <c r="G39" s="2">
        <v>721</v>
      </c>
      <c r="H39" s="2">
        <v>1.0303</v>
      </c>
      <c r="I39" s="2">
        <v>4220</v>
      </c>
      <c r="J39" s="2">
        <v>4096</v>
      </c>
      <c r="L39">
        <f t="shared" si="6"/>
        <v>17.6025390625</v>
      </c>
      <c r="M39">
        <f t="shared" si="7"/>
        <v>36.2060546875</v>
      </c>
    </row>
    <row r="40" spans="1:13" ht="15.75" customHeight="1">
      <c r="L40">
        <f>GEOMEAN(L33:L39)</f>
        <v>21.015906903047959</v>
      </c>
      <c r="M40">
        <f>GEOMEAN(M33:M39)</f>
        <v>36.046631800608537</v>
      </c>
    </row>
    <row r="41" spans="1:13" ht="13.2">
      <c r="A41" s="5" t="s">
        <v>33</v>
      </c>
    </row>
    <row r="42" spans="1:13" ht="13.2">
      <c r="B42" s="1"/>
      <c r="C42" s="1" t="s">
        <v>1</v>
      </c>
      <c r="D42" s="1" t="s">
        <v>2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7</v>
      </c>
      <c r="J42" s="1" t="s">
        <v>8</v>
      </c>
    </row>
    <row r="43" spans="1:13" ht="13.2">
      <c r="A43" s="5" t="s">
        <v>9</v>
      </c>
      <c r="B43" s="1" t="s">
        <v>18</v>
      </c>
      <c r="C43" s="2">
        <v>0.2702</v>
      </c>
      <c r="D43" s="2">
        <v>1.1013999999999999</v>
      </c>
      <c r="E43" s="2">
        <v>1.6916</v>
      </c>
      <c r="F43" s="2">
        <v>87</v>
      </c>
      <c r="G43" s="2">
        <v>51</v>
      </c>
      <c r="H43" s="2">
        <v>1.0452999999999999</v>
      </c>
      <c r="I43" s="2">
        <v>199</v>
      </c>
      <c r="J43" s="2">
        <v>190</v>
      </c>
      <c r="L43">
        <f>100*G43/J43</f>
        <v>26.842105263157894</v>
      </c>
      <c r="M43">
        <f>100*F43/J43</f>
        <v>45.789473684210527</v>
      </c>
    </row>
    <row r="44" spans="1:13" ht="13.2">
      <c r="A44" s="1" t="s">
        <v>19</v>
      </c>
      <c r="B44" s="1" t="s">
        <v>18</v>
      </c>
      <c r="C44" s="2">
        <v>0.60129999999999995</v>
      </c>
      <c r="D44" s="2">
        <v>1.6874</v>
      </c>
      <c r="E44" s="2">
        <v>1.4376</v>
      </c>
      <c r="F44" s="2">
        <v>479</v>
      </c>
      <c r="G44" s="2">
        <v>333</v>
      </c>
      <c r="H44" s="2">
        <v>1.0429999999999999</v>
      </c>
      <c r="I44" s="2">
        <v>578</v>
      </c>
      <c r="J44" s="2">
        <v>554</v>
      </c>
      <c r="L44">
        <f t="shared" ref="L44:L49" si="8">100*G44/J44</f>
        <v>60.108303249097474</v>
      </c>
      <c r="M44">
        <f t="shared" ref="M44:M49" si="9">100*F44/J44</f>
        <v>86.462093862815891</v>
      </c>
    </row>
    <row r="45" spans="1:13" ht="13.2">
      <c r="A45" s="1" t="s">
        <v>22</v>
      </c>
      <c r="B45" s="1" t="s">
        <v>18</v>
      </c>
      <c r="C45" s="2">
        <v>0.2278</v>
      </c>
      <c r="D45" s="2">
        <v>1.0804</v>
      </c>
      <c r="E45" s="2">
        <v>1.5523</v>
      </c>
      <c r="F45" s="2">
        <v>212</v>
      </c>
      <c r="G45" s="2">
        <v>136</v>
      </c>
      <c r="H45" s="2">
        <v>1.0406</v>
      </c>
      <c r="I45" s="2">
        <v>624</v>
      </c>
      <c r="J45" s="2">
        <v>599</v>
      </c>
      <c r="L45">
        <f t="shared" si="8"/>
        <v>22.70450751252087</v>
      </c>
      <c r="M45">
        <f t="shared" si="9"/>
        <v>35.392320534223707</v>
      </c>
    </row>
    <row r="46" spans="1:13" ht="13.2">
      <c r="A46" s="1" t="s">
        <v>23</v>
      </c>
      <c r="B46" s="1" t="s">
        <v>18</v>
      </c>
      <c r="C46" s="2">
        <v>0.12939999999999999</v>
      </c>
      <c r="D46" s="2">
        <v>1.0446</v>
      </c>
      <c r="E46" s="2">
        <v>1.7557</v>
      </c>
      <c r="F46" s="2">
        <v>412</v>
      </c>
      <c r="G46" s="2">
        <v>234</v>
      </c>
      <c r="H46" s="2">
        <v>1.0403</v>
      </c>
      <c r="I46" s="2">
        <v>1886</v>
      </c>
      <c r="J46" s="2">
        <v>1812</v>
      </c>
      <c r="L46">
        <f t="shared" si="8"/>
        <v>12.913907284768213</v>
      </c>
      <c r="M46">
        <f t="shared" si="9"/>
        <v>22.73730684326711</v>
      </c>
    </row>
    <row r="47" spans="1:13" ht="13.2">
      <c r="A47" s="1" t="s">
        <v>24</v>
      </c>
      <c r="B47" s="1" t="s">
        <v>18</v>
      </c>
      <c r="C47" s="2">
        <v>0.1401</v>
      </c>
      <c r="D47" s="2">
        <v>1.0483</v>
      </c>
      <c r="E47" s="2">
        <v>1.6496999999999999</v>
      </c>
      <c r="F47" s="2">
        <v>470</v>
      </c>
      <c r="G47" s="2">
        <v>284</v>
      </c>
      <c r="H47" s="2">
        <v>1.0407999999999999</v>
      </c>
      <c r="I47" s="2">
        <v>2116</v>
      </c>
      <c r="J47" s="2">
        <v>2033</v>
      </c>
      <c r="L47">
        <f t="shared" si="8"/>
        <v>13.96950319724545</v>
      </c>
      <c r="M47">
        <f t="shared" si="9"/>
        <v>23.118544023610429</v>
      </c>
    </row>
    <row r="48" spans="1:13" ht="13.2">
      <c r="A48" s="1" t="s">
        <v>25</v>
      </c>
      <c r="B48" s="1" t="s">
        <v>18</v>
      </c>
      <c r="C48" s="2">
        <v>0.153</v>
      </c>
      <c r="D48" s="2">
        <v>1.0536000000000001</v>
      </c>
      <c r="E48" s="2">
        <v>1.5898000000000001</v>
      </c>
      <c r="F48" s="2">
        <v>498</v>
      </c>
      <c r="G48" s="2">
        <v>313</v>
      </c>
      <c r="H48" s="2">
        <v>1.0405</v>
      </c>
      <c r="I48" s="2">
        <v>2131</v>
      </c>
      <c r="J48" s="2">
        <v>2048</v>
      </c>
      <c r="L48">
        <f t="shared" si="8"/>
        <v>15.283203125</v>
      </c>
      <c r="M48">
        <f t="shared" si="9"/>
        <v>24.31640625</v>
      </c>
    </row>
    <row r="49" spans="1:16" ht="13.2">
      <c r="A49" s="1" t="s">
        <v>26</v>
      </c>
      <c r="B49" s="1" t="s">
        <v>18</v>
      </c>
      <c r="C49" s="2">
        <v>0.17610000000000001</v>
      </c>
      <c r="D49" s="2">
        <v>1.0306</v>
      </c>
      <c r="E49" s="2">
        <v>2.0560999999999998</v>
      </c>
      <c r="F49" s="2">
        <v>1483</v>
      </c>
      <c r="G49" s="2">
        <v>721</v>
      </c>
      <c r="H49" s="2">
        <v>1.0348999999999999</v>
      </c>
      <c r="I49" s="2">
        <v>4239</v>
      </c>
      <c r="J49" s="2">
        <v>4096</v>
      </c>
      <c r="L49">
        <f t="shared" si="8"/>
        <v>17.6025390625</v>
      </c>
      <c r="M49">
        <f t="shared" si="9"/>
        <v>36.2060546875</v>
      </c>
    </row>
    <row r="50" spans="1:16" ht="15.75" customHeight="1">
      <c r="L50">
        <f>GEOMEAN(L43:L49)</f>
        <v>20.961051515910835</v>
      </c>
      <c r="M50">
        <f>GEOMEAN(M43:M49)</f>
        <v>35.039214528435771</v>
      </c>
    </row>
    <row r="51" spans="1:16" ht="13.2">
      <c r="A51" s="5" t="s">
        <v>34</v>
      </c>
    </row>
    <row r="52" spans="1:16" ht="13.2">
      <c r="B52" s="1"/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7</v>
      </c>
      <c r="J52" s="1" t="s">
        <v>8</v>
      </c>
    </row>
    <row r="53" spans="1:16" ht="13.2">
      <c r="A53" s="5" t="s">
        <v>9</v>
      </c>
      <c r="B53" s="1" t="s">
        <v>18</v>
      </c>
      <c r="C53" s="2">
        <v>0.26989999999999997</v>
      </c>
      <c r="D53" s="2">
        <v>1.1016999999999999</v>
      </c>
      <c r="E53" s="2">
        <v>1.6543000000000001</v>
      </c>
      <c r="F53" s="2">
        <v>85</v>
      </c>
      <c r="G53" s="2">
        <v>51</v>
      </c>
      <c r="H53" s="2">
        <v>1.0558000000000001</v>
      </c>
      <c r="I53" s="2">
        <v>201</v>
      </c>
      <c r="J53" s="2">
        <v>190</v>
      </c>
      <c r="L53">
        <f>100*G53/J53</f>
        <v>26.842105263157894</v>
      </c>
      <c r="M53">
        <f>100*F53/J53</f>
        <v>44.736842105263158</v>
      </c>
    </row>
    <row r="54" spans="1:16" ht="13.2">
      <c r="A54" s="1" t="s">
        <v>19</v>
      </c>
      <c r="B54" s="1" t="s">
        <v>18</v>
      </c>
      <c r="C54" s="2">
        <v>0.60119999999999996</v>
      </c>
      <c r="D54" s="2">
        <v>1.6881999999999999</v>
      </c>
      <c r="E54" s="2">
        <v>1.4227000000000001</v>
      </c>
      <c r="F54" s="2">
        <v>474</v>
      </c>
      <c r="G54" s="2">
        <v>333</v>
      </c>
      <c r="H54" s="2">
        <v>1.0521</v>
      </c>
      <c r="I54" s="2">
        <v>583</v>
      </c>
      <c r="J54" s="2">
        <v>554</v>
      </c>
      <c r="L54">
        <f t="shared" ref="L54:L59" si="10">100*G54/J54</f>
        <v>60.108303249097474</v>
      </c>
      <c r="M54">
        <f t="shared" ref="M54:M59" si="11">100*F54/J54</f>
        <v>85.559566787003604</v>
      </c>
    </row>
    <row r="55" spans="1:16" ht="13.2">
      <c r="A55" s="1" t="s">
        <v>22</v>
      </c>
      <c r="B55" s="1" t="s">
        <v>18</v>
      </c>
      <c r="C55" s="2">
        <v>0.22720000000000001</v>
      </c>
      <c r="D55" s="2">
        <v>1.0802</v>
      </c>
      <c r="E55" s="2">
        <v>1.5264</v>
      </c>
      <c r="F55" s="2">
        <v>208</v>
      </c>
      <c r="G55" s="2">
        <v>136</v>
      </c>
      <c r="H55" s="2">
        <v>1.0506</v>
      </c>
      <c r="I55" s="2">
        <v>630</v>
      </c>
      <c r="J55" s="2">
        <v>599</v>
      </c>
      <c r="L55">
        <f t="shared" si="10"/>
        <v>22.70450751252087</v>
      </c>
      <c r="M55">
        <f t="shared" si="11"/>
        <v>34.724540901502507</v>
      </c>
    </row>
    <row r="56" spans="1:16" ht="13.2">
      <c r="A56" s="1" t="s">
        <v>23</v>
      </c>
      <c r="B56" s="1" t="s">
        <v>18</v>
      </c>
      <c r="C56" s="2">
        <v>0.12889999999999999</v>
      </c>
      <c r="D56" s="2">
        <v>1.0444</v>
      </c>
      <c r="E56" s="2">
        <v>1.6860999999999999</v>
      </c>
      <c r="F56" s="2">
        <v>394</v>
      </c>
      <c r="G56" s="2">
        <v>233</v>
      </c>
      <c r="H56" s="2">
        <v>1.0503</v>
      </c>
      <c r="I56" s="2">
        <v>1904</v>
      </c>
      <c r="J56" s="2">
        <v>1812</v>
      </c>
      <c r="L56">
        <f t="shared" si="10"/>
        <v>12.858719646799116</v>
      </c>
      <c r="M56">
        <f t="shared" si="11"/>
        <v>21.743929359823401</v>
      </c>
    </row>
    <row r="57" spans="1:16" ht="13.2">
      <c r="A57" s="1" t="s">
        <v>24</v>
      </c>
      <c r="B57" s="1" t="s">
        <v>18</v>
      </c>
      <c r="C57" s="2">
        <v>0.1401</v>
      </c>
      <c r="D57" s="2">
        <v>1.0483</v>
      </c>
      <c r="E57" s="2">
        <v>1.6498999999999999</v>
      </c>
      <c r="F57" s="2">
        <v>470</v>
      </c>
      <c r="G57" s="2">
        <v>284</v>
      </c>
      <c r="H57" s="2">
        <v>1.0506</v>
      </c>
      <c r="I57" s="2">
        <v>2136</v>
      </c>
      <c r="J57" s="2">
        <v>2033</v>
      </c>
      <c r="L57">
        <f t="shared" si="10"/>
        <v>13.96950319724545</v>
      </c>
      <c r="M57">
        <f t="shared" si="11"/>
        <v>23.118544023610429</v>
      </c>
    </row>
    <row r="58" spans="1:16" ht="13.2">
      <c r="A58" s="1" t="s">
        <v>25</v>
      </c>
      <c r="B58" s="1" t="s">
        <v>18</v>
      </c>
      <c r="C58" s="2">
        <v>0.15290000000000001</v>
      </c>
      <c r="D58" s="2">
        <v>1.0536000000000001</v>
      </c>
      <c r="E58" s="2">
        <v>1.59</v>
      </c>
      <c r="F58" s="2">
        <v>498</v>
      </c>
      <c r="G58" s="2">
        <v>313</v>
      </c>
      <c r="H58" s="2">
        <v>1.0508</v>
      </c>
      <c r="I58" s="2">
        <v>2152</v>
      </c>
      <c r="J58" s="2">
        <v>2048</v>
      </c>
      <c r="L58">
        <f t="shared" si="10"/>
        <v>15.283203125</v>
      </c>
      <c r="M58">
        <f t="shared" si="11"/>
        <v>24.31640625</v>
      </c>
    </row>
    <row r="59" spans="1:16" ht="13.2">
      <c r="A59" s="1" t="s">
        <v>26</v>
      </c>
      <c r="B59" s="1" t="s">
        <v>18</v>
      </c>
      <c r="C59" s="2">
        <v>0.17610000000000001</v>
      </c>
      <c r="D59" s="2">
        <v>1.0306</v>
      </c>
      <c r="E59" s="2">
        <v>2.0560999999999998</v>
      </c>
      <c r="F59" s="2">
        <v>1483</v>
      </c>
      <c r="G59" s="2">
        <v>721</v>
      </c>
      <c r="H59" s="2">
        <v>1.0348999999999999</v>
      </c>
      <c r="I59" s="2">
        <v>4239</v>
      </c>
      <c r="J59" s="2">
        <v>4096</v>
      </c>
      <c r="L59">
        <f t="shared" si="10"/>
        <v>17.6025390625</v>
      </c>
      <c r="M59">
        <f t="shared" si="11"/>
        <v>36.2060546875</v>
      </c>
    </row>
    <row r="60" spans="1:16" ht="15.75" customHeight="1">
      <c r="L60">
        <f>GEOMEAN(L53:L59)</f>
        <v>20.948231281727328</v>
      </c>
      <c r="M60">
        <f>GEOMEAN(M53:M59)</f>
        <v>34.55469576940061</v>
      </c>
    </row>
    <row r="61" spans="1:16" ht="13.2">
      <c r="A61" s="5" t="s">
        <v>35</v>
      </c>
    </row>
    <row r="62" spans="1:16" ht="13.2">
      <c r="B62" s="1"/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8</v>
      </c>
    </row>
    <row r="63" spans="1:16" ht="13.2">
      <c r="A63" s="5" t="s">
        <v>9</v>
      </c>
      <c r="B63" s="1" t="s">
        <v>18</v>
      </c>
      <c r="C63" s="2">
        <v>0.26960000000000001</v>
      </c>
      <c r="D63" s="2">
        <v>1.1022000000000001</v>
      </c>
      <c r="E63" s="2">
        <v>1.5979000000000001</v>
      </c>
      <c r="F63" s="2">
        <v>82</v>
      </c>
      <c r="G63" s="2">
        <v>51</v>
      </c>
      <c r="H63" s="2">
        <v>1.0664</v>
      </c>
      <c r="I63" s="2">
        <v>203</v>
      </c>
      <c r="J63" s="2">
        <v>190</v>
      </c>
      <c r="L63">
        <f>100*G63/J63</f>
        <v>26.842105263157894</v>
      </c>
      <c r="M63">
        <f>100*F63/J63</f>
        <v>43.157894736842103</v>
      </c>
      <c r="O63">
        <v>21.190424288163051</v>
      </c>
      <c r="P63">
        <v>42.609342402849776</v>
      </c>
    </row>
    <row r="64" spans="1:16" ht="13.2">
      <c r="A64" s="1" t="s">
        <v>19</v>
      </c>
      <c r="B64" s="1" t="s">
        <v>18</v>
      </c>
      <c r="C64" s="2">
        <v>0.60109999999999997</v>
      </c>
      <c r="D64" s="2">
        <v>1.6894</v>
      </c>
      <c r="E64" s="2">
        <v>1.3989</v>
      </c>
      <c r="F64" s="2">
        <v>466</v>
      </c>
      <c r="G64" s="2">
        <v>333</v>
      </c>
      <c r="H64" s="2">
        <v>1.0629</v>
      </c>
      <c r="I64" s="2">
        <v>589</v>
      </c>
      <c r="J64" s="2">
        <v>554</v>
      </c>
      <c r="L64">
        <f t="shared" ref="L64:L69" si="12">100*G64/J64</f>
        <v>60.108303249097474</v>
      </c>
      <c r="M64">
        <f t="shared" ref="M64:M69" si="13">100*F64/J64</f>
        <v>84.115523465703973</v>
      </c>
      <c r="O64">
        <v>21.153825414281616</v>
      </c>
      <c r="P64">
        <v>40.236438433458375</v>
      </c>
    </row>
    <row r="65" spans="1:16" ht="13.2">
      <c r="A65" s="1" t="s">
        <v>22</v>
      </c>
      <c r="B65" s="1" t="s">
        <v>18</v>
      </c>
      <c r="C65" s="2">
        <v>0.2268</v>
      </c>
      <c r="D65" s="2">
        <v>1.0801000000000001</v>
      </c>
      <c r="E65" s="2">
        <v>1.5071000000000001</v>
      </c>
      <c r="F65" s="2">
        <v>205</v>
      </c>
      <c r="G65" s="2">
        <v>136</v>
      </c>
      <c r="H65" s="2">
        <v>1.0607</v>
      </c>
      <c r="I65" s="2">
        <v>636</v>
      </c>
      <c r="J65" s="2">
        <v>599</v>
      </c>
      <c r="L65">
        <f t="shared" si="12"/>
        <v>22.70450751252087</v>
      </c>
      <c r="M65">
        <f t="shared" si="13"/>
        <v>34.223706176961606</v>
      </c>
      <c r="O65">
        <v>21.094856415491407</v>
      </c>
      <c r="P65">
        <v>38.172355457004031</v>
      </c>
    </row>
    <row r="66" spans="1:16" ht="13.2">
      <c r="A66" s="1" t="s">
        <v>23</v>
      </c>
      <c r="B66" s="1" t="s">
        <v>18</v>
      </c>
      <c r="C66" s="2">
        <v>0.12859999999999999</v>
      </c>
      <c r="D66" s="2">
        <v>1.0443</v>
      </c>
      <c r="E66" s="2">
        <v>1.6637999999999999</v>
      </c>
      <c r="F66" s="2">
        <v>388</v>
      </c>
      <c r="G66" s="2">
        <v>233</v>
      </c>
      <c r="H66" s="2">
        <v>1.0602</v>
      </c>
      <c r="I66" s="2">
        <v>1922</v>
      </c>
      <c r="J66" s="2">
        <v>1812</v>
      </c>
      <c r="L66">
        <f t="shared" si="12"/>
        <v>12.858719646799116</v>
      </c>
      <c r="M66">
        <f t="shared" si="13"/>
        <v>21.41280353200883</v>
      </c>
      <c r="O66">
        <v>21.015906903047959</v>
      </c>
      <c r="P66">
        <v>36.046631800608537</v>
      </c>
    </row>
    <row r="67" spans="1:16" ht="13.2">
      <c r="A67" s="1" t="s">
        <v>24</v>
      </c>
      <c r="B67" s="1" t="s">
        <v>18</v>
      </c>
      <c r="C67" s="2">
        <v>0.1401</v>
      </c>
      <c r="D67" s="2">
        <v>1.0483</v>
      </c>
      <c r="E67" s="2">
        <v>1.65</v>
      </c>
      <c r="F67" s="2">
        <v>470</v>
      </c>
      <c r="G67" s="2">
        <v>284</v>
      </c>
      <c r="H67" s="2">
        <v>1.0605</v>
      </c>
      <c r="I67" s="2">
        <v>2156</v>
      </c>
      <c r="J67" s="2">
        <v>2033</v>
      </c>
      <c r="L67">
        <f t="shared" si="12"/>
        <v>13.96950319724545</v>
      </c>
      <c r="M67">
        <f t="shared" si="13"/>
        <v>23.118544023610429</v>
      </c>
      <c r="O67">
        <v>20.961051515910835</v>
      </c>
      <c r="P67">
        <v>35.039214528435771</v>
      </c>
    </row>
    <row r="68" spans="1:16" ht="13.2">
      <c r="A68" s="1" t="s">
        <v>25</v>
      </c>
      <c r="B68" s="1" t="s">
        <v>18</v>
      </c>
      <c r="C68" s="2">
        <v>0.15290000000000001</v>
      </c>
      <c r="D68" s="2">
        <v>1.0536000000000001</v>
      </c>
      <c r="E68" s="2">
        <v>1.5901000000000001</v>
      </c>
      <c r="F68" s="2">
        <v>498</v>
      </c>
      <c r="G68" s="2">
        <v>313</v>
      </c>
      <c r="H68" s="2">
        <v>1.0605</v>
      </c>
      <c r="I68" s="2">
        <v>2172</v>
      </c>
      <c r="J68" s="2">
        <v>2048</v>
      </c>
      <c r="L68">
        <f t="shared" si="12"/>
        <v>15.283203125</v>
      </c>
      <c r="M68">
        <f t="shared" si="13"/>
        <v>24.31640625</v>
      </c>
      <c r="O68">
        <v>20.948231281727328</v>
      </c>
      <c r="P68">
        <v>34.55469576940061</v>
      </c>
    </row>
    <row r="69" spans="1:16" ht="13.2">
      <c r="A69" s="1" t="s">
        <v>26</v>
      </c>
      <c r="B69" s="1" t="s">
        <v>18</v>
      </c>
      <c r="C69" s="2">
        <v>0.17610000000000001</v>
      </c>
      <c r="D69" s="2">
        <v>1.0306</v>
      </c>
      <c r="E69" s="2">
        <v>2.0560999999999998</v>
      </c>
      <c r="F69" s="2">
        <v>1483</v>
      </c>
      <c r="G69" s="2">
        <v>721</v>
      </c>
      <c r="H69" s="2">
        <v>1.0348999999999999</v>
      </c>
      <c r="I69" s="2">
        <v>4239</v>
      </c>
      <c r="J69" s="2">
        <v>4096</v>
      </c>
      <c r="L69">
        <f t="shared" si="12"/>
        <v>17.6025390625</v>
      </c>
      <c r="M69">
        <f t="shared" si="13"/>
        <v>36.2060546875</v>
      </c>
      <c r="O69">
        <v>20.948231281727328</v>
      </c>
      <c r="P69">
        <v>34.148237435602603</v>
      </c>
    </row>
    <row r="70" spans="1:16" ht="15.75" customHeight="1">
      <c r="L70">
        <f>GEOMEAN(L63:L69)</f>
        <v>20.948231281727328</v>
      </c>
      <c r="M70">
        <f>GEOMEAN(M63:M69)</f>
        <v>34.148237435602603</v>
      </c>
      <c r="O70">
        <v>20.926157178068063</v>
      </c>
      <c r="P70">
        <v>33.856622049811065</v>
      </c>
    </row>
    <row r="71" spans="1:16" ht="13.2">
      <c r="A71" s="5" t="s">
        <v>36</v>
      </c>
      <c r="O71">
        <v>20.926157178068063</v>
      </c>
      <c r="P71">
        <v>33.487279319061287</v>
      </c>
    </row>
    <row r="72" spans="1:16" ht="13.2">
      <c r="B72" s="1"/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7</v>
      </c>
      <c r="J72" s="1" t="s">
        <v>8</v>
      </c>
      <c r="O72">
        <v>20.903942473653554</v>
      </c>
      <c r="P72">
        <v>33.190917523071612</v>
      </c>
    </row>
    <row r="73" spans="1:16" ht="13.2">
      <c r="A73" s="5" t="s">
        <v>9</v>
      </c>
      <c r="B73" s="1" t="s">
        <v>18</v>
      </c>
      <c r="C73" s="2">
        <v>0.26919999999999999</v>
      </c>
      <c r="D73" s="2">
        <v>1.1026</v>
      </c>
      <c r="E73" s="2">
        <v>1.5415000000000001</v>
      </c>
      <c r="F73" s="2">
        <v>79</v>
      </c>
      <c r="G73" s="2">
        <v>51</v>
      </c>
      <c r="H73" s="2">
        <v>1.0769</v>
      </c>
      <c r="I73" s="2">
        <v>205</v>
      </c>
      <c r="J73" s="2">
        <v>190</v>
      </c>
      <c r="L73">
        <f>100*G73/J73</f>
        <v>26.842105263157894</v>
      </c>
      <c r="M73">
        <f>100*F73/J73</f>
        <v>41.578947368421055</v>
      </c>
    </row>
    <row r="74" spans="1:16" ht="13.2">
      <c r="A74" s="1" t="s">
        <v>19</v>
      </c>
      <c r="B74" s="1" t="s">
        <v>18</v>
      </c>
      <c r="C74" s="2">
        <v>0.60109999999999997</v>
      </c>
      <c r="D74" s="2">
        <v>1.6904999999999999</v>
      </c>
      <c r="E74" s="2">
        <v>1.381</v>
      </c>
      <c r="F74" s="2">
        <v>460</v>
      </c>
      <c r="G74" s="2">
        <v>333</v>
      </c>
      <c r="H74" s="2">
        <v>1.0719000000000001</v>
      </c>
      <c r="I74" s="2">
        <v>594</v>
      </c>
      <c r="J74" s="2">
        <v>554</v>
      </c>
      <c r="L74">
        <f t="shared" ref="L74:L79" si="14">100*G74/J74</f>
        <v>60.108303249097474</v>
      </c>
      <c r="M74">
        <f t="shared" ref="M74:M79" si="15">100*F74/J74</f>
        <v>83.032490974729242</v>
      </c>
    </row>
    <row r="75" spans="1:16" ht="13.2">
      <c r="A75" s="1" t="s">
        <v>22</v>
      </c>
      <c r="B75" s="1" t="s">
        <v>18</v>
      </c>
      <c r="C75" s="2">
        <v>0.22650000000000001</v>
      </c>
      <c r="D75" s="2">
        <v>1.0799000000000001</v>
      </c>
      <c r="E75" s="2">
        <v>1.4944</v>
      </c>
      <c r="F75" s="2">
        <v>203</v>
      </c>
      <c r="G75" s="2">
        <v>135</v>
      </c>
      <c r="H75" s="2">
        <v>1.0707</v>
      </c>
      <c r="I75" s="2">
        <v>642</v>
      </c>
      <c r="J75" s="2">
        <v>599</v>
      </c>
      <c r="L75">
        <f t="shared" si="14"/>
        <v>22.537562604340568</v>
      </c>
      <c r="M75">
        <f t="shared" si="15"/>
        <v>33.889816360601003</v>
      </c>
    </row>
    <row r="76" spans="1:16" ht="13.2">
      <c r="A76" s="1" t="s">
        <v>23</v>
      </c>
      <c r="B76" s="1" t="s">
        <v>18</v>
      </c>
      <c r="C76" s="2">
        <v>0.12859999999999999</v>
      </c>
      <c r="D76" s="2">
        <v>1.0443</v>
      </c>
      <c r="E76" s="2">
        <v>1.6639999999999999</v>
      </c>
      <c r="F76" s="2">
        <v>388</v>
      </c>
      <c r="G76" s="2">
        <v>233</v>
      </c>
      <c r="H76" s="2">
        <v>1.0701000000000001</v>
      </c>
      <c r="I76" s="2">
        <v>1940</v>
      </c>
      <c r="J76" s="2">
        <v>1812</v>
      </c>
      <c r="L76">
        <f t="shared" si="14"/>
        <v>12.858719646799116</v>
      </c>
      <c r="M76">
        <f t="shared" si="15"/>
        <v>21.41280353200883</v>
      </c>
    </row>
    <row r="77" spans="1:16" ht="13.2">
      <c r="A77" s="1" t="s">
        <v>24</v>
      </c>
      <c r="B77" s="1" t="s">
        <v>18</v>
      </c>
      <c r="C77" s="2">
        <v>0.1401</v>
      </c>
      <c r="D77" s="2">
        <v>1.0483</v>
      </c>
      <c r="E77" s="2">
        <v>1.6500999999999999</v>
      </c>
      <c r="F77" s="2">
        <v>470</v>
      </c>
      <c r="G77" s="2">
        <v>284</v>
      </c>
      <c r="H77" s="2">
        <v>1.0708</v>
      </c>
      <c r="I77" s="2">
        <v>2177</v>
      </c>
      <c r="J77" s="2">
        <v>2033</v>
      </c>
      <c r="L77">
        <f t="shared" si="14"/>
        <v>13.96950319724545</v>
      </c>
      <c r="M77">
        <f t="shared" si="15"/>
        <v>23.118544023610429</v>
      </c>
    </row>
    <row r="78" spans="1:16" ht="13.2">
      <c r="A78" s="1" t="s">
        <v>25</v>
      </c>
      <c r="B78" s="1" t="s">
        <v>18</v>
      </c>
      <c r="C78" s="2">
        <v>0.15290000000000001</v>
      </c>
      <c r="D78" s="2">
        <v>1.0536000000000001</v>
      </c>
      <c r="E78" s="2">
        <v>1.5901000000000001</v>
      </c>
      <c r="F78" s="2">
        <v>498</v>
      </c>
      <c r="G78" s="2">
        <v>313</v>
      </c>
      <c r="H78" s="2">
        <v>1.0625</v>
      </c>
      <c r="I78" s="2">
        <v>2176</v>
      </c>
      <c r="J78" s="2">
        <v>2048</v>
      </c>
      <c r="L78">
        <f t="shared" si="14"/>
        <v>15.283203125</v>
      </c>
      <c r="M78">
        <f t="shared" si="15"/>
        <v>24.31640625</v>
      </c>
    </row>
    <row r="79" spans="1:16" ht="13.2">
      <c r="A79" s="1" t="s">
        <v>26</v>
      </c>
      <c r="B79" s="1" t="s">
        <v>18</v>
      </c>
      <c r="C79" s="2">
        <v>0.17610000000000001</v>
      </c>
      <c r="D79" s="2">
        <v>1.0306</v>
      </c>
      <c r="E79" s="2">
        <v>2.0560999999999998</v>
      </c>
      <c r="F79" s="2">
        <v>1483</v>
      </c>
      <c r="G79" s="2">
        <v>721</v>
      </c>
      <c r="H79" s="2">
        <v>1.0348999999999999</v>
      </c>
      <c r="I79" s="2">
        <v>4239</v>
      </c>
      <c r="J79" s="2">
        <v>4096</v>
      </c>
      <c r="L79">
        <f t="shared" si="14"/>
        <v>17.6025390625</v>
      </c>
      <c r="M79">
        <f t="shared" si="15"/>
        <v>36.2060546875</v>
      </c>
    </row>
    <row r="80" spans="1:16" ht="15.75" customHeight="1">
      <c r="L80">
        <f>GEOMEAN(L73:L79)</f>
        <v>20.926157178068063</v>
      </c>
      <c r="M80">
        <f>GEOMEAN(M73:M79)</f>
        <v>33.856622049811065</v>
      </c>
    </row>
    <row r="81" spans="1:13" ht="13.2">
      <c r="A81" s="5" t="s">
        <v>37</v>
      </c>
    </row>
    <row r="82" spans="1:13" ht="13.2">
      <c r="B82" s="1"/>
      <c r="C82" s="1" t="s">
        <v>1</v>
      </c>
      <c r="D82" s="1" t="s">
        <v>2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7</v>
      </c>
      <c r="J82" s="1" t="s">
        <v>8</v>
      </c>
    </row>
    <row r="83" spans="1:13" ht="13.2">
      <c r="A83" s="5" t="s">
        <v>9</v>
      </c>
      <c r="B83" s="1" t="s">
        <v>18</v>
      </c>
      <c r="C83" s="2">
        <v>0.26889999999999997</v>
      </c>
      <c r="D83" s="2">
        <v>1.1032999999999999</v>
      </c>
      <c r="E83" s="2">
        <v>1.4847999999999999</v>
      </c>
      <c r="F83" s="2">
        <v>76</v>
      </c>
      <c r="G83" s="2">
        <v>51</v>
      </c>
      <c r="H83" s="2">
        <v>1.0873999999999999</v>
      </c>
      <c r="I83" s="2">
        <v>207</v>
      </c>
      <c r="J83" s="2">
        <v>190</v>
      </c>
      <c r="L83">
        <f>100*G83/J83</f>
        <v>26.842105263157894</v>
      </c>
      <c r="M83">
        <f>100*F83/J83</f>
        <v>40</v>
      </c>
    </row>
    <row r="84" spans="1:13" ht="13.2">
      <c r="A84" s="1" t="s">
        <v>19</v>
      </c>
      <c r="B84" s="1" t="s">
        <v>18</v>
      </c>
      <c r="C84" s="2">
        <v>0.60099999999999998</v>
      </c>
      <c r="D84" s="2">
        <v>1.6914</v>
      </c>
      <c r="E84" s="2">
        <v>1.3631</v>
      </c>
      <c r="F84" s="2">
        <v>454</v>
      </c>
      <c r="G84" s="2">
        <v>333</v>
      </c>
      <c r="H84" s="2">
        <v>1.0827</v>
      </c>
      <c r="I84" s="2">
        <v>600</v>
      </c>
      <c r="J84" s="2">
        <v>554</v>
      </c>
      <c r="L84">
        <f t="shared" ref="L84:L89" si="16">100*G84/J84</f>
        <v>60.108303249097474</v>
      </c>
      <c r="M84">
        <f t="shared" ref="M84:M89" si="17">100*F84/J84</f>
        <v>81.949458483754512</v>
      </c>
    </row>
    <row r="85" spans="1:13" ht="13.2">
      <c r="A85" s="1" t="s">
        <v>22</v>
      </c>
      <c r="B85" s="1" t="s">
        <v>18</v>
      </c>
      <c r="C85" s="2">
        <v>0.2258</v>
      </c>
      <c r="D85" s="2">
        <v>1.0795999999999999</v>
      </c>
      <c r="E85" s="2">
        <v>1.4622999999999999</v>
      </c>
      <c r="F85" s="2">
        <v>198</v>
      </c>
      <c r="G85" s="2">
        <v>135</v>
      </c>
      <c r="H85" s="2">
        <v>1.0807</v>
      </c>
      <c r="I85" s="2">
        <v>648</v>
      </c>
      <c r="J85" s="2">
        <v>599</v>
      </c>
      <c r="L85">
        <f t="shared" si="16"/>
        <v>22.537562604340568</v>
      </c>
      <c r="M85">
        <f t="shared" si="17"/>
        <v>33.055091819699499</v>
      </c>
    </row>
    <row r="86" spans="1:13" ht="13.2">
      <c r="A86" s="1" t="s">
        <v>23</v>
      </c>
      <c r="B86" s="1" t="s">
        <v>18</v>
      </c>
      <c r="C86" s="2">
        <v>0.12859999999999999</v>
      </c>
      <c r="D86" s="2">
        <v>1.0443</v>
      </c>
      <c r="E86" s="2">
        <v>1.6641999999999999</v>
      </c>
      <c r="F86" s="2">
        <v>388</v>
      </c>
      <c r="G86" s="2">
        <v>233</v>
      </c>
      <c r="H86" s="2">
        <v>1.08</v>
      </c>
      <c r="I86" s="2">
        <v>1958</v>
      </c>
      <c r="J86" s="2">
        <v>1812</v>
      </c>
      <c r="L86">
        <f t="shared" si="16"/>
        <v>12.858719646799116</v>
      </c>
      <c r="M86">
        <f t="shared" si="17"/>
        <v>21.41280353200883</v>
      </c>
    </row>
    <row r="87" spans="1:13" ht="13.2">
      <c r="A87" s="1" t="s">
        <v>24</v>
      </c>
      <c r="B87" s="1" t="s">
        <v>18</v>
      </c>
      <c r="C87" s="2">
        <v>0.1401</v>
      </c>
      <c r="D87" s="2">
        <v>1.0483</v>
      </c>
      <c r="E87" s="2">
        <v>1.6500999999999999</v>
      </c>
      <c r="F87" s="2">
        <v>470</v>
      </c>
      <c r="G87" s="2">
        <v>284</v>
      </c>
      <c r="H87" s="2">
        <v>1.0806</v>
      </c>
      <c r="I87" s="2">
        <v>2197</v>
      </c>
      <c r="J87" s="2">
        <v>2033</v>
      </c>
      <c r="L87">
        <f t="shared" si="16"/>
        <v>13.96950319724545</v>
      </c>
      <c r="M87">
        <f t="shared" si="17"/>
        <v>23.118544023610429</v>
      </c>
    </row>
    <row r="88" spans="1:13" ht="13.2">
      <c r="A88" s="1" t="s">
        <v>25</v>
      </c>
      <c r="B88" s="1" t="s">
        <v>18</v>
      </c>
      <c r="C88" s="2">
        <v>0.15290000000000001</v>
      </c>
      <c r="D88" s="2">
        <v>1.0536000000000001</v>
      </c>
      <c r="E88" s="2">
        <v>1.5901000000000001</v>
      </c>
      <c r="F88" s="2">
        <v>498</v>
      </c>
      <c r="G88" s="2">
        <v>313</v>
      </c>
      <c r="H88" s="2">
        <v>1.0625</v>
      </c>
      <c r="I88" s="2">
        <v>2176</v>
      </c>
      <c r="J88" s="2">
        <v>2048</v>
      </c>
      <c r="L88">
        <f t="shared" si="16"/>
        <v>15.283203125</v>
      </c>
      <c r="M88">
        <f t="shared" si="17"/>
        <v>24.31640625</v>
      </c>
    </row>
    <row r="89" spans="1:13" ht="13.2">
      <c r="A89" s="1" t="s">
        <v>26</v>
      </c>
      <c r="B89" s="1" t="s">
        <v>18</v>
      </c>
      <c r="C89" s="2">
        <v>0.17610000000000001</v>
      </c>
      <c r="D89" s="2">
        <v>1.0306</v>
      </c>
      <c r="E89" s="2">
        <v>2.0560999999999998</v>
      </c>
      <c r="F89" s="2">
        <v>1483</v>
      </c>
      <c r="G89" s="2">
        <v>721</v>
      </c>
      <c r="H89" s="2">
        <v>1.0348999999999999</v>
      </c>
      <c r="I89" s="2">
        <v>4239</v>
      </c>
      <c r="J89" s="2">
        <v>4096</v>
      </c>
      <c r="L89">
        <f t="shared" si="16"/>
        <v>17.6025390625</v>
      </c>
      <c r="M89">
        <f t="shared" si="17"/>
        <v>36.2060546875</v>
      </c>
    </row>
    <row r="90" spans="1:13" ht="15.75" customHeight="1">
      <c r="L90">
        <f>GEOMEAN(L83:L89)</f>
        <v>20.926157178068063</v>
      </c>
      <c r="M90">
        <f>GEOMEAN(M83:M89)</f>
        <v>33.487279319061287</v>
      </c>
    </row>
    <row r="91" spans="1:13" ht="13.2">
      <c r="A91" s="5" t="s">
        <v>38</v>
      </c>
    </row>
    <row r="92" spans="1:13" ht="13.2">
      <c r="B92" s="1"/>
      <c r="C92" s="1" t="s">
        <v>1</v>
      </c>
      <c r="D92" s="1" t="s">
        <v>2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7</v>
      </c>
      <c r="J92" s="1" t="s">
        <v>8</v>
      </c>
    </row>
    <row r="93" spans="1:13" ht="13.2">
      <c r="A93" s="5" t="s">
        <v>9</v>
      </c>
      <c r="B93" s="1" t="s">
        <v>18</v>
      </c>
      <c r="C93" s="2">
        <v>0.26860000000000001</v>
      </c>
      <c r="D93" s="2">
        <v>1.1036999999999999</v>
      </c>
      <c r="E93" s="2">
        <v>1.4470000000000001</v>
      </c>
      <c r="F93" s="2">
        <v>74</v>
      </c>
      <c r="G93" s="2">
        <v>51</v>
      </c>
      <c r="H93" s="2">
        <v>1.0979000000000001</v>
      </c>
      <c r="I93" s="2">
        <v>209</v>
      </c>
      <c r="J93" s="2">
        <v>190</v>
      </c>
      <c r="L93">
        <f>100*G93/J93</f>
        <v>26.842105263157894</v>
      </c>
      <c r="M93">
        <f>100*F93/J93</f>
        <v>38.94736842105263</v>
      </c>
    </row>
    <row r="94" spans="1:13" ht="13.2">
      <c r="A94" s="1" t="s">
        <v>19</v>
      </c>
      <c r="B94" s="1" t="s">
        <v>18</v>
      </c>
      <c r="C94" s="2">
        <v>0.60099999999999998</v>
      </c>
      <c r="D94" s="2">
        <v>1.6915</v>
      </c>
      <c r="E94" s="2">
        <v>1.3602000000000001</v>
      </c>
      <c r="F94" s="2">
        <v>453</v>
      </c>
      <c r="G94" s="2">
        <v>333</v>
      </c>
      <c r="H94" s="2">
        <v>1.0918000000000001</v>
      </c>
      <c r="I94" s="2">
        <v>605</v>
      </c>
      <c r="J94" s="2">
        <v>554</v>
      </c>
      <c r="L94">
        <f t="shared" ref="L94:L99" si="18">100*G94/J94</f>
        <v>60.108303249097474</v>
      </c>
      <c r="M94">
        <f t="shared" ref="M94:M99" si="19">100*F94/J94</f>
        <v>81.768953068592054</v>
      </c>
    </row>
    <row r="95" spans="1:13" ht="13.2">
      <c r="A95" s="1" t="s">
        <v>22</v>
      </c>
      <c r="B95" s="1" t="s">
        <v>18</v>
      </c>
      <c r="C95" s="2">
        <v>0.22470000000000001</v>
      </c>
      <c r="D95" s="2">
        <v>1.0791999999999999</v>
      </c>
      <c r="E95" s="2">
        <v>1.425</v>
      </c>
      <c r="F95" s="2">
        <v>192</v>
      </c>
      <c r="G95" s="2">
        <v>134</v>
      </c>
      <c r="H95" s="2">
        <v>1.0907</v>
      </c>
      <c r="I95" s="2">
        <v>654</v>
      </c>
      <c r="J95" s="2">
        <v>599</v>
      </c>
      <c r="L95">
        <f t="shared" si="18"/>
        <v>22.370617696160267</v>
      </c>
      <c r="M95">
        <f t="shared" si="19"/>
        <v>32.053422370617696</v>
      </c>
    </row>
    <row r="96" spans="1:13" ht="13.2">
      <c r="A96" s="1" t="s">
        <v>23</v>
      </c>
      <c r="B96" s="1" t="s">
        <v>18</v>
      </c>
      <c r="C96" s="2">
        <v>0.12859999999999999</v>
      </c>
      <c r="D96" s="2">
        <v>1.0443</v>
      </c>
      <c r="E96" s="2">
        <v>1.66</v>
      </c>
      <c r="F96" s="2">
        <v>387</v>
      </c>
      <c r="G96" s="2">
        <v>233</v>
      </c>
      <c r="H96" s="2">
        <v>1.0905</v>
      </c>
      <c r="I96" s="2">
        <v>1977</v>
      </c>
      <c r="J96" s="2">
        <v>1812</v>
      </c>
      <c r="L96">
        <f t="shared" si="18"/>
        <v>12.858719646799116</v>
      </c>
      <c r="M96">
        <f t="shared" si="19"/>
        <v>21.357615894039736</v>
      </c>
    </row>
    <row r="97" spans="1:13" ht="13.2">
      <c r="A97" s="1" t="s">
        <v>24</v>
      </c>
      <c r="B97" s="1" t="s">
        <v>18</v>
      </c>
      <c r="C97" s="2">
        <v>0.1401</v>
      </c>
      <c r="D97" s="2">
        <v>1.0483</v>
      </c>
      <c r="E97" s="2">
        <v>1.6500999999999999</v>
      </c>
      <c r="F97" s="2">
        <v>470</v>
      </c>
      <c r="G97" s="2">
        <v>284</v>
      </c>
      <c r="H97" s="2">
        <v>1.0905</v>
      </c>
      <c r="I97" s="2">
        <v>2217</v>
      </c>
      <c r="J97" s="2">
        <v>2033</v>
      </c>
      <c r="L97">
        <f t="shared" si="18"/>
        <v>13.96950319724545</v>
      </c>
      <c r="M97">
        <f t="shared" si="19"/>
        <v>23.118544023610429</v>
      </c>
    </row>
    <row r="98" spans="1:13" ht="13.2">
      <c r="A98" s="1" t="s">
        <v>25</v>
      </c>
      <c r="B98" s="1" t="s">
        <v>18</v>
      </c>
      <c r="C98" s="2">
        <v>0.15290000000000001</v>
      </c>
      <c r="D98" s="2">
        <v>1.0536000000000001</v>
      </c>
      <c r="E98" s="2">
        <v>1.5901000000000001</v>
      </c>
      <c r="F98" s="2">
        <v>498</v>
      </c>
      <c r="G98" s="2">
        <v>313</v>
      </c>
      <c r="H98" s="2">
        <v>1.0625</v>
      </c>
      <c r="I98" s="2">
        <v>2176</v>
      </c>
      <c r="J98" s="2">
        <v>2048</v>
      </c>
      <c r="L98">
        <f t="shared" si="18"/>
        <v>15.283203125</v>
      </c>
      <c r="M98">
        <f t="shared" si="19"/>
        <v>24.31640625</v>
      </c>
    </row>
    <row r="99" spans="1:13" ht="13.2">
      <c r="A99" s="1" t="s">
        <v>26</v>
      </c>
      <c r="B99" s="1" t="s">
        <v>18</v>
      </c>
      <c r="C99" s="2">
        <v>0.17610000000000001</v>
      </c>
      <c r="D99" s="2">
        <v>1.0306</v>
      </c>
      <c r="E99" s="2">
        <v>2.0560999999999998</v>
      </c>
      <c r="F99" s="2">
        <v>1483</v>
      </c>
      <c r="G99" s="2">
        <v>721</v>
      </c>
      <c r="H99" s="2">
        <v>1.0348999999999999</v>
      </c>
      <c r="I99" s="2">
        <v>4239</v>
      </c>
      <c r="J99" s="2">
        <v>4096</v>
      </c>
      <c r="L99">
        <f t="shared" si="18"/>
        <v>17.6025390625</v>
      </c>
      <c r="M99">
        <f t="shared" si="19"/>
        <v>36.2060546875</v>
      </c>
    </row>
    <row r="100" spans="1:13" ht="15.75" customHeight="1">
      <c r="L100">
        <f>GEOMEAN(L93:L99)</f>
        <v>20.903942473653554</v>
      </c>
      <c r="M100">
        <f>GEOMEAN(M93:M99)</f>
        <v>33.190917523071612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Quality</vt:lpstr>
      <vt:lpstr>Performance</vt:lpstr>
      <vt:lpstr>Margin_Adjustment</vt:lpstr>
      <vt:lpstr>Margin_Balance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박태형</cp:lastModifiedBy>
  <dcterms:modified xsi:type="dcterms:W3CDTF">2025-06-19T00:39:08Z</dcterms:modified>
</cp:coreProperties>
</file>