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" sheetId="1" r:id="rId4"/>
    <sheet state="visible" name="Tables" sheetId="2" r:id="rId5"/>
    <sheet state="visible" name="performance" sheetId="3" r:id="rId6"/>
    <sheet state="visible" name="Techniques" sheetId="4" r:id="rId7"/>
    <sheet state="visible" name="Traversal" sheetId="5" r:id="rId8"/>
    <sheet state="visible" name="Adjustment_Margin" sheetId="6" r:id="rId9"/>
    <sheet state="visible" name="Balancing_Margin" sheetId="7" r:id="rId10"/>
  </sheets>
  <definedNames/>
  <calcPr/>
  <extLst>
    <ext uri="GoogleSheetsCustomDataVersion2">
      <go:sheetsCustomData xmlns:go="http://customooxmlschemas.google.com/" r:id="rId11" roundtripDataChecksum="Dw2FQBp6O2SwAC3MbvjsO+QyAhc7Pi+VnJIgf341Q0I="/>
    </ext>
  </extLst>
</workbook>
</file>

<file path=xl/sharedStrings.xml><?xml version="1.0" encoding="utf-8"?>
<sst xmlns="http://schemas.openxmlformats.org/spreadsheetml/2006/main" count="3028" uniqueCount="75">
  <si>
    <t>Number of subgraphs = 16</t>
  </si>
  <si>
    <t>Edge Replication</t>
  </si>
  <si>
    <t>ICN Ratio</t>
  </si>
  <si>
    <t>ICN Imbalance</t>
  </si>
  <si>
    <t>Max ICN</t>
  </si>
  <si>
    <t>Average ICN</t>
  </si>
  <si>
    <t>Node Imbalance</t>
  </si>
  <si>
    <t>Max Node</t>
  </si>
  <si>
    <t>Average Node</t>
  </si>
  <si>
    <t>Max ICN Ratio</t>
  </si>
  <si>
    <t>Avg ICN Ratio</t>
  </si>
  <si>
    <t>thermomech_dM</t>
  </si>
  <si>
    <t>METIS</t>
  </si>
  <si>
    <t>Geomean</t>
  </si>
  <si>
    <t>BPart</t>
  </si>
  <si>
    <t>Fennel</t>
  </si>
  <si>
    <t>NE</t>
  </si>
  <si>
    <t>TopoX</t>
  </si>
  <si>
    <t>HEP</t>
  </si>
  <si>
    <t>FSM</t>
  </si>
  <si>
    <t>HDV</t>
  </si>
  <si>
    <t>HDV+A</t>
  </si>
  <si>
    <t>HDV+A+B</t>
  </si>
  <si>
    <t>patents_main</t>
  </si>
  <si>
    <t>Maximum ICN Ratio</t>
  </si>
  <si>
    <t>delaunay_n18</t>
  </si>
  <si>
    <t>Average ICN Ratio</t>
  </si>
  <si>
    <t>com-Amazon</t>
  </si>
  <si>
    <t>mario002</t>
  </si>
  <si>
    <t>largebasis</t>
  </si>
  <si>
    <t>delaunay_n20</t>
  </si>
  <si>
    <t>com-Youtube</t>
  </si>
  <si>
    <t>thermal2</t>
  </si>
  <si>
    <t>in-2004</t>
  </si>
  <si>
    <t>Number of subgraphs = 64</t>
  </si>
  <si>
    <t>Number of subgraphs = 256</t>
  </si>
  <si>
    <t>Number of subgraphs = 1024</t>
  </si>
  <si>
    <t>Maximum ICN</t>
  </si>
  <si>
    <t>TD</t>
  </si>
  <si>
    <t>PT</t>
  </si>
  <si>
    <t>D18</t>
  </si>
  <si>
    <t>AM</t>
  </si>
  <si>
    <t>-</t>
  </si>
  <si>
    <t>MR</t>
  </si>
  <si>
    <t>LB</t>
  </si>
  <si>
    <t>D20</t>
  </si>
  <si>
    <t>YT</t>
  </si>
  <si>
    <t>TM</t>
  </si>
  <si>
    <t>IN</t>
  </si>
  <si>
    <t>Edge Rep.</t>
  </si>
  <si>
    <t>Node Imb.</t>
  </si>
  <si>
    <t>RF (E)</t>
  </si>
  <si>
    <t>IF (V)</t>
  </si>
  <si>
    <t>PimGT</t>
  </si>
  <si>
    <t>BFS</t>
  </si>
  <si>
    <t>SSSP</t>
  </si>
  <si>
    <t>BC</t>
  </si>
  <si>
    <t>Margin: 0%</t>
  </si>
  <si>
    <t>Number of subgraph = 16</t>
  </si>
  <si>
    <t>Margin</t>
  </si>
  <si>
    <t>mak</t>
  </si>
  <si>
    <t>Number of subgraph = 64</t>
  </si>
  <si>
    <t>Number of subgraph = 256</t>
  </si>
  <si>
    <t>Number of subgraph = 1024</t>
  </si>
  <si>
    <t>Total</t>
  </si>
  <si>
    <t>Margin: 1%</t>
  </si>
  <si>
    <t>Margin: 2%</t>
  </si>
  <si>
    <t>Margin: 3%</t>
  </si>
  <si>
    <t>Margin:4%</t>
  </si>
  <si>
    <t>Margin: 5%</t>
  </si>
  <si>
    <t>Margin: 6%</t>
  </si>
  <si>
    <t>Margin: 7%</t>
  </si>
  <si>
    <t>Margin: 8%</t>
  </si>
  <si>
    <t>Margin: 9%</t>
  </si>
  <si>
    <t>Margin: 4%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</si>
</sst>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&quot;Liberation Sans&quot;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u/>
      <sz val="10.0"/>
      <color theme="1"/>
      <name val="&quot;Liberation Sans&quot;"/>
    </font>
    <font>
      <b/>
      <sz val="10.0"/>
      <color theme="1"/>
      <name val="&quot;Liberation Sans&quot;"/>
    </font>
    <font>
      <u/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sz val="8.0"/>
      <color theme="1"/>
      <name val="Liberation Sans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7" numFmtId="0" xfId="0" applyFont="1"/>
    <xf borderId="0" fillId="0" fontId="8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2" fontId="9" numFmtId="0" xfId="0" applyAlignment="1" applyFill="1" applyFont="1">
      <alignment vertical="bottom"/>
    </xf>
    <xf borderId="0" fillId="2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performance!$N$57</c:f>
            </c:strRef>
          </c:tx>
          <c:cat>
            <c:strRef>
              <c:f>performance!$M$58:$M$61</c:f>
            </c:strRef>
          </c:cat>
          <c:val>
            <c:numRef>
              <c:f>performance!$N$58:$N$61</c:f>
              <c:numCache/>
            </c:numRef>
          </c:val>
        </c:ser>
        <c:ser>
          <c:idx val="1"/>
          <c:order val="1"/>
          <c:tx>
            <c:strRef>
              <c:f>performance!$O$57</c:f>
            </c:strRef>
          </c:tx>
          <c:cat>
            <c:strRef>
              <c:f>performance!$M$58:$M$61</c:f>
            </c:strRef>
          </c:cat>
          <c:val>
            <c:numRef>
              <c:f>performance!$O$58:$O$61</c:f>
              <c:numCache/>
            </c:numRef>
          </c:val>
        </c:ser>
        <c:ser>
          <c:idx val="2"/>
          <c:order val="2"/>
          <c:tx>
            <c:strRef>
              <c:f>performance!$P$57</c:f>
            </c:strRef>
          </c:tx>
          <c:cat>
            <c:strRef>
              <c:f>performance!$M$58:$M$61</c:f>
            </c:strRef>
          </c:cat>
          <c:val>
            <c:numRef>
              <c:f>performance!$P$58:$P$61</c:f>
              <c:numCache/>
            </c:numRef>
          </c:val>
        </c:ser>
        <c:ser>
          <c:idx val="3"/>
          <c:order val="3"/>
          <c:tx>
            <c:strRef>
              <c:f>performance!$Q$57</c:f>
            </c:strRef>
          </c:tx>
          <c:cat>
            <c:strRef>
              <c:f>performance!$M$58:$M$61</c:f>
            </c:strRef>
          </c:cat>
          <c:val>
            <c:numRef>
              <c:f>performance!$Q$58:$Q$61</c:f>
              <c:numCache/>
            </c:numRef>
          </c:val>
        </c:ser>
        <c:ser>
          <c:idx val="4"/>
          <c:order val="4"/>
          <c:tx>
            <c:strRef>
              <c:f>performance!$R$57</c:f>
            </c:strRef>
          </c:tx>
          <c:cat>
            <c:strRef>
              <c:f>performance!$M$58:$M$61</c:f>
            </c:strRef>
          </c:cat>
          <c:val>
            <c:numRef>
              <c:f>performance!$R$58:$R$61</c:f>
              <c:numCache/>
            </c:numRef>
          </c:val>
        </c:ser>
        <c:ser>
          <c:idx val="5"/>
          <c:order val="5"/>
          <c:tx>
            <c:strRef>
              <c:f>performance!$S$57</c:f>
            </c:strRef>
          </c:tx>
          <c:cat>
            <c:strRef>
              <c:f>performance!$M$58:$M$61</c:f>
            </c:strRef>
          </c:cat>
          <c:val>
            <c:numRef>
              <c:f>performance!$S$58:$S$61</c:f>
              <c:numCache/>
            </c:numRef>
          </c:val>
        </c:ser>
        <c:ser>
          <c:idx val="6"/>
          <c:order val="6"/>
          <c:tx>
            <c:strRef>
              <c:f>performance!$T$57</c:f>
            </c:strRef>
          </c:tx>
          <c:cat>
            <c:strRef>
              <c:f>performance!$M$58:$M$61</c:f>
            </c:strRef>
          </c:cat>
          <c:val>
            <c:numRef>
              <c:f>performance!$T$58:$T$61</c:f>
              <c:numCache/>
            </c:numRef>
          </c:val>
        </c:ser>
        <c:ser>
          <c:idx val="7"/>
          <c:order val="7"/>
          <c:tx>
            <c:strRef>
              <c:f>performance!$U$57</c:f>
            </c:strRef>
          </c:tx>
          <c:cat>
            <c:strRef>
              <c:f>performance!$M$58:$M$61</c:f>
            </c:strRef>
          </c:cat>
          <c:val>
            <c:numRef>
              <c:f>performance!$U$58:$U$61</c:f>
              <c:numCache/>
            </c:numRef>
          </c:val>
        </c:ser>
        <c:axId val="1565020652"/>
        <c:axId val="268285761"/>
      </c:barChart>
      <c:catAx>
        <c:axId val="156502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68285761"/>
      </c:catAx>
      <c:valAx>
        <c:axId val="2682857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65020652"/>
      </c:valAx>
    </c:plotArea>
    <c:legend>
      <c:legendPos val="t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200025</xdr:colOff>
      <xdr:row>22</xdr:row>
      <xdr:rowOff>28575</xdr:rowOff>
    </xdr:from>
    <xdr:ext cx="5305425" cy="3219450"/>
    <xdr:graphicFrame>
      <xdr:nvGraphicFramePr>
        <xdr:cNvPr id="10509849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81</xdr:row>
      <xdr:rowOff>85725</xdr:rowOff>
    </xdr:from>
    <xdr:ext cx="5715000" cy="3533775"/>
    <xdr:pic>
      <xdr:nvPicPr>
        <xdr:cNvPr id="1943016644" name="Chart2" title="차트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419100</xdr:colOff>
      <xdr:row>78</xdr:row>
      <xdr:rowOff>171450</xdr:rowOff>
    </xdr:from>
    <xdr:ext cx="5715000" cy="3533775"/>
    <xdr:pic>
      <xdr:nvPicPr>
        <xdr:cNvPr id="174357405" name="Chart3" title="차트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13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P1" s="1" t="s">
        <v>1</v>
      </c>
    </row>
    <row r="2" ht="15.75" customHeight="1">
      <c r="A2" s="1"/>
      <c r="B2" s="1"/>
      <c r="C2" s="1" t="s">
        <v>2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9</v>
      </c>
      <c r="M2" s="1" t="s">
        <v>10</v>
      </c>
      <c r="Q2" s="2">
        <v>16.0</v>
      </c>
      <c r="R2" s="1">
        <v>64.0</v>
      </c>
      <c r="S2" s="1">
        <v>256.0</v>
      </c>
      <c r="T2" s="1">
        <v>1024.0</v>
      </c>
    </row>
    <row r="3" ht="15.75" customHeight="1">
      <c r="A3" s="1" t="s">
        <v>11</v>
      </c>
      <c r="B3" s="1" t="s">
        <v>12</v>
      </c>
      <c r="C3" s="3">
        <v>0.4855</v>
      </c>
      <c r="D3" s="3">
        <v>1.376</v>
      </c>
      <c r="E3" s="3">
        <v>2.0759</v>
      </c>
      <c r="F3" s="3">
        <v>12871.0</v>
      </c>
      <c r="G3" s="3">
        <v>6200.0</v>
      </c>
      <c r="H3" s="3">
        <v>1.0277</v>
      </c>
      <c r="I3" s="3">
        <v>13123.0</v>
      </c>
      <c r="J3" s="3">
        <v>12769.0</v>
      </c>
      <c r="L3" s="2">
        <f t="shared" ref="L3:L102" si="1">F3/J3</f>
        <v>1.007988096</v>
      </c>
      <c r="M3" s="2">
        <f t="shared" ref="M3:M102" si="2">G3/J3</f>
        <v>0.4855509437</v>
      </c>
      <c r="O3" s="4" t="s">
        <v>13</v>
      </c>
      <c r="P3" s="1" t="s">
        <v>12</v>
      </c>
      <c r="Q3" s="2">
        <f t="shared" ref="Q3:Q12" si="3">GEOMEAN(D3,D13,D23,D33,D43,D53,D63,D73,D83,D93)</f>
        <v>1.26080304</v>
      </c>
      <c r="R3" s="2">
        <f t="shared" ref="R3:R12" si="4">GEOMEAN(D106,D116,D126,D136,D146,D156,D166,D176,D186,D196)</f>
        <v>1.313253891</v>
      </c>
      <c r="S3" s="2">
        <f t="shared" ref="S3:S12" si="5">GEOMEAN(D209,D219,D229,D239,D249,D259,D269,D279,D289,D299)</f>
        <v>1.366843588</v>
      </c>
      <c r="T3" s="2">
        <v>1.4422478811854722</v>
      </c>
    </row>
    <row r="4" ht="15.75" customHeight="1">
      <c r="A4" s="1"/>
      <c r="B4" s="1" t="s">
        <v>14</v>
      </c>
      <c r="C4" s="3">
        <v>0.6843</v>
      </c>
      <c r="D4" s="3">
        <v>1.275</v>
      </c>
      <c r="E4" s="3">
        <v>1.0163</v>
      </c>
      <c r="F4" s="3">
        <v>8880.0</v>
      </c>
      <c r="G4" s="3">
        <v>8737.0</v>
      </c>
      <c r="H4" s="3">
        <v>1.0002</v>
      </c>
      <c r="I4" s="3">
        <v>12773.0</v>
      </c>
      <c r="J4" s="3">
        <v>12769.0</v>
      </c>
      <c r="L4" s="2">
        <f t="shared" si="1"/>
        <v>0.6954342548</v>
      </c>
      <c r="M4" s="2">
        <f t="shared" si="2"/>
        <v>0.6842352573</v>
      </c>
      <c r="P4" s="1" t="s">
        <v>14</v>
      </c>
      <c r="Q4" s="2">
        <f t="shared" si="3"/>
        <v>1.237165691</v>
      </c>
      <c r="R4" s="2">
        <f t="shared" si="4"/>
        <v>1.272619614</v>
      </c>
      <c r="S4" s="2">
        <f t="shared" si="5"/>
        <v>1.311120239</v>
      </c>
      <c r="T4" s="2">
        <v>1.379700218687264</v>
      </c>
    </row>
    <row r="5" ht="15.75" customHeight="1">
      <c r="A5" s="1"/>
      <c r="B5" s="1" t="s">
        <v>15</v>
      </c>
      <c r="C5" s="3">
        <v>0.6358</v>
      </c>
      <c r="D5" s="3">
        <v>1.2493</v>
      </c>
      <c r="E5" s="3">
        <v>1.0146</v>
      </c>
      <c r="F5" s="3">
        <v>8238.0</v>
      </c>
      <c r="G5" s="3">
        <v>8119.0</v>
      </c>
      <c r="H5" s="3">
        <v>1.0003</v>
      </c>
      <c r="I5" s="3">
        <v>12774.0</v>
      </c>
      <c r="J5" s="3">
        <v>12769.0</v>
      </c>
      <c r="L5" s="2">
        <f t="shared" si="1"/>
        <v>0.6451562378</v>
      </c>
      <c r="M5" s="2">
        <f t="shared" si="2"/>
        <v>0.6358367922</v>
      </c>
      <c r="P5" s="1" t="s">
        <v>15</v>
      </c>
      <c r="Q5" s="2">
        <f t="shared" si="3"/>
        <v>1.204218442</v>
      </c>
      <c r="R5" s="2">
        <f t="shared" si="4"/>
        <v>1.227939312</v>
      </c>
      <c r="S5" s="2">
        <f t="shared" si="5"/>
        <v>1.256869287</v>
      </c>
      <c r="T5" s="2">
        <v>1.2873152024762102</v>
      </c>
    </row>
    <row r="6" ht="15.75" customHeight="1">
      <c r="A6" s="1"/>
      <c r="B6" s="1" t="s">
        <v>16</v>
      </c>
      <c r="C6" s="3">
        <v>0.0365</v>
      </c>
      <c r="D6" s="3">
        <v>1.0125</v>
      </c>
      <c r="E6" s="3">
        <v>4.0911</v>
      </c>
      <c r="F6" s="3">
        <v>1909.0</v>
      </c>
      <c r="G6" s="3">
        <v>466.0</v>
      </c>
      <c r="H6" s="3">
        <v>1.0068</v>
      </c>
      <c r="I6" s="3">
        <v>12857.0</v>
      </c>
      <c r="J6" s="3">
        <v>12769.0</v>
      </c>
      <c r="L6" s="2">
        <f t="shared" si="1"/>
        <v>0.1495027019</v>
      </c>
      <c r="M6" s="2">
        <f t="shared" si="2"/>
        <v>0.03649463545</v>
      </c>
      <c r="P6" s="1" t="s">
        <v>16</v>
      </c>
      <c r="Q6" s="2">
        <f t="shared" si="3"/>
        <v>1.099188811</v>
      </c>
      <c r="R6" s="2">
        <f t="shared" si="4"/>
        <v>1.127179543</v>
      </c>
      <c r="S6" s="2">
        <f t="shared" si="5"/>
        <v>1.158113027</v>
      </c>
      <c r="T6" s="2">
        <v>1.2013003286792534</v>
      </c>
    </row>
    <row r="7" ht="15.75" customHeight="1">
      <c r="A7" s="1"/>
      <c r="B7" s="1" t="s">
        <v>17</v>
      </c>
      <c r="C7" s="3">
        <v>0.8215</v>
      </c>
      <c r="D7" s="3">
        <v>1.3662</v>
      </c>
      <c r="E7" s="3">
        <v>1.0076</v>
      </c>
      <c r="F7" s="3">
        <v>10571.0</v>
      </c>
      <c r="G7" s="3">
        <v>10490.0</v>
      </c>
      <c r="H7" s="3">
        <v>1.0011</v>
      </c>
      <c r="I7" s="3">
        <v>12784.0</v>
      </c>
      <c r="J7" s="3">
        <v>12769.0</v>
      </c>
      <c r="L7" s="2">
        <f t="shared" si="1"/>
        <v>0.827864359</v>
      </c>
      <c r="M7" s="2">
        <f t="shared" si="2"/>
        <v>0.8215208709</v>
      </c>
      <c r="P7" s="1" t="s">
        <v>17</v>
      </c>
      <c r="Q7" s="2">
        <f t="shared" si="3"/>
        <v>1.345855761</v>
      </c>
      <c r="R7" s="2">
        <f t="shared" si="4"/>
        <v>1.375551617</v>
      </c>
      <c r="S7" s="2">
        <f t="shared" si="5"/>
        <v>1.391850838</v>
      </c>
      <c r="T7" s="2">
        <v>1.4063187082323587</v>
      </c>
    </row>
    <row r="8" ht="15.75" customHeight="1">
      <c r="A8" s="1"/>
      <c r="B8" s="1" t="s">
        <v>18</v>
      </c>
      <c r="C8" s="3">
        <v>0.0355</v>
      </c>
      <c r="D8" s="3">
        <v>1.0121</v>
      </c>
      <c r="E8" s="3">
        <v>3.2371</v>
      </c>
      <c r="F8" s="3">
        <v>1466.0</v>
      </c>
      <c r="G8" s="3">
        <v>452.0</v>
      </c>
      <c r="H8" s="3">
        <v>1.0062</v>
      </c>
      <c r="I8" s="3">
        <v>12849.0</v>
      </c>
      <c r="J8" s="3">
        <v>12769.0</v>
      </c>
      <c r="L8" s="2">
        <f t="shared" si="1"/>
        <v>0.1148093038</v>
      </c>
      <c r="M8" s="2">
        <f t="shared" si="2"/>
        <v>0.03539823009</v>
      </c>
      <c r="P8" s="1" t="s">
        <v>18</v>
      </c>
      <c r="Q8" s="2">
        <f t="shared" si="3"/>
        <v>1.107600978</v>
      </c>
      <c r="R8" s="2">
        <f t="shared" si="4"/>
        <v>1.136005251</v>
      </c>
      <c r="S8" s="2">
        <f t="shared" si="5"/>
        <v>1.168416334</v>
      </c>
      <c r="T8" s="2">
        <v>1.2096677572586914</v>
      </c>
    </row>
    <row r="9" ht="15.75" customHeight="1">
      <c r="A9" s="1"/>
      <c r="B9" s="1" t="s">
        <v>19</v>
      </c>
      <c r="C9" s="3">
        <v>0.0458</v>
      </c>
      <c r="D9" s="3">
        <v>1.0157</v>
      </c>
      <c r="E9" s="3">
        <v>2.5226</v>
      </c>
      <c r="F9" s="3">
        <v>1474.0</v>
      </c>
      <c r="G9" s="3">
        <v>584.0</v>
      </c>
      <c r="H9" s="3">
        <v>1.0097</v>
      </c>
      <c r="I9" s="3">
        <v>12894.0</v>
      </c>
      <c r="J9" s="3">
        <v>12769.0</v>
      </c>
      <c r="L9" s="2">
        <f t="shared" si="1"/>
        <v>0.1154358211</v>
      </c>
      <c r="M9" s="2">
        <f t="shared" si="2"/>
        <v>0.04573576631</v>
      </c>
      <c r="P9" s="1" t="s">
        <v>19</v>
      </c>
      <c r="Q9" s="2">
        <f t="shared" si="3"/>
        <v>1.119566503</v>
      </c>
      <c r="R9" s="2">
        <f t="shared" si="4"/>
        <v>1.148917446</v>
      </c>
      <c r="S9" s="2">
        <f t="shared" si="5"/>
        <v>1.18718659</v>
      </c>
      <c r="T9" s="2">
        <v>1.2942348755857975</v>
      </c>
    </row>
    <row r="10" ht="15.75" customHeight="1">
      <c r="A10" s="1"/>
      <c r="B10" s="1" t="s">
        <v>20</v>
      </c>
      <c r="C10" s="3">
        <v>0.0512</v>
      </c>
      <c r="D10" s="3">
        <v>1.0175</v>
      </c>
      <c r="E10" s="3">
        <v>1.9809</v>
      </c>
      <c r="F10" s="3">
        <v>1295.0</v>
      </c>
      <c r="G10" s="3">
        <v>653.0</v>
      </c>
      <c r="H10" s="3">
        <v>1.0</v>
      </c>
      <c r="I10" s="3">
        <v>12770.0</v>
      </c>
      <c r="J10" s="3">
        <v>12769.0</v>
      </c>
      <c r="L10" s="2">
        <f t="shared" si="1"/>
        <v>0.1014174955</v>
      </c>
      <c r="M10" s="2">
        <f t="shared" si="2"/>
        <v>0.05113947842</v>
      </c>
      <c r="P10" s="1" t="s">
        <v>20</v>
      </c>
      <c r="Q10" s="2">
        <f t="shared" si="3"/>
        <v>1.105202288</v>
      </c>
      <c r="R10" s="2">
        <f t="shared" si="4"/>
        <v>1.138314993</v>
      </c>
      <c r="S10" s="2">
        <f t="shared" si="5"/>
        <v>1.17870455</v>
      </c>
      <c r="T10" s="2">
        <v>1.2327561227086892</v>
      </c>
    </row>
    <row r="11" ht="15.75" customHeight="1">
      <c r="A11" s="1"/>
      <c r="B11" s="1" t="s">
        <v>21</v>
      </c>
      <c r="C11" s="3">
        <v>0.0472</v>
      </c>
      <c r="D11" s="3">
        <v>1.0159</v>
      </c>
      <c r="E11" s="3">
        <v>1.8023</v>
      </c>
      <c r="F11" s="3">
        <v>1087.0</v>
      </c>
      <c r="G11" s="3">
        <v>603.0</v>
      </c>
      <c r="H11" s="3">
        <v>1.0201</v>
      </c>
      <c r="I11" s="3">
        <v>13026.0</v>
      </c>
      <c r="J11" s="3">
        <v>12769.0</v>
      </c>
      <c r="L11" s="2">
        <f t="shared" si="1"/>
        <v>0.08512804448</v>
      </c>
      <c r="M11" s="2">
        <f t="shared" si="2"/>
        <v>0.04722374501</v>
      </c>
      <c r="P11" s="1" t="s">
        <v>21</v>
      </c>
      <c r="Q11" s="2">
        <f t="shared" si="3"/>
        <v>1.085652052</v>
      </c>
      <c r="R11" s="2">
        <f t="shared" si="4"/>
        <v>1.110264878</v>
      </c>
      <c r="S11" s="2">
        <f t="shared" si="5"/>
        <v>1.144658617</v>
      </c>
      <c r="T11" s="2">
        <v>1.1919895809116154</v>
      </c>
    </row>
    <row r="12" ht="15.75" customHeight="1">
      <c r="A12" s="1"/>
      <c r="B12" s="1" t="s">
        <v>22</v>
      </c>
      <c r="C12" s="3">
        <v>0.0438</v>
      </c>
      <c r="D12" s="3">
        <v>1.0147</v>
      </c>
      <c r="E12" s="3">
        <v>1.3101</v>
      </c>
      <c r="F12" s="3">
        <v>732.0</v>
      </c>
      <c r="G12" s="3">
        <v>558.0</v>
      </c>
      <c r="H12" s="3">
        <v>1.0501</v>
      </c>
      <c r="I12" s="3">
        <v>13409.0</v>
      </c>
      <c r="J12" s="3">
        <v>12769.0</v>
      </c>
      <c r="L12" s="2">
        <f t="shared" si="1"/>
        <v>0.05732633722</v>
      </c>
      <c r="M12" s="2">
        <f t="shared" si="2"/>
        <v>0.04369958493</v>
      </c>
      <c r="P12" s="1" t="s">
        <v>22</v>
      </c>
      <c r="Q12" s="2">
        <f t="shared" si="3"/>
        <v>1.086514382</v>
      </c>
      <c r="R12" s="2">
        <f t="shared" si="4"/>
        <v>1.11201554</v>
      </c>
      <c r="S12" s="2">
        <f t="shared" si="5"/>
        <v>1.145073479</v>
      </c>
      <c r="T12" s="2">
        <v>1.1916430583545874</v>
      </c>
    </row>
    <row r="13" ht="15.75" customHeight="1">
      <c r="A13" s="1" t="s">
        <v>23</v>
      </c>
      <c r="B13" s="1" t="s">
        <v>12</v>
      </c>
      <c r="C13" s="3">
        <v>0.8888</v>
      </c>
      <c r="D13" s="3">
        <v>1.7037</v>
      </c>
      <c r="E13" s="3">
        <v>1.0694</v>
      </c>
      <c r="F13" s="3">
        <v>14290.0</v>
      </c>
      <c r="G13" s="3">
        <v>13362.0</v>
      </c>
      <c r="H13" s="3">
        <v>1.0292</v>
      </c>
      <c r="I13" s="3">
        <v>15474.0</v>
      </c>
      <c r="J13" s="3">
        <v>15034.0</v>
      </c>
      <c r="L13" s="2">
        <f t="shared" si="1"/>
        <v>0.9505121724</v>
      </c>
      <c r="M13" s="2">
        <f t="shared" si="2"/>
        <v>0.8887854197</v>
      </c>
    </row>
    <row r="14" ht="15.75" customHeight="1">
      <c r="A14" s="1"/>
      <c r="B14" s="1" t="s">
        <v>14</v>
      </c>
      <c r="C14" s="3">
        <v>0.496</v>
      </c>
      <c r="D14" s="3">
        <v>1.3315</v>
      </c>
      <c r="E14" s="3">
        <v>1.0927</v>
      </c>
      <c r="F14" s="3">
        <v>8148.0</v>
      </c>
      <c r="G14" s="3">
        <v>7456.0</v>
      </c>
      <c r="H14" s="3">
        <v>1.0004</v>
      </c>
      <c r="I14" s="3">
        <v>15040.0</v>
      </c>
      <c r="J14" s="3">
        <v>15034.0</v>
      </c>
      <c r="L14" s="2">
        <f t="shared" si="1"/>
        <v>0.5419715312</v>
      </c>
      <c r="M14" s="2">
        <f t="shared" si="2"/>
        <v>0.4959425303</v>
      </c>
      <c r="P14" s="4" t="s">
        <v>24</v>
      </c>
    </row>
    <row r="15" ht="15.75" customHeight="1">
      <c r="A15" s="1"/>
      <c r="B15" s="1" t="s">
        <v>15</v>
      </c>
      <c r="C15" s="3">
        <v>0.478</v>
      </c>
      <c r="D15" s="3">
        <v>1.3184</v>
      </c>
      <c r="E15" s="3">
        <v>1.1358</v>
      </c>
      <c r="F15" s="3">
        <v>8163.0</v>
      </c>
      <c r="G15" s="3">
        <v>7186.0</v>
      </c>
      <c r="H15" s="3">
        <v>1.0118</v>
      </c>
      <c r="I15" s="3">
        <v>15211.0</v>
      </c>
      <c r="J15" s="3">
        <v>15034.0</v>
      </c>
      <c r="L15" s="2">
        <f t="shared" si="1"/>
        <v>0.5429692697</v>
      </c>
      <c r="M15" s="2">
        <f t="shared" si="2"/>
        <v>0.477983238</v>
      </c>
      <c r="Q15" s="2">
        <v>16.0</v>
      </c>
      <c r="R15" s="1">
        <v>64.0</v>
      </c>
      <c r="S15" s="1">
        <v>256.0</v>
      </c>
      <c r="T15" s="1">
        <v>1024.0</v>
      </c>
    </row>
    <row r="16" ht="15.75" customHeight="1">
      <c r="A16" s="1"/>
      <c r="B16" s="1" t="s">
        <v>16</v>
      </c>
      <c r="C16" s="3">
        <v>0.3581</v>
      </c>
      <c r="D16" s="3">
        <v>1.2207</v>
      </c>
      <c r="E16" s="3">
        <v>1.8326</v>
      </c>
      <c r="F16" s="3">
        <v>9866.0</v>
      </c>
      <c r="G16" s="3">
        <v>5383.0</v>
      </c>
      <c r="H16" s="3">
        <v>2.2602</v>
      </c>
      <c r="I16" s="3">
        <v>33980.0</v>
      </c>
      <c r="J16" s="3">
        <v>15034.0</v>
      </c>
      <c r="L16" s="2">
        <f t="shared" si="1"/>
        <v>0.6562458428</v>
      </c>
      <c r="M16" s="2">
        <f t="shared" si="2"/>
        <v>0.3580550752</v>
      </c>
      <c r="P16" s="1" t="s">
        <v>12</v>
      </c>
      <c r="Q16" s="2">
        <f t="shared" ref="Q16:Q25" si="6">GEOMEAN(L3,L13,L23,L33,L43,L53,L63,L73,L83,L93)</f>
        <v>0.1962121694</v>
      </c>
      <c r="R16" s="2">
        <f t="shared" ref="R16:R25" si="7">GEOMEAN(L106,L116,L126,L136,L146,L156,L166,L176,L186,L196)</f>
        <v>0.3430892651</v>
      </c>
      <c r="S16" s="2">
        <f t="shared" ref="S16:S25" si="8">GEOMEAN(L209,L219,L229,L239,L249,L259,L269,L279,L289,L299)</f>
        <v>0.5663345096</v>
      </c>
      <c r="T16" s="2">
        <v>0.8130189404988427</v>
      </c>
    </row>
    <row r="17" ht="15.75" customHeight="1">
      <c r="A17" s="1"/>
      <c r="B17" s="1" t="s">
        <v>17</v>
      </c>
      <c r="C17" s="3">
        <v>0.6031</v>
      </c>
      <c r="D17" s="3">
        <v>1.4967</v>
      </c>
      <c r="E17" s="3">
        <v>1.0484</v>
      </c>
      <c r="F17" s="3">
        <v>9506.0</v>
      </c>
      <c r="G17" s="3">
        <v>9067.0</v>
      </c>
      <c r="H17" s="3">
        <v>1.0005</v>
      </c>
      <c r="I17" s="3">
        <v>15042.0</v>
      </c>
      <c r="J17" s="3">
        <v>15034.0</v>
      </c>
      <c r="L17" s="2">
        <f t="shared" si="1"/>
        <v>0.6323001197</v>
      </c>
      <c r="M17" s="2">
        <f t="shared" si="2"/>
        <v>0.6030996408</v>
      </c>
      <c r="P17" s="1" t="s">
        <v>14</v>
      </c>
      <c r="Q17" s="2">
        <f t="shared" si="6"/>
        <v>0.5708588182</v>
      </c>
      <c r="R17" s="2">
        <f t="shared" si="7"/>
        <v>0.6335616244</v>
      </c>
      <c r="S17" s="2">
        <f t="shared" si="8"/>
        <v>0.7310093767</v>
      </c>
      <c r="T17" s="2">
        <v>0.8601202875277988</v>
      </c>
    </row>
    <row r="18" ht="15.75" customHeight="1">
      <c r="A18" s="1"/>
      <c r="B18" s="1" t="s">
        <v>18</v>
      </c>
      <c r="C18" s="3">
        <v>0.3488</v>
      </c>
      <c r="D18" s="3">
        <v>1.2095</v>
      </c>
      <c r="E18" s="3">
        <v>1.5696</v>
      </c>
      <c r="F18" s="3">
        <v>8230.0</v>
      </c>
      <c r="G18" s="3">
        <v>5243.0</v>
      </c>
      <c r="H18" s="3">
        <v>2.2072</v>
      </c>
      <c r="I18" s="3">
        <v>33184.0</v>
      </c>
      <c r="J18" s="3">
        <v>15034.0</v>
      </c>
      <c r="L18" s="2">
        <f t="shared" si="1"/>
        <v>0.5474258348</v>
      </c>
      <c r="M18" s="2">
        <f t="shared" si="2"/>
        <v>0.3487428495</v>
      </c>
      <c r="P18" s="1" t="s">
        <v>15</v>
      </c>
      <c r="Q18" s="2">
        <f t="shared" si="6"/>
        <v>0.5529839081</v>
      </c>
      <c r="R18" s="2">
        <f t="shared" si="7"/>
        <v>0.6407746638</v>
      </c>
      <c r="S18" s="2">
        <f t="shared" si="8"/>
        <v>0.7261107616</v>
      </c>
      <c r="T18" s="2">
        <v>0.8163794957634941</v>
      </c>
    </row>
    <row r="19" ht="15.75" customHeight="1">
      <c r="A19" s="1"/>
      <c r="B19" s="1" t="s">
        <v>19</v>
      </c>
      <c r="C19" s="3">
        <v>0.3982</v>
      </c>
      <c r="D19" s="3">
        <v>1.2622</v>
      </c>
      <c r="E19" s="3">
        <v>1.2457</v>
      </c>
      <c r="F19" s="3">
        <v>7457.0</v>
      </c>
      <c r="G19" s="3">
        <v>5986.0</v>
      </c>
      <c r="H19" s="3">
        <v>1.5482</v>
      </c>
      <c r="I19" s="3">
        <v>23276.0</v>
      </c>
      <c r="J19" s="3">
        <v>15034.0</v>
      </c>
      <c r="L19" s="2">
        <f t="shared" si="1"/>
        <v>0.4960090462</v>
      </c>
      <c r="M19" s="2">
        <f t="shared" si="2"/>
        <v>0.3981641612</v>
      </c>
      <c r="P19" s="1" t="s">
        <v>16</v>
      </c>
      <c r="Q19" s="2">
        <f t="shared" si="6"/>
        <v>0.1585272694</v>
      </c>
      <c r="R19" s="2">
        <f t="shared" si="7"/>
        <v>0.3275936383</v>
      </c>
      <c r="S19" s="2">
        <f t="shared" si="8"/>
        <v>0.6404340356</v>
      </c>
      <c r="T19" s="2">
        <v>0.8661454274182693</v>
      </c>
    </row>
    <row r="20" ht="15.75" customHeight="1">
      <c r="A20" s="1"/>
      <c r="B20" s="1" t="s">
        <v>20</v>
      </c>
      <c r="C20" s="3">
        <v>0.6886</v>
      </c>
      <c r="D20" s="3">
        <v>1.359</v>
      </c>
      <c r="E20" s="3">
        <v>1.4098</v>
      </c>
      <c r="F20" s="3">
        <v>14595.0</v>
      </c>
      <c r="G20" s="3">
        <v>10352.0</v>
      </c>
      <c r="H20" s="3">
        <v>1.0</v>
      </c>
      <c r="I20" s="3">
        <v>15035.0</v>
      </c>
      <c r="J20" s="3">
        <v>15034.0</v>
      </c>
      <c r="L20" s="2">
        <f t="shared" si="1"/>
        <v>0.9707995211</v>
      </c>
      <c r="M20" s="2">
        <f t="shared" si="2"/>
        <v>0.6885725688</v>
      </c>
      <c r="P20" s="1" t="s">
        <v>17</v>
      </c>
      <c r="Q20" s="2">
        <f t="shared" si="6"/>
        <v>0.7361514482</v>
      </c>
      <c r="R20" s="2">
        <f t="shared" si="7"/>
        <v>0.8161590886</v>
      </c>
      <c r="S20" s="2">
        <f t="shared" si="8"/>
        <v>0.9410252877</v>
      </c>
      <c r="T20" s="2">
        <v>1.2779186778894502</v>
      </c>
    </row>
    <row r="21" ht="15.75" customHeight="1">
      <c r="A21" s="1"/>
      <c r="B21" s="1" t="s">
        <v>21</v>
      </c>
      <c r="C21" s="3">
        <v>0.5757</v>
      </c>
      <c r="D21" s="3">
        <v>1.2927</v>
      </c>
      <c r="E21" s="3">
        <v>1.5244</v>
      </c>
      <c r="F21" s="3">
        <v>13193.0</v>
      </c>
      <c r="G21" s="3">
        <v>8654.0</v>
      </c>
      <c r="H21" s="3">
        <v>1.0201</v>
      </c>
      <c r="I21" s="3">
        <v>15336.0</v>
      </c>
      <c r="J21" s="3">
        <v>15034.0</v>
      </c>
      <c r="L21" s="2">
        <f t="shared" si="1"/>
        <v>0.8775442331</v>
      </c>
      <c r="M21" s="2">
        <f t="shared" si="2"/>
        <v>0.5756285752</v>
      </c>
      <c r="P21" s="1" t="s">
        <v>18</v>
      </c>
      <c r="Q21" s="2">
        <f t="shared" si="6"/>
        <v>0.1218738396</v>
      </c>
      <c r="R21" s="2">
        <f t="shared" si="7"/>
        <v>0.2536592758</v>
      </c>
      <c r="S21" s="2">
        <f t="shared" si="8"/>
        <v>0.460916055</v>
      </c>
      <c r="T21" s="2">
        <v>0.7230462885140468</v>
      </c>
    </row>
    <row r="22" ht="15.75" customHeight="1">
      <c r="A22" s="1"/>
      <c r="B22" s="1" t="s">
        <v>22</v>
      </c>
      <c r="C22" s="3">
        <v>0.5639</v>
      </c>
      <c r="D22" s="3">
        <v>1.2901</v>
      </c>
      <c r="E22" s="3">
        <v>1.1972</v>
      </c>
      <c r="F22" s="3">
        <v>10150.0</v>
      </c>
      <c r="G22" s="3">
        <v>8478.0</v>
      </c>
      <c r="H22" s="3">
        <v>1.0501</v>
      </c>
      <c r="I22" s="3">
        <v>15787.0</v>
      </c>
      <c r="J22" s="3">
        <v>15034.0</v>
      </c>
      <c r="L22" s="2">
        <f t="shared" si="1"/>
        <v>0.6751363576</v>
      </c>
      <c r="M22" s="2">
        <f t="shared" si="2"/>
        <v>0.5639217773</v>
      </c>
      <c r="P22" s="1" t="s">
        <v>19</v>
      </c>
      <c r="Q22" s="2">
        <f t="shared" si="6"/>
        <v>0.118043047</v>
      </c>
      <c r="R22" s="2">
        <f t="shared" si="7"/>
        <v>0.2232094255</v>
      </c>
      <c r="S22" s="2">
        <f t="shared" si="8"/>
        <v>0.3782232937</v>
      </c>
      <c r="T22" s="2">
        <v>0.5881249250778283</v>
      </c>
    </row>
    <row r="23" ht="15.75" customHeight="1">
      <c r="A23" s="1" t="s">
        <v>25</v>
      </c>
      <c r="B23" s="1" t="s">
        <v>12</v>
      </c>
      <c r="C23" s="3">
        <v>0.0714</v>
      </c>
      <c r="D23" s="3">
        <v>1.0267</v>
      </c>
      <c r="E23" s="3">
        <v>1.276</v>
      </c>
      <c r="F23" s="3">
        <v>1492.0</v>
      </c>
      <c r="G23" s="3">
        <v>1169.0</v>
      </c>
      <c r="H23" s="3">
        <v>1.0148</v>
      </c>
      <c r="I23" s="3">
        <v>16626.0</v>
      </c>
      <c r="J23" s="3">
        <v>16384.0</v>
      </c>
      <c r="L23" s="2">
        <f t="shared" si="1"/>
        <v>0.09106445313</v>
      </c>
      <c r="M23" s="2">
        <f t="shared" si="2"/>
        <v>0.07135009766</v>
      </c>
      <c r="P23" s="1" t="s">
        <v>20</v>
      </c>
      <c r="Q23" s="2">
        <f t="shared" si="6"/>
        <v>0.1597984841</v>
      </c>
      <c r="R23" s="2">
        <f t="shared" si="7"/>
        <v>0.3112275431</v>
      </c>
      <c r="S23" s="2">
        <f t="shared" si="8"/>
        <v>0.5137582069</v>
      </c>
      <c r="T23" s="2">
        <v>0.7246711884172948</v>
      </c>
    </row>
    <row r="24" ht="15.75" customHeight="1">
      <c r="A24" s="1"/>
      <c r="B24" s="1" t="s">
        <v>14</v>
      </c>
      <c r="C24" s="3">
        <v>0.6334</v>
      </c>
      <c r="D24" s="3">
        <v>1.2528</v>
      </c>
      <c r="E24" s="3">
        <v>1.0122</v>
      </c>
      <c r="F24" s="3">
        <v>10504.0</v>
      </c>
      <c r="G24" s="3">
        <v>10377.0</v>
      </c>
      <c r="H24" s="3">
        <v>1.0002</v>
      </c>
      <c r="I24" s="3">
        <v>16387.0</v>
      </c>
      <c r="J24" s="3">
        <v>16384.0</v>
      </c>
      <c r="L24" s="2">
        <f t="shared" si="1"/>
        <v>0.6411132813</v>
      </c>
      <c r="M24" s="2">
        <f t="shared" si="2"/>
        <v>0.6333618164</v>
      </c>
      <c r="P24" s="1" t="s">
        <v>21</v>
      </c>
      <c r="Q24" s="2">
        <f t="shared" si="6"/>
        <v>0.1325153024</v>
      </c>
      <c r="R24" s="2">
        <f t="shared" si="7"/>
        <v>0.244833913</v>
      </c>
      <c r="S24" s="2">
        <f t="shared" si="8"/>
        <v>0.4050158241</v>
      </c>
      <c r="T24" s="2">
        <v>0.6167210024122498</v>
      </c>
    </row>
    <row r="25" ht="15.75" customHeight="1">
      <c r="A25" s="1"/>
      <c r="B25" s="1" t="s">
        <v>15</v>
      </c>
      <c r="C25" s="3">
        <v>0.6342</v>
      </c>
      <c r="D25" s="3">
        <v>1.2535</v>
      </c>
      <c r="E25" s="3">
        <v>1.0101</v>
      </c>
      <c r="F25" s="3">
        <v>10495.0</v>
      </c>
      <c r="G25" s="3">
        <v>10390.0</v>
      </c>
      <c r="H25" s="3">
        <v>1.0009</v>
      </c>
      <c r="I25" s="3">
        <v>16399.0</v>
      </c>
      <c r="J25" s="3">
        <v>16384.0</v>
      </c>
      <c r="L25" s="2">
        <f t="shared" si="1"/>
        <v>0.6405639648</v>
      </c>
      <c r="M25" s="2">
        <f t="shared" si="2"/>
        <v>0.6341552734</v>
      </c>
      <c r="P25" s="1" t="s">
        <v>22</v>
      </c>
      <c r="Q25" s="2">
        <f t="shared" si="6"/>
        <v>0.09501797799</v>
      </c>
      <c r="R25" s="2">
        <f t="shared" si="7"/>
        <v>0.1585980802</v>
      </c>
      <c r="S25" s="2">
        <f t="shared" si="8"/>
        <v>0.2699235748</v>
      </c>
      <c r="T25" s="2">
        <v>0.4272769106923016</v>
      </c>
    </row>
    <row r="26" ht="15.75" customHeight="1">
      <c r="A26" s="1"/>
      <c r="B26" s="1" t="s">
        <v>16</v>
      </c>
      <c r="C26" s="3">
        <v>0.0527</v>
      </c>
      <c r="D26" s="3">
        <v>1.0181</v>
      </c>
      <c r="E26" s="3">
        <v>3.1432</v>
      </c>
      <c r="F26" s="3">
        <v>2713.0</v>
      </c>
      <c r="G26" s="3">
        <v>863.0</v>
      </c>
      <c r="H26" s="3">
        <v>1.0073</v>
      </c>
      <c r="I26" s="3">
        <v>16503.0</v>
      </c>
      <c r="J26" s="3">
        <v>16384.0</v>
      </c>
      <c r="L26" s="2">
        <f t="shared" si="1"/>
        <v>0.1655883789</v>
      </c>
      <c r="M26" s="2">
        <f t="shared" si="2"/>
        <v>0.05267333984</v>
      </c>
    </row>
    <row r="27" ht="15.75" customHeight="1">
      <c r="A27" s="1"/>
      <c r="B27" s="1" t="s">
        <v>17</v>
      </c>
      <c r="C27" s="3">
        <v>0.805</v>
      </c>
      <c r="D27" s="3">
        <v>1.3719</v>
      </c>
      <c r="E27" s="3">
        <v>1.0089</v>
      </c>
      <c r="F27" s="3">
        <v>13307.0</v>
      </c>
      <c r="G27" s="3">
        <v>13189.0</v>
      </c>
      <c r="H27" s="3">
        <v>1.0013</v>
      </c>
      <c r="I27" s="3">
        <v>16405.0</v>
      </c>
      <c r="J27" s="3">
        <v>16384.0</v>
      </c>
      <c r="L27" s="2">
        <f t="shared" si="1"/>
        <v>0.8121948242</v>
      </c>
      <c r="M27" s="2">
        <f t="shared" si="2"/>
        <v>0.8049926758</v>
      </c>
      <c r="P27" s="4" t="s">
        <v>26</v>
      </c>
    </row>
    <row r="28" ht="15.75" customHeight="1">
      <c r="A28" s="1"/>
      <c r="B28" s="1" t="s">
        <v>18</v>
      </c>
      <c r="C28" s="3">
        <v>0.048</v>
      </c>
      <c r="D28" s="3">
        <v>1.0165</v>
      </c>
      <c r="E28" s="3">
        <v>3.4576</v>
      </c>
      <c r="F28" s="3">
        <v>2722.0</v>
      </c>
      <c r="G28" s="3">
        <v>787.0</v>
      </c>
      <c r="H28" s="3">
        <v>1.0058</v>
      </c>
      <c r="I28" s="3">
        <v>16479.0</v>
      </c>
      <c r="J28" s="3">
        <v>16384.0</v>
      </c>
      <c r="L28" s="2">
        <f t="shared" si="1"/>
        <v>0.1661376953</v>
      </c>
      <c r="M28" s="2">
        <f t="shared" si="2"/>
        <v>0.04803466797</v>
      </c>
      <c r="Q28" s="2">
        <v>16.0</v>
      </c>
      <c r="R28" s="1">
        <v>64.0</v>
      </c>
      <c r="S28" s="1">
        <v>256.0</v>
      </c>
      <c r="T28" s="1">
        <v>1024.0</v>
      </c>
    </row>
    <row r="29" ht="15.75" customHeight="1">
      <c r="A29" s="1"/>
      <c r="B29" s="1" t="s">
        <v>19</v>
      </c>
      <c r="C29" s="3">
        <v>0.0694</v>
      </c>
      <c r="D29" s="3">
        <v>1.0241</v>
      </c>
      <c r="E29" s="3">
        <v>2.4662</v>
      </c>
      <c r="F29" s="3">
        <v>2803.0</v>
      </c>
      <c r="G29" s="3">
        <v>1136.0</v>
      </c>
      <c r="H29" s="3">
        <v>1.0075</v>
      </c>
      <c r="I29" s="3">
        <v>16507.0</v>
      </c>
      <c r="J29" s="3">
        <v>16384.0</v>
      </c>
      <c r="L29" s="2">
        <f t="shared" si="1"/>
        <v>0.171081543</v>
      </c>
      <c r="M29" s="2">
        <f t="shared" si="2"/>
        <v>0.0693359375</v>
      </c>
      <c r="P29" s="1" t="s">
        <v>12</v>
      </c>
      <c r="Q29" s="2">
        <f t="shared" ref="Q29:Q38" si="9">GEOMEAN(M3,M13,M23,M33,M43,M53,M63,M73,M83,M93)</f>
        <v>0.1367141407</v>
      </c>
      <c r="R29" s="2">
        <f t="shared" ref="R29:R38" si="10">GEOMEAN(M106,M116,M126,M136,M146,M156,M166,M176,M186,M196)</f>
        <v>0.2214963406</v>
      </c>
      <c r="S29" s="2">
        <f t="shared" ref="S29:S38" si="11">GEOMEAN(M209,M219,M229,M239,M249,M259,M269,M279,M289,M299)</f>
        <v>0.3608490425</v>
      </c>
      <c r="T29" s="2">
        <v>0.53155517476484</v>
      </c>
    </row>
    <row r="30" ht="15.75" customHeight="1">
      <c r="A30" s="1"/>
      <c r="B30" s="1" t="s">
        <v>20</v>
      </c>
      <c r="C30" s="3">
        <v>0.0758</v>
      </c>
      <c r="D30" s="3">
        <v>1.0269</v>
      </c>
      <c r="E30" s="3">
        <v>2.0812</v>
      </c>
      <c r="F30" s="3">
        <v>2583.0</v>
      </c>
      <c r="G30" s="3">
        <v>1241.0</v>
      </c>
      <c r="H30" s="3">
        <v>1.0001</v>
      </c>
      <c r="I30" s="3">
        <v>16385.0</v>
      </c>
      <c r="J30" s="3">
        <v>16384.0</v>
      </c>
      <c r="L30" s="2">
        <f t="shared" si="1"/>
        <v>0.1576538086</v>
      </c>
      <c r="M30" s="2">
        <f t="shared" si="2"/>
        <v>0.07574462891</v>
      </c>
      <c r="P30" s="1" t="s">
        <v>14</v>
      </c>
      <c r="Q30" s="2">
        <f t="shared" si="9"/>
        <v>0.5511642406</v>
      </c>
      <c r="R30" s="2">
        <f t="shared" si="10"/>
        <v>0.596278668</v>
      </c>
      <c r="S30" s="2">
        <f t="shared" si="11"/>
        <v>0.6466890356</v>
      </c>
      <c r="T30" s="2">
        <v>0.7173641315723794</v>
      </c>
    </row>
    <row r="31" ht="15.75" customHeight="1">
      <c r="A31" s="1"/>
      <c r="B31" s="1" t="s">
        <v>21</v>
      </c>
      <c r="C31" s="3">
        <v>0.0599</v>
      </c>
      <c r="D31" s="3">
        <v>1.0203</v>
      </c>
      <c r="E31" s="3">
        <v>1.9747</v>
      </c>
      <c r="F31" s="3">
        <v>1939.0</v>
      </c>
      <c r="G31" s="3">
        <v>981.0</v>
      </c>
      <c r="H31" s="3">
        <v>1.0201</v>
      </c>
      <c r="I31" s="3">
        <v>16713.0</v>
      </c>
      <c r="J31" s="3">
        <v>16384.0</v>
      </c>
      <c r="L31" s="2">
        <f t="shared" si="1"/>
        <v>0.118347168</v>
      </c>
      <c r="M31" s="2">
        <f t="shared" si="2"/>
        <v>0.05987548828</v>
      </c>
      <c r="P31" s="1" t="s">
        <v>15</v>
      </c>
      <c r="Q31" s="2">
        <f t="shared" si="9"/>
        <v>0.4861012005</v>
      </c>
      <c r="R31" s="2">
        <f t="shared" si="10"/>
        <v>0.5226578266</v>
      </c>
      <c r="S31" s="2">
        <f t="shared" si="11"/>
        <v>0.5531925101</v>
      </c>
      <c r="T31" s="2">
        <v>0.5825193871826951</v>
      </c>
    </row>
    <row r="32" ht="15.75" customHeight="1">
      <c r="A32" s="1"/>
      <c r="B32" s="1" t="s">
        <v>22</v>
      </c>
      <c r="C32" s="3">
        <v>0.0575</v>
      </c>
      <c r="D32" s="3">
        <v>1.0194</v>
      </c>
      <c r="E32" s="3">
        <v>1.268</v>
      </c>
      <c r="F32" s="3">
        <v>1194.0</v>
      </c>
      <c r="G32" s="3">
        <v>941.0</v>
      </c>
      <c r="H32" s="3">
        <v>1.0501</v>
      </c>
      <c r="I32" s="3">
        <v>17205.0</v>
      </c>
      <c r="J32" s="3">
        <v>16384.0</v>
      </c>
      <c r="L32" s="2">
        <f t="shared" si="1"/>
        <v>0.07287597656</v>
      </c>
      <c r="M32" s="2">
        <f t="shared" si="2"/>
        <v>0.05743408203</v>
      </c>
      <c r="P32" s="1" t="s">
        <v>16</v>
      </c>
      <c r="Q32" s="2">
        <f t="shared" si="9"/>
        <v>0.05884850015</v>
      </c>
      <c r="R32" s="2">
        <f t="shared" si="10"/>
        <v>0.09766079957</v>
      </c>
      <c r="S32" s="2">
        <f t="shared" si="11"/>
        <v>0.1608995112</v>
      </c>
      <c r="T32" s="2">
        <v>0.2575584109851091</v>
      </c>
    </row>
    <row r="33" ht="15.75" customHeight="1">
      <c r="A33" s="1" t="s">
        <v>27</v>
      </c>
      <c r="B33" s="1" t="s">
        <v>12</v>
      </c>
      <c r="C33" s="3">
        <v>0.9941</v>
      </c>
      <c r="D33" s="3">
        <v>1.9311</v>
      </c>
      <c r="E33" s="3">
        <v>1.0225</v>
      </c>
      <c r="F33" s="3">
        <v>21273.0</v>
      </c>
      <c r="G33" s="3">
        <v>20804.0</v>
      </c>
      <c r="H33" s="3">
        <v>1.023</v>
      </c>
      <c r="I33" s="3">
        <v>21411.0</v>
      </c>
      <c r="J33" s="3">
        <v>20929.0</v>
      </c>
      <c r="L33" s="2">
        <f t="shared" si="1"/>
        <v>1.016436523</v>
      </c>
      <c r="M33" s="2">
        <f t="shared" si="2"/>
        <v>0.9940274261</v>
      </c>
      <c r="P33" s="1" t="s">
        <v>17</v>
      </c>
      <c r="Q33" s="2">
        <f t="shared" si="9"/>
        <v>0.6858786729</v>
      </c>
      <c r="R33" s="2">
        <f t="shared" si="10"/>
        <v>0.7093913809</v>
      </c>
      <c r="S33" s="2">
        <f t="shared" si="11"/>
        <v>0.7155218007</v>
      </c>
      <c r="T33" s="2">
        <v>0.7215138792720484</v>
      </c>
    </row>
    <row r="34" ht="15.75" customHeight="1">
      <c r="A34" s="1"/>
      <c r="B34" s="1" t="s">
        <v>14</v>
      </c>
      <c r="C34" s="3">
        <v>0.5003</v>
      </c>
      <c r="D34" s="3">
        <v>1.2073</v>
      </c>
      <c r="E34" s="3">
        <v>1.0322</v>
      </c>
      <c r="F34" s="3">
        <v>10807.0</v>
      </c>
      <c r="G34" s="3">
        <v>10469.0</v>
      </c>
      <c r="H34" s="3">
        <v>1.0022</v>
      </c>
      <c r="I34" s="3">
        <v>20975.0</v>
      </c>
      <c r="J34" s="3">
        <v>20929.0</v>
      </c>
      <c r="L34" s="2">
        <f t="shared" si="1"/>
        <v>0.5163648526</v>
      </c>
      <c r="M34" s="2">
        <f t="shared" si="2"/>
        <v>0.5002150127</v>
      </c>
      <c r="P34" s="1" t="s">
        <v>18</v>
      </c>
      <c r="Q34" s="2">
        <f t="shared" si="9"/>
        <v>0.05527654306</v>
      </c>
      <c r="R34" s="2">
        <f t="shared" si="10"/>
        <v>0.0946805085</v>
      </c>
      <c r="S34" s="2">
        <f t="shared" si="11"/>
        <v>0.1552200103</v>
      </c>
      <c r="T34" s="2">
        <v>0.24955952963317238</v>
      </c>
    </row>
    <row r="35" ht="15.75" customHeight="1">
      <c r="A35" s="1"/>
      <c r="B35" s="1" t="s">
        <v>15</v>
      </c>
      <c r="C35" s="3">
        <v>0.4911</v>
      </c>
      <c r="D35" s="3">
        <v>1.1993</v>
      </c>
      <c r="E35" s="3">
        <v>1.0389</v>
      </c>
      <c r="F35" s="3">
        <v>10678.0</v>
      </c>
      <c r="G35" s="3">
        <v>10277.0</v>
      </c>
      <c r="H35" s="3">
        <v>1.0023</v>
      </c>
      <c r="I35" s="3">
        <v>20978.0</v>
      </c>
      <c r="J35" s="3">
        <v>20929.0</v>
      </c>
      <c r="L35" s="2">
        <f t="shared" si="1"/>
        <v>0.5102011563</v>
      </c>
      <c r="M35" s="2">
        <f t="shared" si="2"/>
        <v>0.4910411391</v>
      </c>
      <c r="P35" s="1" t="s">
        <v>19</v>
      </c>
      <c r="Q35" s="2">
        <f t="shared" si="9"/>
        <v>0.07008471152</v>
      </c>
      <c r="R35" s="2">
        <f t="shared" si="10"/>
        <v>0.1196342011</v>
      </c>
      <c r="S35" s="2">
        <f t="shared" si="11"/>
        <v>0.1975785089</v>
      </c>
      <c r="T35" s="2">
        <v>0.3368895184048215</v>
      </c>
    </row>
    <row r="36" ht="15.75" customHeight="1">
      <c r="A36" s="1"/>
      <c r="B36" s="1" t="s">
        <v>16</v>
      </c>
      <c r="C36" s="3">
        <v>0.3698</v>
      </c>
      <c r="D36" s="3">
        <v>1.179</v>
      </c>
      <c r="E36" s="3">
        <v>1.3436</v>
      </c>
      <c r="F36" s="3">
        <v>10398.0</v>
      </c>
      <c r="G36" s="3">
        <v>7738.0</v>
      </c>
      <c r="H36" s="3">
        <v>1.0508</v>
      </c>
      <c r="I36" s="3">
        <v>21993.0</v>
      </c>
      <c r="J36" s="3">
        <v>20929.0</v>
      </c>
      <c r="L36" s="2">
        <f t="shared" si="1"/>
        <v>0.4968225907</v>
      </c>
      <c r="M36" s="2">
        <f t="shared" si="2"/>
        <v>0.3697262172</v>
      </c>
      <c r="P36" s="1" t="s">
        <v>20</v>
      </c>
      <c r="Q36" s="2">
        <f t="shared" si="9"/>
        <v>0.08314997031</v>
      </c>
      <c r="R36" s="2">
        <f t="shared" si="10"/>
        <v>0.1381008361</v>
      </c>
      <c r="S36" s="2">
        <f t="shared" si="11"/>
        <v>0.2195816808</v>
      </c>
      <c r="T36" s="2">
        <v>0.33988379532739627</v>
      </c>
    </row>
    <row r="37" ht="15.75" customHeight="1">
      <c r="A37" s="1"/>
      <c r="B37" s="1" t="s">
        <v>17</v>
      </c>
      <c r="C37" s="3">
        <v>0.6583</v>
      </c>
      <c r="D37" s="3">
        <v>1.3331</v>
      </c>
      <c r="E37" s="3">
        <v>1.0229</v>
      </c>
      <c r="F37" s="3">
        <v>14093.0</v>
      </c>
      <c r="G37" s="3">
        <v>13778.0</v>
      </c>
      <c r="H37" s="3">
        <v>1.0027</v>
      </c>
      <c r="I37" s="3">
        <v>20985.0</v>
      </c>
      <c r="J37" s="3">
        <v>20929.0</v>
      </c>
      <c r="L37" s="2">
        <f t="shared" si="1"/>
        <v>0.6733718763</v>
      </c>
      <c r="M37" s="2">
        <f t="shared" si="2"/>
        <v>0.65832099</v>
      </c>
      <c r="P37" s="1" t="s">
        <v>21</v>
      </c>
      <c r="Q37" s="2">
        <f t="shared" si="9"/>
        <v>0.06483352252</v>
      </c>
      <c r="R37" s="2">
        <f t="shared" si="10"/>
        <v>0.1086531358</v>
      </c>
      <c r="S37" s="2">
        <f t="shared" si="11"/>
        <v>0.1767320798</v>
      </c>
      <c r="T37" s="2">
        <v>0.2819008878751677</v>
      </c>
    </row>
    <row r="38" ht="15.75" customHeight="1">
      <c r="A38" s="1"/>
      <c r="B38" s="1" t="s">
        <v>18</v>
      </c>
      <c r="C38" s="3">
        <v>0.364</v>
      </c>
      <c r="D38" s="3">
        <v>1.1756</v>
      </c>
      <c r="E38" s="3">
        <v>1.2313</v>
      </c>
      <c r="F38" s="3">
        <v>9381.0</v>
      </c>
      <c r="G38" s="3">
        <v>7618.0</v>
      </c>
      <c r="H38" s="3">
        <v>1.0824</v>
      </c>
      <c r="I38" s="3">
        <v>22653.0</v>
      </c>
      <c r="J38" s="3">
        <v>20929.0</v>
      </c>
      <c r="L38" s="2">
        <f t="shared" si="1"/>
        <v>0.4482297291</v>
      </c>
      <c r="M38" s="2">
        <f t="shared" si="2"/>
        <v>0.3639925462</v>
      </c>
      <c r="P38" s="1" t="s">
        <v>22</v>
      </c>
      <c r="Q38" s="2">
        <f t="shared" si="9"/>
        <v>0.06217160757</v>
      </c>
      <c r="R38" s="2">
        <f t="shared" si="10"/>
        <v>0.1051304731</v>
      </c>
      <c r="S38" s="2">
        <f t="shared" si="11"/>
        <v>0.1727999472</v>
      </c>
      <c r="T38" s="2">
        <v>0.2776819565856132</v>
      </c>
    </row>
    <row r="39" ht="15.75" customHeight="1">
      <c r="A39" s="1"/>
      <c r="B39" s="1" t="s">
        <v>19</v>
      </c>
      <c r="C39" s="3">
        <v>0.3875</v>
      </c>
      <c r="D39" s="3">
        <v>1.1895</v>
      </c>
      <c r="E39" s="3">
        <v>1.1794</v>
      </c>
      <c r="F39" s="3">
        <v>9566.0</v>
      </c>
      <c r="G39" s="3">
        <v>8110.0</v>
      </c>
      <c r="H39" s="3">
        <v>1.0915</v>
      </c>
      <c r="I39" s="3">
        <v>22843.0</v>
      </c>
      <c r="J39" s="3">
        <v>20929.0</v>
      </c>
      <c r="L39" s="2">
        <f t="shared" si="1"/>
        <v>0.4570691385</v>
      </c>
      <c r="M39" s="2">
        <f t="shared" si="2"/>
        <v>0.3875005973</v>
      </c>
    </row>
    <row r="40" ht="15.75" customHeight="1">
      <c r="A40" s="1"/>
      <c r="B40" s="1" t="s">
        <v>20</v>
      </c>
      <c r="C40" s="3">
        <v>0.4833</v>
      </c>
      <c r="D40" s="3">
        <v>1.1766</v>
      </c>
      <c r="E40" s="3">
        <v>1.6854</v>
      </c>
      <c r="F40" s="3">
        <v>17048.0</v>
      </c>
      <c r="G40" s="3">
        <v>10115.0</v>
      </c>
      <c r="H40" s="3">
        <v>1.0</v>
      </c>
      <c r="I40" s="3">
        <v>20929.0</v>
      </c>
      <c r="J40" s="3">
        <v>20929.0</v>
      </c>
      <c r="L40" s="2">
        <f t="shared" si="1"/>
        <v>0.8145635243</v>
      </c>
      <c r="M40" s="2">
        <f t="shared" si="2"/>
        <v>0.4833006833</v>
      </c>
    </row>
    <row r="41" ht="15.75" customHeight="1">
      <c r="A41" s="1"/>
      <c r="B41" s="1" t="s">
        <v>21</v>
      </c>
      <c r="C41" s="3">
        <v>0.4224</v>
      </c>
      <c r="D41" s="3">
        <v>1.1451</v>
      </c>
      <c r="E41" s="3">
        <v>1.6638</v>
      </c>
      <c r="F41" s="3">
        <v>14710.0</v>
      </c>
      <c r="G41" s="3">
        <v>8841.0</v>
      </c>
      <c r="H41" s="3">
        <v>1.0201</v>
      </c>
      <c r="I41" s="3">
        <v>21349.0</v>
      </c>
      <c r="J41" s="3">
        <v>20929.0</v>
      </c>
      <c r="L41" s="2">
        <f t="shared" si="1"/>
        <v>0.7028525013</v>
      </c>
      <c r="M41" s="2">
        <f t="shared" si="2"/>
        <v>0.4224282097</v>
      </c>
    </row>
    <row r="42" ht="15.75" customHeight="1">
      <c r="A42" s="1"/>
      <c r="B42" s="1" t="s">
        <v>22</v>
      </c>
      <c r="C42" s="3">
        <v>0.4018</v>
      </c>
      <c r="D42" s="3">
        <v>1.1425</v>
      </c>
      <c r="E42" s="3">
        <v>1.1089</v>
      </c>
      <c r="F42" s="3">
        <v>9325.0</v>
      </c>
      <c r="G42" s="3">
        <v>8409.0</v>
      </c>
      <c r="H42" s="3">
        <v>1.0501</v>
      </c>
      <c r="I42" s="3">
        <v>21977.0</v>
      </c>
      <c r="J42" s="3">
        <v>20929.0</v>
      </c>
      <c r="L42" s="2">
        <f t="shared" si="1"/>
        <v>0.445554016</v>
      </c>
      <c r="M42" s="2">
        <f t="shared" si="2"/>
        <v>0.4017869941</v>
      </c>
    </row>
    <row r="43" ht="15.75" customHeight="1">
      <c r="A43" s="1" t="s">
        <v>28</v>
      </c>
      <c r="B43" s="1" t="s">
        <v>12</v>
      </c>
      <c r="C43" s="3">
        <v>0.1916</v>
      </c>
      <c r="D43" s="3">
        <v>1.0844</v>
      </c>
      <c r="E43" s="3">
        <v>1.226</v>
      </c>
      <c r="F43" s="3">
        <v>5723.0</v>
      </c>
      <c r="G43" s="3">
        <v>4668.0</v>
      </c>
      <c r="H43" s="3">
        <v>1.0137</v>
      </c>
      <c r="I43" s="3">
        <v>24702.0</v>
      </c>
      <c r="J43" s="3">
        <v>24367.0</v>
      </c>
      <c r="L43" s="2">
        <f t="shared" si="1"/>
        <v>0.2348668281</v>
      </c>
      <c r="M43" s="2">
        <f t="shared" si="2"/>
        <v>0.1915705668</v>
      </c>
    </row>
    <row r="44" ht="15.75" customHeight="1">
      <c r="A44" s="1"/>
      <c r="B44" s="1" t="s">
        <v>14</v>
      </c>
      <c r="C44" s="3">
        <v>0.4655</v>
      </c>
      <c r="D44" s="3">
        <v>1.1758</v>
      </c>
      <c r="E44" s="3">
        <v>1.0234</v>
      </c>
      <c r="F44" s="3">
        <v>11609.0</v>
      </c>
      <c r="G44" s="3">
        <v>11343.0</v>
      </c>
      <c r="H44" s="3">
        <v>1.0001</v>
      </c>
      <c r="I44" s="3">
        <v>24370.0</v>
      </c>
      <c r="J44" s="3">
        <v>24367.0</v>
      </c>
      <c r="L44" s="2">
        <f t="shared" si="1"/>
        <v>0.4764230311</v>
      </c>
      <c r="M44" s="2">
        <f t="shared" si="2"/>
        <v>0.4655066278</v>
      </c>
      <c r="P44" s="2" t="s">
        <v>13</v>
      </c>
      <c r="Q44" s="2" t="s">
        <v>12</v>
      </c>
      <c r="R44" s="2">
        <v>1.4422478811854722</v>
      </c>
      <c r="S44" s="2">
        <v>0.8130189404988427</v>
      </c>
      <c r="T44" s="2">
        <v>0.53155517476484</v>
      </c>
    </row>
    <row r="45" ht="15.75" customHeight="1">
      <c r="A45" s="1"/>
      <c r="B45" s="1" t="s">
        <v>15</v>
      </c>
      <c r="C45" s="3">
        <v>0.4648</v>
      </c>
      <c r="D45" s="3">
        <v>1.1751</v>
      </c>
      <c r="E45" s="3">
        <v>1.0223</v>
      </c>
      <c r="F45" s="3">
        <v>11577.0</v>
      </c>
      <c r="G45" s="3">
        <v>11325.0</v>
      </c>
      <c r="H45" s="3">
        <v>1.0004</v>
      </c>
      <c r="I45" s="3">
        <v>24377.0</v>
      </c>
      <c r="J45" s="3">
        <v>24367.0</v>
      </c>
      <c r="L45" s="2">
        <f t="shared" si="1"/>
        <v>0.4751097796</v>
      </c>
      <c r="M45" s="2">
        <f t="shared" si="2"/>
        <v>0.4647679238</v>
      </c>
      <c r="Q45" s="2" t="s">
        <v>14</v>
      </c>
      <c r="R45" s="2">
        <v>1.379700218687264</v>
      </c>
      <c r="S45" s="2">
        <v>0.8601202875277988</v>
      </c>
      <c r="T45" s="2">
        <v>0.7173641315723794</v>
      </c>
    </row>
    <row r="46" ht="15.75" customHeight="1">
      <c r="A46" s="1"/>
      <c r="B46" s="1" t="s">
        <v>16</v>
      </c>
      <c r="C46" s="3">
        <v>0.0495</v>
      </c>
      <c r="D46" s="3">
        <v>1.017</v>
      </c>
      <c r="E46" s="3">
        <v>3.5061</v>
      </c>
      <c r="F46" s="3">
        <v>4227.0</v>
      </c>
      <c r="G46" s="3">
        <v>1205.0</v>
      </c>
      <c r="H46" s="3">
        <v>1.0066</v>
      </c>
      <c r="I46" s="3">
        <v>24529.0</v>
      </c>
      <c r="J46" s="3">
        <v>24367.0</v>
      </c>
      <c r="L46" s="2">
        <f t="shared" si="1"/>
        <v>0.1734723191</v>
      </c>
      <c r="M46" s="2">
        <f t="shared" si="2"/>
        <v>0.04945212788</v>
      </c>
      <c r="Q46" s="2" t="s">
        <v>15</v>
      </c>
      <c r="R46" s="2">
        <v>1.2873152024762102</v>
      </c>
      <c r="S46" s="2">
        <v>0.8163794957634941</v>
      </c>
      <c r="T46" s="2">
        <v>0.5825193871826951</v>
      </c>
    </row>
    <row r="47" ht="15.75" customHeight="1">
      <c r="A47" s="1"/>
      <c r="B47" s="1" t="s">
        <v>17</v>
      </c>
      <c r="C47" s="3">
        <v>0.7329</v>
      </c>
      <c r="D47" s="3">
        <v>1.3435</v>
      </c>
      <c r="E47" s="3">
        <v>1.0085</v>
      </c>
      <c r="F47" s="3">
        <v>18011.0</v>
      </c>
      <c r="G47" s="3">
        <v>17858.0</v>
      </c>
      <c r="H47" s="3">
        <v>1.0001</v>
      </c>
      <c r="I47" s="3">
        <v>24370.0</v>
      </c>
      <c r="J47" s="3">
        <v>24367.0</v>
      </c>
      <c r="L47" s="2">
        <f t="shared" si="1"/>
        <v>0.7391554151</v>
      </c>
      <c r="M47" s="2">
        <f t="shared" si="2"/>
        <v>0.7328764312</v>
      </c>
      <c r="Q47" s="2" t="s">
        <v>16</v>
      </c>
      <c r="R47" s="2">
        <v>1.2013003286792534</v>
      </c>
      <c r="S47" s="2">
        <v>0.8661454274182693</v>
      </c>
      <c r="T47" s="2">
        <v>0.2575584109851091</v>
      </c>
    </row>
    <row r="48" ht="15.75" customHeight="1">
      <c r="A48" s="1"/>
      <c r="B48" s="1" t="s">
        <v>18</v>
      </c>
      <c r="C48" s="3">
        <v>0.0415</v>
      </c>
      <c r="D48" s="3">
        <v>1.0143</v>
      </c>
      <c r="E48" s="3">
        <v>4.2459</v>
      </c>
      <c r="F48" s="3">
        <v>4295.0</v>
      </c>
      <c r="G48" s="3">
        <v>1011.0</v>
      </c>
      <c r="H48" s="3">
        <v>1.0051</v>
      </c>
      <c r="I48" s="3">
        <v>24491.0</v>
      </c>
      <c r="J48" s="3">
        <v>24367.0</v>
      </c>
      <c r="L48" s="2">
        <f t="shared" si="1"/>
        <v>0.1762629786</v>
      </c>
      <c r="M48" s="2">
        <f t="shared" si="2"/>
        <v>0.04149054049</v>
      </c>
      <c r="Q48" s="2" t="s">
        <v>17</v>
      </c>
      <c r="R48" s="2">
        <v>1.4063187082323587</v>
      </c>
      <c r="S48" s="2">
        <v>1.2779186778894502</v>
      </c>
      <c r="T48" s="2">
        <v>0.7215138792720484</v>
      </c>
    </row>
    <row r="49" ht="15.75" customHeight="1">
      <c r="A49" s="1"/>
      <c r="B49" s="1" t="s">
        <v>19</v>
      </c>
      <c r="C49" s="3">
        <v>0.0558</v>
      </c>
      <c r="D49" s="3">
        <v>1.0193</v>
      </c>
      <c r="E49" s="3">
        <v>2.465</v>
      </c>
      <c r="F49" s="3">
        <v>3353.0</v>
      </c>
      <c r="G49" s="3">
        <v>1360.0</v>
      </c>
      <c r="H49" s="3">
        <v>1.0073</v>
      </c>
      <c r="I49" s="3">
        <v>24545.0</v>
      </c>
      <c r="J49" s="3">
        <v>24367.0</v>
      </c>
      <c r="L49" s="2">
        <f t="shared" si="1"/>
        <v>0.1376041367</v>
      </c>
      <c r="M49" s="2">
        <f t="shared" si="2"/>
        <v>0.05581318997</v>
      </c>
      <c r="Q49" s="2" t="s">
        <v>18</v>
      </c>
      <c r="R49" s="2">
        <v>1.2096677572586914</v>
      </c>
      <c r="S49" s="2">
        <v>0.7230462885140468</v>
      </c>
      <c r="T49" s="2">
        <v>0.24955952963317238</v>
      </c>
    </row>
    <row r="50" ht="15.75" customHeight="1">
      <c r="A50" s="1"/>
      <c r="B50" s="1" t="s">
        <v>20</v>
      </c>
      <c r="C50" s="3">
        <v>0.0309</v>
      </c>
      <c r="D50" s="3">
        <v>1.0098</v>
      </c>
      <c r="E50" s="3">
        <v>2.7563</v>
      </c>
      <c r="F50" s="3">
        <v>2076.0</v>
      </c>
      <c r="G50" s="3">
        <v>753.0</v>
      </c>
      <c r="H50" s="3">
        <v>1.0</v>
      </c>
      <c r="I50" s="3">
        <v>24368.0</v>
      </c>
      <c r="J50" s="3">
        <v>24367.0</v>
      </c>
      <c r="L50" s="2">
        <f t="shared" si="1"/>
        <v>0.08519719292</v>
      </c>
      <c r="M50" s="2">
        <f t="shared" si="2"/>
        <v>0.03090245003</v>
      </c>
      <c r="Q50" s="2" t="s">
        <v>19</v>
      </c>
      <c r="R50" s="2">
        <v>1.2942348755857975</v>
      </c>
      <c r="S50" s="2">
        <v>0.5881249250778283</v>
      </c>
      <c r="T50" s="2">
        <v>0.3368895184048215</v>
      </c>
    </row>
    <row r="51" ht="15.75" customHeight="1">
      <c r="A51" s="1"/>
      <c r="B51" s="1" t="s">
        <v>21</v>
      </c>
      <c r="C51" s="3">
        <v>0.0308</v>
      </c>
      <c r="D51" s="3">
        <v>1.0099</v>
      </c>
      <c r="E51" s="3">
        <v>2.6325</v>
      </c>
      <c r="F51" s="3">
        <v>1975.0</v>
      </c>
      <c r="G51" s="3">
        <v>750.0</v>
      </c>
      <c r="H51" s="3">
        <v>1.0046</v>
      </c>
      <c r="I51" s="3">
        <v>24479.0</v>
      </c>
      <c r="J51" s="3">
        <v>24367.0</v>
      </c>
      <c r="L51" s="2">
        <f t="shared" si="1"/>
        <v>0.08105224279</v>
      </c>
      <c r="M51" s="2">
        <f t="shared" si="2"/>
        <v>0.0307793327</v>
      </c>
      <c r="Q51" s="2" t="s">
        <v>20</v>
      </c>
      <c r="R51" s="2">
        <v>1.2327561227086892</v>
      </c>
      <c r="S51" s="2">
        <v>0.7246711884172948</v>
      </c>
      <c r="T51" s="2">
        <v>0.33988379532739627</v>
      </c>
    </row>
    <row r="52" ht="15.75" customHeight="1">
      <c r="A52" s="1"/>
      <c r="B52" s="1" t="s">
        <v>22</v>
      </c>
      <c r="C52" s="3">
        <v>0.0308</v>
      </c>
      <c r="D52" s="3">
        <v>1.011</v>
      </c>
      <c r="E52" s="3">
        <v>1.8652</v>
      </c>
      <c r="F52" s="3">
        <v>1398.0</v>
      </c>
      <c r="G52" s="3">
        <v>749.0</v>
      </c>
      <c r="H52" s="3">
        <v>1.0116</v>
      </c>
      <c r="I52" s="3">
        <v>24651.0</v>
      </c>
      <c r="J52" s="3">
        <v>24367.0</v>
      </c>
      <c r="L52" s="2">
        <f t="shared" si="1"/>
        <v>0.05737267616</v>
      </c>
      <c r="M52" s="2">
        <f t="shared" si="2"/>
        <v>0.03073829359</v>
      </c>
      <c r="Q52" s="2" t="s">
        <v>21</v>
      </c>
      <c r="R52" s="2">
        <v>1.1919895809116154</v>
      </c>
      <c r="S52" s="2">
        <v>0.6167210024122498</v>
      </c>
      <c r="T52" s="2">
        <v>0.2819008878751677</v>
      </c>
    </row>
    <row r="53" ht="15.75" customHeight="1">
      <c r="A53" s="1" t="s">
        <v>29</v>
      </c>
      <c r="B53" s="1" t="s">
        <v>12</v>
      </c>
      <c r="C53" s="3">
        <v>0.0013</v>
      </c>
      <c r="D53" s="3">
        <v>1.0003</v>
      </c>
      <c r="E53" s="3">
        <v>1.6783</v>
      </c>
      <c r="F53" s="3">
        <v>60.0</v>
      </c>
      <c r="G53" s="3">
        <v>35.0</v>
      </c>
      <c r="H53" s="3">
        <v>1.0203</v>
      </c>
      <c r="I53" s="3">
        <v>28060.0</v>
      </c>
      <c r="J53" s="3">
        <v>27501.0</v>
      </c>
      <c r="L53" s="2">
        <f t="shared" si="1"/>
        <v>0.002181738846</v>
      </c>
      <c r="M53" s="2">
        <f t="shared" si="2"/>
        <v>0.001272680993</v>
      </c>
      <c r="Q53" s="2" t="s">
        <v>22</v>
      </c>
      <c r="R53" s="2">
        <v>1.1916430583545874</v>
      </c>
      <c r="S53" s="2">
        <v>0.4272769106923016</v>
      </c>
      <c r="T53" s="2">
        <v>0.2776819565856132</v>
      </c>
    </row>
    <row r="54" ht="15.75" customHeight="1">
      <c r="A54" s="1"/>
      <c r="B54" s="1" t="s">
        <v>14</v>
      </c>
      <c r="C54" s="3">
        <v>0.7277</v>
      </c>
      <c r="D54" s="3">
        <v>1.0641</v>
      </c>
      <c r="E54" s="3">
        <v>1.0005</v>
      </c>
      <c r="F54" s="3">
        <v>20023.0</v>
      </c>
      <c r="G54" s="3">
        <v>20013.0</v>
      </c>
      <c r="H54" s="3">
        <v>1.0003</v>
      </c>
      <c r="I54" s="3">
        <v>27509.0</v>
      </c>
      <c r="J54" s="3">
        <v>27501.0</v>
      </c>
      <c r="L54" s="2">
        <f t="shared" si="1"/>
        <v>0.7280826152</v>
      </c>
      <c r="M54" s="2">
        <f t="shared" si="2"/>
        <v>0.727718992</v>
      </c>
    </row>
    <row r="55" ht="15.75" customHeight="1">
      <c r="A55" s="1"/>
      <c r="B55" s="1" t="s">
        <v>15</v>
      </c>
      <c r="C55" s="3">
        <v>0.7273</v>
      </c>
      <c r="D55" s="3">
        <v>1.0625</v>
      </c>
      <c r="E55" s="3">
        <v>1.0003</v>
      </c>
      <c r="F55" s="3">
        <v>20008.0</v>
      </c>
      <c r="G55" s="3">
        <v>20001.0</v>
      </c>
      <c r="H55" s="3">
        <v>1.0004</v>
      </c>
      <c r="I55" s="3">
        <v>27511.0</v>
      </c>
      <c r="J55" s="3">
        <v>27501.0</v>
      </c>
      <c r="L55" s="2">
        <f t="shared" si="1"/>
        <v>0.7275371805</v>
      </c>
      <c r="M55" s="2">
        <f t="shared" si="2"/>
        <v>0.7272826443</v>
      </c>
    </row>
    <row r="56" ht="15.75" customHeight="1">
      <c r="A56" s="1"/>
      <c r="B56" s="1" t="s">
        <v>16</v>
      </c>
      <c r="C56" s="3">
        <v>0.001</v>
      </c>
      <c r="D56" s="3">
        <v>1.0002</v>
      </c>
      <c r="E56" s="3">
        <v>2.2593</v>
      </c>
      <c r="F56" s="3">
        <v>61.0</v>
      </c>
      <c r="G56" s="3">
        <v>27.0</v>
      </c>
      <c r="H56" s="3">
        <v>1.0003</v>
      </c>
      <c r="I56" s="3">
        <v>27510.0</v>
      </c>
      <c r="J56" s="3">
        <v>27501.0</v>
      </c>
      <c r="L56" s="2">
        <f t="shared" si="1"/>
        <v>0.00221810116</v>
      </c>
      <c r="M56" s="2">
        <f t="shared" si="2"/>
        <v>0.0009817824806</v>
      </c>
    </row>
    <row r="57" ht="15.75" customHeight="1">
      <c r="A57" s="1"/>
      <c r="B57" s="1" t="s">
        <v>17</v>
      </c>
      <c r="C57" s="3">
        <v>0.7982</v>
      </c>
      <c r="D57" s="3">
        <v>1.1312</v>
      </c>
      <c r="E57" s="3">
        <v>1.0076</v>
      </c>
      <c r="F57" s="3">
        <v>22118.0</v>
      </c>
      <c r="G57" s="3">
        <v>21950.0</v>
      </c>
      <c r="H57" s="3">
        <v>1.001</v>
      </c>
      <c r="I57" s="3">
        <v>27530.0</v>
      </c>
      <c r="J57" s="3">
        <v>27501.0</v>
      </c>
      <c r="L57" s="2">
        <f t="shared" si="1"/>
        <v>0.8042616632</v>
      </c>
      <c r="M57" s="2">
        <f t="shared" si="2"/>
        <v>0.7981527944</v>
      </c>
    </row>
    <row r="58" ht="15.75" customHeight="1">
      <c r="A58" s="1"/>
      <c r="B58" s="1" t="s">
        <v>18</v>
      </c>
      <c r="C58" s="3">
        <v>7.0E-4</v>
      </c>
      <c r="D58" s="3">
        <v>1.0001</v>
      </c>
      <c r="E58" s="3">
        <v>1.2222</v>
      </c>
      <c r="F58" s="3">
        <v>22.0</v>
      </c>
      <c r="G58" s="3">
        <v>18.0</v>
      </c>
      <c r="H58" s="3">
        <v>1.0003</v>
      </c>
      <c r="I58" s="3">
        <v>27509.0</v>
      </c>
      <c r="J58" s="3">
        <v>27501.0</v>
      </c>
      <c r="L58" s="2">
        <f t="shared" si="1"/>
        <v>0.0007999709101</v>
      </c>
      <c r="M58" s="2">
        <f t="shared" si="2"/>
        <v>0.0006545216538</v>
      </c>
    </row>
    <row r="59" ht="15.75" customHeight="1">
      <c r="A59" s="1"/>
      <c r="B59" s="1" t="s">
        <v>19</v>
      </c>
      <c r="C59" s="3">
        <v>0.0013</v>
      </c>
      <c r="D59" s="3">
        <v>1.0002</v>
      </c>
      <c r="E59" s="3">
        <v>1.1529</v>
      </c>
      <c r="F59" s="3">
        <v>41.0</v>
      </c>
      <c r="G59" s="3">
        <v>35.0</v>
      </c>
      <c r="H59" s="3">
        <v>1.0003</v>
      </c>
      <c r="I59" s="3">
        <v>27509.0</v>
      </c>
      <c r="J59" s="3">
        <v>27501.0</v>
      </c>
      <c r="L59" s="2">
        <f t="shared" si="1"/>
        <v>0.001490854878</v>
      </c>
      <c r="M59" s="2">
        <f t="shared" si="2"/>
        <v>0.001272680993</v>
      </c>
    </row>
    <row r="60" ht="15.75" customHeight="1">
      <c r="A60" s="1"/>
      <c r="B60" s="1" t="s">
        <v>20</v>
      </c>
      <c r="C60" s="3">
        <v>0.0011</v>
      </c>
      <c r="D60" s="3">
        <v>1.0002</v>
      </c>
      <c r="E60" s="3">
        <v>2.3742</v>
      </c>
      <c r="F60" s="3">
        <v>69.0</v>
      </c>
      <c r="G60" s="3">
        <v>29.0</v>
      </c>
      <c r="H60" s="3">
        <v>1.0</v>
      </c>
      <c r="I60" s="3">
        <v>27502.0</v>
      </c>
      <c r="J60" s="3">
        <v>27501.0</v>
      </c>
      <c r="L60" s="2">
        <f t="shared" si="1"/>
        <v>0.002508999673</v>
      </c>
      <c r="M60" s="2">
        <f t="shared" si="2"/>
        <v>0.001054507109</v>
      </c>
    </row>
    <row r="61" ht="15.75" customHeight="1">
      <c r="A61" s="1"/>
      <c r="B61" s="1" t="s">
        <v>21</v>
      </c>
      <c r="C61" s="3">
        <v>8.0E-4</v>
      </c>
      <c r="D61" s="3">
        <v>1.0001</v>
      </c>
      <c r="E61" s="3">
        <v>2.2857</v>
      </c>
      <c r="F61" s="3">
        <v>48.0</v>
      </c>
      <c r="G61" s="3">
        <v>21.0</v>
      </c>
      <c r="H61" s="3">
        <v>1.0003</v>
      </c>
      <c r="I61" s="3">
        <v>27510.0</v>
      </c>
      <c r="J61" s="3">
        <v>27501.0</v>
      </c>
      <c r="L61" s="2">
        <f t="shared" si="1"/>
        <v>0.001745391077</v>
      </c>
      <c r="M61" s="2">
        <f t="shared" si="2"/>
        <v>0.0007636085961</v>
      </c>
    </row>
    <row r="62" ht="15.75" customHeight="1">
      <c r="A62" s="1"/>
      <c r="B62" s="1" t="s">
        <v>22</v>
      </c>
      <c r="C62" s="3">
        <v>8.0E-4</v>
      </c>
      <c r="D62" s="3">
        <v>1.0001</v>
      </c>
      <c r="E62" s="3">
        <v>2.2857</v>
      </c>
      <c r="F62" s="3">
        <v>48.0</v>
      </c>
      <c r="G62" s="3">
        <v>21.0</v>
      </c>
      <c r="H62" s="3">
        <v>1.0003</v>
      </c>
      <c r="I62" s="3">
        <v>27510.0</v>
      </c>
      <c r="J62" s="3">
        <v>27501.0</v>
      </c>
      <c r="L62" s="2">
        <f t="shared" si="1"/>
        <v>0.001745391077</v>
      </c>
      <c r="M62" s="2">
        <f t="shared" si="2"/>
        <v>0.0007636085961</v>
      </c>
    </row>
    <row r="63" ht="15.75" customHeight="1">
      <c r="A63" s="1" t="s">
        <v>30</v>
      </c>
      <c r="B63" s="1" t="s">
        <v>12</v>
      </c>
      <c r="C63" s="3">
        <v>0.0364</v>
      </c>
      <c r="D63" s="3">
        <v>1.0137</v>
      </c>
      <c r="E63" s="3">
        <v>1.3736</v>
      </c>
      <c r="F63" s="3">
        <v>3281.0</v>
      </c>
      <c r="G63" s="3">
        <v>2388.0</v>
      </c>
      <c r="H63" s="3">
        <v>1.0052</v>
      </c>
      <c r="I63" s="3">
        <v>65875.0</v>
      </c>
      <c r="J63" s="3">
        <v>65536.0</v>
      </c>
      <c r="L63" s="2">
        <f t="shared" si="1"/>
        <v>0.05006408691</v>
      </c>
      <c r="M63" s="2">
        <f t="shared" si="2"/>
        <v>0.03643798828</v>
      </c>
    </row>
    <row r="64" ht="15.75" customHeight="1">
      <c r="A64" s="1"/>
      <c r="B64" s="1" t="s">
        <v>14</v>
      </c>
      <c r="C64" s="3">
        <v>0.6338</v>
      </c>
      <c r="D64" s="3">
        <v>1.2528</v>
      </c>
      <c r="E64" s="3">
        <v>1.0069</v>
      </c>
      <c r="F64" s="3">
        <v>41823.0</v>
      </c>
      <c r="G64" s="3">
        <v>41537.0</v>
      </c>
      <c r="H64" s="3">
        <v>1.0</v>
      </c>
      <c r="I64" s="3">
        <v>65539.0</v>
      </c>
      <c r="J64" s="3">
        <v>65536.0</v>
      </c>
      <c r="L64" s="2">
        <f t="shared" si="1"/>
        <v>0.638168335</v>
      </c>
      <c r="M64" s="2">
        <f t="shared" si="2"/>
        <v>0.6338043213</v>
      </c>
    </row>
    <row r="65" ht="15.75" customHeight="1">
      <c r="A65" s="1"/>
      <c r="B65" s="1" t="s">
        <v>15</v>
      </c>
      <c r="C65" s="3">
        <v>0.6371</v>
      </c>
      <c r="D65" s="3">
        <v>1.2548</v>
      </c>
      <c r="E65" s="3">
        <v>1.0078</v>
      </c>
      <c r="F65" s="3">
        <v>42082.0</v>
      </c>
      <c r="G65" s="3">
        <v>41754.0</v>
      </c>
      <c r="H65" s="3">
        <v>1.0002</v>
      </c>
      <c r="I65" s="3">
        <v>65550.0</v>
      </c>
      <c r="J65" s="3">
        <v>65536.0</v>
      </c>
      <c r="L65" s="2">
        <f t="shared" si="1"/>
        <v>0.6421203613</v>
      </c>
      <c r="M65" s="2">
        <f t="shared" si="2"/>
        <v>0.6371154785</v>
      </c>
    </row>
    <row r="66" ht="15.75" customHeight="1">
      <c r="A66" s="1"/>
      <c r="B66" s="1" t="s">
        <v>16</v>
      </c>
      <c r="C66" s="3">
        <v>0.0283</v>
      </c>
      <c r="D66" s="3">
        <v>1.0097</v>
      </c>
      <c r="E66" s="3">
        <v>4.3745</v>
      </c>
      <c r="F66" s="3">
        <v>8116.0</v>
      </c>
      <c r="G66" s="3">
        <v>1855.0</v>
      </c>
      <c r="H66" s="3">
        <v>1.0039</v>
      </c>
      <c r="I66" s="3">
        <v>65789.0</v>
      </c>
      <c r="J66" s="3">
        <v>65536.0</v>
      </c>
      <c r="L66" s="2">
        <f t="shared" si="1"/>
        <v>0.123840332</v>
      </c>
      <c r="M66" s="2">
        <f t="shared" si="2"/>
        <v>0.02830505371</v>
      </c>
    </row>
    <row r="67" ht="15.75" customHeight="1">
      <c r="A67" s="1"/>
      <c r="B67" s="1" t="s">
        <v>17</v>
      </c>
      <c r="C67" s="3">
        <v>0.806</v>
      </c>
      <c r="D67" s="3">
        <v>1.3724</v>
      </c>
      <c r="E67" s="3">
        <v>1.0064</v>
      </c>
      <c r="F67" s="3">
        <v>53161.0</v>
      </c>
      <c r="G67" s="3">
        <v>52822.0</v>
      </c>
      <c r="H67" s="3">
        <v>1.0006</v>
      </c>
      <c r="I67" s="3">
        <v>65577.0</v>
      </c>
      <c r="J67" s="3">
        <v>65536.0</v>
      </c>
      <c r="L67" s="2">
        <f t="shared" si="1"/>
        <v>0.8111724854</v>
      </c>
      <c r="M67" s="2">
        <f t="shared" si="2"/>
        <v>0.8059997559</v>
      </c>
    </row>
    <row r="68" ht="15.75" customHeight="1">
      <c r="A68" s="1"/>
      <c r="B68" s="1" t="s">
        <v>18</v>
      </c>
      <c r="C68" s="3">
        <v>0.0265</v>
      </c>
      <c r="D68" s="3">
        <v>1.0091</v>
      </c>
      <c r="E68" s="3">
        <v>4.1601</v>
      </c>
      <c r="F68" s="3">
        <v>7238.0</v>
      </c>
      <c r="G68" s="3">
        <v>1739.0</v>
      </c>
      <c r="H68" s="3">
        <v>1.0043</v>
      </c>
      <c r="I68" s="3">
        <v>65815.0</v>
      </c>
      <c r="J68" s="3">
        <v>65536.0</v>
      </c>
      <c r="L68" s="2">
        <f t="shared" si="1"/>
        <v>0.1104431152</v>
      </c>
      <c r="M68" s="2">
        <f t="shared" si="2"/>
        <v>0.02653503418</v>
      </c>
    </row>
    <row r="69" ht="15.75" customHeight="1">
      <c r="A69" s="1"/>
      <c r="B69" s="1" t="s">
        <v>19</v>
      </c>
      <c r="C69" s="3">
        <v>0.0381</v>
      </c>
      <c r="D69" s="3">
        <v>1.0131</v>
      </c>
      <c r="E69" s="3">
        <v>2.4886</v>
      </c>
      <c r="F69" s="3">
        <v>6217.0</v>
      </c>
      <c r="G69" s="3">
        <v>2498.0</v>
      </c>
      <c r="H69" s="3">
        <v>1.0045</v>
      </c>
      <c r="I69" s="3">
        <v>65830.0</v>
      </c>
      <c r="J69" s="3">
        <v>65536.0</v>
      </c>
      <c r="L69" s="2">
        <f t="shared" si="1"/>
        <v>0.0948638916</v>
      </c>
      <c r="M69" s="2">
        <f t="shared" si="2"/>
        <v>0.03811645508</v>
      </c>
    </row>
    <row r="70" ht="15.75" customHeight="1">
      <c r="A70" s="1"/>
      <c r="B70" s="1" t="s">
        <v>20</v>
      </c>
      <c r="C70" s="3">
        <v>0.0471</v>
      </c>
      <c r="D70" s="3">
        <v>1.0164</v>
      </c>
      <c r="E70" s="3">
        <v>2.0325</v>
      </c>
      <c r="F70" s="3">
        <v>6269.0</v>
      </c>
      <c r="G70" s="3">
        <v>3084.0</v>
      </c>
      <c r="H70" s="3">
        <v>1.0</v>
      </c>
      <c r="I70" s="3">
        <v>65537.0</v>
      </c>
      <c r="J70" s="3">
        <v>65536.0</v>
      </c>
      <c r="L70" s="2">
        <f t="shared" si="1"/>
        <v>0.09565734863</v>
      </c>
      <c r="M70" s="2">
        <f t="shared" si="2"/>
        <v>0.04705810547</v>
      </c>
    </row>
    <row r="71" ht="15.75" customHeight="1">
      <c r="A71" s="1"/>
      <c r="B71" s="1" t="s">
        <v>21</v>
      </c>
      <c r="C71" s="3">
        <v>0.0354</v>
      </c>
      <c r="D71" s="3">
        <v>1.0119</v>
      </c>
      <c r="E71" s="3">
        <v>1.9419</v>
      </c>
      <c r="F71" s="3">
        <v>4509.0</v>
      </c>
      <c r="G71" s="3">
        <v>2322.0</v>
      </c>
      <c r="H71" s="3">
        <v>1.02</v>
      </c>
      <c r="I71" s="3">
        <v>66848.0</v>
      </c>
      <c r="J71" s="3">
        <v>65536.0</v>
      </c>
      <c r="L71" s="2">
        <f t="shared" si="1"/>
        <v>0.06880187988</v>
      </c>
      <c r="M71" s="2">
        <f t="shared" si="2"/>
        <v>0.0354309082</v>
      </c>
    </row>
    <row r="72" ht="15.75" customHeight="1">
      <c r="A72" s="1"/>
      <c r="B72" s="1" t="s">
        <v>22</v>
      </c>
      <c r="C72" s="3">
        <v>0.0344</v>
      </c>
      <c r="D72" s="3">
        <v>1.0116</v>
      </c>
      <c r="E72" s="3">
        <v>1.3787</v>
      </c>
      <c r="F72" s="3">
        <v>3109.0</v>
      </c>
      <c r="G72" s="3">
        <v>2255.0</v>
      </c>
      <c r="H72" s="3">
        <v>1.0247</v>
      </c>
      <c r="I72" s="3">
        <v>67155.0</v>
      </c>
      <c r="J72" s="3">
        <v>65536.0</v>
      </c>
      <c r="L72" s="2">
        <f t="shared" si="1"/>
        <v>0.0474395752</v>
      </c>
      <c r="M72" s="2">
        <f t="shared" si="2"/>
        <v>0.03440856934</v>
      </c>
    </row>
    <row r="73" ht="15.75" customHeight="1">
      <c r="A73" s="1" t="s">
        <v>31</v>
      </c>
      <c r="B73" s="1" t="s">
        <v>12</v>
      </c>
      <c r="C73" s="3">
        <v>0.8641</v>
      </c>
      <c r="D73" s="3">
        <v>1.7695</v>
      </c>
      <c r="E73" s="3">
        <v>1.0773</v>
      </c>
      <c r="F73" s="3">
        <v>66027.0</v>
      </c>
      <c r="G73" s="3">
        <v>61290.0</v>
      </c>
      <c r="H73" s="3">
        <v>1.0301</v>
      </c>
      <c r="I73" s="3">
        <v>73063.0</v>
      </c>
      <c r="J73" s="3">
        <v>70930.0</v>
      </c>
      <c r="L73" s="2">
        <f t="shared" si="1"/>
        <v>0.9308755111</v>
      </c>
      <c r="M73" s="2">
        <f t="shared" si="2"/>
        <v>0.8640913577</v>
      </c>
    </row>
    <row r="74" ht="15.75" customHeight="1">
      <c r="A74" s="1"/>
      <c r="B74" s="1" t="s">
        <v>14</v>
      </c>
      <c r="C74" s="3">
        <v>0.5249</v>
      </c>
      <c r="D74" s="3">
        <v>1.4692</v>
      </c>
      <c r="E74" s="3">
        <v>1.0758</v>
      </c>
      <c r="F74" s="3">
        <v>40051.0</v>
      </c>
      <c r="G74" s="3">
        <v>37228.0</v>
      </c>
      <c r="H74" s="3">
        <v>1.0007</v>
      </c>
      <c r="I74" s="3">
        <v>70982.0</v>
      </c>
      <c r="J74" s="3">
        <v>70930.0</v>
      </c>
      <c r="L74" s="2">
        <f t="shared" si="1"/>
        <v>0.564655294</v>
      </c>
      <c r="M74" s="2">
        <f t="shared" si="2"/>
        <v>0.5248554913</v>
      </c>
    </row>
    <row r="75" ht="15.75" customHeight="1">
      <c r="A75" s="1"/>
      <c r="B75" s="1" t="s">
        <v>15</v>
      </c>
      <c r="C75" s="3">
        <v>0.6272</v>
      </c>
      <c r="D75" s="3">
        <v>1.4668</v>
      </c>
      <c r="E75" s="3">
        <v>1.4262</v>
      </c>
      <c r="F75" s="3">
        <v>63447.0</v>
      </c>
      <c r="G75" s="3">
        <v>44485.0</v>
      </c>
      <c r="H75" s="3">
        <v>1.1</v>
      </c>
      <c r="I75" s="3">
        <v>78024.0</v>
      </c>
      <c r="J75" s="3">
        <v>70930.0</v>
      </c>
      <c r="L75" s="2">
        <f t="shared" si="1"/>
        <v>0.8945016213</v>
      </c>
      <c r="M75" s="2">
        <f t="shared" si="2"/>
        <v>0.6271676301</v>
      </c>
    </row>
    <row r="76" ht="15.75" customHeight="1">
      <c r="A76" s="1"/>
      <c r="B76" s="1" t="s">
        <v>16</v>
      </c>
      <c r="C76" s="3">
        <v>0.4294</v>
      </c>
      <c r="D76" s="3">
        <v>1.5624</v>
      </c>
      <c r="E76" s="3">
        <v>1.7713</v>
      </c>
      <c r="F76" s="3">
        <v>53952.0</v>
      </c>
      <c r="G76" s="3">
        <v>30458.0</v>
      </c>
      <c r="H76" s="3">
        <v>2.3355</v>
      </c>
      <c r="I76" s="3">
        <v>165657.0</v>
      </c>
      <c r="J76" s="3">
        <v>70930.0</v>
      </c>
      <c r="L76" s="2">
        <f t="shared" si="1"/>
        <v>0.760637248</v>
      </c>
      <c r="M76" s="2">
        <f t="shared" si="2"/>
        <v>0.4294092768</v>
      </c>
    </row>
    <row r="77" ht="15.75" customHeight="1">
      <c r="A77" s="1"/>
      <c r="B77" s="1" t="s">
        <v>17</v>
      </c>
      <c r="C77" s="3">
        <v>0.4237</v>
      </c>
      <c r="D77" s="3">
        <v>1.5326</v>
      </c>
      <c r="E77" s="3">
        <v>1.1824</v>
      </c>
      <c r="F77" s="3">
        <v>35531.0</v>
      </c>
      <c r="G77" s="3">
        <v>30050.0</v>
      </c>
      <c r="H77" s="3">
        <v>1.5304</v>
      </c>
      <c r="I77" s="3">
        <v>108554.0</v>
      </c>
      <c r="J77" s="3">
        <v>70930.0</v>
      </c>
      <c r="L77" s="2">
        <f t="shared" si="1"/>
        <v>0.5009304949</v>
      </c>
      <c r="M77" s="2">
        <f t="shared" si="2"/>
        <v>0.4236571267</v>
      </c>
    </row>
    <row r="78" ht="15.75" customHeight="1">
      <c r="A78" s="1"/>
      <c r="B78" s="1" t="s">
        <v>18</v>
      </c>
      <c r="C78" s="3">
        <v>0.4287</v>
      </c>
      <c r="D78" s="3">
        <v>1.569</v>
      </c>
      <c r="E78" s="3">
        <v>1.4109</v>
      </c>
      <c r="F78" s="3">
        <v>42898.0</v>
      </c>
      <c r="G78" s="3">
        <v>30404.0</v>
      </c>
      <c r="H78" s="3">
        <v>1.8245</v>
      </c>
      <c r="I78" s="3">
        <v>129415.0</v>
      </c>
      <c r="J78" s="3">
        <v>70930.0</v>
      </c>
      <c r="L78" s="2">
        <f t="shared" si="1"/>
        <v>0.6047934583</v>
      </c>
      <c r="M78" s="2">
        <f t="shared" si="2"/>
        <v>0.4286479628</v>
      </c>
    </row>
    <row r="79" ht="15.75" customHeight="1">
      <c r="A79" s="1"/>
      <c r="B79" s="1" t="s">
        <v>19</v>
      </c>
      <c r="C79" s="3">
        <v>0.4001</v>
      </c>
      <c r="D79" s="3">
        <v>1.5754</v>
      </c>
      <c r="E79" s="3">
        <v>1.1405</v>
      </c>
      <c r="F79" s="3">
        <v>32365.0</v>
      </c>
      <c r="G79" s="3">
        <v>28377.0</v>
      </c>
      <c r="H79" s="3">
        <v>1.1883</v>
      </c>
      <c r="I79" s="3">
        <v>84285.0</v>
      </c>
      <c r="J79" s="3">
        <v>70930.0</v>
      </c>
      <c r="L79" s="2">
        <f t="shared" si="1"/>
        <v>0.4562949387</v>
      </c>
      <c r="M79" s="2">
        <f t="shared" si="2"/>
        <v>0.400070492</v>
      </c>
    </row>
    <row r="80" ht="15.75" customHeight="1">
      <c r="A80" s="1"/>
      <c r="B80" s="1" t="s">
        <v>20</v>
      </c>
      <c r="C80" s="3">
        <v>0.8452</v>
      </c>
      <c r="D80" s="3">
        <v>1.4946</v>
      </c>
      <c r="E80" s="3">
        <v>1.1819</v>
      </c>
      <c r="F80" s="3">
        <v>70856.0</v>
      </c>
      <c r="G80" s="3">
        <v>59950.0</v>
      </c>
      <c r="H80" s="3">
        <v>1.0</v>
      </c>
      <c r="I80" s="3">
        <v>70931.0</v>
      </c>
      <c r="J80" s="3">
        <v>70930.0</v>
      </c>
      <c r="L80" s="2">
        <f t="shared" si="1"/>
        <v>0.9989567179</v>
      </c>
      <c r="M80" s="2">
        <f t="shared" si="2"/>
        <v>0.8451994925</v>
      </c>
    </row>
    <row r="81" ht="15.75" customHeight="1">
      <c r="A81" s="1"/>
      <c r="B81" s="1" t="s">
        <v>21</v>
      </c>
      <c r="C81" s="3">
        <v>0.6593</v>
      </c>
      <c r="D81" s="3">
        <v>1.4031</v>
      </c>
      <c r="E81" s="3">
        <v>1.4654</v>
      </c>
      <c r="F81" s="3">
        <v>68527.0</v>
      </c>
      <c r="G81" s="3">
        <v>46764.0</v>
      </c>
      <c r="H81" s="3">
        <v>1.02</v>
      </c>
      <c r="I81" s="3">
        <v>72350.0</v>
      </c>
      <c r="J81" s="3">
        <v>70930.0</v>
      </c>
      <c r="L81" s="2">
        <f t="shared" si="1"/>
        <v>0.9661215283</v>
      </c>
      <c r="M81" s="2">
        <f t="shared" si="2"/>
        <v>0.6592978993</v>
      </c>
    </row>
    <row r="82" ht="15.75" customHeight="1">
      <c r="A82" s="1"/>
      <c r="B82" s="1" t="s">
        <v>22</v>
      </c>
      <c r="C82" s="3">
        <v>0.6487</v>
      </c>
      <c r="D82" s="3">
        <v>1.419</v>
      </c>
      <c r="E82" s="3">
        <v>1.515</v>
      </c>
      <c r="F82" s="3">
        <v>69705.0</v>
      </c>
      <c r="G82" s="3">
        <v>46010.0</v>
      </c>
      <c r="H82" s="3">
        <v>1.05</v>
      </c>
      <c r="I82" s="3">
        <v>74478.0</v>
      </c>
      <c r="J82" s="3">
        <v>70930.0</v>
      </c>
      <c r="L82" s="2">
        <f t="shared" si="1"/>
        <v>0.9827294516</v>
      </c>
      <c r="M82" s="2">
        <f t="shared" si="2"/>
        <v>0.6486677005</v>
      </c>
    </row>
    <row r="83" ht="15.75" customHeight="1">
      <c r="A83" s="1" t="s">
        <v>32</v>
      </c>
      <c r="B83" s="1" t="s">
        <v>12</v>
      </c>
      <c r="C83" s="3">
        <v>0.2536</v>
      </c>
      <c r="D83" s="3">
        <v>1.117</v>
      </c>
      <c r="E83" s="3">
        <v>1.3712</v>
      </c>
      <c r="F83" s="3">
        <v>26688.0</v>
      </c>
      <c r="G83" s="3">
        <v>19463.0</v>
      </c>
      <c r="H83" s="3">
        <v>1.004</v>
      </c>
      <c r="I83" s="3">
        <v>77057.0</v>
      </c>
      <c r="J83" s="3">
        <v>76752.0</v>
      </c>
      <c r="L83" s="2">
        <f t="shared" si="1"/>
        <v>0.3477173233</v>
      </c>
      <c r="M83" s="2">
        <f t="shared" si="2"/>
        <v>0.2535829685</v>
      </c>
    </row>
    <row r="84" ht="15.75" customHeight="1">
      <c r="A84" s="1"/>
      <c r="B84" s="1" t="s">
        <v>14</v>
      </c>
      <c r="C84" s="3">
        <v>0.3836</v>
      </c>
      <c r="D84" s="3">
        <v>1.1409</v>
      </c>
      <c r="E84" s="3">
        <v>1.0512</v>
      </c>
      <c r="F84" s="3">
        <v>30947.0</v>
      </c>
      <c r="G84" s="3">
        <v>29439.0</v>
      </c>
      <c r="H84" s="3">
        <v>1.0119</v>
      </c>
      <c r="I84" s="3">
        <v>77670.0</v>
      </c>
      <c r="J84" s="3">
        <v>76752.0</v>
      </c>
      <c r="L84" s="2">
        <f t="shared" si="1"/>
        <v>0.403207734</v>
      </c>
      <c r="M84" s="2">
        <f t="shared" si="2"/>
        <v>0.3835600375</v>
      </c>
    </row>
    <row r="85" ht="15.75" customHeight="1">
      <c r="A85" s="1"/>
      <c r="B85" s="1" t="s">
        <v>15</v>
      </c>
      <c r="C85" s="3">
        <v>0.2577</v>
      </c>
      <c r="D85" s="3">
        <v>1.0923</v>
      </c>
      <c r="E85" s="3">
        <v>1.1842</v>
      </c>
      <c r="F85" s="3">
        <v>23425.0</v>
      </c>
      <c r="G85" s="3">
        <v>19780.0</v>
      </c>
      <c r="H85" s="3">
        <v>1.0636</v>
      </c>
      <c r="I85" s="3">
        <v>81632.0</v>
      </c>
      <c r="J85" s="3">
        <v>76752.0</v>
      </c>
      <c r="L85" s="2">
        <f t="shared" si="1"/>
        <v>0.3052037732</v>
      </c>
      <c r="M85" s="2">
        <f t="shared" si="2"/>
        <v>0.2577131541</v>
      </c>
    </row>
    <row r="86" ht="15.75" customHeight="1">
      <c r="A86" s="1"/>
      <c r="B86" s="1" t="s">
        <v>16</v>
      </c>
      <c r="C86" s="3">
        <v>0.024</v>
      </c>
      <c r="D86" s="3">
        <v>1.0081</v>
      </c>
      <c r="E86" s="3">
        <v>3.7236</v>
      </c>
      <c r="F86" s="3">
        <v>6870.0</v>
      </c>
      <c r="G86" s="3">
        <v>1845.0</v>
      </c>
      <c r="H86" s="3">
        <v>1.009</v>
      </c>
      <c r="I86" s="3">
        <v>77444.0</v>
      </c>
      <c r="J86" s="3">
        <v>76752.0</v>
      </c>
      <c r="L86" s="2">
        <f t="shared" si="1"/>
        <v>0.08950906817</v>
      </c>
      <c r="M86" s="2">
        <f t="shared" si="2"/>
        <v>0.02403846154</v>
      </c>
    </row>
    <row r="87" ht="15.75" customHeight="1">
      <c r="A87" s="1"/>
      <c r="B87" s="1" t="s">
        <v>17</v>
      </c>
      <c r="C87" s="3">
        <v>0.846</v>
      </c>
      <c r="D87" s="3">
        <v>1.3813</v>
      </c>
      <c r="E87" s="3">
        <v>1.0038</v>
      </c>
      <c r="F87" s="3">
        <v>65184.0</v>
      </c>
      <c r="G87" s="3">
        <v>64936.0</v>
      </c>
      <c r="H87" s="3">
        <v>1.0</v>
      </c>
      <c r="I87" s="3">
        <v>76753.0</v>
      </c>
      <c r="J87" s="3">
        <v>76752.0</v>
      </c>
      <c r="L87" s="2">
        <f t="shared" si="1"/>
        <v>0.8492808005</v>
      </c>
      <c r="M87" s="2">
        <f t="shared" si="2"/>
        <v>0.8460496143</v>
      </c>
    </row>
    <row r="88" ht="15.75" customHeight="1">
      <c r="A88" s="1"/>
      <c r="B88" s="1" t="s">
        <v>18</v>
      </c>
      <c r="C88" s="3">
        <v>0.022</v>
      </c>
      <c r="D88" s="3">
        <v>1.0074</v>
      </c>
      <c r="E88" s="3">
        <v>2.0396</v>
      </c>
      <c r="F88" s="3">
        <v>3450.0</v>
      </c>
      <c r="G88" s="3">
        <v>1691.0</v>
      </c>
      <c r="H88" s="3">
        <v>1.0041</v>
      </c>
      <c r="I88" s="3">
        <v>77065.0</v>
      </c>
      <c r="J88" s="3">
        <v>76752.0</v>
      </c>
      <c r="L88" s="2">
        <f t="shared" si="1"/>
        <v>0.04494996873</v>
      </c>
      <c r="M88" s="2">
        <f t="shared" si="2"/>
        <v>0.02203199917</v>
      </c>
    </row>
    <row r="89" ht="15.75" customHeight="1">
      <c r="A89" s="1"/>
      <c r="B89" s="1" t="s">
        <v>19</v>
      </c>
      <c r="C89" s="3">
        <v>0.03</v>
      </c>
      <c r="D89" s="3">
        <v>1.0102</v>
      </c>
      <c r="E89" s="3">
        <v>1.3511</v>
      </c>
      <c r="F89" s="3">
        <v>3113.0</v>
      </c>
      <c r="G89" s="3">
        <v>2304.0</v>
      </c>
      <c r="H89" s="3">
        <v>1.0058</v>
      </c>
      <c r="I89" s="3">
        <v>77200.0</v>
      </c>
      <c r="J89" s="3">
        <v>76752.0</v>
      </c>
      <c r="L89" s="2">
        <f t="shared" si="1"/>
        <v>0.04055920367</v>
      </c>
      <c r="M89" s="2">
        <f t="shared" si="2"/>
        <v>0.03001876173</v>
      </c>
    </row>
    <row r="90" ht="15.75" customHeight="1">
      <c r="A90" s="1"/>
      <c r="B90" s="1" t="s">
        <v>20</v>
      </c>
      <c r="C90" s="3">
        <v>0.0297</v>
      </c>
      <c r="D90" s="3">
        <v>1.0101</v>
      </c>
      <c r="E90" s="3">
        <v>2.0725</v>
      </c>
      <c r="F90" s="3">
        <v>4721.0</v>
      </c>
      <c r="G90" s="3">
        <v>2277.0</v>
      </c>
      <c r="H90" s="3">
        <v>1.0</v>
      </c>
      <c r="I90" s="3">
        <v>76753.0</v>
      </c>
      <c r="J90" s="3">
        <v>76752.0</v>
      </c>
      <c r="L90" s="2">
        <f t="shared" si="1"/>
        <v>0.06150979779</v>
      </c>
      <c r="M90" s="2">
        <f t="shared" si="2"/>
        <v>0.02966697936</v>
      </c>
    </row>
    <row r="91" ht="15.75" customHeight="1">
      <c r="A91" s="1"/>
      <c r="B91" s="1" t="s">
        <v>21</v>
      </c>
      <c r="C91" s="3">
        <v>0.0239</v>
      </c>
      <c r="D91" s="3">
        <v>1.008</v>
      </c>
      <c r="E91" s="3">
        <v>2.1535</v>
      </c>
      <c r="F91" s="3">
        <v>3958.0</v>
      </c>
      <c r="G91" s="3">
        <v>1837.0</v>
      </c>
      <c r="H91" s="3">
        <v>1.0071</v>
      </c>
      <c r="I91" s="3">
        <v>77298.0</v>
      </c>
      <c r="J91" s="3">
        <v>76752.0</v>
      </c>
      <c r="L91" s="2">
        <f t="shared" si="1"/>
        <v>0.05156868876</v>
      </c>
      <c r="M91" s="2">
        <f t="shared" si="2"/>
        <v>0.02393422973</v>
      </c>
    </row>
    <row r="92" ht="15.75" customHeight="1">
      <c r="A92" s="1"/>
      <c r="B92" s="1" t="s">
        <v>22</v>
      </c>
      <c r="C92" s="3">
        <v>0.0222</v>
      </c>
      <c r="D92" s="3">
        <v>1.0075</v>
      </c>
      <c r="E92" s="3">
        <v>1.5282</v>
      </c>
      <c r="F92" s="3">
        <v>2609.0</v>
      </c>
      <c r="G92" s="3">
        <v>1707.0</v>
      </c>
      <c r="H92" s="3">
        <v>1.05</v>
      </c>
      <c r="I92" s="3">
        <v>80591.0</v>
      </c>
      <c r="J92" s="3">
        <v>76752.0</v>
      </c>
      <c r="L92" s="2">
        <f t="shared" si="1"/>
        <v>0.03399259954</v>
      </c>
      <c r="M92" s="2">
        <f t="shared" si="2"/>
        <v>0.02224046279</v>
      </c>
    </row>
    <row r="93" ht="15.75" customHeight="1">
      <c r="A93" s="1" t="s">
        <v>33</v>
      </c>
      <c r="B93" s="1" t="s">
        <v>12</v>
      </c>
      <c r="C93" s="3">
        <v>0.0383</v>
      </c>
      <c r="D93" s="3">
        <v>1.0048</v>
      </c>
      <c r="E93" s="3">
        <v>2.9993</v>
      </c>
      <c r="F93" s="3">
        <v>9927.0</v>
      </c>
      <c r="G93" s="3">
        <v>3309.0</v>
      </c>
      <c r="H93" s="3">
        <v>1.024</v>
      </c>
      <c r="I93" s="3">
        <v>88509.0</v>
      </c>
      <c r="J93" s="3">
        <v>86431.0</v>
      </c>
      <c r="L93" s="2">
        <f t="shared" si="1"/>
        <v>0.1148546239</v>
      </c>
      <c r="M93" s="2">
        <f t="shared" si="2"/>
        <v>0.03828487464</v>
      </c>
    </row>
    <row r="94" ht="15.75" customHeight="1">
      <c r="A94" s="1"/>
      <c r="B94" s="1" t="s">
        <v>14</v>
      </c>
      <c r="C94" s="3">
        <v>0.5567</v>
      </c>
      <c r="D94" s="3">
        <v>1.2451</v>
      </c>
      <c r="E94" s="3">
        <v>1.0498</v>
      </c>
      <c r="F94" s="3">
        <v>50514.0</v>
      </c>
      <c r="G94" s="3">
        <v>48119.0</v>
      </c>
      <c r="H94" s="3">
        <v>1.0299</v>
      </c>
      <c r="I94" s="3">
        <v>89016.0</v>
      </c>
      <c r="J94" s="3">
        <v>86431.0</v>
      </c>
      <c r="L94" s="2">
        <f t="shared" si="1"/>
        <v>0.5844430818</v>
      </c>
      <c r="M94" s="2">
        <f t="shared" si="2"/>
        <v>0.5567331166</v>
      </c>
    </row>
    <row r="95" ht="15.75" customHeight="1">
      <c r="A95" s="1"/>
      <c r="B95" s="1" t="s">
        <v>15</v>
      </c>
      <c r="C95" s="3">
        <v>0.2236</v>
      </c>
      <c r="D95" s="3">
        <v>1.0318</v>
      </c>
      <c r="E95" s="3">
        <v>1.7235</v>
      </c>
      <c r="F95" s="3">
        <v>33313.0</v>
      </c>
      <c r="G95" s="3">
        <v>19328.0</v>
      </c>
      <c r="H95" s="3">
        <v>1.0859</v>
      </c>
      <c r="I95" s="3">
        <v>93852.0</v>
      </c>
      <c r="J95" s="3">
        <v>86431.0</v>
      </c>
      <c r="L95" s="2">
        <f t="shared" si="1"/>
        <v>0.3854288392</v>
      </c>
      <c r="M95" s="2">
        <f t="shared" si="2"/>
        <v>0.2236234684</v>
      </c>
    </row>
    <row r="96" ht="15.75" customHeight="1">
      <c r="A96" s="1"/>
      <c r="B96" s="1" t="s">
        <v>16</v>
      </c>
      <c r="C96" s="3">
        <v>0.138</v>
      </c>
      <c r="D96" s="3">
        <v>1.0728</v>
      </c>
      <c r="E96" s="3">
        <v>2.7738</v>
      </c>
      <c r="F96" s="3">
        <v>33086.0</v>
      </c>
      <c r="G96" s="3">
        <v>11927.0</v>
      </c>
      <c r="H96" s="3">
        <v>1.9405</v>
      </c>
      <c r="I96" s="3">
        <v>167724.0</v>
      </c>
      <c r="J96" s="3">
        <v>86431.0</v>
      </c>
      <c r="L96" s="2">
        <f t="shared" si="1"/>
        <v>0.3828024667</v>
      </c>
      <c r="M96" s="2">
        <f t="shared" si="2"/>
        <v>0.1379944696</v>
      </c>
    </row>
    <row r="97" ht="15.75" customHeight="1">
      <c r="A97" s="1"/>
      <c r="B97" s="1" t="s">
        <v>17</v>
      </c>
      <c r="C97" s="3">
        <v>0.5193</v>
      </c>
      <c r="D97" s="3">
        <v>1.1808</v>
      </c>
      <c r="E97" s="3">
        <v>1.5326</v>
      </c>
      <c r="F97" s="3">
        <v>68781.0</v>
      </c>
      <c r="G97" s="3">
        <v>44879.0</v>
      </c>
      <c r="H97" s="3">
        <v>1.358</v>
      </c>
      <c r="I97" s="3">
        <v>117371.0</v>
      </c>
      <c r="J97" s="3">
        <v>86431.0</v>
      </c>
      <c r="L97" s="2">
        <f t="shared" si="1"/>
        <v>0.7957908621</v>
      </c>
      <c r="M97" s="2">
        <f t="shared" si="2"/>
        <v>0.5192465666</v>
      </c>
    </row>
    <row r="98" ht="15.75" customHeight="1">
      <c r="A98" s="1"/>
      <c r="B98" s="1" t="s">
        <v>18</v>
      </c>
      <c r="C98" s="3">
        <v>0.1813</v>
      </c>
      <c r="D98" s="3">
        <v>1.174</v>
      </c>
      <c r="E98" s="3">
        <v>2.0123</v>
      </c>
      <c r="F98" s="3">
        <v>31535.0</v>
      </c>
      <c r="G98" s="3">
        <v>15671.0</v>
      </c>
      <c r="H98" s="3">
        <v>1.4695</v>
      </c>
      <c r="I98" s="3">
        <v>127015.0</v>
      </c>
      <c r="J98" s="3">
        <v>86431.0</v>
      </c>
      <c r="L98" s="2">
        <f t="shared" si="1"/>
        <v>0.3648575164</v>
      </c>
      <c r="M98" s="2">
        <f t="shared" si="2"/>
        <v>0.1813122606</v>
      </c>
    </row>
    <row r="99" ht="15.75" customHeight="1">
      <c r="A99" s="1"/>
      <c r="B99" s="1" t="s">
        <v>19</v>
      </c>
      <c r="C99" s="3">
        <v>0.1797</v>
      </c>
      <c r="D99" s="3">
        <v>1.2052</v>
      </c>
      <c r="E99" s="3">
        <v>1.8125</v>
      </c>
      <c r="F99" s="3">
        <v>28155.0</v>
      </c>
      <c r="G99" s="3">
        <v>15533.0</v>
      </c>
      <c r="H99" s="3">
        <v>1.0689</v>
      </c>
      <c r="I99" s="3">
        <v>92389.0</v>
      </c>
      <c r="J99" s="3">
        <v>86431.0</v>
      </c>
      <c r="L99" s="2">
        <f t="shared" si="1"/>
        <v>0.3257511772</v>
      </c>
      <c r="M99" s="2">
        <f t="shared" si="2"/>
        <v>0.1797156113</v>
      </c>
    </row>
    <row r="100" ht="15.75" customHeight="1">
      <c r="A100" s="1"/>
      <c r="B100" s="1" t="s">
        <v>20</v>
      </c>
      <c r="C100" s="3">
        <v>0.3187</v>
      </c>
      <c r="D100" s="3">
        <v>1.0501</v>
      </c>
      <c r="E100" s="3">
        <v>2.1442</v>
      </c>
      <c r="F100" s="3">
        <v>59073.0</v>
      </c>
      <c r="G100" s="3">
        <v>27549.0</v>
      </c>
      <c r="H100" s="3">
        <v>1.0</v>
      </c>
      <c r="I100" s="3">
        <v>86432.0</v>
      </c>
      <c r="J100" s="3">
        <v>86431.0</v>
      </c>
      <c r="L100" s="2">
        <f t="shared" si="1"/>
        <v>0.6834700513</v>
      </c>
      <c r="M100" s="2">
        <f t="shared" si="2"/>
        <v>0.318739804</v>
      </c>
    </row>
    <row r="101" ht="15.75" customHeight="1">
      <c r="A101" s="1"/>
      <c r="B101" s="1" t="s">
        <v>21</v>
      </c>
      <c r="C101" s="3">
        <v>0.1452</v>
      </c>
      <c r="D101" s="3">
        <v>1.0256</v>
      </c>
      <c r="E101" s="3">
        <v>3.8151</v>
      </c>
      <c r="F101" s="3">
        <v>47895.0</v>
      </c>
      <c r="G101" s="3">
        <v>12553.0</v>
      </c>
      <c r="H101" s="3">
        <v>1.02</v>
      </c>
      <c r="I101" s="3">
        <v>88161.0</v>
      </c>
      <c r="J101" s="3">
        <v>86431.0</v>
      </c>
      <c r="L101" s="2">
        <f t="shared" si="1"/>
        <v>0.5541414539</v>
      </c>
      <c r="M101" s="2">
        <f t="shared" si="2"/>
        <v>0.1452372413</v>
      </c>
    </row>
    <row r="102" ht="15.75" customHeight="1">
      <c r="A102" s="1"/>
      <c r="B102" s="1" t="s">
        <v>22</v>
      </c>
      <c r="C102" s="3">
        <v>0.1302</v>
      </c>
      <c r="D102" s="3">
        <v>1.0284</v>
      </c>
      <c r="E102" s="3">
        <v>2.3098</v>
      </c>
      <c r="F102" s="3">
        <v>25998.0</v>
      </c>
      <c r="G102" s="3">
        <v>11255.0</v>
      </c>
      <c r="H102" s="3">
        <v>1.05</v>
      </c>
      <c r="I102" s="3">
        <v>90754.0</v>
      </c>
      <c r="J102" s="3">
        <v>86431.0</v>
      </c>
      <c r="L102" s="2">
        <f t="shared" si="1"/>
        <v>0.3007948537</v>
      </c>
      <c r="M102" s="2">
        <f t="shared" si="2"/>
        <v>0.1302194814</v>
      </c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15.75" customHeight="1">
      <c r="A104" s="1" t="s">
        <v>34</v>
      </c>
      <c r="B104" s="1"/>
      <c r="C104" s="1"/>
      <c r="D104" s="1"/>
      <c r="E104" s="1"/>
      <c r="F104" s="1"/>
      <c r="G104" s="1"/>
      <c r="H104" s="1"/>
      <c r="I104" s="1"/>
      <c r="J104" s="1"/>
    </row>
    <row r="105" ht="15.75" customHeight="1">
      <c r="A105" s="1"/>
      <c r="B105" s="1"/>
      <c r="C105" s="1" t="s">
        <v>2</v>
      </c>
      <c r="D105" s="1" t="s">
        <v>1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</row>
    <row r="106" ht="15.75" customHeight="1">
      <c r="A106" s="1" t="s">
        <v>11</v>
      </c>
      <c r="B106" s="1" t="s">
        <v>12</v>
      </c>
      <c r="C106" s="3">
        <v>0.5262</v>
      </c>
      <c r="D106" s="3">
        <v>1.4674</v>
      </c>
      <c r="E106" s="3">
        <v>1.9459</v>
      </c>
      <c r="F106" s="3">
        <v>3269.0</v>
      </c>
      <c r="G106" s="3">
        <v>1679.0</v>
      </c>
      <c r="H106" s="3">
        <v>1.0246</v>
      </c>
      <c r="I106" s="3">
        <v>3271.0</v>
      </c>
      <c r="J106" s="3">
        <v>3192.0</v>
      </c>
      <c r="L106" s="2">
        <f t="shared" ref="L106:L205" si="12">F106/J106</f>
        <v>1.024122807</v>
      </c>
      <c r="M106" s="2">
        <f t="shared" ref="M106:M205" si="13">G106/J106</f>
        <v>0.5260025063</v>
      </c>
      <c r="O106" s="4"/>
      <c r="P106" s="1"/>
    </row>
    <row r="107" ht="15.75" customHeight="1">
      <c r="A107" s="1"/>
      <c r="B107" s="1" t="s">
        <v>14</v>
      </c>
      <c r="C107" s="3">
        <v>0.7233</v>
      </c>
      <c r="D107" s="3">
        <v>1.2976</v>
      </c>
      <c r="E107" s="3">
        <v>1.0316</v>
      </c>
      <c r="F107" s="3">
        <v>2382.0</v>
      </c>
      <c r="G107" s="3">
        <v>2309.0</v>
      </c>
      <c r="H107" s="3">
        <v>1.0017</v>
      </c>
      <c r="I107" s="3">
        <v>3198.0</v>
      </c>
      <c r="J107" s="3">
        <v>3192.0</v>
      </c>
      <c r="L107" s="2">
        <f t="shared" si="12"/>
        <v>0.7462406015</v>
      </c>
      <c r="M107" s="2">
        <f t="shared" si="13"/>
        <v>0.7233709273</v>
      </c>
      <c r="P107" s="1"/>
    </row>
    <row r="108" ht="15.75" customHeight="1">
      <c r="A108" s="1"/>
      <c r="B108" s="1" t="s">
        <v>15</v>
      </c>
      <c r="C108" s="3">
        <v>0.6868</v>
      </c>
      <c r="D108" s="3">
        <v>1.2795</v>
      </c>
      <c r="E108" s="3">
        <v>1.0453</v>
      </c>
      <c r="F108" s="3">
        <v>2292.0</v>
      </c>
      <c r="G108" s="3">
        <v>2192.0</v>
      </c>
      <c r="H108" s="3">
        <v>1.0077</v>
      </c>
      <c r="I108" s="3">
        <v>3217.0</v>
      </c>
      <c r="J108" s="3">
        <v>3192.0</v>
      </c>
      <c r="L108" s="2">
        <f t="shared" si="12"/>
        <v>0.7180451128</v>
      </c>
      <c r="M108" s="2">
        <f t="shared" si="13"/>
        <v>0.686716792</v>
      </c>
      <c r="P108" s="1"/>
    </row>
    <row r="109" ht="15.75" customHeight="1">
      <c r="A109" s="1"/>
      <c r="B109" s="1" t="s">
        <v>16</v>
      </c>
      <c r="C109" s="3">
        <v>0.0792</v>
      </c>
      <c r="D109" s="3">
        <v>1.0274</v>
      </c>
      <c r="E109" s="3">
        <v>4.4551</v>
      </c>
      <c r="F109" s="3">
        <v>1127.0</v>
      </c>
      <c r="G109" s="3">
        <v>252.0</v>
      </c>
      <c r="H109" s="3">
        <v>1.0171</v>
      </c>
      <c r="I109" s="3">
        <v>3247.0</v>
      </c>
      <c r="J109" s="3">
        <v>3192.0</v>
      </c>
      <c r="L109" s="2">
        <f t="shared" si="12"/>
        <v>0.3530701754</v>
      </c>
      <c r="M109" s="2">
        <f t="shared" si="13"/>
        <v>0.07894736842</v>
      </c>
      <c r="P109" s="1"/>
    </row>
    <row r="110" ht="15.75" customHeight="1">
      <c r="A110" s="1"/>
      <c r="B110" s="1" t="s">
        <v>17</v>
      </c>
      <c r="C110" s="3">
        <v>0.8429</v>
      </c>
      <c r="D110" s="3">
        <v>1.3873</v>
      </c>
      <c r="E110" s="3">
        <v>1.0242</v>
      </c>
      <c r="F110" s="3">
        <v>2756.0</v>
      </c>
      <c r="G110" s="3">
        <v>2690.0</v>
      </c>
      <c r="H110" s="3">
        <v>1.0049</v>
      </c>
      <c r="I110" s="3">
        <v>3208.0</v>
      </c>
      <c r="J110" s="3">
        <v>3192.0</v>
      </c>
      <c r="L110" s="2">
        <f t="shared" si="12"/>
        <v>0.8634085213</v>
      </c>
      <c r="M110" s="2">
        <f t="shared" si="13"/>
        <v>0.8427318296</v>
      </c>
      <c r="P110" s="1"/>
    </row>
    <row r="111" ht="15.75" customHeight="1">
      <c r="A111" s="1"/>
      <c r="B111" s="1" t="s">
        <v>18</v>
      </c>
      <c r="C111" s="3">
        <v>0.0735</v>
      </c>
      <c r="D111" s="3">
        <v>1.0254</v>
      </c>
      <c r="E111" s="3">
        <v>5.5926</v>
      </c>
      <c r="F111" s="3">
        <v>1312.0</v>
      </c>
      <c r="G111" s="3">
        <v>234.0</v>
      </c>
      <c r="H111" s="3">
        <v>1.0171</v>
      </c>
      <c r="I111" s="3">
        <v>3247.0</v>
      </c>
      <c r="J111" s="3">
        <v>3192.0</v>
      </c>
      <c r="L111" s="2">
        <f t="shared" si="12"/>
        <v>0.4110275689</v>
      </c>
      <c r="M111" s="2">
        <f t="shared" si="13"/>
        <v>0.07330827068</v>
      </c>
      <c r="P111" s="1"/>
    </row>
    <row r="112" ht="15.75" customHeight="1">
      <c r="A112" s="1"/>
      <c r="B112" s="1" t="s">
        <v>19</v>
      </c>
      <c r="C112" s="3">
        <v>0.1066</v>
      </c>
      <c r="D112" s="3">
        <v>1.0372</v>
      </c>
      <c r="E112" s="3">
        <v>2.109</v>
      </c>
      <c r="F112" s="3">
        <v>718.0</v>
      </c>
      <c r="G112" s="3">
        <v>340.0</v>
      </c>
      <c r="H112" s="3">
        <v>1.0227</v>
      </c>
      <c r="I112" s="3">
        <v>3265.0</v>
      </c>
      <c r="J112" s="3">
        <v>3192.0</v>
      </c>
      <c r="L112" s="2">
        <f t="shared" si="12"/>
        <v>0.2249373434</v>
      </c>
      <c r="M112" s="2">
        <f t="shared" si="13"/>
        <v>0.1065162907</v>
      </c>
      <c r="P112" s="1"/>
    </row>
    <row r="113" ht="15.75" customHeight="1">
      <c r="A113" s="1"/>
      <c r="B113" s="1" t="s">
        <v>20</v>
      </c>
      <c r="C113" s="3">
        <v>0.1074</v>
      </c>
      <c r="D113" s="3">
        <v>1.0378</v>
      </c>
      <c r="E113" s="3">
        <v>2.2524</v>
      </c>
      <c r="F113" s="3">
        <v>772.0</v>
      </c>
      <c r="G113" s="3">
        <v>342.0</v>
      </c>
      <c r="H113" s="3">
        <v>1.0002</v>
      </c>
      <c r="I113" s="3">
        <v>3193.0</v>
      </c>
      <c r="J113" s="3">
        <v>3192.0</v>
      </c>
      <c r="L113" s="2">
        <f t="shared" si="12"/>
        <v>0.2418546366</v>
      </c>
      <c r="M113" s="2">
        <f t="shared" si="13"/>
        <v>0.1071428571</v>
      </c>
      <c r="P113" s="1"/>
    </row>
    <row r="114" ht="15.75" customHeight="1">
      <c r="A114" s="1"/>
      <c r="B114" s="1" t="s">
        <v>21</v>
      </c>
      <c r="C114" s="3">
        <v>0.0973</v>
      </c>
      <c r="D114" s="3">
        <v>1.0333</v>
      </c>
      <c r="E114" s="3">
        <v>2.0699</v>
      </c>
      <c r="F114" s="3">
        <v>643.0</v>
      </c>
      <c r="G114" s="3">
        <v>310.0</v>
      </c>
      <c r="H114" s="3">
        <v>1.0202</v>
      </c>
      <c r="I114" s="3">
        <v>3257.0</v>
      </c>
      <c r="J114" s="3">
        <v>3192.0</v>
      </c>
      <c r="L114" s="2">
        <f t="shared" si="12"/>
        <v>0.2014411028</v>
      </c>
      <c r="M114" s="2">
        <f t="shared" si="13"/>
        <v>0.09711779449</v>
      </c>
      <c r="P114" s="1"/>
    </row>
    <row r="115" ht="15.75" customHeight="1">
      <c r="A115" s="1"/>
      <c r="B115" s="1" t="s">
        <v>22</v>
      </c>
      <c r="C115" s="3">
        <v>0.0939</v>
      </c>
      <c r="D115" s="3">
        <v>1.032</v>
      </c>
      <c r="E115" s="3">
        <v>1.4372</v>
      </c>
      <c r="F115" s="3">
        <v>431.0</v>
      </c>
      <c r="G115" s="3">
        <v>299.0</v>
      </c>
      <c r="H115" s="3">
        <v>1.0503</v>
      </c>
      <c r="I115" s="3">
        <v>3353.0</v>
      </c>
      <c r="J115" s="3">
        <v>3192.0</v>
      </c>
      <c r="L115" s="2">
        <f t="shared" si="12"/>
        <v>0.1350250627</v>
      </c>
      <c r="M115" s="2">
        <f t="shared" si="13"/>
        <v>0.0936716792</v>
      </c>
      <c r="P115" s="1"/>
    </row>
    <row r="116" ht="15.75" customHeight="1">
      <c r="A116" s="1" t="s">
        <v>23</v>
      </c>
      <c r="B116" s="1" t="s">
        <v>12</v>
      </c>
      <c r="C116" s="3">
        <v>0.9611</v>
      </c>
      <c r="D116" s="3">
        <v>1.8675</v>
      </c>
      <c r="E116" s="3">
        <v>1.0489</v>
      </c>
      <c r="F116" s="3">
        <v>3789.0</v>
      </c>
      <c r="G116" s="3">
        <v>3612.0</v>
      </c>
      <c r="H116" s="3">
        <v>1.0299</v>
      </c>
      <c r="I116" s="3">
        <v>3871.0</v>
      </c>
      <c r="J116" s="3">
        <v>3758.0</v>
      </c>
      <c r="L116" s="2">
        <f t="shared" si="12"/>
        <v>1.008249069</v>
      </c>
      <c r="M116" s="2">
        <f t="shared" si="13"/>
        <v>0.9611495476</v>
      </c>
    </row>
    <row r="117" ht="15.75" customHeight="1">
      <c r="A117" s="1"/>
      <c r="B117" s="1" t="s">
        <v>14</v>
      </c>
      <c r="C117" s="3">
        <v>0.5379</v>
      </c>
      <c r="D117" s="3">
        <v>1.3945</v>
      </c>
      <c r="E117" s="3">
        <v>1.1659</v>
      </c>
      <c r="F117" s="3">
        <v>2357.0</v>
      </c>
      <c r="G117" s="3">
        <v>2021.0</v>
      </c>
      <c r="H117" s="3">
        <v>1.0052</v>
      </c>
      <c r="I117" s="3">
        <v>3778.0</v>
      </c>
      <c r="J117" s="3">
        <v>3758.0</v>
      </c>
      <c r="L117" s="2">
        <f t="shared" si="12"/>
        <v>0.6271953167</v>
      </c>
      <c r="M117" s="2">
        <f t="shared" si="13"/>
        <v>0.5377860564</v>
      </c>
    </row>
    <row r="118" ht="15.75" customHeight="1">
      <c r="A118" s="1"/>
      <c r="B118" s="1" t="s">
        <v>15</v>
      </c>
      <c r="C118" s="3">
        <v>0.5015</v>
      </c>
      <c r="D118" s="3">
        <v>1.3529</v>
      </c>
      <c r="E118" s="3">
        <v>1.3703</v>
      </c>
      <c r="F118" s="3">
        <v>2583.0</v>
      </c>
      <c r="G118" s="3">
        <v>1885.0</v>
      </c>
      <c r="H118" s="3">
        <v>1.1002</v>
      </c>
      <c r="I118" s="3">
        <v>4135.0</v>
      </c>
      <c r="J118" s="3">
        <v>3758.0</v>
      </c>
      <c r="L118" s="2">
        <f t="shared" si="12"/>
        <v>0.6873336881</v>
      </c>
      <c r="M118" s="2">
        <f t="shared" si="13"/>
        <v>0.5015965939</v>
      </c>
    </row>
    <row r="119" ht="15.75" customHeight="1">
      <c r="A119" s="1"/>
      <c r="B119" s="1" t="s">
        <v>16</v>
      </c>
      <c r="C119" s="3">
        <v>0.434</v>
      </c>
      <c r="D119" s="3">
        <v>1.3058</v>
      </c>
      <c r="E119" s="3">
        <v>1.8825</v>
      </c>
      <c r="F119" s="3">
        <v>3071.0</v>
      </c>
      <c r="G119" s="3">
        <v>1631.0</v>
      </c>
      <c r="H119" s="3">
        <v>3.1435</v>
      </c>
      <c r="I119" s="3">
        <v>11815.0</v>
      </c>
      <c r="J119" s="3">
        <v>3758.0</v>
      </c>
      <c r="L119" s="2">
        <f t="shared" si="12"/>
        <v>0.8171899947</v>
      </c>
      <c r="M119" s="2">
        <f t="shared" si="13"/>
        <v>0.4340074508</v>
      </c>
    </row>
    <row r="120" ht="15.75" customHeight="1">
      <c r="A120" s="1"/>
      <c r="B120" s="1" t="s">
        <v>17</v>
      </c>
      <c r="C120" s="3">
        <v>0.6138</v>
      </c>
      <c r="D120" s="3">
        <v>1.5247</v>
      </c>
      <c r="E120" s="3">
        <v>1.1188</v>
      </c>
      <c r="F120" s="3">
        <v>2581.0</v>
      </c>
      <c r="G120" s="3">
        <v>2306.0</v>
      </c>
      <c r="H120" s="3">
        <v>1.0049</v>
      </c>
      <c r="I120" s="3">
        <v>3777.0</v>
      </c>
      <c r="J120" s="3">
        <v>3758.0</v>
      </c>
      <c r="L120" s="2">
        <f t="shared" si="12"/>
        <v>0.6868014902</v>
      </c>
      <c r="M120" s="2">
        <f t="shared" si="13"/>
        <v>0.6136242682</v>
      </c>
    </row>
    <row r="121" ht="15.75" customHeight="1">
      <c r="A121" s="1"/>
      <c r="B121" s="1" t="s">
        <v>18</v>
      </c>
      <c r="C121" s="3">
        <v>0.4383</v>
      </c>
      <c r="D121" s="3">
        <v>1.3192</v>
      </c>
      <c r="E121" s="3">
        <v>1.7101</v>
      </c>
      <c r="F121" s="3">
        <v>2817.0</v>
      </c>
      <c r="G121" s="3">
        <v>1647.0</v>
      </c>
      <c r="H121" s="3">
        <v>2.5829</v>
      </c>
      <c r="I121" s="3">
        <v>9708.0</v>
      </c>
      <c r="J121" s="3">
        <v>3758.0</v>
      </c>
      <c r="L121" s="2">
        <f t="shared" si="12"/>
        <v>0.7496008515</v>
      </c>
      <c r="M121" s="2">
        <f t="shared" si="13"/>
        <v>0.4382650346</v>
      </c>
    </row>
    <row r="122" ht="15.75" customHeight="1">
      <c r="A122" s="1"/>
      <c r="B122" s="1" t="s">
        <v>19</v>
      </c>
      <c r="C122" s="3">
        <v>0.464</v>
      </c>
      <c r="D122" s="3">
        <v>1.3584</v>
      </c>
      <c r="E122" s="3">
        <v>1.2215</v>
      </c>
      <c r="F122" s="3">
        <v>2130.0</v>
      </c>
      <c r="G122" s="3">
        <v>1743.0</v>
      </c>
      <c r="H122" s="3">
        <v>1.6136</v>
      </c>
      <c r="I122" s="3">
        <v>6065.0</v>
      </c>
      <c r="J122" s="3">
        <v>3758.0</v>
      </c>
      <c r="L122" s="2">
        <f t="shared" si="12"/>
        <v>0.5667908462</v>
      </c>
      <c r="M122" s="2">
        <f t="shared" si="13"/>
        <v>0.4638105375</v>
      </c>
    </row>
    <row r="123" ht="15.75" customHeight="1">
      <c r="A123" s="1"/>
      <c r="B123" s="1" t="s">
        <v>20</v>
      </c>
      <c r="C123" s="3">
        <v>0.7304</v>
      </c>
      <c r="D123" s="3">
        <v>1.4209</v>
      </c>
      <c r="E123" s="3">
        <v>1.3689</v>
      </c>
      <c r="F123" s="3">
        <v>3758.0</v>
      </c>
      <c r="G123" s="3">
        <v>2745.0</v>
      </c>
      <c r="H123" s="3">
        <v>1.0001</v>
      </c>
      <c r="I123" s="3">
        <v>3759.0</v>
      </c>
      <c r="J123" s="3">
        <v>3758.0</v>
      </c>
      <c r="L123" s="2">
        <f t="shared" si="12"/>
        <v>1</v>
      </c>
      <c r="M123" s="2">
        <f t="shared" si="13"/>
        <v>0.7304417243</v>
      </c>
    </row>
    <row r="124" ht="15.75" customHeight="1">
      <c r="A124" s="1"/>
      <c r="B124" s="1" t="s">
        <v>21</v>
      </c>
      <c r="C124" s="3">
        <v>0.5983</v>
      </c>
      <c r="D124" s="3">
        <v>1.3367</v>
      </c>
      <c r="E124" s="3">
        <v>1.6023</v>
      </c>
      <c r="F124" s="3">
        <v>3603.0</v>
      </c>
      <c r="G124" s="3">
        <v>2248.0</v>
      </c>
      <c r="H124" s="3">
        <v>1.0203</v>
      </c>
      <c r="I124" s="3">
        <v>3835.0</v>
      </c>
      <c r="J124" s="3">
        <v>3758.0</v>
      </c>
      <c r="L124" s="2">
        <f t="shared" si="12"/>
        <v>0.9587546567</v>
      </c>
      <c r="M124" s="2">
        <f t="shared" si="13"/>
        <v>0.5981905269</v>
      </c>
    </row>
    <row r="125" ht="15.75" customHeight="1">
      <c r="A125" s="1"/>
      <c r="B125" s="1" t="s">
        <v>22</v>
      </c>
      <c r="C125" s="3">
        <v>0.5863</v>
      </c>
      <c r="D125" s="3">
        <v>1.3387</v>
      </c>
      <c r="E125" s="3">
        <v>1.2434</v>
      </c>
      <c r="F125" s="3">
        <v>2740.0</v>
      </c>
      <c r="G125" s="3">
        <v>2203.0</v>
      </c>
      <c r="H125" s="3">
        <v>1.0501</v>
      </c>
      <c r="I125" s="3">
        <v>3947.0</v>
      </c>
      <c r="J125" s="3">
        <v>3758.0</v>
      </c>
      <c r="L125" s="2">
        <f t="shared" si="12"/>
        <v>0.7291112294</v>
      </c>
      <c r="M125" s="2">
        <f t="shared" si="13"/>
        <v>0.5862160724</v>
      </c>
    </row>
    <row r="126" ht="15.75" customHeight="1">
      <c r="A126" s="1" t="s">
        <v>25</v>
      </c>
      <c r="B126" s="1" t="s">
        <v>12</v>
      </c>
      <c r="C126" s="3">
        <v>0.1616</v>
      </c>
      <c r="D126" s="3">
        <v>1.0615</v>
      </c>
      <c r="E126" s="3">
        <v>1.2723</v>
      </c>
      <c r="F126" s="3">
        <v>842.0</v>
      </c>
      <c r="G126" s="3">
        <v>661.0</v>
      </c>
      <c r="H126" s="3">
        <v>1.0295</v>
      </c>
      <c r="I126" s="3">
        <v>4217.0</v>
      </c>
      <c r="J126" s="3">
        <v>4096.0</v>
      </c>
      <c r="L126" s="2">
        <f t="shared" si="12"/>
        <v>0.2055664063</v>
      </c>
      <c r="M126" s="2">
        <f t="shared" si="13"/>
        <v>0.1613769531</v>
      </c>
    </row>
    <row r="127" ht="15.75" customHeight="1">
      <c r="A127" s="1"/>
      <c r="B127" s="1" t="s">
        <v>14</v>
      </c>
      <c r="C127" s="3">
        <v>0.6671</v>
      </c>
      <c r="D127" s="3">
        <v>1.2732</v>
      </c>
      <c r="E127" s="3">
        <v>1.0295</v>
      </c>
      <c r="F127" s="3">
        <v>2813.0</v>
      </c>
      <c r="G127" s="3">
        <v>2732.0</v>
      </c>
      <c r="H127" s="3">
        <v>1.001</v>
      </c>
      <c r="I127" s="3">
        <v>4100.0</v>
      </c>
      <c r="J127" s="3">
        <v>4096.0</v>
      </c>
      <c r="L127" s="2">
        <f t="shared" si="12"/>
        <v>0.6867675781</v>
      </c>
      <c r="M127" s="2">
        <f t="shared" si="13"/>
        <v>0.6669921875</v>
      </c>
    </row>
    <row r="128" ht="15.75" customHeight="1">
      <c r="A128" s="1"/>
      <c r="B128" s="1" t="s">
        <v>15</v>
      </c>
      <c r="C128" s="3">
        <v>0.6483</v>
      </c>
      <c r="D128" s="3">
        <v>1.2624</v>
      </c>
      <c r="E128" s="3">
        <v>1.0303</v>
      </c>
      <c r="F128" s="3">
        <v>2736.0</v>
      </c>
      <c r="G128" s="3">
        <v>2655.0</v>
      </c>
      <c r="H128" s="3">
        <v>1.0034</v>
      </c>
      <c r="I128" s="3">
        <v>4110.0</v>
      </c>
      <c r="J128" s="3">
        <v>4096.0</v>
      </c>
      <c r="L128" s="2">
        <f t="shared" si="12"/>
        <v>0.66796875</v>
      </c>
      <c r="M128" s="2">
        <f t="shared" si="13"/>
        <v>0.6481933594</v>
      </c>
    </row>
    <row r="129" ht="15.75" customHeight="1">
      <c r="A129" s="1"/>
      <c r="B129" s="1" t="s">
        <v>16</v>
      </c>
      <c r="C129" s="3">
        <v>0.0896</v>
      </c>
      <c r="D129" s="3">
        <v>1.0311</v>
      </c>
      <c r="E129" s="3">
        <v>3.5313</v>
      </c>
      <c r="F129" s="3">
        <v>1296.0</v>
      </c>
      <c r="G129" s="3">
        <v>367.0</v>
      </c>
      <c r="H129" s="3">
        <v>1.0124</v>
      </c>
      <c r="I129" s="3">
        <v>4147.0</v>
      </c>
      <c r="J129" s="3">
        <v>4096.0</v>
      </c>
      <c r="L129" s="2">
        <f t="shared" si="12"/>
        <v>0.31640625</v>
      </c>
      <c r="M129" s="2">
        <f t="shared" si="13"/>
        <v>0.08959960938</v>
      </c>
    </row>
    <row r="130" ht="15.75" customHeight="1">
      <c r="A130" s="1"/>
      <c r="B130" s="1" t="s">
        <v>17</v>
      </c>
      <c r="C130" s="3">
        <v>0.8218</v>
      </c>
      <c r="D130" s="3">
        <v>1.3895</v>
      </c>
      <c r="E130" s="3">
        <v>1.0265</v>
      </c>
      <c r="F130" s="3">
        <v>3455.0</v>
      </c>
      <c r="G130" s="3">
        <v>3365.0</v>
      </c>
      <c r="H130" s="3">
        <v>1.009</v>
      </c>
      <c r="I130" s="3">
        <v>4133.0</v>
      </c>
      <c r="J130" s="3">
        <v>4096.0</v>
      </c>
      <c r="L130" s="2">
        <f t="shared" si="12"/>
        <v>0.8435058594</v>
      </c>
      <c r="M130" s="2">
        <f t="shared" si="13"/>
        <v>0.8215332031</v>
      </c>
    </row>
    <row r="131" ht="15.75" customHeight="1">
      <c r="A131" s="1"/>
      <c r="B131" s="1" t="s">
        <v>18</v>
      </c>
      <c r="C131" s="3">
        <v>0.0908</v>
      </c>
      <c r="D131" s="3">
        <v>1.0314</v>
      </c>
      <c r="E131" s="3">
        <v>3.8788</v>
      </c>
      <c r="F131" s="3">
        <v>1442.0</v>
      </c>
      <c r="G131" s="3">
        <v>371.0</v>
      </c>
      <c r="H131" s="3">
        <v>1.012</v>
      </c>
      <c r="I131" s="3">
        <v>4145.0</v>
      </c>
      <c r="J131" s="3">
        <v>4096.0</v>
      </c>
      <c r="L131" s="2">
        <f t="shared" si="12"/>
        <v>0.3520507813</v>
      </c>
      <c r="M131" s="2">
        <f t="shared" si="13"/>
        <v>0.09057617188</v>
      </c>
    </row>
    <row r="132" ht="15.75" customHeight="1">
      <c r="A132" s="1"/>
      <c r="B132" s="1" t="s">
        <v>19</v>
      </c>
      <c r="C132" s="3">
        <v>0.1243</v>
      </c>
      <c r="D132" s="3">
        <v>1.0436</v>
      </c>
      <c r="E132" s="3">
        <v>2.7605</v>
      </c>
      <c r="F132" s="3">
        <v>1405.0</v>
      </c>
      <c r="G132" s="3">
        <v>508.0</v>
      </c>
      <c r="H132" s="3">
        <v>1.009</v>
      </c>
      <c r="I132" s="3">
        <v>4133.0</v>
      </c>
      <c r="J132" s="3">
        <v>4096.0</v>
      </c>
      <c r="L132" s="2">
        <f t="shared" si="12"/>
        <v>0.3430175781</v>
      </c>
      <c r="M132" s="2">
        <f t="shared" si="13"/>
        <v>0.1240234375</v>
      </c>
    </row>
    <row r="133" ht="15.75" customHeight="1">
      <c r="A133" s="1"/>
      <c r="B133" s="1" t="s">
        <v>20</v>
      </c>
      <c r="C133" s="3">
        <v>0.138</v>
      </c>
      <c r="D133" s="3">
        <v>1.0504</v>
      </c>
      <c r="E133" s="3">
        <v>2.748</v>
      </c>
      <c r="F133" s="3">
        <v>1553.0</v>
      </c>
      <c r="G133" s="3">
        <v>565.0</v>
      </c>
      <c r="H133" s="3">
        <v>1.0002</v>
      </c>
      <c r="I133" s="3">
        <v>4097.0</v>
      </c>
      <c r="J133" s="3">
        <v>4096.0</v>
      </c>
      <c r="L133" s="2">
        <f t="shared" si="12"/>
        <v>0.3791503906</v>
      </c>
      <c r="M133" s="2">
        <f t="shared" si="13"/>
        <v>0.1379394531</v>
      </c>
    </row>
    <row r="134" ht="15.75" customHeight="1">
      <c r="A134" s="1"/>
      <c r="B134" s="1" t="s">
        <v>21</v>
      </c>
      <c r="C134" s="3">
        <v>0.1104</v>
      </c>
      <c r="D134" s="3">
        <v>1.0381</v>
      </c>
      <c r="E134" s="3">
        <v>2.5153</v>
      </c>
      <c r="F134" s="3">
        <v>1137.0</v>
      </c>
      <c r="G134" s="3">
        <v>452.0</v>
      </c>
      <c r="H134" s="3">
        <v>1.0203</v>
      </c>
      <c r="I134" s="3">
        <v>4179.0</v>
      </c>
      <c r="J134" s="3">
        <v>4096.0</v>
      </c>
      <c r="L134" s="2">
        <f t="shared" si="12"/>
        <v>0.2775878906</v>
      </c>
      <c r="M134" s="2">
        <f t="shared" si="13"/>
        <v>0.1103515625</v>
      </c>
    </row>
    <row r="135" ht="15.75" customHeight="1">
      <c r="A135" s="1"/>
      <c r="B135" s="1" t="s">
        <v>22</v>
      </c>
      <c r="C135" s="3">
        <v>0.1042</v>
      </c>
      <c r="D135" s="3">
        <v>1.0357</v>
      </c>
      <c r="E135" s="3">
        <v>1.3736</v>
      </c>
      <c r="F135" s="3">
        <v>586.0</v>
      </c>
      <c r="G135" s="3">
        <v>426.0</v>
      </c>
      <c r="H135" s="3">
        <v>1.0503</v>
      </c>
      <c r="I135" s="3">
        <v>4302.0</v>
      </c>
      <c r="J135" s="3">
        <v>4096.0</v>
      </c>
      <c r="L135" s="2">
        <f t="shared" si="12"/>
        <v>0.1430664063</v>
      </c>
      <c r="M135" s="2">
        <f t="shared" si="13"/>
        <v>0.1040039063</v>
      </c>
    </row>
    <row r="136" ht="15.75" customHeight="1">
      <c r="A136" s="1" t="s">
        <v>27</v>
      </c>
      <c r="B136" s="1" t="s">
        <v>12</v>
      </c>
      <c r="C136" s="3">
        <v>0.9985</v>
      </c>
      <c r="D136" s="3">
        <v>1.981</v>
      </c>
      <c r="E136" s="3">
        <v>1.0281</v>
      </c>
      <c r="F136" s="3">
        <v>5371.0</v>
      </c>
      <c r="G136" s="3">
        <v>5224.0</v>
      </c>
      <c r="H136" s="3">
        <v>1.0298</v>
      </c>
      <c r="I136" s="3">
        <v>5388.0</v>
      </c>
      <c r="J136" s="3">
        <v>5232.0</v>
      </c>
      <c r="L136" s="2">
        <f t="shared" si="12"/>
        <v>1.026567278</v>
      </c>
      <c r="M136" s="2">
        <f t="shared" si="13"/>
        <v>0.998470948</v>
      </c>
    </row>
    <row r="137" ht="15.75" customHeight="1">
      <c r="A137" s="1"/>
      <c r="B137" s="1" t="s">
        <v>14</v>
      </c>
      <c r="C137" s="3">
        <v>0.5326</v>
      </c>
      <c r="D137" s="3">
        <v>1.2319</v>
      </c>
      <c r="E137" s="3">
        <v>1.0689</v>
      </c>
      <c r="F137" s="3">
        <v>2979.0</v>
      </c>
      <c r="G137" s="3">
        <v>2786.0</v>
      </c>
      <c r="H137" s="3">
        <v>1.0059</v>
      </c>
      <c r="I137" s="3">
        <v>5263.0</v>
      </c>
      <c r="J137" s="3">
        <v>5232.0</v>
      </c>
      <c r="L137" s="2">
        <f t="shared" si="12"/>
        <v>0.5693807339</v>
      </c>
      <c r="M137" s="2">
        <f t="shared" si="13"/>
        <v>0.5324923547</v>
      </c>
    </row>
    <row r="138" ht="15.75" customHeight="1">
      <c r="A138" s="1"/>
      <c r="B138" s="1" t="s">
        <v>15</v>
      </c>
      <c r="C138" s="3">
        <v>0.5092</v>
      </c>
      <c r="D138" s="3">
        <v>1.2124</v>
      </c>
      <c r="E138" s="3">
        <v>1.0952</v>
      </c>
      <c r="F138" s="3">
        <v>2918.0</v>
      </c>
      <c r="G138" s="3">
        <v>2664.0</v>
      </c>
      <c r="H138" s="3">
        <v>1.0124</v>
      </c>
      <c r="I138" s="3">
        <v>5297.0</v>
      </c>
      <c r="J138" s="3">
        <v>5232.0</v>
      </c>
      <c r="L138" s="2">
        <f t="shared" si="12"/>
        <v>0.5577217125</v>
      </c>
      <c r="M138" s="2">
        <f t="shared" si="13"/>
        <v>0.5091743119</v>
      </c>
    </row>
    <row r="139" ht="15.75" customHeight="1">
      <c r="A139" s="1"/>
      <c r="B139" s="1" t="s">
        <v>16</v>
      </c>
      <c r="C139" s="3">
        <v>0.4101</v>
      </c>
      <c r="D139" s="3">
        <v>1.2042</v>
      </c>
      <c r="E139" s="3">
        <v>1.4894</v>
      </c>
      <c r="F139" s="3">
        <v>3196.0</v>
      </c>
      <c r="G139" s="3">
        <v>2145.0</v>
      </c>
      <c r="H139" s="3">
        <v>1.1569</v>
      </c>
      <c r="I139" s="3">
        <v>6053.0</v>
      </c>
      <c r="J139" s="3">
        <v>5232.0</v>
      </c>
      <c r="L139" s="2">
        <f t="shared" si="12"/>
        <v>0.6108562691</v>
      </c>
      <c r="M139" s="2">
        <f t="shared" si="13"/>
        <v>0.4099770642</v>
      </c>
    </row>
    <row r="140" ht="15.75" customHeight="1">
      <c r="A140" s="1"/>
      <c r="B140" s="1" t="s">
        <v>17</v>
      </c>
      <c r="C140" s="3">
        <v>0.6736</v>
      </c>
      <c r="D140" s="3">
        <v>1.3514</v>
      </c>
      <c r="E140" s="3">
        <v>1.0708</v>
      </c>
      <c r="F140" s="3">
        <v>3774.0</v>
      </c>
      <c r="G140" s="3">
        <v>3524.0</v>
      </c>
      <c r="H140" s="3">
        <v>1.0282</v>
      </c>
      <c r="I140" s="3">
        <v>5380.0</v>
      </c>
      <c r="J140" s="3">
        <v>5232.0</v>
      </c>
      <c r="L140" s="2">
        <f t="shared" si="12"/>
        <v>0.7213302752</v>
      </c>
      <c r="M140" s="2">
        <f t="shared" si="13"/>
        <v>0.6735474006</v>
      </c>
    </row>
    <row r="141" ht="15.75" customHeight="1">
      <c r="A141" s="1"/>
      <c r="B141" s="1" t="s">
        <v>18</v>
      </c>
      <c r="C141" s="3">
        <v>0.4151</v>
      </c>
      <c r="D141" s="3">
        <v>1.2069</v>
      </c>
      <c r="E141" s="3">
        <v>1.4129</v>
      </c>
      <c r="F141" s="3">
        <v>3069.0</v>
      </c>
      <c r="G141" s="3">
        <v>2172.0</v>
      </c>
      <c r="H141" s="3">
        <v>1.2335</v>
      </c>
      <c r="I141" s="3">
        <v>6454.0</v>
      </c>
      <c r="J141" s="3">
        <v>5232.0</v>
      </c>
      <c r="L141" s="2">
        <f t="shared" si="12"/>
        <v>0.5865825688</v>
      </c>
      <c r="M141" s="2">
        <f t="shared" si="13"/>
        <v>0.4151376147</v>
      </c>
    </row>
    <row r="142" ht="15.75" customHeight="1">
      <c r="A142" s="1"/>
      <c r="B142" s="1" t="s">
        <v>19</v>
      </c>
      <c r="C142" s="3">
        <v>0.4272</v>
      </c>
      <c r="D142" s="3">
        <v>1.214</v>
      </c>
      <c r="E142" s="3">
        <v>1.2102</v>
      </c>
      <c r="F142" s="3">
        <v>2705.0</v>
      </c>
      <c r="G142" s="3">
        <v>2235.0</v>
      </c>
      <c r="H142" s="3">
        <v>1.1506</v>
      </c>
      <c r="I142" s="3">
        <v>6020.0</v>
      </c>
      <c r="J142" s="3">
        <v>5232.0</v>
      </c>
      <c r="L142" s="2">
        <f t="shared" si="12"/>
        <v>0.5170107034</v>
      </c>
      <c r="M142" s="2">
        <f t="shared" si="13"/>
        <v>0.4271788991</v>
      </c>
    </row>
    <row r="143" ht="15.75" customHeight="1">
      <c r="A143" s="1"/>
      <c r="B143" s="1" t="s">
        <v>20</v>
      </c>
      <c r="C143" s="3">
        <v>0.5208</v>
      </c>
      <c r="D143" s="3">
        <v>1.2044</v>
      </c>
      <c r="E143" s="3">
        <v>1.7292</v>
      </c>
      <c r="F143" s="3">
        <v>4712.0</v>
      </c>
      <c r="G143" s="3">
        <v>2724.0</v>
      </c>
      <c r="H143" s="3">
        <v>1.0001</v>
      </c>
      <c r="I143" s="3">
        <v>5233.0</v>
      </c>
      <c r="J143" s="3">
        <v>5232.0</v>
      </c>
      <c r="L143" s="2">
        <f t="shared" si="12"/>
        <v>0.9006116208</v>
      </c>
      <c r="M143" s="2">
        <f t="shared" si="13"/>
        <v>0.5206422018</v>
      </c>
    </row>
    <row r="144" ht="15.75" customHeight="1">
      <c r="A144" s="1"/>
      <c r="B144" s="1" t="s">
        <v>21</v>
      </c>
      <c r="C144" s="3">
        <v>0.446</v>
      </c>
      <c r="D144" s="3">
        <v>1.1623</v>
      </c>
      <c r="E144" s="3">
        <v>1.6738</v>
      </c>
      <c r="F144" s="3">
        <v>3906.0</v>
      </c>
      <c r="G144" s="3">
        <v>2333.0</v>
      </c>
      <c r="H144" s="3">
        <v>1.0202</v>
      </c>
      <c r="I144" s="3">
        <v>5338.0</v>
      </c>
      <c r="J144" s="3">
        <v>5232.0</v>
      </c>
      <c r="L144" s="2">
        <f t="shared" si="12"/>
        <v>0.746559633</v>
      </c>
      <c r="M144" s="2">
        <f t="shared" si="13"/>
        <v>0.4459097859</v>
      </c>
    </row>
    <row r="145" ht="15.75" customHeight="1">
      <c r="A145" s="1"/>
      <c r="B145" s="1" t="s">
        <v>22</v>
      </c>
      <c r="C145" s="3">
        <v>0.4286</v>
      </c>
      <c r="D145" s="3">
        <v>1.1598</v>
      </c>
      <c r="E145" s="3">
        <v>1.1118</v>
      </c>
      <c r="F145" s="3">
        <v>2493.0</v>
      </c>
      <c r="G145" s="3">
        <v>2242.0</v>
      </c>
      <c r="H145" s="3">
        <v>1.0502</v>
      </c>
      <c r="I145" s="3">
        <v>5495.0</v>
      </c>
      <c r="J145" s="3">
        <v>5232.0</v>
      </c>
      <c r="L145" s="2">
        <f t="shared" si="12"/>
        <v>0.4764908257</v>
      </c>
      <c r="M145" s="2">
        <f t="shared" si="13"/>
        <v>0.4285168196</v>
      </c>
    </row>
    <row r="146" ht="15.75" customHeight="1">
      <c r="A146" s="1" t="s">
        <v>28</v>
      </c>
      <c r="B146" s="1" t="s">
        <v>12</v>
      </c>
      <c r="C146" s="3">
        <v>0.3185</v>
      </c>
      <c r="D146" s="3">
        <v>1.1466</v>
      </c>
      <c r="E146" s="3">
        <v>1.2124</v>
      </c>
      <c r="F146" s="3">
        <v>2352.0</v>
      </c>
      <c r="G146" s="3">
        <v>1939.0</v>
      </c>
      <c r="H146" s="3">
        <v>1.027</v>
      </c>
      <c r="I146" s="3">
        <v>6256.0</v>
      </c>
      <c r="J146" s="3">
        <v>6091.0</v>
      </c>
      <c r="L146" s="2">
        <f t="shared" si="12"/>
        <v>0.3861434904</v>
      </c>
      <c r="M146" s="2">
        <f t="shared" si="13"/>
        <v>0.3183385323</v>
      </c>
    </row>
    <row r="147" ht="15.75" customHeight="1">
      <c r="A147" s="1"/>
      <c r="B147" s="1" t="s">
        <v>14</v>
      </c>
      <c r="C147" s="3">
        <v>0.5115</v>
      </c>
      <c r="D147" s="3">
        <v>1.1992</v>
      </c>
      <c r="E147" s="3">
        <v>1.0437</v>
      </c>
      <c r="F147" s="3">
        <v>3252.0</v>
      </c>
      <c r="G147" s="3">
        <v>3115.0</v>
      </c>
      <c r="H147" s="3">
        <v>1.0009</v>
      </c>
      <c r="I147" s="3">
        <v>6097.0</v>
      </c>
      <c r="J147" s="3">
        <v>6091.0</v>
      </c>
      <c r="L147" s="2">
        <f t="shared" si="12"/>
        <v>0.5339024791</v>
      </c>
      <c r="M147" s="2">
        <f t="shared" si="13"/>
        <v>0.5114102775</v>
      </c>
    </row>
    <row r="148" ht="15.75" customHeight="1">
      <c r="A148" s="1"/>
      <c r="B148" s="1" t="s">
        <v>15</v>
      </c>
      <c r="C148" s="3">
        <v>0.4793</v>
      </c>
      <c r="D148" s="3">
        <v>1.1828</v>
      </c>
      <c r="E148" s="3">
        <v>1.0342</v>
      </c>
      <c r="F148" s="3">
        <v>3020.0</v>
      </c>
      <c r="G148" s="3">
        <v>2920.0</v>
      </c>
      <c r="H148" s="3">
        <v>1.0033</v>
      </c>
      <c r="I148" s="3">
        <v>6112.0</v>
      </c>
      <c r="J148" s="3">
        <v>6091.0</v>
      </c>
      <c r="L148" s="2">
        <f t="shared" si="12"/>
        <v>0.4958134953</v>
      </c>
      <c r="M148" s="2">
        <f t="shared" si="13"/>
        <v>0.4793958299</v>
      </c>
    </row>
    <row r="149" ht="15.75" customHeight="1">
      <c r="A149" s="1"/>
      <c r="B149" s="1" t="s">
        <v>16</v>
      </c>
      <c r="C149" s="3">
        <v>0.0846</v>
      </c>
      <c r="D149" s="3">
        <v>1.0295</v>
      </c>
      <c r="E149" s="3">
        <v>5.7538</v>
      </c>
      <c r="F149" s="3">
        <v>2966.0</v>
      </c>
      <c r="G149" s="3">
        <v>515.0</v>
      </c>
      <c r="H149" s="3">
        <v>1.0151</v>
      </c>
      <c r="I149" s="3">
        <v>6184.0</v>
      </c>
      <c r="J149" s="3">
        <v>6091.0</v>
      </c>
      <c r="L149" s="2">
        <f t="shared" si="12"/>
        <v>0.486947956</v>
      </c>
      <c r="M149" s="2">
        <f t="shared" si="13"/>
        <v>0.08455097685</v>
      </c>
    </row>
    <row r="150" ht="15.75" customHeight="1">
      <c r="A150" s="1"/>
      <c r="B150" s="1" t="s">
        <v>17</v>
      </c>
      <c r="C150" s="3">
        <v>0.7481</v>
      </c>
      <c r="D150" s="3">
        <v>1.3607</v>
      </c>
      <c r="E150" s="3">
        <v>1.0164</v>
      </c>
      <c r="F150" s="3">
        <v>4632.0</v>
      </c>
      <c r="G150" s="3">
        <v>4557.0</v>
      </c>
      <c r="H150" s="3">
        <v>1.0013</v>
      </c>
      <c r="I150" s="3">
        <v>6100.0</v>
      </c>
      <c r="J150" s="3">
        <v>6091.0</v>
      </c>
      <c r="L150" s="2">
        <f t="shared" si="12"/>
        <v>0.7604662617</v>
      </c>
      <c r="M150" s="2">
        <f t="shared" si="13"/>
        <v>0.7481530126</v>
      </c>
    </row>
    <row r="151" ht="15.75" customHeight="1">
      <c r="A151" s="1"/>
      <c r="B151" s="1" t="s">
        <v>18</v>
      </c>
      <c r="C151" s="3">
        <v>0.0812</v>
      </c>
      <c r="D151" s="3">
        <v>1.0284</v>
      </c>
      <c r="E151" s="3">
        <v>5.6998</v>
      </c>
      <c r="F151" s="3">
        <v>2819.0</v>
      </c>
      <c r="G151" s="3">
        <v>494.0</v>
      </c>
      <c r="H151" s="3">
        <v>1.0137</v>
      </c>
      <c r="I151" s="3">
        <v>6175.0</v>
      </c>
      <c r="J151" s="3">
        <v>6091.0</v>
      </c>
      <c r="L151" s="2">
        <f t="shared" si="12"/>
        <v>0.4628139879</v>
      </c>
      <c r="M151" s="2">
        <f t="shared" si="13"/>
        <v>0.08110326712</v>
      </c>
    </row>
    <row r="152" ht="15.75" customHeight="1">
      <c r="A152" s="1"/>
      <c r="B152" s="1" t="s">
        <v>19</v>
      </c>
      <c r="C152" s="3">
        <v>0.102</v>
      </c>
      <c r="D152" s="3">
        <v>1.0358</v>
      </c>
      <c r="E152" s="3">
        <v>2.6727</v>
      </c>
      <c r="F152" s="3">
        <v>1660.0</v>
      </c>
      <c r="G152" s="3">
        <v>621.0</v>
      </c>
      <c r="H152" s="3">
        <v>1.0184</v>
      </c>
      <c r="I152" s="3">
        <v>6204.0</v>
      </c>
      <c r="J152" s="3">
        <v>6091.0</v>
      </c>
      <c r="L152" s="2">
        <f t="shared" si="12"/>
        <v>0.2725332458</v>
      </c>
      <c r="M152" s="2">
        <f t="shared" si="13"/>
        <v>0.1019537022</v>
      </c>
    </row>
    <row r="153" ht="15.75" customHeight="1">
      <c r="A153" s="1"/>
      <c r="B153" s="1" t="s">
        <v>20</v>
      </c>
      <c r="C153" s="3">
        <v>0.0616</v>
      </c>
      <c r="D153" s="3">
        <v>1.0199</v>
      </c>
      <c r="E153" s="3">
        <v>2.7696</v>
      </c>
      <c r="F153" s="3">
        <v>1039.0</v>
      </c>
      <c r="G153" s="3">
        <v>375.0</v>
      </c>
      <c r="H153" s="3">
        <v>1.0</v>
      </c>
      <c r="I153" s="3">
        <v>6092.0</v>
      </c>
      <c r="J153" s="3">
        <v>6091.0</v>
      </c>
      <c r="L153" s="2">
        <f t="shared" si="12"/>
        <v>0.1705795436</v>
      </c>
      <c r="M153" s="2">
        <f t="shared" si="13"/>
        <v>0.06156624528</v>
      </c>
    </row>
    <row r="154" ht="15.75" customHeight="1">
      <c r="A154" s="1"/>
      <c r="B154" s="1" t="s">
        <v>21</v>
      </c>
      <c r="C154" s="3">
        <v>0.0584</v>
      </c>
      <c r="D154" s="3">
        <v>1.0191</v>
      </c>
      <c r="E154" s="3">
        <v>2.8768</v>
      </c>
      <c r="F154" s="3">
        <v>1023.0</v>
      </c>
      <c r="G154" s="3">
        <v>355.0</v>
      </c>
      <c r="H154" s="3">
        <v>1.0186</v>
      </c>
      <c r="I154" s="3">
        <v>6205.0</v>
      </c>
      <c r="J154" s="3">
        <v>6091.0</v>
      </c>
      <c r="L154" s="2">
        <f t="shared" si="12"/>
        <v>0.1679527171</v>
      </c>
      <c r="M154" s="2">
        <f t="shared" si="13"/>
        <v>0.0582827122</v>
      </c>
    </row>
    <row r="155" ht="15.75" customHeight="1">
      <c r="A155" s="1"/>
      <c r="B155" s="1" t="s">
        <v>22</v>
      </c>
      <c r="C155" s="3">
        <v>0.0583</v>
      </c>
      <c r="D155" s="3">
        <v>1.0202</v>
      </c>
      <c r="E155" s="3">
        <v>1.9245</v>
      </c>
      <c r="F155" s="3">
        <v>683.0</v>
      </c>
      <c r="G155" s="3">
        <v>354.0</v>
      </c>
      <c r="H155" s="3">
        <v>1.0224</v>
      </c>
      <c r="I155" s="3">
        <v>6228.0</v>
      </c>
      <c r="J155" s="3">
        <v>6091.0</v>
      </c>
      <c r="L155" s="2">
        <f t="shared" si="12"/>
        <v>0.1121326547</v>
      </c>
      <c r="M155" s="2">
        <f t="shared" si="13"/>
        <v>0.05811853554</v>
      </c>
    </row>
    <row r="156" ht="15.75" customHeight="1">
      <c r="A156" s="1" t="s">
        <v>29</v>
      </c>
      <c r="B156" s="1" t="s">
        <v>12</v>
      </c>
      <c r="C156" s="3">
        <v>0.0063</v>
      </c>
      <c r="D156" s="3">
        <v>1.0016</v>
      </c>
      <c r="E156" s="3">
        <v>2.0727</v>
      </c>
      <c r="F156" s="3">
        <v>90.0</v>
      </c>
      <c r="G156" s="3">
        <v>43.0</v>
      </c>
      <c r="H156" s="3">
        <v>1.0299</v>
      </c>
      <c r="I156" s="3">
        <v>7081.0</v>
      </c>
      <c r="J156" s="3">
        <v>6875.0</v>
      </c>
      <c r="L156" s="2">
        <f t="shared" si="12"/>
        <v>0.01309090909</v>
      </c>
      <c r="M156" s="2">
        <f t="shared" si="13"/>
        <v>0.006254545455</v>
      </c>
    </row>
    <row r="157" ht="15.75" customHeight="1">
      <c r="A157" s="1"/>
      <c r="B157" s="1" t="s">
        <v>14</v>
      </c>
      <c r="C157" s="3">
        <v>0.7293</v>
      </c>
      <c r="D157" s="3">
        <v>1.0694</v>
      </c>
      <c r="E157" s="3">
        <v>1.0013</v>
      </c>
      <c r="F157" s="3">
        <v>5021.0</v>
      </c>
      <c r="G157" s="3">
        <v>5014.0</v>
      </c>
      <c r="H157" s="3">
        <v>1.0004</v>
      </c>
      <c r="I157" s="3">
        <v>6878.0</v>
      </c>
      <c r="J157" s="3">
        <v>6875.0</v>
      </c>
      <c r="L157" s="2">
        <f t="shared" si="12"/>
        <v>0.7303272727</v>
      </c>
      <c r="M157" s="2">
        <f t="shared" si="13"/>
        <v>0.7293090909</v>
      </c>
    </row>
    <row r="158" ht="15.75" customHeight="1">
      <c r="A158" s="1"/>
      <c r="B158" s="1" t="s">
        <v>15</v>
      </c>
      <c r="C158" s="3">
        <v>0.7273</v>
      </c>
      <c r="D158" s="3">
        <v>1.0625</v>
      </c>
      <c r="E158" s="3">
        <v>1.0017</v>
      </c>
      <c r="F158" s="3">
        <v>5009.0</v>
      </c>
      <c r="G158" s="3">
        <v>5000.0</v>
      </c>
      <c r="H158" s="3">
        <v>1.0016</v>
      </c>
      <c r="I158" s="3">
        <v>6886.0</v>
      </c>
      <c r="J158" s="3">
        <v>6875.0</v>
      </c>
      <c r="L158" s="2">
        <f t="shared" si="12"/>
        <v>0.7285818182</v>
      </c>
      <c r="M158" s="2">
        <f t="shared" si="13"/>
        <v>0.7272727273</v>
      </c>
    </row>
    <row r="159" ht="15.75" customHeight="1">
      <c r="A159" s="1"/>
      <c r="B159" s="1" t="s">
        <v>16</v>
      </c>
      <c r="C159" s="3">
        <v>0.0046</v>
      </c>
      <c r="D159" s="3">
        <v>1.0012</v>
      </c>
      <c r="E159" s="3">
        <v>2.9005</v>
      </c>
      <c r="F159" s="3">
        <v>92.0</v>
      </c>
      <c r="G159" s="3">
        <v>31.0</v>
      </c>
      <c r="H159" s="3">
        <v>1.0017</v>
      </c>
      <c r="I159" s="3">
        <v>6887.0</v>
      </c>
      <c r="J159" s="3">
        <v>6875.0</v>
      </c>
      <c r="L159" s="2">
        <f t="shared" si="12"/>
        <v>0.01338181818</v>
      </c>
      <c r="M159" s="2">
        <f t="shared" si="13"/>
        <v>0.004509090909</v>
      </c>
    </row>
    <row r="160" ht="15.75" customHeight="1">
      <c r="A160" s="1"/>
      <c r="B160" s="1" t="s">
        <v>17</v>
      </c>
      <c r="C160" s="3">
        <v>0.83</v>
      </c>
      <c r="D160" s="3">
        <v>1.1736</v>
      </c>
      <c r="E160" s="3">
        <v>1.0157</v>
      </c>
      <c r="F160" s="3">
        <v>5796.0</v>
      </c>
      <c r="G160" s="3">
        <v>5706.0</v>
      </c>
      <c r="H160" s="3">
        <v>1.0071</v>
      </c>
      <c r="I160" s="3">
        <v>6924.0</v>
      </c>
      <c r="J160" s="3">
        <v>6875.0</v>
      </c>
      <c r="L160" s="2">
        <f t="shared" si="12"/>
        <v>0.8430545455</v>
      </c>
      <c r="M160" s="2">
        <f t="shared" si="13"/>
        <v>0.8299636364</v>
      </c>
    </row>
    <row r="161" ht="15.75" customHeight="1">
      <c r="A161" s="1"/>
      <c r="B161" s="1" t="s">
        <v>18</v>
      </c>
      <c r="C161" s="3">
        <v>0.0033</v>
      </c>
      <c r="D161" s="3">
        <v>1.0009</v>
      </c>
      <c r="E161" s="3">
        <v>1.2916</v>
      </c>
      <c r="F161" s="3">
        <v>29.0</v>
      </c>
      <c r="G161" s="3">
        <v>22.0</v>
      </c>
      <c r="H161" s="3">
        <v>1.0007</v>
      </c>
      <c r="I161" s="3">
        <v>6880.0</v>
      </c>
      <c r="J161" s="3">
        <v>6875.0</v>
      </c>
      <c r="L161" s="2">
        <f t="shared" si="12"/>
        <v>0.004218181818</v>
      </c>
      <c r="M161" s="2">
        <f t="shared" si="13"/>
        <v>0.0032</v>
      </c>
    </row>
    <row r="162" ht="15.75" customHeight="1">
      <c r="A162" s="1"/>
      <c r="B162" s="1" t="s">
        <v>19</v>
      </c>
      <c r="C162" s="3">
        <v>0.0065</v>
      </c>
      <c r="D162" s="3">
        <v>1.0018</v>
      </c>
      <c r="E162" s="3">
        <v>1.3029</v>
      </c>
      <c r="F162" s="3">
        <v>58.0</v>
      </c>
      <c r="G162" s="3">
        <v>44.0</v>
      </c>
      <c r="H162" s="3">
        <v>1.0007</v>
      </c>
      <c r="I162" s="3">
        <v>6880.0</v>
      </c>
      <c r="J162" s="3">
        <v>6875.0</v>
      </c>
      <c r="L162" s="2">
        <f t="shared" si="12"/>
        <v>0.008436363636</v>
      </c>
      <c r="M162" s="2">
        <f t="shared" si="13"/>
        <v>0.0064</v>
      </c>
    </row>
    <row r="163" ht="15.75" customHeight="1">
      <c r="A163" s="1"/>
      <c r="B163" s="1" t="s">
        <v>20</v>
      </c>
      <c r="C163" s="3">
        <v>0.0043</v>
      </c>
      <c r="D163" s="3">
        <v>1.0012</v>
      </c>
      <c r="E163" s="3">
        <v>2.6357</v>
      </c>
      <c r="F163" s="3">
        <v>78.0</v>
      </c>
      <c r="G163" s="3">
        <v>29.0</v>
      </c>
      <c r="H163" s="3">
        <v>1.0001</v>
      </c>
      <c r="I163" s="3">
        <v>6876.0</v>
      </c>
      <c r="J163" s="3">
        <v>6875.0</v>
      </c>
      <c r="L163" s="2">
        <f t="shared" si="12"/>
        <v>0.01134545455</v>
      </c>
      <c r="M163" s="2">
        <f t="shared" si="13"/>
        <v>0.004218181818</v>
      </c>
    </row>
    <row r="164" ht="15.75" customHeight="1">
      <c r="A164" s="1"/>
      <c r="B164" s="1" t="s">
        <v>21</v>
      </c>
      <c r="C164" s="3">
        <v>0.0031</v>
      </c>
      <c r="D164" s="3">
        <v>1.0003</v>
      </c>
      <c r="E164" s="3">
        <v>2.2857</v>
      </c>
      <c r="F164" s="3">
        <v>48.0</v>
      </c>
      <c r="G164" s="3">
        <v>21.0</v>
      </c>
      <c r="H164" s="3">
        <v>1.0017</v>
      </c>
      <c r="I164" s="3">
        <v>6887.0</v>
      </c>
      <c r="J164" s="3">
        <v>6875.0</v>
      </c>
      <c r="L164" s="2">
        <f t="shared" si="12"/>
        <v>0.006981818182</v>
      </c>
      <c r="M164" s="2">
        <f t="shared" si="13"/>
        <v>0.003054545455</v>
      </c>
    </row>
    <row r="165" ht="15.75" customHeight="1">
      <c r="A165" s="1"/>
      <c r="B165" s="1" t="s">
        <v>22</v>
      </c>
      <c r="C165" s="3">
        <v>0.0031</v>
      </c>
      <c r="D165" s="3">
        <v>1.0003</v>
      </c>
      <c r="E165" s="3">
        <v>2.2857</v>
      </c>
      <c r="F165" s="3">
        <v>48.0</v>
      </c>
      <c r="G165" s="3">
        <v>21.0</v>
      </c>
      <c r="H165" s="3">
        <v>1.0017</v>
      </c>
      <c r="I165" s="3">
        <v>6887.0</v>
      </c>
      <c r="J165" s="3">
        <v>6875.0</v>
      </c>
      <c r="L165" s="2">
        <f t="shared" si="12"/>
        <v>0.006981818182</v>
      </c>
      <c r="M165" s="2">
        <f t="shared" si="13"/>
        <v>0.003054545455</v>
      </c>
    </row>
    <row r="166" ht="15.75" customHeight="1">
      <c r="A166" s="1" t="s">
        <v>30</v>
      </c>
      <c r="B166" s="1" t="s">
        <v>12</v>
      </c>
      <c r="C166" s="3">
        <v>0.0844</v>
      </c>
      <c r="D166" s="3">
        <v>1.0318</v>
      </c>
      <c r="E166" s="3">
        <v>1.297</v>
      </c>
      <c r="F166" s="3">
        <v>1794.0</v>
      </c>
      <c r="G166" s="3">
        <v>1383.0</v>
      </c>
      <c r="H166" s="3">
        <v>1.0277</v>
      </c>
      <c r="I166" s="3">
        <v>16838.0</v>
      </c>
      <c r="J166" s="3">
        <v>16384.0</v>
      </c>
      <c r="L166" s="2">
        <f t="shared" si="12"/>
        <v>0.1094970703</v>
      </c>
      <c r="M166" s="2">
        <f t="shared" si="13"/>
        <v>0.08441162109</v>
      </c>
    </row>
    <row r="167" ht="15.75" customHeight="1">
      <c r="A167" s="1"/>
      <c r="B167" s="1" t="s">
        <v>14</v>
      </c>
      <c r="C167" s="3">
        <v>0.6532</v>
      </c>
      <c r="D167" s="3">
        <v>1.2649</v>
      </c>
      <c r="E167" s="3">
        <v>1.0173</v>
      </c>
      <c r="F167" s="3">
        <v>10888.0</v>
      </c>
      <c r="G167" s="3">
        <v>10702.0</v>
      </c>
      <c r="H167" s="3">
        <v>1.0001</v>
      </c>
      <c r="I167" s="3">
        <v>16386.0</v>
      </c>
      <c r="J167" s="3">
        <v>16384.0</v>
      </c>
      <c r="L167" s="2">
        <f t="shared" si="12"/>
        <v>0.6645507813</v>
      </c>
      <c r="M167" s="2">
        <f t="shared" si="13"/>
        <v>0.6531982422</v>
      </c>
    </row>
    <row r="168" ht="15.75" customHeight="1">
      <c r="A168" s="1"/>
      <c r="B168" s="1" t="s">
        <v>15</v>
      </c>
      <c r="C168" s="3">
        <v>0.6519</v>
      </c>
      <c r="D168" s="3">
        <v>1.2643</v>
      </c>
      <c r="E168" s="3">
        <v>1.0201</v>
      </c>
      <c r="F168" s="3">
        <v>10896.0</v>
      </c>
      <c r="G168" s="3">
        <v>10681.0</v>
      </c>
      <c r="H168" s="3">
        <v>1.0011</v>
      </c>
      <c r="I168" s="3">
        <v>16402.0</v>
      </c>
      <c r="J168" s="3">
        <v>16384.0</v>
      </c>
      <c r="L168" s="2">
        <f t="shared" si="12"/>
        <v>0.6650390625</v>
      </c>
      <c r="M168" s="2">
        <f t="shared" si="13"/>
        <v>0.6519165039</v>
      </c>
    </row>
    <row r="169" ht="15.75" customHeight="1">
      <c r="A169" s="1"/>
      <c r="B169" s="1" t="s">
        <v>16</v>
      </c>
      <c r="C169" s="3">
        <v>0.0519</v>
      </c>
      <c r="D169" s="3">
        <v>1.0179</v>
      </c>
      <c r="E169" s="3">
        <v>6.144</v>
      </c>
      <c r="F169" s="3">
        <v>5228.0</v>
      </c>
      <c r="G169" s="3">
        <v>850.0</v>
      </c>
      <c r="H169" s="3">
        <v>1.0072</v>
      </c>
      <c r="I169" s="3">
        <v>16502.0</v>
      </c>
      <c r="J169" s="3">
        <v>16384.0</v>
      </c>
      <c r="L169" s="2">
        <f t="shared" si="12"/>
        <v>0.3190917969</v>
      </c>
      <c r="M169" s="2">
        <f t="shared" si="13"/>
        <v>0.05187988281</v>
      </c>
    </row>
    <row r="170" ht="15.75" customHeight="1">
      <c r="A170" s="1"/>
      <c r="B170" s="1" t="s">
        <v>17</v>
      </c>
      <c r="C170" s="3">
        <v>0.8228</v>
      </c>
      <c r="D170" s="3">
        <v>1.3907</v>
      </c>
      <c r="E170" s="3">
        <v>1.011</v>
      </c>
      <c r="F170" s="3">
        <v>13629.0</v>
      </c>
      <c r="G170" s="3">
        <v>13480.0</v>
      </c>
      <c r="H170" s="3">
        <v>1.0023</v>
      </c>
      <c r="I170" s="3">
        <v>16421.0</v>
      </c>
      <c r="J170" s="3">
        <v>16384.0</v>
      </c>
      <c r="L170" s="2">
        <f t="shared" si="12"/>
        <v>0.8318481445</v>
      </c>
      <c r="M170" s="2">
        <f t="shared" si="13"/>
        <v>0.8227539063</v>
      </c>
    </row>
    <row r="171" ht="15.75" customHeight="1">
      <c r="A171" s="1"/>
      <c r="B171" s="1" t="s">
        <v>18</v>
      </c>
      <c r="C171" s="3">
        <v>0.053</v>
      </c>
      <c r="D171" s="3">
        <v>1.0183</v>
      </c>
      <c r="E171" s="3">
        <v>6.4677</v>
      </c>
      <c r="F171" s="3">
        <v>5619.0</v>
      </c>
      <c r="G171" s="3">
        <v>868.0</v>
      </c>
      <c r="H171" s="3">
        <v>1.0083</v>
      </c>
      <c r="I171" s="3">
        <v>16520.0</v>
      </c>
      <c r="J171" s="3">
        <v>16384.0</v>
      </c>
      <c r="L171" s="2">
        <f t="shared" si="12"/>
        <v>0.342956543</v>
      </c>
      <c r="M171" s="2">
        <f t="shared" si="13"/>
        <v>0.05297851563</v>
      </c>
    </row>
    <row r="172" ht="15.75" customHeight="1">
      <c r="A172" s="1"/>
      <c r="B172" s="1" t="s">
        <v>19</v>
      </c>
      <c r="C172" s="3">
        <v>0.0692</v>
      </c>
      <c r="D172" s="3">
        <v>1.0239</v>
      </c>
      <c r="E172" s="3">
        <v>4.1056</v>
      </c>
      <c r="F172" s="3">
        <v>4652.0</v>
      </c>
      <c r="G172" s="3">
        <v>1133.0</v>
      </c>
      <c r="H172" s="3">
        <v>1.0069</v>
      </c>
      <c r="I172" s="3">
        <v>16497.0</v>
      </c>
      <c r="J172" s="3">
        <v>16384.0</v>
      </c>
      <c r="L172" s="2">
        <f t="shared" si="12"/>
        <v>0.2839355469</v>
      </c>
      <c r="M172" s="2">
        <f t="shared" si="13"/>
        <v>0.06915283203</v>
      </c>
    </row>
    <row r="173" ht="15.75" customHeight="1">
      <c r="A173" s="1"/>
      <c r="B173" s="1" t="s">
        <v>20</v>
      </c>
      <c r="C173" s="3">
        <v>0.0855</v>
      </c>
      <c r="D173" s="3">
        <v>1.0307</v>
      </c>
      <c r="E173" s="3">
        <v>3.5421</v>
      </c>
      <c r="F173" s="3">
        <v>4960.0</v>
      </c>
      <c r="G173" s="3">
        <v>1400.0</v>
      </c>
      <c r="H173" s="3">
        <v>1.0001</v>
      </c>
      <c r="I173" s="3">
        <v>16385.0</v>
      </c>
      <c r="J173" s="3">
        <v>16384.0</v>
      </c>
      <c r="L173" s="2">
        <f t="shared" si="12"/>
        <v>0.302734375</v>
      </c>
      <c r="M173" s="2">
        <f t="shared" si="13"/>
        <v>0.08544921875</v>
      </c>
    </row>
    <row r="174" ht="15.75" customHeight="1">
      <c r="A174" s="1"/>
      <c r="B174" s="1" t="s">
        <v>21</v>
      </c>
      <c r="C174" s="3">
        <v>0.0664</v>
      </c>
      <c r="D174" s="3">
        <v>1.0226</v>
      </c>
      <c r="E174" s="3">
        <v>2.4927</v>
      </c>
      <c r="F174" s="3">
        <v>2713.0</v>
      </c>
      <c r="G174" s="3">
        <v>1088.0</v>
      </c>
      <c r="H174" s="3">
        <v>1.0201</v>
      </c>
      <c r="I174" s="3">
        <v>16713.0</v>
      </c>
      <c r="J174" s="3">
        <v>16384.0</v>
      </c>
      <c r="L174" s="2">
        <f t="shared" si="12"/>
        <v>0.1655883789</v>
      </c>
      <c r="M174" s="2">
        <f t="shared" si="13"/>
        <v>0.06640625</v>
      </c>
    </row>
    <row r="175" ht="15.75" customHeight="1">
      <c r="A175" s="1"/>
      <c r="B175" s="1" t="s">
        <v>22</v>
      </c>
      <c r="C175" s="3">
        <v>0.0629</v>
      </c>
      <c r="D175" s="3">
        <v>1.0213</v>
      </c>
      <c r="E175" s="3">
        <v>1.4618</v>
      </c>
      <c r="F175" s="3">
        <v>1507.0</v>
      </c>
      <c r="G175" s="3">
        <v>1030.0</v>
      </c>
      <c r="H175" s="3">
        <v>1.0501</v>
      </c>
      <c r="I175" s="3">
        <v>17205.0</v>
      </c>
      <c r="J175" s="3">
        <v>16384.0</v>
      </c>
      <c r="L175" s="2">
        <f t="shared" si="12"/>
        <v>0.09197998047</v>
      </c>
      <c r="M175" s="2">
        <f t="shared" si="13"/>
        <v>0.06286621094</v>
      </c>
    </row>
    <row r="176" ht="15.75" customHeight="1">
      <c r="A176" s="1" t="s">
        <v>31</v>
      </c>
      <c r="B176" s="1" t="s">
        <v>12</v>
      </c>
      <c r="C176" s="3">
        <v>0.9217</v>
      </c>
      <c r="D176" s="3">
        <v>1.8847</v>
      </c>
      <c r="E176" s="3">
        <v>1.0698</v>
      </c>
      <c r="F176" s="3">
        <v>17485.0</v>
      </c>
      <c r="G176" s="3">
        <v>16343.0</v>
      </c>
      <c r="H176" s="3">
        <v>1.03</v>
      </c>
      <c r="I176" s="3">
        <v>18265.0</v>
      </c>
      <c r="J176" s="3">
        <v>17732.0</v>
      </c>
      <c r="L176" s="2">
        <f t="shared" si="12"/>
        <v>0.9860703812</v>
      </c>
      <c r="M176" s="2">
        <f t="shared" si="13"/>
        <v>0.9216670426</v>
      </c>
    </row>
    <row r="177" ht="15.75" customHeight="1">
      <c r="A177" s="1"/>
      <c r="B177" s="1" t="s">
        <v>14</v>
      </c>
      <c r="C177" s="3">
        <v>0.554</v>
      </c>
      <c r="D177" s="3">
        <v>1.5626</v>
      </c>
      <c r="E177" s="3">
        <v>1.0946</v>
      </c>
      <c r="F177" s="3">
        <v>10753.0</v>
      </c>
      <c r="G177" s="3">
        <v>9823.0</v>
      </c>
      <c r="H177" s="3">
        <v>1.0014</v>
      </c>
      <c r="I177" s="3">
        <v>17758.0</v>
      </c>
      <c r="J177" s="3">
        <v>17732.0</v>
      </c>
      <c r="L177" s="2">
        <f t="shared" si="12"/>
        <v>0.6064177758</v>
      </c>
      <c r="M177" s="2">
        <f t="shared" si="13"/>
        <v>0.5539702233</v>
      </c>
    </row>
    <row r="178" ht="15.75" customHeight="1">
      <c r="A178" s="1"/>
      <c r="B178" s="1" t="s">
        <v>15</v>
      </c>
      <c r="C178" s="3">
        <v>0.5783</v>
      </c>
      <c r="D178" s="3">
        <v>1.5377</v>
      </c>
      <c r="E178" s="3">
        <v>1.8982</v>
      </c>
      <c r="F178" s="3">
        <v>19464.0</v>
      </c>
      <c r="G178" s="3">
        <v>10254.0</v>
      </c>
      <c r="H178" s="3">
        <v>1.1</v>
      </c>
      <c r="I178" s="3">
        <v>19506.0</v>
      </c>
      <c r="J178" s="3">
        <v>17732.0</v>
      </c>
      <c r="L178" s="2">
        <f t="shared" si="12"/>
        <v>1.097676517</v>
      </c>
      <c r="M178" s="2">
        <f t="shared" si="13"/>
        <v>0.5782765621</v>
      </c>
    </row>
    <row r="179" ht="15.75" customHeight="1">
      <c r="A179" s="1"/>
      <c r="B179" s="1" t="s">
        <v>16</v>
      </c>
      <c r="C179" s="3">
        <v>0.4085</v>
      </c>
      <c r="D179" s="3">
        <v>1.5917</v>
      </c>
      <c r="E179" s="3">
        <v>1.8487</v>
      </c>
      <c r="F179" s="3">
        <v>13392.0</v>
      </c>
      <c r="G179" s="3">
        <v>7243.0</v>
      </c>
      <c r="H179" s="3">
        <v>2.5189</v>
      </c>
      <c r="I179" s="3">
        <v>44666.0</v>
      </c>
      <c r="J179" s="3">
        <v>17732.0</v>
      </c>
      <c r="L179" s="2">
        <f t="shared" si="12"/>
        <v>0.7552447552</v>
      </c>
      <c r="M179" s="2">
        <f t="shared" si="13"/>
        <v>0.4084705617</v>
      </c>
    </row>
    <row r="180" ht="15.75" customHeight="1">
      <c r="A180" s="1"/>
      <c r="B180" s="1" t="s">
        <v>17</v>
      </c>
      <c r="C180" s="3">
        <v>0.4349</v>
      </c>
      <c r="D180" s="3">
        <v>1.5798</v>
      </c>
      <c r="E180" s="3">
        <v>1.4768</v>
      </c>
      <c r="F180" s="3">
        <v>11389.0</v>
      </c>
      <c r="G180" s="3">
        <v>7712.0</v>
      </c>
      <c r="H180" s="3">
        <v>1.4041</v>
      </c>
      <c r="I180" s="3">
        <v>24899.0</v>
      </c>
      <c r="J180" s="3">
        <v>17732.0</v>
      </c>
      <c r="L180" s="2">
        <f t="shared" si="12"/>
        <v>0.6422851342</v>
      </c>
      <c r="M180" s="2">
        <f t="shared" si="13"/>
        <v>0.4349199188</v>
      </c>
    </row>
    <row r="181" ht="15.75" customHeight="1">
      <c r="A181" s="1"/>
      <c r="B181" s="1" t="s">
        <v>18</v>
      </c>
      <c r="C181" s="3">
        <v>0.3975</v>
      </c>
      <c r="D181" s="3">
        <v>1.6073</v>
      </c>
      <c r="E181" s="3">
        <v>1.4316</v>
      </c>
      <c r="F181" s="3">
        <v>10091.0</v>
      </c>
      <c r="G181" s="3">
        <v>7048.0</v>
      </c>
      <c r="H181" s="3">
        <v>2.0408</v>
      </c>
      <c r="I181" s="3">
        <v>36189.0</v>
      </c>
      <c r="J181" s="3">
        <v>17732.0</v>
      </c>
      <c r="L181" s="2">
        <f t="shared" si="12"/>
        <v>0.5690841417</v>
      </c>
      <c r="M181" s="2">
        <f t="shared" si="13"/>
        <v>0.3974734942</v>
      </c>
    </row>
    <row r="182" ht="15.75" customHeight="1">
      <c r="A182" s="1"/>
      <c r="B182" s="1" t="s">
        <v>19</v>
      </c>
      <c r="C182" s="3">
        <v>0.3893</v>
      </c>
      <c r="D182" s="3">
        <v>1.6113</v>
      </c>
      <c r="E182" s="3">
        <v>1.3137</v>
      </c>
      <c r="F182" s="3">
        <v>9068.0</v>
      </c>
      <c r="G182" s="3">
        <v>6902.0</v>
      </c>
      <c r="H182" s="3">
        <v>1.3898</v>
      </c>
      <c r="I182" s="3">
        <v>24645.0</v>
      </c>
      <c r="J182" s="3">
        <v>17732.0</v>
      </c>
      <c r="L182" s="2">
        <f t="shared" si="12"/>
        <v>0.511391834</v>
      </c>
      <c r="M182" s="2">
        <f t="shared" si="13"/>
        <v>0.3892397925</v>
      </c>
    </row>
    <row r="183" ht="15.75" customHeight="1">
      <c r="A183" s="1"/>
      <c r="B183" s="1" t="s">
        <v>20</v>
      </c>
      <c r="C183" s="3">
        <v>0.8556</v>
      </c>
      <c r="D183" s="3">
        <v>1.6667</v>
      </c>
      <c r="E183" s="3">
        <v>1.1688</v>
      </c>
      <c r="F183" s="3">
        <v>17733.0</v>
      </c>
      <c r="G183" s="3">
        <v>15171.0</v>
      </c>
      <c r="H183" s="3">
        <v>1.0</v>
      </c>
      <c r="I183" s="3">
        <v>17733.0</v>
      </c>
      <c r="J183" s="3">
        <v>17732.0</v>
      </c>
      <c r="L183" s="2">
        <f t="shared" si="12"/>
        <v>1.000056395</v>
      </c>
      <c r="M183" s="2">
        <f t="shared" si="13"/>
        <v>0.8555718475</v>
      </c>
    </row>
    <row r="184" ht="15.75" customHeight="1">
      <c r="A184" s="1"/>
      <c r="B184" s="1" t="s">
        <v>21</v>
      </c>
      <c r="C184" s="3">
        <v>0.6224</v>
      </c>
      <c r="D184" s="3">
        <v>1.5339</v>
      </c>
      <c r="E184" s="3">
        <v>1.5811</v>
      </c>
      <c r="F184" s="3">
        <v>17450.0</v>
      </c>
      <c r="G184" s="3">
        <v>11036.0</v>
      </c>
      <c r="H184" s="3">
        <v>1.02</v>
      </c>
      <c r="I184" s="3">
        <v>18088.0</v>
      </c>
      <c r="J184" s="3">
        <v>17732.0</v>
      </c>
      <c r="L184" s="2">
        <f t="shared" si="12"/>
        <v>0.9840965486</v>
      </c>
      <c r="M184" s="2">
        <f t="shared" si="13"/>
        <v>0.6223776224</v>
      </c>
    </row>
    <row r="185" ht="15.75" customHeight="1">
      <c r="A185" s="1"/>
      <c r="B185" s="1" t="s">
        <v>22</v>
      </c>
      <c r="C185" s="3">
        <v>0.6171</v>
      </c>
      <c r="D185" s="3">
        <v>1.5578</v>
      </c>
      <c r="E185" s="3">
        <v>1.127</v>
      </c>
      <c r="F185" s="3">
        <v>12332.0</v>
      </c>
      <c r="G185" s="3">
        <v>10942.0</v>
      </c>
      <c r="H185" s="3">
        <v>1.05</v>
      </c>
      <c r="I185" s="3">
        <v>18620.0</v>
      </c>
      <c r="J185" s="3">
        <v>17732.0</v>
      </c>
      <c r="L185" s="2">
        <f t="shared" si="12"/>
        <v>0.6954658245</v>
      </c>
      <c r="M185" s="2">
        <f t="shared" si="13"/>
        <v>0.6170764719</v>
      </c>
    </row>
    <row r="186" ht="15.75" customHeight="1">
      <c r="A186" s="1" t="s">
        <v>32</v>
      </c>
      <c r="B186" s="1" t="s">
        <v>12</v>
      </c>
      <c r="C186" s="3">
        <v>0.3597</v>
      </c>
      <c r="D186" s="3">
        <v>1.1757</v>
      </c>
      <c r="E186" s="3">
        <v>1.4455</v>
      </c>
      <c r="F186" s="3">
        <v>9977.0</v>
      </c>
      <c r="G186" s="3">
        <v>6902.0</v>
      </c>
      <c r="H186" s="3">
        <v>1.0294</v>
      </c>
      <c r="I186" s="3">
        <v>19753.0</v>
      </c>
      <c r="J186" s="3">
        <v>19188.0</v>
      </c>
      <c r="L186" s="2">
        <f t="shared" si="12"/>
        <v>0.5199603919</v>
      </c>
      <c r="M186" s="2">
        <f t="shared" si="13"/>
        <v>0.3597039817</v>
      </c>
    </row>
    <row r="187" ht="15.75" customHeight="1">
      <c r="A187" s="1"/>
      <c r="B187" s="1" t="s">
        <v>14</v>
      </c>
      <c r="C187" s="3">
        <v>0.4838</v>
      </c>
      <c r="D187" s="3">
        <v>1.1838</v>
      </c>
      <c r="E187" s="3">
        <v>1.045</v>
      </c>
      <c r="F187" s="3">
        <v>9700.0</v>
      </c>
      <c r="G187" s="3">
        <v>9282.0</v>
      </c>
      <c r="H187" s="3">
        <v>1.0491</v>
      </c>
      <c r="I187" s="3">
        <v>20131.0</v>
      </c>
      <c r="J187" s="3">
        <v>19188.0</v>
      </c>
      <c r="L187" s="2">
        <f t="shared" si="12"/>
        <v>0.505524286</v>
      </c>
      <c r="M187" s="2">
        <f t="shared" si="13"/>
        <v>0.4837398374</v>
      </c>
    </row>
    <row r="188" ht="15.75" customHeight="1">
      <c r="A188" s="1"/>
      <c r="B188" s="1" t="s">
        <v>15</v>
      </c>
      <c r="C188" s="3">
        <v>0.2936</v>
      </c>
      <c r="D188" s="3">
        <v>1.1068</v>
      </c>
      <c r="E188" s="3">
        <v>1.2577</v>
      </c>
      <c r="F188" s="3">
        <v>7084.0</v>
      </c>
      <c r="G188" s="3">
        <v>5632.0</v>
      </c>
      <c r="H188" s="3">
        <v>1.0992</v>
      </c>
      <c r="I188" s="3">
        <v>21091.0</v>
      </c>
      <c r="J188" s="3">
        <v>19188.0</v>
      </c>
      <c r="L188" s="2">
        <f t="shared" si="12"/>
        <v>0.3691890765</v>
      </c>
      <c r="M188" s="2">
        <f t="shared" si="13"/>
        <v>0.2935167813</v>
      </c>
    </row>
    <row r="189" ht="15.75" customHeight="1">
      <c r="A189" s="1"/>
      <c r="B189" s="1" t="s">
        <v>16</v>
      </c>
      <c r="C189" s="3">
        <v>0.0451</v>
      </c>
      <c r="D189" s="3">
        <v>1.0154</v>
      </c>
      <c r="E189" s="3">
        <v>5.6545</v>
      </c>
      <c r="F189" s="3">
        <v>4892.0</v>
      </c>
      <c r="G189" s="3">
        <v>865.0</v>
      </c>
      <c r="H189" s="3">
        <v>1.0165</v>
      </c>
      <c r="I189" s="3">
        <v>19504.0</v>
      </c>
      <c r="J189" s="3">
        <v>19188.0</v>
      </c>
      <c r="L189" s="2">
        <f t="shared" si="12"/>
        <v>0.254951011</v>
      </c>
      <c r="M189" s="2">
        <f t="shared" si="13"/>
        <v>0.04508025849</v>
      </c>
    </row>
    <row r="190" ht="15.75" customHeight="1">
      <c r="A190" s="1"/>
      <c r="B190" s="1" t="s">
        <v>17</v>
      </c>
      <c r="C190" s="3">
        <v>0.8629</v>
      </c>
      <c r="D190" s="3">
        <v>1.3995</v>
      </c>
      <c r="E190" s="3">
        <v>1.0109</v>
      </c>
      <c r="F190" s="3">
        <v>16738.0</v>
      </c>
      <c r="G190" s="3">
        <v>16556.0</v>
      </c>
      <c r="H190" s="3">
        <v>1.0022</v>
      </c>
      <c r="I190" s="3">
        <v>19230.0</v>
      </c>
      <c r="J190" s="3">
        <v>19188.0</v>
      </c>
      <c r="L190" s="2">
        <f t="shared" si="12"/>
        <v>0.8723160309</v>
      </c>
      <c r="M190" s="2">
        <f t="shared" si="13"/>
        <v>0.862830936</v>
      </c>
    </row>
    <row r="191" ht="15.75" customHeight="1">
      <c r="A191" s="1"/>
      <c r="B191" s="1" t="s">
        <v>18</v>
      </c>
      <c r="C191" s="3">
        <v>0.0425</v>
      </c>
      <c r="D191" s="3">
        <v>1.0146</v>
      </c>
      <c r="E191" s="3">
        <v>2.158</v>
      </c>
      <c r="F191" s="3">
        <v>1761.0</v>
      </c>
      <c r="G191" s="3">
        <v>816.0</v>
      </c>
      <c r="H191" s="3">
        <v>1.0145</v>
      </c>
      <c r="I191" s="3">
        <v>19467.0</v>
      </c>
      <c r="J191" s="3">
        <v>19188.0</v>
      </c>
      <c r="L191" s="2">
        <f t="shared" si="12"/>
        <v>0.09177611007</v>
      </c>
      <c r="M191" s="2">
        <f t="shared" si="13"/>
        <v>0.04252657911</v>
      </c>
    </row>
    <row r="192" ht="15.75" customHeight="1">
      <c r="A192" s="1"/>
      <c r="B192" s="1" t="s">
        <v>19</v>
      </c>
      <c r="C192" s="3">
        <v>0.0562</v>
      </c>
      <c r="D192" s="3">
        <v>1.0194</v>
      </c>
      <c r="E192" s="3">
        <v>1.4699</v>
      </c>
      <c r="F192" s="3">
        <v>1584.0</v>
      </c>
      <c r="G192" s="3">
        <v>1077.0</v>
      </c>
      <c r="H192" s="3">
        <v>1.0271</v>
      </c>
      <c r="I192" s="3">
        <v>19708.0</v>
      </c>
      <c r="J192" s="3">
        <v>19188.0</v>
      </c>
      <c r="L192" s="2">
        <f t="shared" si="12"/>
        <v>0.08255159475</v>
      </c>
      <c r="M192" s="2">
        <f t="shared" si="13"/>
        <v>0.05612883052</v>
      </c>
    </row>
    <row r="193" ht="15.75" customHeight="1">
      <c r="A193" s="1"/>
      <c r="B193" s="1" t="s">
        <v>20</v>
      </c>
      <c r="C193" s="3">
        <v>0.0591</v>
      </c>
      <c r="D193" s="3">
        <v>1.0206</v>
      </c>
      <c r="E193" s="3">
        <v>3.0001</v>
      </c>
      <c r="F193" s="3">
        <v>3405.0</v>
      </c>
      <c r="G193" s="3">
        <v>1134.0</v>
      </c>
      <c r="H193" s="3">
        <v>1.0</v>
      </c>
      <c r="I193" s="3">
        <v>19189.0</v>
      </c>
      <c r="J193" s="3">
        <v>19188.0</v>
      </c>
      <c r="L193" s="2">
        <f t="shared" si="12"/>
        <v>0.1774546592</v>
      </c>
      <c r="M193" s="2">
        <f t="shared" si="13"/>
        <v>0.05909943715</v>
      </c>
    </row>
    <row r="194" ht="15.75" customHeight="1">
      <c r="A194" s="1"/>
      <c r="B194" s="1" t="s">
        <v>21</v>
      </c>
      <c r="C194" s="3">
        <v>0.0517</v>
      </c>
      <c r="D194" s="3">
        <v>1.0174</v>
      </c>
      <c r="E194" s="3">
        <v>2.2968</v>
      </c>
      <c r="F194" s="3">
        <v>2278.0</v>
      </c>
      <c r="G194" s="3">
        <v>991.0</v>
      </c>
      <c r="H194" s="3">
        <v>1.0201</v>
      </c>
      <c r="I194" s="3">
        <v>19573.0</v>
      </c>
      <c r="J194" s="3">
        <v>19188.0</v>
      </c>
      <c r="L194" s="2">
        <f t="shared" si="12"/>
        <v>0.1187200334</v>
      </c>
      <c r="M194" s="2">
        <f t="shared" si="13"/>
        <v>0.05164686262</v>
      </c>
    </row>
    <row r="195" ht="15.75" customHeight="1">
      <c r="A195" s="1"/>
      <c r="B195" s="1" t="s">
        <v>22</v>
      </c>
      <c r="C195" s="3">
        <v>0.049</v>
      </c>
      <c r="D195" s="3">
        <v>1.0165</v>
      </c>
      <c r="E195" s="3">
        <v>1.4984</v>
      </c>
      <c r="F195" s="3">
        <v>1409.0</v>
      </c>
      <c r="G195" s="3">
        <v>940.0</v>
      </c>
      <c r="H195" s="3">
        <v>1.0501</v>
      </c>
      <c r="I195" s="3">
        <v>20149.0</v>
      </c>
      <c r="J195" s="3">
        <v>19188.0</v>
      </c>
      <c r="L195" s="2">
        <f t="shared" si="12"/>
        <v>0.07343131124</v>
      </c>
      <c r="M195" s="2">
        <f t="shared" si="13"/>
        <v>0.04898895143</v>
      </c>
    </row>
    <row r="196" ht="15.75" customHeight="1">
      <c r="A196" s="1" t="s">
        <v>33</v>
      </c>
      <c r="B196" s="1" t="s">
        <v>12</v>
      </c>
      <c r="C196" s="3">
        <v>0.0626</v>
      </c>
      <c r="D196" s="3">
        <v>1.0084</v>
      </c>
      <c r="E196" s="3">
        <v>5.8348</v>
      </c>
      <c r="F196" s="3">
        <v>7896.0</v>
      </c>
      <c r="G196" s="3">
        <v>1353.0</v>
      </c>
      <c r="H196" s="3">
        <v>1.0301</v>
      </c>
      <c r="I196" s="3">
        <v>22257.0</v>
      </c>
      <c r="J196" s="3">
        <v>21607.0</v>
      </c>
      <c r="L196" s="2">
        <f t="shared" si="12"/>
        <v>0.3654371269</v>
      </c>
      <c r="M196" s="2">
        <f t="shared" si="13"/>
        <v>0.06261859583</v>
      </c>
    </row>
    <row r="197" ht="15.75" customHeight="1">
      <c r="A197" s="1"/>
      <c r="B197" s="1" t="s">
        <v>14</v>
      </c>
      <c r="C197" s="3">
        <v>0.6299</v>
      </c>
      <c r="D197" s="3">
        <v>1.3084</v>
      </c>
      <c r="E197" s="3">
        <v>1.1379</v>
      </c>
      <c r="F197" s="3">
        <v>15487.0</v>
      </c>
      <c r="G197" s="3">
        <v>13610.0</v>
      </c>
      <c r="H197" s="3">
        <v>1.0772</v>
      </c>
      <c r="I197" s="3">
        <v>23276.0</v>
      </c>
      <c r="J197" s="3">
        <v>21607.0</v>
      </c>
      <c r="L197" s="2">
        <f t="shared" si="12"/>
        <v>0.7167584579</v>
      </c>
      <c r="M197" s="2">
        <f t="shared" si="13"/>
        <v>0.6298884621</v>
      </c>
    </row>
    <row r="198" ht="15.75" customHeight="1">
      <c r="A198" s="1"/>
      <c r="B198" s="1" t="s">
        <v>15</v>
      </c>
      <c r="C198" s="3">
        <v>0.3469</v>
      </c>
      <c r="D198" s="3">
        <v>1.0879</v>
      </c>
      <c r="E198" s="3">
        <v>1.8794</v>
      </c>
      <c r="F198" s="3">
        <v>14086.0</v>
      </c>
      <c r="G198" s="3">
        <v>7494.0</v>
      </c>
      <c r="H198" s="3">
        <v>1.1</v>
      </c>
      <c r="I198" s="3">
        <v>23769.0</v>
      </c>
      <c r="J198" s="3">
        <v>21607.0</v>
      </c>
      <c r="L198" s="2">
        <f t="shared" si="12"/>
        <v>0.6519183598</v>
      </c>
      <c r="M198" s="2">
        <f t="shared" si="13"/>
        <v>0.3468320452</v>
      </c>
    </row>
    <row r="199" ht="15.75" customHeight="1">
      <c r="A199" s="1"/>
      <c r="B199" s="1" t="s">
        <v>16</v>
      </c>
      <c r="C199" s="3">
        <v>0.1722</v>
      </c>
      <c r="D199" s="3">
        <v>1.1721</v>
      </c>
      <c r="E199" s="3">
        <v>3.7025</v>
      </c>
      <c r="F199" s="3">
        <v>13776.0</v>
      </c>
      <c r="G199" s="3">
        <v>3720.0</v>
      </c>
      <c r="H199" s="3">
        <v>2.795</v>
      </c>
      <c r="I199" s="3">
        <v>60394.0</v>
      </c>
      <c r="J199" s="3">
        <v>21607.0</v>
      </c>
      <c r="L199" s="2">
        <f t="shared" si="12"/>
        <v>0.6375711575</v>
      </c>
      <c r="M199" s="2">
        <f t="shared" si="13"/>
        <v>0.1721664275</v>
      </c>
    </row>
    <row r="200" ht="15.75" customHeight="1">
      <c r="A200" s="1"/>
      <c r="B200" s="1" t="s">
        <v>17</v>
      </c>
      <c r="C200" s="3">
        <v>0.5883</v>
      </c>
      <c r="D200" s="3">
        <v>1.2436</v>
      </c>
      <c r="E200" s="3">
        <v>2.0676</v>
      </c>
      <c r="F200" s="3">
        <v>26284.0</v>
      </c>
      <c r="G200" s="3">
        <v>12712.0</v>
      </c>
      <c r="H200" s="3">
        <v>1.3512</v>
      </c>
      <c r="I200" s="3">
        <v>29196.0</v>
      </c>
      <c r="J200" s="3">
        <v>21607.0</v>
      </c>
      <c r="L200" s="2">
        <f t="shared" si="12"/>
        <v>1.216457629</v>
      </c>
      <c r="M200" s="2">
        <f t="shared" si="13"/>
        <v>0.5883278567</v>
      </c>
    </row>
    <row r="201" ht="15.75" customHeight="1">
      <c r="A201" s="1"/>
      <c r="B201" s="1" t="s">
        <v>18</v>
      </c>
      <c r="C201" s="3">
        <v>0.2062</v>
      </c>
      <c r="D201" s="3">
        <v>1.2436</v>
      </c>
      <c r="E201" s="3">
        <v>2.4038</v>
      </c>
      <c r="F201" s="3">
        <v>10710.0</v>
      </c>
      <c r="G201" s="3">
        <v>4455.0</v>
      </c>
      <c r="H201" s="3">
        <v>1.8461</v>
      </c>
      <c r="I201" s="3">
        <v>39891.0</v>
      </c>
      <c r="J201" s="3">
        <v>21607.0</v>
      </c>
      <c r="L201" s="2">
        <f t="shared" si="12"/>
        <v>0.4956726987</v>
      </c>
      <c r="M201" s="2">
        <f t="shared" si="13"/>
        <v>0.2061831814</v>
      </c>
    </row>
    <row r="202" ht="15.75" customHeight="1">
      <c r="A202" s="1"/>
      <c r="B202" s="1" t="s">
        <v>19</v>
      </c>
      <c r="C202" s="3">
        <v>0.2328</v>
      </c>
      <c r="D202" s="3">
        <v>1.2865</v>
      </c>
      <c r="E202" s="3">
        <v>2.1165</v>
      </c>
      <c r="F202" s="3">
        <v>10645.0</v>
      </c>
      <c r="G202" s="3">
        <v>5029.0</v>
      </c>
      <c r="H202" s="3">
        <v>1.1679</v>
      </c>
      <c r="I202" s="3">
        <v>25235.0</v>
      </c>
      <c r="J202" s="3">
        <v>21607.0</v>
      </c>
      <c r="L202" s="2">
        <f t="shared" si="12"/>
        <v>0.4926644143</v>
      </c>
      <c r="M202" s="2">
        <f t="shared" si="13"/>
        <v>0.2327486463</v>
      </c>
    </row>
    <row r="203" ht="15.75" customHeight="1">
      <c r="A203" s="1"/>
      <c r="B203" s="1" t="s">
        <v>20</v>
      </c>
      <c r="C203" s="3">
        <v>0.4001</v>
      </c>
      <c r="D203" s="3">
        <v>1.0937</v>
      </c>
      <c r="E203" s="3">
        <v>2.4819</v>
      </c>
      <c r="F203" s="3">
        <v>21456.0</v>
      </c>
      <c r="G203" s="3">
        <v>8645.0</v>
      </c>
      <c r="H203" s="3">
        <v>1.0</v>
      </c>
      <c r="I203" s="3">
        <v>21608.0</v>
      </c>
      <c r="J203" s="3">
        <v>21607.0</v>
      </c>
      <c r="L203" s="2">
        <f t="shared" si="12"/>
        <v>0.993011524</v>
      </c>
      <c r="M203" s="2">
        <f t="shared" si="13"/>
        <v>0.4001018189</v>
      </c>
    </row>
    <row r="204" ht="15.75" customHeight="1">
      <c r="A204" s="1"/>
      <c r="B204" s="1" t="s">
        <v>21</v>
      </c>
      <c r="C204" s="3">
        <v>0.2111</v>
      </c>
      <c r="D204" s="3">
        <v>1.0498</v>
      </c>
      <c r="E204" s="3">
        <v>4.0373</v>
      </c>
      <c r="F204" s="3">
        <v>18418.0</v>
      </c>
      <c r="G204" s="3">
        <v>4561.0</v>
      </c>
      <c r="H204" s="3">
        <v>1.02</v>
      </c>
      <c r="I204" s="3">
        <v>22041.0</v>
      </c>
      <c r="J204" s="3">
        <v>21607.0</v>
      </c>
      <c r="L204" s="2">
        <f t="shared" si="12"/>
        <v>0.8524089415</v>
      </c>
      <c r="M204" s="2">
        <f t="shared" si="13"/>
        <v>0.2110889989</v>
      </c>
    </row>
    <row r="205" ht="15.75" customHeight="1">
      <c r="A205" s="1"/>
      <c r="B205" s="1" t="s">
        <v>22</v>
      </c>
      <c r="C205" s="3">
        <v>0.1998</v>
      </c>
      <c r="D205" s="3">
        <v>1.0557</v>
      </c>
      <c r="E205" s="3">
        <v>2.0422</v>
      </c>
      <c r="F205" s="3">
        <v>8815.0</v>
      </c>
      <c r="G205" s="3">
        <v>4316.0</v>
      </c>
      <c r="H205" s="3">
        <v>1.05</v>
      </c>
      <c r="I205" s="3">
        <v>22689.0</v>
      </c>
      <c r="J205" s="3">
        <v>21607.0</v>
      </c>
      <c r="L205" s="2">
        <f t="shared" si="12"/>
        <v>0.4079696395</v>
      </c>
      <c r="M205" s="2">
        <f t="shared" si="13"/>
        <v>0.199750081</v>
      </c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5.75" customHeight="1">
      <c r="A207" s="1" t="s">
        <v>35</v>
      </c>
      <c r="B207" s="1"/>
      <c r="C207" s="1"/>
      <c r="D207" s="1"/>
      <c r="E207" s="1"/>
      <c r="F207" s="1"/>
      <c r="G207" s="1"/>
      <c r="H207" s="1"/>
      <c r="I207" s="1"/>
      <c r="J207" s="1"/>
    </row>
    <row r="208" ht="15.75" customHeight="1">
      <c r="A208" s="1"/>
      <c r="B208" s="1"/>
      <c r="C208" s="1" t="s">
        <v>2</v>
      </c>
      <c r="D208" s="1" t="s">
        <v>1</v>
      </c>
      <c r="E208" s="1" t="s">
        <v>3</v>
      </c>
      <c r="F208" s="1" t="s">
        <v>4</v>
      </c>
      <c r="G208" s="1" t="s">
        <v>5</v>
      </c>
      <c r="H208" s="1" t="s">
        <v>6</v>
      </c>
      <c r="I208" s="1" t="s">
        <v>7</v>
      </c>
      <c r="J208" s="1" t="s">
        <v>8</v>
      </c>
    </row>
    <row r="209" ht="15.75" customHeight="1">
      <c r="A209" s="1" t="s">
        <v>11</v>
      </c>
      <c r="B209" s="1" t="s">
        <v>12</v>
      </c>
      <c r="C209" s="3">
        <v>0.559</v>
      </c>
      <c r="D209" s="3">
        <v>1.503</v>
      </c>
      <c r="E209" s="3">
        <v>1.8426</v>
      </c>
      <c r="F209" s="3">
        <v>822.0</v>
      </c>
      <c r="G209" s="3">
        <v>446.0</v>
      </c>
      <c r="H209" s="3">
        <v>1.0299</v>
      </c>
      <c r="I209" s="3">
        <v>822.0</v>
      </c>
      <c r="J209" s="3">
        <v>798.0</v>
      </c>
      <c r="L209" s="2">
        <f t="shared" ref="L209:L308" si="14">F209/J209</f>
        <v>1.030075188</v>
      </c>
      <c r="M209" s="2">
        <f t="shared" ref="M209:M308" si="15">G209/J209</f>
        <v>0.5588972431</v>
      </c>
      <c r="O209" s="4"/>
      <c r="P209" s="1"/>
    </row>
    <row r="210" ht="15.75" customHeight="1">
      <c r="A210" s="1"/>
      <c r="B210" s="1" t="s">
        <v>14</v>
      </c>
      <c r="C210" s="3">
        <v>0.763</v>
      </c>
      <c r="D210" s="3">
        <v>1.3235</v>
      </c>
      <c r="E210" s="3">
        <v>1.0494</v>
      </c>
      <c r="F210" s="3">
        <v>639.0</v>
      </c>
      <c r="G210" s="3">
        <v>608.0</v>
      </c>
      <c r="H210" s="3">
        <v>1.0024</v>
      </c>
      <c r="I210" s="3">
        <v>800.0</v>
      </c>
      <c r="J210" s="3">
        <v>798.0</v>
      </c>
      <c r="L210" s="2">
        <f t="shared" si="14"/>
        <v>0.8007518797</v>
      </c>
      <c r="M210" s="2">
        <f t="shared" si="15"/>
        <v>0.7619047619</v>
      </c>
      <c r="P210" s="1"/>
    </row>
    <row r="211" ht="15.75" customHeight="1">
      <c r="A211" s="1"/>
      <c r="B211" s="1" t="s">
        <v>15</v>
      </c>
      <c r="C211" s="3">
        <v>0.6995</v>
      </c>
      <c r="D211" s="3">
        <v>1.2871</v>
      </c>
      <c r="E211" s="3">
        <v>1.0801</v>
      </c>
      <c r="F211" s="3">
        <v>603.0</v>
      </c>
      <c r="G211" s="3">
        <v>558.0</v>
      </c>
      <c r="H211" s="3">
        <v>1.0274</v>
      </c>
      <c r="I211" s="3">
        <v>820.0</v>
      </c>
      <c r="J211" s="3">
        <v>798.0</v>
      </c>
      <c r="L211" s="2">
        <f t="shared" si="14"/>
        <v>0.7556390977</v>
      </c>
      <c r="M211" s="2">
        <f t="shared" si="15"/>
        <v>0.6992481203</v>
      </c>
      <c r="P211" s="1"/>
    </row>
    <row r="212" ht="15.75" customHeight="1">
      <c r="A212" s="1"/>
      <c r="B212" s="1" t="s">
        <v>16</v>
      </c>
      <c r="C212" s="3">
        <v>0.1566</v>
      </c>
      <c r="D212" s="3">
        <v>1.0552</v>
      </c>
      <c r="E212" s="3">
        <v>3.8727</v>
      </c>
      <c r="F212" s="3">
        <v>484.0</v>
      </c>
      <c r="G212" s="3">
        <v>124.0</v>
      </c>
      <c r="H212" s="3">
        <v>1.0512</v>
      </c>
      <c r="I212" s="3">
        <v>839.0</v>
      </c>
      <c r="J212" s="3">
        <v>798.0</v>
      </c>
      <c r="L212" s="2">
        <f t="shared" si="14"/>
        <v>0.6065162907</v>
      </c>
      <c r="M212" s="2">
        <f t="shared" si="15"/>
        <v>0.1553884712</v>
      </c>
      <c r="P212" s="1"/>
    </row>
    <row r="213" ht="15.75" customHeight="1">
      <c r="A213" s="1"/>
      <c r="B213" s="1" t="s">
        <v>17</v>
      </c>
      <c r="C213" s="3">
        <v>0.855</v>
      </c>
      <c r="D213" s="3">
        <v>1.3995</v>
      </c>
      <c r="E213" s="3">
        <v>1.0596</v>
      </c>
      <c r="F213" s="3">
        <v>723.0</v>
      </c>
      <c r="G213" s="3">
        <v>682.0</v>
      </c>
      <c r="H213" s="3">
        <v>1.0374</v>
      </c>
      <c r="I213" s="3">
        <v>828.0</v>
      </c>
      <c r="J213" s="3">
        <v>798.0</v>
      </c>
      <c r="L213" s="2">
        <f t="shared" si="14"/>
        <v>0.9060150376</v>
      </c>
      <c r="M213" s="2">
        <f t="shared" si="15"/>
        <v>0.8546365915</v>
      </c>
      <c r="P213" s="1"/>
    </row>
    <row r="214" ht="15.75" customHeight="1">
      <c r="A214" s="1"/>
      <c r="B214" s="1" t="s">
        <v>18</v>
      </c>
      <c r="C214" s="3">
        <v>0.1496</v>
      </c>
      <c r="D214" s="3">
        <v>1.0526</v>
      </c>
      <c r="E214" s="3">
        <v>4.0047</v>
      </c>
      <c r="F214" s="3">
        <v>478.0</v>
      </c>
      <c r="G214" s="3">
        <v>119.0</v>
      </c>
      <c r="H214" s="3">
        <v>1.045</v>
      </c>
      <c r="I214" s="3">
        <v>834.0</v>
      </c>
      <c r="J214" s="3">
        <v>798.0</v>
      </c>
      <c r="L214" s="2">
        <f t="shared" si="14"/>
        <v>0.5989974937</v>
      </c>
      <c r="M214" s="2">
        <f t="shared" si="15"/>
        <v>0.149122807</v>
      </c>
      <c r="P214" s="1"/>
    </row>
    <row r="215" ht="15.75" customHeight="1">
      <c r="A215" s="1"/>
      <c r="B215" s="1" t="s">
        <v>19</v>
      </c>
      <c r="C215" s="3">
        <v>0.2068</v>
      </c>
      <c r="D215" s="3">
        <v>1.0741</v>
      </c>
      <c r="E215" s="3">
        <v>1.9206</v>
      </c>
      <c r="F215" s="3">
        <v>317.0</v>
      </c>
      <c r="G215" s="3">
        <v>165.0</v>
      </c>
      <c r="H215" s="3">
        <v>1.045</v>
      </c>
      <c r="I215" s="3">
        <v>834.0</v>
      </c>
      <c r="J215" s="3">
        <v>798.0</v>
      </c>
      <c r="L215" s="2">
        <f t="shared" si="14"/>
        <v>0.3972431078</v>
      </c>
      <c r="M215" s="2">
        <f t="shared" si="15"/>
        <v>0.2067669173</v>
      </c>
      <c r="P215" s="1"/>
    </row>
    <row r="216" ht="15.75" customHeight="1">
      <c r="A216" s="1"/>
      <c r="B216" s="1" t="s">
        <v>20</v>
      </c>
      <c r="C216" s="3">
        <v>0.2038</v>
      </c>
      <c r="D216" s="3">
        <v>1.0735</v>
      </c>
      <c r="E216" s="3">
        <v>2.7611</v>
      </c>
      <c r="F216" s="3">
        <v>449.0</v>
      </c>
      <c r="G216" s="3">
        <v>162.0</v>
      </c>
      <c r="H216" s="3">
        <v>1.0011</v>
      </c>
      <c r="I216" s="3">
        <v>799.0</v>
      </c>
      <c r="J216" s="3">
        <v>798.0</v>
      </c>
      <c r="L216" s="2">
        <f t="shared" si="14"/>
        <v>0.5626566416</v>
      </c>
      <c r="M216" s="2">
        <f t="shared" si="15"/>
        <v>0.2030075188</v>
      </c>
      <c r="P216" s="1"/>
    </row>
    <row r="217" ht="15.75" customHeight="1">
      <c r="A217" s="1"/>
      <c r="B217" s="1" t="s">
        <v>21</v>
      </c>
      <c r="C217" s="3">
        <v>0.1902</v>
      </c>
      <c r="D217" s="3">
        <v>1.0669</v>
      </c>
      <c r="E217" s="3">
        <v>2.2661</v>
      </c>
      <c r="F217" s="3">
        <v>344.0</v>
      </c>
      <c r="G217" s="3">
        <v>151.0</v>
      </c>
      <c r="H217" s="3">
        <v>1.0212</v>
      </c>
      <c r="I217" s="3">
        <v>815.0</v>
      </c>
      <c r="J217" s="3">
        <v>798.0</v>
      </c>
      <c r="L217" s="2">
        <f t="shared" si="14"/>
        <v>0.4310776942</v>
      </c>
      <c r="M217" s="2">
        <f t="shared" si="15"/>
        <v>0.1892230576</v>
      </c>
      <c r="P217" s="1"/>
    </row>
    <row r="218" ht="15.75" customHeight="1">
      <c r="A218" s="1"/>
      <c r="B218" s="1" t="s">
        <v>22</v>
      </c>
      <c r="C218" s="3">
        <v>0.1836</v>
      </c>
      <c r="D218" s="3">
        <v>1.064</v>
      </c>
      <c r="E218" s="3">
        <v>1.399</v>
      </c>
      <c r="F218" s="3">
        <v>205.0</v>
      </c>
      <c r="G218" s="3">
        <v>146.0</v>
      </c>
      <c r="H218" s="3">
        <v>1.0512</v>
      </c>
      <c r="I218" s="3">
        <v>839.0</v>
      </c>
      <c r="J218" s="3">
        <v>798.0</v>
      </c>
      <c r="L218" s="2">
        <f t="shared" si="14"/>
        <v>0.2568922306</v>
      </c>
      <c r="M218" s="2">
        <f t="shared" si="15"/>
        <v>0.1829573935</v>
      </c>
      <c r="P218" s="1"/>
    </row>
    <row r="219" ht="15.75" customHeight="1">
      <c r="A219" s="1" t="s">
        <v>23</v>
      </c>
      <c r="B219" s="1" t="s">
        <v>12</v>
      </c>
      <c r="C219" s="3">
        <v>0.9861</v>
      </c>
      <c r="D219" s="3">
        <v>1.9503</v>
      </c>
      <c r="E219" s="3">
        <v>1.0393</v>
      </c>
      <c r="F219" s="3">
        <v>963.0</v>
      </c>
      <c r="G219" s="3">
        <v>926.0</v>
      </c>
      <c r="H219" s="3">
        <v>1.0291</v>
      </c>
      <c r="I219" s="3">
        <v>967.0</v>
      </c>
      <c r="J219" s="3">
        <v>939.0</v>
      </c>
      <c r="L219" s="2">
        <f t="shared" si="14"/>
        <v>1.025559105</v>
      </c>
      <c r="M219" s="2">
        <f t="shared" si="15"/>
        <v>0.9861554846</v>
      </c>
    </row>
    <row r="220" ht="15.75" customHeight="1">
      <c r="A220" s="1"/>
      <c r="B220" s="1" t="s">
        <v>14</v>
      </c>
      <c r="C220" s="3">
        <v>0.5827</v>
      </c>
      <c r="D220" s="3">
        <v>1.459</v>
      </c>
      <c r="E220" s="3">
        <v>1.2638</v>
      </c>
      <c r="F220" s="3">
        <v>692.0</v>
      </c>
      <c r="G220" s="3">
        <v>547.0</v>
      </c>
      <c r="H220" s="3">
        <v>1.0132</v>
      </c>
      <c r="I220" s="3">
        <v>952.0</v>
      </c>
      <c r="J220" s="3">
        <v>939.0</v>
      </c>
      <c r="L220" s="2">
        <f t="shared" si="14"/>
        <v>0.7369542066</v>
      </c>
      <c r="M220" s="2">
        <f t="shared" si="15"/>
        <v>0.5825346113</v>
      </c>
    </row>
    <row r="221" ht="15.75" customHeight="1">
      <c r="A221" s="1"/>
      <c r="B221" s="1" t="s">
        <v>15</v>
      </c>
      <c r="C221" s="3">
        <v>0.5465</v>
      </c>
      <c r="D221" s="3">
        <v>1.4092</v>
      </c>
      <c r="E221" s="3">
        <v>1.6047</v>
      </c>
      <c r="F221" s="3">
        <v>824.0</v>
      </c>
      <c r="G221" s="3">
        <v>513.0</v>
      </c>
      <c r="H221" s="3">
        <v>1.1004</v>
      </c>
      <c r="I221" s="3">
        <v>1034.0</v>
      </c>
      <c r="J221" s="3">
        <v>939.0</v>
      </c>
      <c r="L221" s="2">
        <f t="shared" si="14"/>
        <v>0.8775292865</v>
      </c>
      <c r="M221" s="2">
        <f t="shared" si="15"/>
        <v>0.5463258786</v>
      </c>
    </row>
    <row r="222" ht="15.75" customHeight="1">
      <c r="A222" s="1"/>
      <c r="B222" s="1" t="s">
        <v>16</v>
      </c>
      <c r="C222" s="3">
        <v>0.4847</v>
      </c>
      <c r="D222" s="3">
        <v>1.3958</v>
      </c>
      <c r="E222" s="3">
        <v>1.5786</v>
      </c>
      <c r="F222" s="3">
        <v>719.0</v>
      </c>
      <c r="G222" s="3">
        <v>455.0</v>
      </c>
      <c r="H222" s="3">
        <v>3.3162</v>
      </c>
      <c r="I222" s="3">
        <v>3116.0</v>
      </c>
      <c r="J222" s="3">
        <v>939.0</v>
      </c>
      <c r="L222" s="2">
        <f t="shared" si="14"/>
        <v>0.7657082002</v>
      </c>
      <c r="M222" s="2">
        <f t="shared" si="15"/>
        <v>0.4845580405</v>
      </c>
    </row>
    <row r="223" ht="15.75" customHeight="1">
      <c r="A223" s="1"/>
      <c r="B223" s="1" t="s">
        <v>17</v>
      </c>
      <c r="C223" s="3">
        <v>0.6174</v>
      </c>
      <c r="D223" s="3">
        <v>1.5346</v>
      </c>
      <c r="E223" s="3">
        <v>1.2498</v>
      </c>
      <c r="F223" s="3">
        <v>725.0</v>
      </c>
      <c r="G223" s="3">
        <v>580.0</v>
      </c>
      <c r="H223" s="3">
        <v>1.1536</v>
      </c>
      <c r="I223" s="3">
        <v>1084.0</v>
      </c>
      <c r="J223" s="3">
        <v>939.0</v>
      </c>
      <c r="L223" s="2">
        <f t="shared" si="14"/>
        <v>0.7720979766</v>
      </c>
      <c r="M223" s="2">
        <f t="shared" si="15"/>
        <v>0.6176783813</v>
      </c>
    </row>
    <row r="224" ht="15.75" customHeight="1">
      <c r="A224" s="1"/>
      <c r="B224" s="1" t="s">
        <v>18</v>
      </c>
      <c r="C224" s="3">
        <v>0.488</v>
      </c>
      <c r="D224" s="3">
        <v>1.4044</v>
      </c>
      <c r="E224" s="3">
        <v>1.496</v>
      </c>
      <c r="F224" s="3">
        <v>686.0</v>
      </c>
      <c r="G224" s="3">
        <v>458.0</v>
      </c>
      <c r="H224" s="3">
        <v>2.8575</v>
      </c>
      <c r="I224" s="3">
        <v>2685.0</v>
      </c>
      <c r="J224" s="3">
        <v>939.0</v>
      </c>
      <c r="L224" s="2">
        <f t="shared" si="14"/>
        <v>0.7305644302</v>
      </c>
      <c r="M224" s="2">
        <f t="shared" si="15"/>
        <v>0.4877529286</v>
      </c>
    </row>
    <row r="225" ht="15.75" customHeight="1">
      <c r="A225" s="1"/>
      <c r="B225" s="1" t="s">
        <v>19</v>
      </c>
      <c r="C225" s="3">
        <v>0.5024</v>
      </c>
      <c r="D225" s="3">
        <v>1.438</v>
      </c>
      <c r="E225" s="3">
        <v>1.2859</v>
      </c>
      <c r="F225" s="3">
        <v>607.0</v>
      </c>
      <c r="G225" s="3">
        <v>472.0</v>
      </c>
      <c r="H225" s="3">
        <v>2.1881</v>
      </c>
      <c r="I225" s="3">
        <v>2056.0</v>
      </c>
      <c r="J225" s="3">
        <v>939.0</v>
      </c>
      <c r="L225" s="2">
        <f t="shared" si="14"/>
        <v>0.6464323749</v>
      </c>
      <c r="M225" s="2">
        <f t="shared" si="15"/>
        <v>0.5026624068</v>
      </c>
    </row>
    <row r="226" ht="15.75" customHeight="1">
      <c r="A226" s="1"/>
      <c r="B226" s="1" t="s">
        <v>20</v>
      </c>
      <c r="C226" s="3">
        <v>0.7546</v>
      </c>
      <c r="D226" s="3">
        <v>1.4869</v>
      </c>
      <c r="E226" s="3">
        <v>1.3257</v>
      </c>
      <c r="F226" s="3">
        <v>940.0</v>
      </c>
      <c r="G226" s="3">
        <v>709.0</v>
      </c>
      <c r="H226" s="3">
        <v>1.0004</v>
      </c>
      <c r="I226" s="3">
        <v>940.0</v>
      </c>
      <c r="J226" s="3">
        <v>939.0</v>
      </c>
      <c r="L226" s="2">
        <f t="shared" si="14"/>
        <v>1.001064963</v>
      </c>
      <c r="M226" s="2">
        <f t="shared" si="15"/>
        <v>0.7550585729</v>
      </c>
    </row>
    <row r="227" ht="15.75" customHeight="1">
      <c r="A227" s="1"/>
      <c r="B227" s="1" t="s">
        <v>21</v>
      </c>
      <c r="C227" s="3">
        <v>0.613</v>
      </c>
      <c r="D227" s="3">
        <v>1.3898</v>
      </c>
      <c r="E227" s="3">
        <v>1.6302</v>
      </c>
      <c r="F227" s="3">
        <v>939.0</v>
      </c>
      <c r="G227" s="3">
        <v>575.0</v>
      </c>
      <c r="H227" s="3">
        <v>1.0206</v>
      </c>
      <c r="I227" s="3">
        <v>959.0</v>
      </c>
      <c r="J227" s="3">
        <v>939.0</v>
      </c>
      <c r="L227" s="2">
        <f t="shared" si="14"/>
        <v>1</v>
      </c>
      <c r="M227" s="2">
        <f t="shared" si="15"/>
        <v>0.6123535676</v>
      </c>
    </row>
    <row r="228" ht="15.75" customHeight="1">
      <c r="A228" s="1"/>
      <c r="B228" s="1" t="s">
        <v>22</v>
      </c>
      <c r="C228" s="3">
        <v>0.6024</v>
      </c>
      <c r="D228" s="3">
        <v>1.3954</v>
      </c>
      <c r="E228" s="3">
        <v>1.2544</v>
      </c>
      <c r="F228" s="3">
        <v>710.0</v>
      </c>
      <c r="G228" s="3">
        <v>566.0</v>
      </c>
      <c r="H228" s="3">
        <v>1.0504</v>
      </c>
      <c r="I228" s="3">
        <v>987.0</v>
      </c>
      <c r="J228" s="3">
        <v>939.0</v>
      </c>
      <c r="L228" s="2">
        <f t="shared" si="14"/>
        <v>0.7561235357</v>
      </c>
      <c r="M228" s="2">
        <f t="shared" si="15"/>
        <v>0.6027689031</v>
      </c>
    </row>
    <row r="229" ht="15.75" customHeight="1">
      <c r="A229" s="1" t="s">
        <v>25</v>
      </c>
      <c r="B229" s="1" t="s">
        <v>12</v>
      </c>
      <c r="C229" s="3">
        <v>0.3214</v>
      </c>
      <c r="D229" s="3">
        <v>1.1272</v>
      </c>
      <c r="E229" s="3">
        <v>1.3064</v>
      </c>
      <c r="F229" s="3">
        <v>430.0</v>
      </c>
      <c r="G229" s="3">
        <v>329.0</v>
      </c>
      <c r="H229" s="3">
        <v>1.0293</v>
      </c>
      <c r="I229" s="3">
        <v>1054.0</v>
      </c>
      <c r="J229" s="3">
        <v>1024.0</v>
      </c>
      <c r="L229" s="2">
        <f t="shared" si="14"/>
        <v>0.419921875</v>
      </c>
      <c r="M229" s="2">
        <f t="shared" si="15"/>
        <v>0.3212890625</v>
      </c>
    </row>
    <row r="230" ht="15.75" customHeight="1">
      <c r="A230" s="1"/>
      <c r="B230" s="1" t="s">
        <v>14</v>
      </c>
      <c r="C230" s="3">
        <v>0.7246</v>
      </c>
      <c r="D230" s="3">
        <v>1.3104</v>
      </c>
      <c r="E230" s="3">
        <v>1.0579</v>
      </c>
      <c r="F230" s="3">
        <v>785.0</v>
      </c>
      <c r="G230" s="3">
        <v>742.0</v>
      </c>
      <c r="H230" s="3">
        <v>1.0029</v>
      </c>
      <c r="I230" s="3">
        <v>1027.0</v>
      </c>
      <c r="J230" s="3">
        <v>1024.0</v>
      </c>
      <c r="L230" s="2">
        <f t="shared" si="14"/>
        <v>0.7666015625</v>
      </c>
      <c r="M230" s="2">
        <f t="shared" si="15"/>
        <v>0.724609375</v>
      </c>
    </row>
    <row r="231" ht="15.75" customHeight="1">
      <c r="A231" s="1"/>
      <c r="B231" s="1" t="s">
        <v>15</v>
      </c>
      <c r="C231" s="3">
        <v>0.652</v>
      </c>
      <c r="D231" s="3">
        <v>1.2648</v>
      </c>
      <c r="E231" s="3">
        <v>1.0904</v>
      </c>
      <c r="F231" s="3">
        <v>728.0</v>
      </c>
      <c r="G231" s="3">
        <v>667.0</v>
      </c>
      <c r="H231" s="3">
        <v>1.0244</v>
      </c>
      <c r="I231" s="3">
        <v>1049.0</v>
      </c>
      <c r="J231" s="3">
        <v>1024.0</v>
      </c>
      <c r="L231" s="2">
        <f t="shared" si="14"/>
        <v>0.7109375</v>
      </c>
      <c r="M231" s="2">
        <f t="shared" si="15"/>
        <v>0.6513671875</v>
      </c>
    </row>
    <row r="232" ht="15.75" customHeight="1">
      <c r="A232" s="1"/>
      <c r="B232" s="1" t="s">
        <v>16</v>
      </c>
      <c r="C232" s="3">
        <v>0.1635</v>
      </c>
      <c r="D232" s="3">
        <v>1.0578</v>
      </c>
      <c r="E232" s="3">
        <v>4.3058</v>
      </c>
      <c r="F232" s="3">
        <v>721.0</v>
      </c>
      <c r="G232" s="3">
        <v>167.0</v>
      </c>
      <c r="H232" s="3">
        <v>1.0273</v>
      </c>
      <c r="I232" s="3">
        <v>1052.0</v>
      </c>
      <c r="J232" s="3">
        <v>1024.0</v>
      </c>
      <c r="L232" s="2">
        <f t="shared" si="14"/>
        <v>0.7041015625</v>
      </c>
      <c r="M232" s="2">
        <f t="shared" si="15"/>
        <v>0.1630859375</v>
      </c>
    </row>
    <row r="233" ht="15.75" customHeight="1">
      <c r="A233" s="1"/>
      <c r="B233" s="1" t="s">
        <v>17</v>
      </c>
      <c r="C233" s="3">
        <v>0.8263</v>
      </c>
      <c r="D233" s="3">
        <v>1.3957</v>
      </c>
      <c r="E233" s="3">
        <v>1.053</v>
      </c>
      <c r="F233" s="3">
        <v>891.0</v>
      </c>
      <c r="G233" s="3">
        <v>846.0</v>
      </c>
      <c r="H233" s="3">
        <v>1.0283</v>
      </c>
      <c r="I233" s="3">
        <v>1053.0</v>
      </c>
      <c r="J233" s="3">
        <v>1024.0</v>
      </c>
      <c r="L233" s="2">
        <f t="shared" si="14"/>
        <v>0.8701171875</v>
      </c>
      <c r="M233" s="2">
        <f t="shared" si="15"/>
        <v>0.826171875</v>
      </c>
    </row>
    <row r="234" ht="15.75" customHeight="1">
      <c r="A234" s="1"/>
      <c r="B234" s="1" t="s">
        <v>18</v>
      </c>
      <c r="C234" s="3">
        <v>0.1627</v>
      </c>
      <c r="D234" s="3">
        <v>1.0575</v>
      </c>
      <c r="E234" s="3">
        <v>4.2989</v>
      </c>
      <c r="F234" s="3">
        <v>716.0</v>
      </c>
      <c r="G234" s="3">
        <v>166.0</v>
      </c>
      <c r="H234" s="3">
        <v>1.0264</v>
      </c>
      <c r="I234" s="3">
        <v>1051.0</v>
      </c>
      <c r="J234" s="3">
        <v>1024.0</v>
      </c>
      <c r="L234" s="2">
        <f t="shared" si="14"/>
        <v>0.69921875</v>
      </c>
      <c r="M234" s="2">
        <f t="shared" si="15"/>
        <v>0.162109375</v>
      </c>
    </row>
    <row r="235" ht="15.75" customHeight="1">
      <c r="A235" s="1"/>
      <c r="B235" s="1" t="s">
        <v>19</v>
      </c>
      <c r="C235" s="3">
        <v>0.216</v>
      </c>
      <c r="D235" s="3">
        <v>1.0776</v>
      </c>
      <c r="E235" s="3">
        <v>2.053</v>
      </c>
      <c r="F235" s="3">
        <v>454.0</v>
      </c>
      <c r="G235" s="3">
        <v>221.0</v>
      </c>
      <c r="H235" s="3">
        <v>1.0234</v>
      </c>
      <c r="I235" s="3">
        <v>1048.0</v>
      </c>
      <c r="J235" s="3">
        <v>1024.0</v>
      </c>
      <c r="L235" s="2">
        <f t="shared" si="14"/>
        <v>0.443359375</v>
      </c>
      <c r="M235" s="2">
        <f t="shared" si="15"/>
        <v>0.2158203125</v>
      </c>
    </row>
    <row r="236" ht="15.75" customHeight="1">
      <c r="A236" s="1"/>
      <c r="B236" s="1" t="s">
        <v>20</v>
      </c>
      <c r="C236" s="3">
        <v>0.2354</v>
      </c>
      <c r="D236" s="3">
        <v>1.0891</v>
      </c>
      <c r="E236" s="3">
        <v>2.9874</v>
      </c>
      <c r="F236" s="3">
        <v>720.0</v>
      </c>
      <c r="G236" s="3">
        <v>241.0</v>
      </c>
      <c r="H236" s="3">
        <v>1.001</v>
      </c>
      <c r="I236" s="3">
        <v>1025.0</v>
      </c>
      <c r="J236" s="3">
        <v>1024.0</v>
      </c>
      <c r="L236" s="2">
        <f t="shared" si="14"/>
        <v>0.703125</v>
      </c>
      <c r="M236" s="2">
        <f t="shared" si="15"/>
        <v>0.2353515625</v>
      </c>
    </row>
    <row r="237" ht="15.75" customHeight="1">
      <c r="A237" s="1"/>
      <c r="B237" s="1" t="s">
        <v>21</v>
      </c>
      <c r="C237" s="3">
        <v>0.1893</v>
      </c>
      <c r="D237" s="3">
        <v>1.0672</v>
      </c>
      <c r="E237" s="3">
        <v>2.2951</v>
      </c>
      <c r="F237" s="3">
        <v>445.0</v>
      </c>
      <c r="G237" s="3">
        <v>193.0</v>
      </c>
      <c r="H237" s="3">
        <v>1.0215</v>
      </c>
      <c r="I237" s="3">
        <v>1046.0</v>
      </c>
      <c r="J237" s="3">
        <v>1024.0</v>
      </c>
      <c r="L237" s="2">
        <f t="shared" si="14"/>
        <v>0.4345703125</v>
      </c>
      <c r="M237" s="2">
        <f t="shared" si="15"/>
        <v>0.1884765625</v>
      </c>
    </row>
    <row r="238" ht="15.75" customHeight="1">
      <c r="A238" s="1"/>
      <c r="B238" s="1" t="s">
        <v>22</v>
      </c>
      <c r="C238" s="3">
        <v>0.1824</v>
      </c>
      <c r="D238" s="3">
        <v>1.064</v>
      </c>
      <c r="E238" s="3">
        <v>1.3975</v>
      </c>
      <c r="F238" s="3">
        <v>261.0</v>
      </c>
      <c r="G238" s="3">
        <v>186.0</v>
      </c>
      <c r="H238" s="3">
        <v>1.0518</v>
      </c>
      <c r="I238" s="3">
        <v>1077.0</v>
      </c>
      <c r="J238" s="3">
        <v>1024.0</v>
      </c>
      <c r="L238" s="2">
        <f t="shared" si="14"/>
        <v>0.2548828125</v>
      </c>
      <c r="M238" s="2">
        <f t="shared" si="15"/>
        <v>0.181640625</v>
      </c>
    </row>
    <row r="239" ht="15.75" customHeight="1">
      <c r="A239" s="1" t="s">
        <v>27</v>
      </c>
      <c r="B239" s="1" t="s">
        <v>12</v>
      </c>
      <c r="C239" s="3">
        <v>0.9996</v>
      </c>
      <c r="D239" s="3">
        <v>1.9938</v>
      </c>
      <c r="E239" s="3">
        <v>1.0302</v>
      </c>
      <c r="F239" s="3">
        <v>1347.0</v>
      </c>
      <c r="G239" s="3">
        <v>1307.0</v>
      </c>
      <c r="H239" s="3">
        <v>1.0298</v>
      </c>
      <c r="I239" s="3">
        <v>1347.0</v>
      </c>
      <c r="J239" s="3">
        <v>1308.0</v>
      </c>
      <c r="L239" s="2">
        <f t="shared" si="14"/>
        <v>1.029816514</v>
      </c>
      <c r="M239" s="2">
        <f t="shared" si="15"/>
        <v>0.999235474</v>
      </c>
    </row>
    <row r="240" ht="15.75" customHeight="1">
      <c r="A240" s="1"/>
      <c r="B240" s="1" t="s">
        <v>14</v>
      </c>
      <c r="C240" s="3">
        <v>0.5709</v>
      </c>
      <c r="D240" s="3">
        <v>1.262</v>
      </c>
      <c r="E240" s="3">
        <v>1.2091</v>
      </c>
      <c r="F240" s="3">
        <v>903.0</v>
      </c>
      <c r="G240" s="3">
        <v>746.0</v>
      </c>
      <c r="H240" s="3">
        <v>1.0091</v>
      </c>
      <c r="I240" s="3">
        <v>1320.0</v>
      </c>
      <c r="J240" s="3">
        <v>1308.0</v>
      </c>
      <c r="L240" s="2">
        <f t="shared" si="14"/>
        <v>0.6903669725</v>
      </c>
      <c r="M240" s="2">
        <f t="shared" si="15"/>
        <v>0.5703363914</v>
      </c>
    </row>
    <row r="241" ht="15.75" customHeight="1">
      <c r="A241" s="1"/>
      <c r="B241" s="1" t="s">
        <v>15</v>
      </c>
      <c r="C241" s="3">
        <v>0.5131</v>
      </c>
      <c r="D241" s="3">
        <v>1.2163</v>
      </c>
      <c r="E241" s="3">
        <v>1.262</v>
      </c>
      <c r="F241" s="3">
        <v>847.0</v>
      </c>
      <c r="G241" s="3">
        <v>671.0</v>
      </c>
      <c r="H241" s="3">
        <v>1.1001</v>
      </c>
      <c r="I241" s="3">
        <v>1439.0</v>
      </c>
      <c r="J241" s="3">
        <v>1308.0</v>
      </c>
      <c r="L241" s="2">
        <f t="shared" si="14"/>
        <v>0.6475535168</v>
      </c>
      <c r="M241" s="2">
        <f t="shared" si="15"/>
        <v>0.5129969419</v>
      </c>
    </row>
    <row r="242" ht="15.75" customHeight="1">
      <c r="A242" s="1"/>
      <c r="B242" s="1" t="s">
        <v>16</v>
      </c>
      <c r="C242" s="3">
        <v>0.4369</v>
      </c>
      <c r="D242" s="3">
        <v>1.2214</v>
      </c>
      <c r="E242" s="3">
        <v>1.6187</v>
      </c>
      <c r="F242" s="3">
        <v>925.0</v>
      </c>
      <c r="G242" s="3">
        <v>571.0</v>
      </c>
      <c r="H242" s="3">
        <v>1.2492</v>
      </c>
      <c r="I242" s="3">
        <v>1634.0</v>
      </c>
      <c r="J242" s="3">
        <v>1308.0</v>
      </c>
      <c r="L242" s="2">
        <f t="shared" si="14"/>
        <v>0.7071865443</v>
      </c>
      <c r="M242" s="2">
        <f t="shared" si="15"/>
        <v>0.4365443425</v>
      </c>
    </row>
    <row r="243" ht="15.75" customHeight="1">
      <c r="A243" s="1"/>
      <c r="B243" s="1" t="s">
        <v>17</v>
      </c>
      <c r="C243" s="3">
        <v>0.6775</v>
      </c>
      <c r="D243" s="3">
        <v>1.3549</v>
      </c>
      <c r="E243" s="3">
        <v>1.1385</v>
      </c>
      <c r="F243" s="3">
        <v>1009.0</v>
      </c>
      <c r="G243" s="3">
        <v>886.0</v>
      </c>
      <c r="H243" s="3">
        <v>1.0603</v>
      </c>
      <c r="I243" s="3">
        <v>1387.0</v>
      </c>
      <c r="J243" s="3">
        <v>1308.0</v>
      </c>
      <c r="L243" s="2">
        <f t="shared" si="14"/>
        <v>0.7714067278</v>
      </c>
      <c r="M243" s="2">
        <f t="shared" si="15"/>
        <v>0.6773700306</v>
      </c>
    </row>
    <row r="244" ht="15.75" customHeight="1">
      <c r="A244" s="1"/>
      <c r="B244" s="1" t="s">
        <v>18</v>
      </c>
      <c r="C244" s="3">
        <v>0.4431</v>
      </c>
      <c r="D244" s="3">
        <v>1.2252</v>
      </c>
      <c r="E244" s="3">
        <v>1.5201</v>
      </c>
      <c r="F244" s="3">
        <v>881.0</v>
      </c>
      <c r="G244" s="3">
        <v>579.0</v>
      </c>
      <c r="H244" s="3">
        <v>1.4304</v>
      </c>
      <c r="I244" s="3">
        <v>1871.0</v>
      </c>
      <c r="J244" s="3">
        <v>1308.0</v>
      </c>
      <c r="L244" s="2">
        <f t="shared" si="14"/>
        <v>0.6735474006</v>
      </c>
      <c r="M244" s="2">
        <f t="shared" si="15"/>
        <v>0.4426605505</v>
      </c>
    </row>
    <row r="245" ht="15.75" customHeight="1">
      <c r="A245" s="1"/>
      <c r="B245" s="1" t="s">
        <v>19</v>
      </c>
      <c r="C245" s="3">
        <v>0.4559</v>
      </c>
      <c r="D245" s="3">
        <v>1.2344</v>
      </c>
      <c r="E245" s="3">
        <v>1.3011</v>
      </c>
      <c r="F245" s="3">
        <v>776.0</v>
      </c>
      <c r="G245" s="3">
        <v>596.0</v>
      </c>
      <c r="H245" s="3">
        <v>1.2048</v>
      </c>
      <c r="I245" s="3">
        <v>1576.0</v>
      </c>
      <c r="J245" s="3">
        <v>1308.0</v>
      </c>
      <c r="L245" s="2">
        <f t="shared" si="14"/>
        <v>0.5932721713</v>
      </c>
      <c r="M245" s="2">
        <f t="shared" si="15"/>
        <v>0.4556574924</v>
      </c>
    </row>
    <row r="246" ht="15.75" customHeight="1">
      <c r="A246" s="1"/>
      <c r="B246" s="1" t="s">
        <v>20</v>
      </c>
      <c r="C246" s="3">
        <v>0.5499</v>
      </c>
      <c r="D246" s="3">
        <v>1.2284</v>
      </c>
      <c r="E246" s="3">
        <v>1.7113</v>
      </c>
      <c r="F246" s="3">
        <v>1231.0</v>
      </c>
      <c r="G246" s="3">
        <v>719.0</v>
      </c>
      <c r="H246" s="3">
        <v>1.0007</v>
      </c>
      <c r="I246" s="3">
        <v>1309.0</v>
      </c>
      <c r="J246" s="3">
        <v>1308.0</v>
      </c>
      <c r="L246" s="2">
        <f t="shared" si="14"/>
        <v>0.9411314985</v>
      </c>
      <c r="M246" s="2">
        <f t="shared" si="15"/>
        <v>0.5496941896</v>
      </c>
    </row>
    <row r="247" ht="15.75" customHeight="1">
      <c r="A247" s="1"/>
      <c r="B247" s="1" t="s">
        <v>21</v>
      </c>
      <c r="C247" s="3">
        <v>0.4632</v>
      </c>
      <c r="D247" s="3">
        <v>1.1773</v>
      </c>
      <c r="E247" s="3">
        <v>1.7397</v>
      </c>
      <c r="F247" s="3">
        <v>1054.0</v>
      </c>
      <c r="G247" s="3">
        <v>605.0</v>
      </c>
      <c r="H247" s="3">
        <v>1.0214</v>
      </c>
      <c r="I247" s="3">
        <v>1336.0</v>
      </c>
      <c r="J247" s="3">
        <v>1308.0</v>
      </c>
      <c r="L247" s="2">
        <f t="shared" si="14"/>
        <v>0.8058103976</v>
      </c>
      <c r="M247" s="2">
        <f t="shared" si="15"/>
        <v>0.4625382263</v>
      </c>
    </row>
    <row r="248" ht="15.75" customHeight="1">
      <c r="A248" s="1"/>
      <c r="B248" s="1" t="s">
        <v>22</v>
      </c>
      <c r="C248" s="3">
        <v>0.4477</v>
      </c>
      <c r="D248" s="3">
        <v>1.1757</v>
      </c>
      <c r="E248" s="3">
        <v>1.1595</v>
      </c>
      <c r="F248" s="3">
        <v>679.0</v>
      </c>
      <c r="G248" s="3">
        <v>585.0</v>
      </c>
      <c r="H248" s="3">
        <v>1.0512</v>
      </c>
      <c r="I248" s="3">
        <v>1375.0</v>
      </c>
      <c r="J248" s="3">
        <v>1308.0</v>
      </c>
      <c r="L248" s="2">
        <f t="shared" si="14"/>
        <v>0.5191131498</v>
      </c>
      <c r="M248" s="2">
        <f t="shared" si="15"/>
        <v>0.4472477064</v>
      </c>
    </row>
    <row r="249" ht="15.75" customHeight="1">
      <c r="A249" s="1" t="s">
        <v>28</v>
      </c>
      <c r="B249" s="1" t="s">
        <v>12</v>
      </c>
      <c r="C249" s="3">
        <v>0.4932</v>
      </c>
      <c r="D249" s="3">
        <v>1.242</v>
      </c>
      <c r="E249" s="3">
        <v>1.2021</v>
      </c>
      <c r="F249" s="3">
        <v>903.0</v>
      </c>
      <c r="G249" s="3">
        <v>751.0</v>
      </c>
      <c r="H249" s="3">
        <v>1.0289</v>
      </c>
      <c r="I249" s="3">
        <v>1567.0</v>
      </c>
      <c r="J249" s="3">
        <v>1522.0</v>
      </c>
      <c r="L249" s="2">
        <f t="shared" si="14"/>
        <v>0.5932982917</v>
      </c>
      <c r="M249" s="2">
        <f t="shared" si="15"/>
        <v>0.4934296978</v>
      </c>
    </row>
    <row r="250" ht="15.75" customHeight="1">
      <c r="A250" s="1"/>
      <c r="B250" s="1" t="s">
        <v>14</v>
      </c>
      <c r="C250" s="3">
        <v>0.6093</v>
      </c>
      <c r="D250" s="3">
        <v>1.2523</v>
      </c>
      <c r="E250" s="3">
        <v>1.0733</v>
      </c>
      <c r="F250" s="3">
        <v>996.0</v>
      </c>
      <c r="G250" s="3">
        <v>927.0</v>
      </c>
      <c r="H250" s="3">
        <v>1.0013</v>
      </c>
      <c r="I250" s="3">
        <v>1525.0</v>
      </c>
      <c r="J250" s="3">
        <v>1522.0</v>
      </c>
      <c r="L250" s="2">
        <f t="shared" si="14"/>
        <v>0.6544021025</v>
      </c>
      <c r="M250" s="2">
        <f t="shared" si="15"/>
        <v>0.6090670171</v>
      </c>
    </row>
    <row r="251" ht="15.75" customHeight="1">
      <c r="A251" s="1"/>
      <c r="B251" s="1" t="s">
        <v>15</v>
      </c>
      <c r="C251" s="3">
        <v>0.4836</v>
      </c>
      <c r="D251" s="3">
        <v>1.1847</v>
      </c>
      <c r="E251" s="3">
        <v>1.1203</v>
      </c>
      <c r="F251" s="3">
        <v>825.0</v>
      </c>
      <c r="G251" s="3">
        <v>736.0</v>
      </c>
      <c r="H251" s="3">
        <v>1.0158</v>
      </c>
      <c r="I251" s="3">
        <v>1547.0</v>
      </c>
      <c r="J251" s="3">
        <v>1522.0</v>
      </c>
      <c r="L251" s="2">
        <f t="shared" si="14"/>
        <v>0.5420499343</v>
      </c>
      <c r="M251" s="2">
        <f t="shared" si="15"/>
        <v>0.4835742444</v>
      </c>
    </row>
    <row r="252" ht="15.75" customHeight="1">
      <c r="A252" s="1"/>
      <c r="B252" s="1" t="s">
        <v>16</v>
      </c>
      <c r="C252" s="3">
        <v>0.1429</v>
      </c>
      <c r="D252" s="3">
        <v>1.0503</v>
      </c>
      <c r="E252" s="3">
        <v>4.7973</v>
      </c>
      <c r="F252" s="3">
        <v>1044.0</v>
      </c>
      <c r="G252" s="3">
        <v>217.0</v>
      </c>
      <c r="H252" s="3">
        <v>1.0322</v>
      </c>
      <c r="I252" s="3">
        <v>1572.0</v>
      </c>
      <c r="J252" s="3">
        <v>1522.0</v>
      </c>
      <c r="L252" s="2">
        <f t="shared" si="14"/>
        <v>0.6859395532</v>
      </c>
      <c r="M252" s="2">
        <f t="shared" si="15"/>
        <v>0.1425755585</v>
      </c>
    </row>
    <row r="253" ht="15.75" customHeight="1">
      <c r="A253" s="1"/>
      <c r="B253" s="1" t="s">
        <v>17</v>
      </c>
      <c r="C253" s="3">
        <v>0.7545</v>
      </c>
      <c r="D253" s="3">
        <v>1.368</v>
      </c>
      <c r="E253" s="3">
        <v>1.0391</v>
      </c>
      <c r="F253" s="3">
        <v>1194.0</v>
      </c>
      <c r="G253" s="3">
        <v>1149.0</v>
      </c>
      <c r="H253" s="3">
        <v>1.0073</v>
      </c>
      <c r="I253" s="3">
        <v>1534.0</v>
      </c>
      <c r="J253" s="3">
        <v>1522.0</v>
      </c>
      <c r="L253" s="2">
        <f t="shared" si="14"/>
        <v>0.7844940867</v>
      </c>
      <c r="M253" s="2">
        <f t="shared" si="15"/>
        <v>0.7549277267</v>
      </c>
    </row>
    <row r="254" ht="15.75" customHeight="1">
      <c r="A254" s="1"/>
      <c r="B254" s="1" t="s">
        <v>18</v>
      </c>
      <c r="C254" s="3">
        <v>0.1389</v>
      </c>
      <c r="D254" s="3">
        <v>1.0491</v>
      </c>
      <c r="E254" s="3">
        <v>4.766</v>
      </c>
      <c r="F254" s="3">
        <v>1008.0</v>
      </c>
      <c r="G254" s="3">
        <v>211.0</v>
      </c>
      <c r="H254" s="3">
        <v>1.027</v>
      </c>
      <c r="I254" s="3">
        <v>1564.0</v>
      </c>
      <c r="J254" s="3">
        <v>1522.0</v>
      </c>
      <c r="L254" s="2">
        <f t="shared" si="14"/>
        <v>0.6622864652</v>
      </c>
      <c r="M254" s="2">
        <f t="shared" si="15"/>
        <v>0.1386333771</v>
      </c>
    </row>
    <row r="255" ht="15.75" customHeight="1">
      <c r="A255" s="1"/>
      <c r="B255" s="1" t="s">
        <v>19</v>
      </c>
      <c r="C255" s="3">
        <v>0.1809</v>
      </c>
      <c r="D255" s="3">
        <v>1.0649</v>
      </c>
      <c r="E255" s="3">
        <v>2.2064</v>
      </c>
      <c r="F255" s="3">
        <v>608.0</v>
      </c>
      <c r="G255" s="3">
        <v>275.0</v>
      </c>
      <c r="H255" s="3">
        <v>1.0348</v>
      </c>
      <c r="I255" s="3">
        <v>1576.0</v>
      </c>
      <c r="J255" s="3">
        <v>1522.0</v>
      </c>
      <c r="L255" s="2">
        <f t="shared" si="14"/>
        <v>0.3994743758</v>
      </c>
      <c r="M255" s="2">
        <f t="shared" si="15"/>
        <v>0.1806833114</v>
      </c>
    </row>
    <row r="256" ht="15.75" customHeight="1">
      <c r="A256" s="1"/>
      <c r="B256" s="1" t="s">
        <v>20</v>
      </c>
      <c r="C256" s="3">
        <v>0.1181</v>
      </c>
      <c r="D256" s="3">
        <v>1.0392</v>
      </c>
      <c r="E256" s="3">
        <v>3.0425</v>
      </c>
      <c r="F256" s="3">
        <v>547.0</v>
      </c>
      <c r="G256" s="3">
        <v>179.0</v>
      </c>
      <c r="H256" s="3">
        <v>1.0</v>
      </c>
      <c r="I256" s="3">
        <v>1523.0</v>
      </c>
      <c r="J256" s="3">
        <v>1522.0</v>
      </c>
      <c r="L256" s="2">
        <f t="shared" si="14"/>
        <v>0.3593955322</v>
      </c>
      <c r="M256" s="2">
        <f t="shared" si="15"/>
        <v>0.11760841</v>
      </c>
    </row>
    <row r="257" ht="15.75" customHeight="1">
      <c r="A257" s="1"/>
      <c r="B257" s="1" t="s">
        <v>21</v>
      </c>
      <c r="C257" s="3">
        <v>0.1126</v>
      </c>
      <c r="D257" s="3">
        <v>1.0378</v>
      </c>
      <c r="E257" s="3">
        <v>3.0783</v>
      </c>
      <c r="F257" s="3">
        <v>528.0</v>
      </c>
      <c r="G257" s="3">
        <v>171.0</v>
      </c>
      <c r="H257" s="3">
        <v>1.0204</v>
      </c>
      <c r="I257" s="3">
        <v>1554.0</v>
      </c>
      <c r="J257" s="3">
        <v>1522.0</v>
      </c>
      <c r="L257" s="2">
        <f t="shared" si="14"/>
        <v>0.346911958</v>
      </c>
      <c r="M257" s="2">
        <f t="shared" si="15"/>
        <v>0.1123521682</v>
      </c>
    </row>
    <row r="258" ht="15.75" customHeight="1">
      <c r="A258" s="1"/>
      <c r="B258" s="1" t="s">
        <v>22</v>
      </c>
      <c r="C258" s="3">
        <v>0.1121</v>
      </c>
      <c r="D258" s="3">
        <v>1.0396</v>
      </c>
      <c r="E258" s="3">
        <v>1.7631</v>
      </c>
      <c r="F258" s="3">
        <v>301.0</v>
      </c>
      <c r="G258" s="3">
        <v>170.0</v>
      </c>
      <c r="H258" s="3">
        <v>1.0506</v>
      </c>
      <c r="I258" s="3">
        <v>1600.0</v>
      </c>
      <c r="J258" s="3">
        <v>1522.0</v>
      </c>
      <c r="L258" s="2">
        <f t="shared" si="14"/>
        <v>0.1977660972</v>
      </c>
      <c r="M258" s="2">
        <f t="shared" si="15"/>
        <v>0.111695138</v>
      </c>
    </row>
    <row r="259" ht="15.75" customHeight="1">
      <c r="A259" s="1" t="s">
        <v>29</v>
      </c>
      <c r="B259" s="1" t="s">
        <v>12</v>
      </c>
      <c r="C259" s="3">
        <v>0.0237</v>
      </c>
      <c r="D259" s="3">
        <v>1.0061</v>
      </c>
      <c r="E259" s="3">
        <v>2.7043</v>
      </c>
      <c r="F259" s="3">
        <v>110.0</v>
      </c>
      <c r="G259" s="3">
        <v>40.0</v>
      </c>
      <c r="H259" s="3">
        <v>1.0298</v>
      </c>
      <c r="I259" s="3">
        <v>1770.0</v>
      </c>
      <c r="J259" s="3">
        <v>1718.0</v>
      </c>
      <c r="L259" s="2">
        <f t="shared" si="14"/>
        <v>0.06402793946</v>
      </c>
      <c r="M259" s="2">
        <f t="shared" si="15"/>
        <v>0.02328288708</v>
      </c>
    </row>
    <row r="260" ht="15.75" customHeight="1">
      <c r="A260" s="1"/>
      <c r="B260" s="1" t="s">
        <v>14</v>
      </c>
      <c r="C260" s="3">
        <v>0.7355</v>
      </c>
      <c r="D260" s="3">
        <v>1.0908</v>
      </c>
      <c r="E260" s="3">
        <v>1.0038</v>
      </c>
      <c r="F260" s="3">
        <v>1269.0</v>
      </c>
      <c r="G260" s="3">
        <v>1264.0</v>
      </c>
      <c r="H260" s="3">
        <v>1.0013</v>
      </c>
      <c r="I260" s="3">
        <v>1721.0</v>
      </c>
      <c r="J260" s="3">
        <v>1718.0</v>
      </c>
      <c r="L260" s="2">
        <f t="shared" si="14"/>
        <v>0.7386495925</v>
      </c>
      <c r="M260" s="2">
        <f t="shared" si="15"/>
        <v>0.7357392317</v>
      </c>
    </row>
    <row r="261" ht="15.75" customHeight="1">
      <c r="A261" s="1"/>
      <c r="B261" s="1" t="s">
        <v>15</v>
      </c>
      <c r="C261" s="3">
        <v>0.7273</v>
      </c>
      <c r="D261" s="3">
        <v>1.0625</v>
      </c>
      <c r="E261" s="3">
        <v>1.0119</v>
      </c>
      <c r="F261" s="3">
        <v>1265.0</v>
      </c>
      <c r="G261" s="3">
        <v>1250.0</v>
      </c>
      <c r="H261" s="3">
        <v>1.0112</v>
      </c>
      <c r="I261" s="3">
        <v>1738.0</v>
      </c>
      <c r="J261" s="3">
        <v>1718.0</v>
      </c>
      <c r="L261" s="2">
        <f t="shared" si="14"/>
        <v>0.7363213038</v>
      </c>
      <c r="M261" s="2">
        <f t="shared" si="15"/>
        <v>0.7275902212</v>
      </c>
    </row>
    <row r="262" ht="15.75" customHeight="1">
      <c r="A262" s="1"/>
      <c r="B262" s="1" t="s">
        <v>16</v>
      </c>
      <c r="C262" s="3">
        <v>0.0201</v>
      </c>
      <c r="D262" s="3">
        <v>1.004</v>
      </c>
      <c r="E262" s="3">
        <v>8.1739</v>
      </c>
      <c r="F262" s="3">
        <v>282.0</v>
      </c>
      <c r="G262" s="3">
        <v>34.0</v>
      </c>
      <c r="H262" s="3">
        <v>1.0059</v>
      </c>
      <c r="I262" s="3">
        <v>1729.0</v>
      </c>
      <c r="J262" s="3">
        <v>1718.0</v>
      </c>
      <c r="L262" s="2">
        <f t="shared" si="14"/>
        <v>0.1641443539</v>
      </c>
      <c r="M262" s="2">
        <f t="shared" si="15"/>
        <v>0.01979045402</v>
      </c>
    </row>
    <row r="263" ht="15.75" customHeight="1">
      <c r="A263" s="1"/>
      <c r="B263" s="1" t="s">
        <v>17</v>
      </c>
      <c r="C263" s="3">
        <v>0.8139</v>
      </c>
      <c r="D263" s="3">
        <v>1.1582</v>
      </c>
      <c r="E263" s="3">
        <v>1.0494</v>
      </c>
      <c r="F263" s="3">
        <v>1468.0</v>
      </c>
      <c r="G263" s="3">
        <v>1398.0</v>
      </c>
      <c r="H263" s="3">
        <v>1.0228</v>
      </c>
      <c r="I263" s="3">
        <v>1758.0</v>
      </c>
      <c r="J263" s="3">
        <v>1718.0</v>
      </c>
      <c r="L263" s="2">
        <f t="shared" si="14"/>
        <v>0.8544819558</v>
      </c>
      <c r="M263" s="2">
        <f t="shared" si="15"/>
        <v>0.8137369034</v>
      </c>
    </row>
    <row r="264" ht="15.75" customHeight="1">
      <c r="A264" s="1"/>
      <c r="B264" s="1" t="s">
        <v>18</v>
      </c>
      <c r="C264" s="3">
        <v>0.0131</v>
      </c>
      <c r="D264" s="3">
        <v>1.0036</v>
      </c>
      <c r="E264" s="3">
        <v>1.4244</v>
      </c>
      <c r="F264" s="3">
        <v>32.0</v>
      </c>
      <c r="G264" s="3">
        <v>22.0</v>
      </c>
      <c r="H264" s="3">
        <v>1.0042</v>
      </c>
      <c r="I264" s="3">
        <v>1726.0</v>
      </c>
      <c r="J264" s="3">
        <v>1718.0</v>
      </c>
      <c r="L264" s="2">
        <f t="shared" si="14"/>
        <v>0.01862630966</v>
      </c>
      <c r="M264" s="2">
        <f t="shared" si="15"/>
        <v>0.01280558789</v>
      </c>
    </row>
    <row r="265" ht="15.75" customHeight="1">
      <c r="A265" s="1"/>
      <c r="B265" s="1" t="s">
        <v>19</v>
      </c>
      <c r="C265" s="3">
        <v>0.0262</v>
      </c>
      <c r="D265" s="3">
        <v>1.0072</v>
      </c>
      <c r="E265" s="3">
        <v>1.3332</v>
      </c>
      <c r="F265" s="3">
        <v>60.0</v>
      </c>
      <c r="G265" s="3">
        <v>45.0</v>
      </c>
      <c r="H265" s="3">
        <v>1.0088</v>
      </c>
      <c r="I265" s="3">
        <v>1734.0</v>
      </c>
      <c r="J265" s="3">
        <v>1718.0</v>
      </c>
      <c r="L265" s="2">
        <f t="shared" si="14"/>
        <v>0.03492433062</v>
      </c>
      <c r="M265" s="2">
        <f t="shared" si="15"/>
        <v>0.02619324796</v>
      </c>
    </row>
    <row r="266" ht="15.75" customHeight="1">
      <c r="A266" s="1"/>
      <c r="B266" s="1" t="s">
        <v>20</v>
      </c>
      <c r="C266" s="3">
        <v>0.0164</v>
      </c>
      <c r="D266" s="3">
        <v>1.0042</v>
      </c>
      <c r="E266" s="3">
        <v>3.0226</v>
      </c>
      <c r="F266" s="3">
        <v>85.0</v>
      </c>
      <c r="G266" s="3">
        <v>28.0</v>
      </c>
      <c r="H266" s="3">
        <v>1.0001</v>
      </c>
      <c r="I266" s="3">
        <v>1719.0</v>
      </c>
      <c r="J266" s="3">
        <v>1718.0</v>
      </c>
      <c r="L266" s="2">
        <f t="shared" si="14"/>
        <v>0.04947613504</v>
      </c>
      <c r="M266" s="2">
        <f t="shared" si="15"/>
        <v>0.01629802095</v>
      </c>
    </row>
    <row r="267" ht="15.75" customHeight="1">
      <c r="A267" s="1"/>
      <c r="B267" s="1" t="s">
        <v>21</v>
      </c>
      <c r="C267" s="3">
        <v>0.0113</v>
      </c>
      <c r="D267" s="3">
        <v>1.001</v>
      </c>
      <c r="E267" s="3">
        <v>2.4695</v>
      </c>
      <c r="F267" s="3">
        <v>48.0</v>
      </c>
      <c r="G267" s="3">
        <v>19.0</v>
      </c>
      <c r="H267" s="3">
        <v>1.0117</v>
      </c>
      <c r="I267" s="3">
        <v>1739.0</v>
      </c>
      <c r="J267" s="3">
        <v>1718.0</v>
      </c>
      <c r="L267" s="2">
        <f t="shared" si="14"/>
        <v>0.02793946449</v>
      </c>
      <c r="M267" s="2">
        <f t="shared" si="15"/>
        <v>0.01105937136</v>
      </c>
    </row>
    <row r="268" ht="15.75" customHeight="1">
      <c r="A268" s="1"/>
      <c r="B268" s="1" t="s">
        <v>22</v>
      </c>
      <c r="C268" s="3">
        <v>0.0113</v>
      </c>
      <c r="D268" s="3">
        <v>1.001</v>
      </c>
      <c r="E268" s="3">
        <v>2.4695</v>
      </c>
      <c r="F268" s="3">
        <v>48.0</v>
      </c>
      <c r="G268" s="3">
        <v>19.0</v>
      </c>
      <c r="H268" s="3">
        <v>1.0117</v>
      </c>
      <c r="I268" s="3">
        <v>1739.0</v>
      </c>
      <c r="J268" s="3">
        <v>1718.0</v>
      </c>
      <c r="L268" s="2">
        <f t="shared" si="14"/>
        <v>0.02793946449</v>
      </c>
      <c r="M268" s="2">
        <f t="shared" si="15"/>
        <v>0.01105937136</v>
      </c>
    </row>
    <row r="269" ht="15.75" customHeight="1">
      <c r="A269" s="1" t="s">
        <v>30</v>
      </c>
      <c r="B269" s="1" t="s">
        <v>12</v>
      </c>
      <c r="C269" s="3">
        <v>0.1721</v>
      </c>
      <c r="D269" s="3">
        <v>1.0662</v>
      </c>
      <c r="E269" s="3">
        <v>1.3237</v>
      </c>
      <c r="F269" s="3">
        <v>933.0</v>
      </c>
      <c r="G269" s="3">
        <v>704.0</v>
      </c>
      <c r="H269" s="3">
        <v>1.03</v>
      </c>
      <c r="I269" s="3">
        <v>4219.0</v>
      </c>
      <c r="J269" s="3">
        <v>4096.0</v>
      </c>
      <c r="L269" s="2">
        <f t="shared" si="14"/>
        <v>0.2277832031</v>
      </c>
      <c r="M269" s="2">
        <f t="shared" si="15"/>
        <v>0.171875</v>
      </c>
    </row>
    <row r="270" ht="15.75" customHeight="1">
      <c r="A270" s="1"/>
      <c r="B270" s="1" t="s">
        <v>14</v>
      </c>
      <c r="C270" s="3">
        <v>0.6728</v>
      </c>
      <c r="D270" s="3">
        <v>1.277</v>
      </c>
      <c r="E270" s="3">
        <v>1.0363</v>
      </c>
      <c r="F270" s="3">
        <v>2856.0</v>
      </c>
      <c r="G270" s="3">
        <v>2755.0</v>
      </c>
      <c r="H270" s="3">
        <v>1.001</v>
      </c>
      <c r="I270" s="3">
        <v>4100.0</v>
      </c>
      <c r="J270" s="3">
        <v>4096.0</v>
      </c>
      <c r="L270" s="2">
        <f t="shared" si="14"/>
        <v>0.697265625</v>
      </c>
      <c r="M270" s="2">
        <f t="shared" si="15"/>
        <v>0.6726074219</v>
      </c>
    </row>
    <row r="271" ht="15.75" customHeight="1">
      <c r="A271" s="1"/>
      <c r="B271" s="1" t="s">
        <v>15</v>
      </c>
      <c r="C271" s="3">
        <v>0.6555</v>
      </c>
      <c r="D271" s="3">
        <v>1.2664</v>
      </c>
      <c r="E271" s="3">
        <v>1.0433</v>
      </c>
      <c r="F271" s="3">
        <v>2801.0</v>
      </c>
      <c r="G271" s="3">
        <v>2684.0</v>
      </c>
      <c r="H271" s="3">
        <v>1.0054</v>
      </c>
      <c r="I271" s="3">
        <v>4118.0</v>
      </c>
      <c r="J271" s="3">
        <v>4096.0</v>
      </c>
      <c r="L271" s="2">
        <f t="shared" si="14"/>
        <v>0.6838378906</v>
      </c>
      <c r="M271" s="2">
        <f t="shared" si="15"/>
        <v>0.6552734375</v>
      </c>
    </row>
    <row r="272" ht="15.75" customHeight="1">
      <c r="A272" s="1"/>
      <c r="B272" s="1" t="s">
        <v>16</v>
      </c>
      <c r="C272" s="3">
        <v>0.0953</v>
      </c>
      <c r="D272" s="3">
        <v>1.0331</v>
      </c>
      <c r="E272" s="3">
        <v>6.6113</v>
      </c>
      <c r="F272" s="3">
        <v>2580.0</v>
      </c>
      <c r="G272" s="3">
        <v>390.0</v>
      </c>
      <c r="H272" s="3">
        <v>1.0146</v>
      </c>
      <c r="I272" s="3">
        <v>4156.0</v>
      </c>
      <c r="J272" s="3">
        <v>4096.0</v>
      </c>
      <c r="L272" s="2">
        <f t="shared" si="14"/>
        <v>0.6298828125</v>
      </c>
      <c r="M272" s="2">
        <f t="shared" si="15"/>
        <v>0.09521484375</v>
      </c>
    </row>
    <row r="273" ht="15.75" customHeight="1">
      <c r="A273" s="1"/>
      <c r="B273" s="1" t="s">
        <v>17</v>
      </c>
      <c r="C273" s="3">
        <v>0.8271</v>
      </c>
      <c r="D273" s="3">
        <v>1.3957</v>
      </c>
      <c r="E273" s="3">
        <v>1.0255</v>
      </c>
      <c r="F273" s="3">
        <v>3474.0</v>
      </c>
      <c r="G273" s="3">
        <v>3387.0</v>
      </c>
      <c r="H273" s="3">
        <v>1.0117</v>
      </c>
      <c r="I273" s="3">
        <v>4144.0</v>
      </c>
      <c r="J273" s="3">
        <v>4096.0</v>
      </c>
      <c r="L273" s="2">
        <f t="shared" si="14"/>
        <v>0.8481445313</v>
      </c>
      <c r="M273" s="2">
        <f t="shared" si="15"/>
        <v>0.8269042969</v>
      </c>
    </row>
    <row r="274" ht="15.75" customHeight="1">
      <c r="A274" s="1"/>
      <c r="B274" s="1" t="s">
        <v>18</v>
      </c>
      <c r="C274" s="3">
        <v>0.0941</v>
      </c>
      <c r="D274" s="3">
        <v>1.0327</v>
      </c>
      <c r="E274" s="3">
        <v>6.9374</v>
      </c>
      <c r="F274" s="3">
        <v>2674.0</v>
      </c>
      <c r="G274" s="3">
        <v>385.0</v>
      </c>
      <c r="H274" s="3">
        <v>1.0127</v>
      </c>
      <c r="I274" s="3">
        <v>4148.0</v>
      </c>
      <c r="J274" s="3">
        <v>4096.0</v>
      </c>
      <c r="L274" s="2">
        <f t="shared" si="14"/>
        <v>0.6528320313</v>
      </c>
      <c r="M274" s="2">
        <f t="shared" si="15"/>
        <v>0.09399414063</v>
      </c>
    </row>
    <row r="275" ht="15.75" customHeight="1">
      <c r="A275" s="1"/>
      <c r="B275" s="1" t="s">
        <v>19</v>
      </c>
      <c r="C275" s="3">
        <v>0.126</v>
      </c>
      <c r="D275" s="3">
        <v>1.0442</v>
      </c>
      <c r="E275" s="3">
        <v>2.9674</v>
      </c>
      <c r="F275" s="3">
        <v>1531.0</v>
      </c>
      <c r="G275" s="3">
        <v>515.0</v>
      </c>
      <c r="H275" s="3">
        <v>1.0139</v>
      </c>
      <c r="I275" s="3">
        <v>4153.0</v>
      </c>
      <c r="J275" s="3">
        <v>4096.0</v>
      </c>
      <c r="L275" s="2">
        <f t="shared" si="14"/>
        <v>0.3737792969</v>
      </c>
      <c r="M275" s="2">
        <f t="shared" si="15"/>
        <v>0.1257324219</v>
      </c>
    </row>
    <row r="276" ht="15.75" customHeight="1">
      <c r="A276" s="1"/>
      <c r="B276" s="1" t="s">
        <v>20</v>
      </c>
      <c r="C276" s="3">
        <v>0.147</v>
      </c>
      <c r="D276" s="3">
        <v>1.0539</v>
      </c>
      <c r="E276" s="3">
        <v>3.9217</v>
      </c>
      <c r="F276" s="3">
        <v>2361.0</v>
      </c>
      <c r="G276" s="3">
        <v>602.0</v>
      </c>
      <c r="H276" s="3">
        <v>1.0002</v>
      </c>
      <c r="I276" s="3">
        <v>4097.0</v>
      </c>
      <c r="J276" s="3">
        <v>4096.0</v>
      </c>
      <c r="L276" s="2">
        <f t="shared" si="14"/>
        <v>0.5764160156</v>
      </c>
      <c r="M276" s="2">
        <f t="shared" si="15"/>
        <v>0.1469726563</v>
      </c>
    </row>
    <row r="277" ht="15.75" customHeight="1">
      <c r="A277" s="1"/>
      <c r="B277" s="1" t="s">
        <v>21</v>
      </c>
      <c r="C277" s="3">
        <v>0.1192</v>
      </c>
      <c r="D277" s="3">
        <v>1.0413</v>
      </c>
      <c r="E277" s="3">
        <v>2.5919</v>
      </c>
      <c r="F277" s="3">
        <v>1265.0</v>
      </c>
      <c r="G277" s="3">
        <v>488.0</v>
      </c>
      <c r="H277" s="3">
        <v>1.0203</v>
      </c>
      <c r="I277" s="3">
        <v>4179.0</v>
      </c>
      <c r="J277" s="3">
        <v>4096.0</v>
      </c>
      <c r="L277" s="2">
        <f t="shared" si="14"/>
        <v>0.3088378906</v>
      </c>
      <c r="M277" s="2">
        <f t="shared" si="15"/>
        <v>0.119140625</v>
      </c>
    </row>
    <row r="278" ht="15.75" customHeight="1">
      <c r="A278" s="1"/>
      <c r="B278" s="1" t="s">
        <v>22</v>
      </c>
      <c r="C278" s="3">
        <v>0.1154</v>
      </c>
      <c r="D278" s="3">
        <v>1.0397</v>
      </c>
      <c r="E278" s="3">
        <v>1.5066</v>
      </c>
      <c r="F278" s="3">
        <v>712.0</v>
      </c>
      <c r="G278" s="3">
        <v>472.0</v>
      </c>
      <c r="H278" s="3">
        <v>1.0503</v>
      </c>
      <c r="I278" s="3">
        <v>4302.0</v>
      </c>
      <c r="J278" s="3">
        <v>4096.0</v>
      </c>
      <c r="L278" s="2">
        <f t="shared" si="14"/>
        <v>0.173828125</v>
      </c>
      <c r="M278" s="2">
        <f t="shared" si="15"/>
        <v>0.115234375</v>
      </c>
    </row>
    <row r="279" ht="15.75" customHeight="1">
      <c r="A279" s="1" t="s">
        <v>31</v>
      </c>
      <c r="B279" s="1" t="s">
        <v>12</v>
      </c>
      <c r="C279" s="3">
        <v>0.9437</v>
      </c>
      <c r="D279" s="3">
        <v>1.936</v>
      </c>
      <c r="E279" s="3">
        <v>1.0835</v>
      </c>
      <c r="F279" s="3">
        <v>4533.0</v>
      </c>
      <c r="G279" s="3">
        <v>4183.0</v>
      </c>
      <c r="H279" s="3">
        <v>1.03</v>
      </c>
      <c r="I279" s="3">
        <v>4566.0</v>
      </c>
      <c r="J279" s="3">
        <v>4433.0</v>
      </c>
      <c r="L279" s="2">
        <f t="shared" si="14"/>
        <v>1.022558087</v>
      </c>
      <c r="M279" s="2">
        <f t="shared" si="15"/>
        <v>0.9436047823</v>
      </c>
    </row>
    <row r="280" ht="15.75" customHeight="1">
      <c r="A280" s="1"/>
      <c r="B280" s="1" t="s">
        <v>14</v>
      </c>
      <c r="C280" s="3">
        <v>0.5827</v>
      </c>
      <c r="D280" s="3">
        <v>1.6239</v>
      </c>
      <c r="E280" s="3">
        <v>1.1733</v>
      </c>
      <c r="F280" s="3">
        <v>3031.0</v>
      </c>
      <c r="G280" s="3">
        <v>2583.0</v>
      </c>
      <c r="H280" s="3">
        <v>1.0033</v>
      </c>
      <c r="I280" s="3">
        <v>4448.0</v>
      </c>
      <c r="J280" s="3">
        <v>4433.0</v>
      </c>
      <c r="L280" s="2">
        <f t="shared" si="14"/>
        <v>0.6837356192</v>
      </c>
      <c r="M280" s="2">
        <f t="shared" si="15"/>
        <v>0.5826753891</v>
      </c>
    </row>
    <row r="281" ht="15.75" customHeight="1">
      <c r="A281" s="1"/>
      <c r="B281" s="1" t="s">
        <v>15</v>
      </c>
      <c r="C281" s="3">
        <v>0.5605</v>
      </c>
      <c r="D281" s="3">
        <v>1.5817</v>
      </c>
      <c r="E281" s="3">
        <v>1.9628</v>
      </c>
      <c r="F281" s="3">
        <v>4877.0</v>
      </c>
      <c r="G281" s="3">
        <v>2484.0</v>
      </c>
      <c r="H281" s="3">
        <v>1.1001</v>
      </c>
      <c r="I281" s="3">
        <v>4877.0</v>
      </c>
      <c r="J281" s="3">
        <v>4433.0</v>
      </c>
      <c r="L281" s="2">
        <f t="shared" si="14"/>
        <v>1.100157907</v>
      </c>
      <c r="M281" s="2">
        <f t="shared" si="15"/>
        <v>0.5603428829</v>
      </c>
    </row>
    <row r="282" ht="15.75" customHeight="1">
      <c r="A282" s="1"/>
      <c r="B282" s="1" t="s">
        <v>16</v>
      </c>
      <c r="C282" s="3">
        <v>0.3813</v>
      </c>
      <c r="D282" s="3">
        <v>1.599</v>
      </c>
      <c r="E282" s="3">
        <v>1.9059</v>
      </c>
      <c r="F282" s="3">
        <v>3222.0</v>
      </c>
      <c r="G282" s="3">
        <v>1690.0</v>
      </c>
      <c r="H282" s="3">
        <v>2.6769</v>
      </c>
      <c r="I282" s="3">
        <v>11867.0</v>
      </c>
      <c r="J282" s="3">
        <v>4433.0</v>
      </c>
      <c r="L282" s="2">
        <f t="shared" si="14"/>
        <v>0.7268215655</v>
      </c>
      <c r="M282" s="2">
        <f t="shared" si="15"/>
        <v>0.3812316716</v>
      </c>
    </row>
    <row r="283" ht="15.75" customHeight="1">
      <c r="A283" s="1"/>
      <c r="B283" s="1" t="s">
        <v>17</v>
      </c>
      <c r="C283" s="3">
        <v>0.4348</v>
      </c>
      <c r="D283" s="3">
        <v>1.6024</v>
      </c>
      <c r="E283" s="3">
        <v>2.5535</v>
      </c>
      <c r="F283" s="3">
        <v>4922.0</v>
      </c>
      <c r="G283" s="3">
        <v>1927.0</v>
      </c>
      <c r="H283" s="3">
        <v>2.9832</v>
      </c>
      <c r="I283" s="3">
        <v>13225.0</v>
      </c>
      <c r="J283" s="3">
        <v>4433.0</v>
      </c>
      <c r="L283" s="2">
        <f t="shared" si="14"/>
        <v>1.110309046</v>
      </c>
      <c r="M283" s="2">
        <f t="shared" si="15"/>
        <v>0.4346943379</v>
      </c>
    </row>
    <row r="284" ht="15.75" customHeight="1">
      <c r="A284" s="1"/>
      <c r="B284" s="1" t="s">
        <v>18</v>
      </c>
      <c r="C284" s="3">
        <v>0.3926</v>
      </c>
      <c r="D284" s="3">
        <v>1.6257</v>
      </c>
      <c r="E284" s="3">
        <v>2.3034</v>
      </c>
      <c r="F284" s="3">
        <v>4009.0</v>
      </c>
      <c r="G284" s="3">
        <v>1740.0</v>
      </c>
      <c r="H284" s="3">
        <v>2.2699</v>
      </c>
      <c r="I284" s="3">
        <v>10063.0</v>
      </c>
      <c r="J284" s="3">
        <v>4433.0</v>
      </c>
      <c r="L284" s="2">
        <f t="shared" si="14"/>
        <v>0.9043537108</v>
      </c>
      <c r="M284" s="2">
        <f t="shared" si="15"/>
        <v>0.3925107151</v>
      </c>
    </row>
    <row r="285" ht="15.75" customHeight="1">
      <c r="A285" s="1"/>
      <c r="B285" s="1" t="s">
        <v>19</v>
      </c>
      <c r="C285" s="3">
        <v>0.3978</v>
      </c>
      <c r="D285" s="3">
        <v>1.6321</v>
      </c>
      <c r="E285" s="3">
        <v>2.3547</v>
      </c>
      <c r="F285" s="3">
        <v>4153.0</v>
      </c>
      <c r="G285" s="3">
        <v>1763.0</v>
      </c>
      <c r="H285" s="3">
        <v>1.4874</v>
      </c>
      <c r="I285" s="3">
        <v>6594.0</v>
      </c>
      <c r="J285" s="3">
        <v>4433.0</v>
      </c>
      <c r="L285" s="2">
        <f t="shared" si="14"/>
        <v>0.9368373562</v>
      </c>
      <c r="M285" s="2">
        <f t="shared" si="15"/>
        <v>0.3976990751</v>
      </c>
    </row>
    <row r="286" ht="15.75" customHeight="1">
      <c r="A286" s="1"/>
      <c r="B286" s="1" t="s">
        <v>20</v>
      </c>
      <c r="C286" s="3">
        <v>0.8563</v>
      </c>
      <c r="D286" s="3">
        <v>1.7636</v>
      </c>
      <c r="E286" s="3">
        <v>1.1681</v>
      </c>
      <c r="F286" s="3">
        <v>4434.0</v>
      </c>
      <c r="G286" s="3">
        <v>3795.0</v>
      </c>
      <c r="H286" s="3">
        <v>1.0002</v>
      </c>
      <c r="I286" s="3">
        <v>4434.0</v>
      </c>
      <c r="J286" s="3">
        <v>4433.0</v>
      </c>
      <c r="L286" s="2">
        <f t="shared" si="14"/>
        <v>1.000225581</v>
      </c>
      <c r="M286" s="2">
        <f t="shared" si="15"/>
        <v>0.8560794045</v>
      </c>
    </row>
    <row r="287" ht="15.75" customHeight="1">
      <c r="A287" s="1"/>
      <c r="B287" s="1" t="s">
        <v>21</v>
      </c>
      <c r="C287" s="3">
        <v>0.6089</v>
      </c>
      <c r="D287" s="3">
        <v>1.6185</v>
      </c>
      <c r="E287" s="3">
        <v>1.6731</v>
      </c>
      <c r="F287" s="3">
        <v>4516.0</v>
      </c>
      <c r="G287" s="3">
        <v>2699.0</v>
      </c>
      <c r="H287" s="3">
        <v>1.0203</v>
      </c>
      <c r="I287" s="3">
        <v>4523.0</v>
      </c>
      <c r="J287" s="3">
        <v>4433.0</v>
      </c>
      <c r="L287" s="2">
        <f t="shared" si="14"/>
        <v>1.018723212</v>
      </c>
      <c r="M287" s="2">
        <f t="shared" si="15"/>
        <v>0.6088427701</v>
      </c>
    </row>
    <row r="288" ht="15.75" customHeight="1">
      <c r="A288" s="1"/>
      <c r="B288" s="1" t="s">
        <v>22</v>
      </c>
      <c r="C288" s="3">
        <v>0.6033</v>
      </c>
      <c r="D288" s="3">
        <v>1.631</v>
      </c>
      <c r="E288" s="3">
        <v>1.1183</v>
      </c>
      <c r="F288" s="3">
        <v>2991.0</v>
      </c>
      <c r="G288" s="3">
        <v>2674.0</v>
      </c>
      <c r="H288" s="3">
        <v>1.0503</v>
      </c>
      <c r="I288" s="3">
        <v>4656.0</v>
      </c>
      <c r="J288" s="3">
        <v>4433.0</v>
      </c>
      <c r="L288" s="2">
        <f t="shared" si="14"/>
        <v>0.6747123844</v>
      </c>
      <c r="M288" s="2">
        <f t="shared" si="15"/>
        <v>0.6032032484</v>
      </c>
    </row>
    <row r="289" ht="15.75" customHeight="1">
      <c r="A289" s="1" t="s">
        <v>32</v>
      </c>
      <c r="B289" s="1" t="s">
        <v>12</v>
      </c>
      <c r="C289" s="3">
        <v>0.4813</v>
      </c>
      <c r="D289" s="3">
        <v>1.2413</v>
      </c>
      <c r="E289" s="3">
        <v>1.6934</v>
      </c>
      <c r="F289" s="3">
        <v>3910.0</v>
      </c>
      <c r="G289" s="3">
        <v>2309.0</v>
      </c>
      <c r="H289" s="3">
        <v>1.03</v>
      </c>
      <c r="I289" s="3">
        <v>4941.0</v>
      </c>
      <c r="J289" s="3">
        <v>4797.0</v>
      </c>
      <c r="L289" s="2">
        <f t="shared" si="14"/>
        <v>0.8150927663</v>
      </c>
      <c r="M289" s="2">
        <f t="shared" si="15"/>
        <v>0.4813425057</v>
      </c>
    </row>
    <row r="290" ht="15.75" customHeight="1">
      <c r="A290" s="1"/>
      <c r="B290" s="1" t="s">
        <v>14</v>
      </c>
      <c r="C290" s="3">
        <v>0.579</v>
      </c>
      <c r="D290" s="3">
        <v>1.2279</v>
      </c>
      <c r="E290" s="3">
        <v>1.0668</v>
      </c>
      <c r="F290" s="3">
        <v>2963.0</v>
      </c>
      <c r="G290" s="3">
        <v>2777.0</v>
      </c>
      <c r="H290" s="3">
        <v>1.1989</v>
      </c>
      <c r="I290" s="3">
        <v>5751.0</v>
      </c>
      <c r="J290" s="3">
        <v>4797.0</v>
      </c>
      <c r="L290" s="2">
        <f t="shared" si="14"/>
        <v>0.6176777152</v>
      </c>
      <c r="M290" s="2">
        <f t="shared" si="15"/>
        <v>0.5789034813</v>
      </c>
    </row>
    <row r="291" ht="15.75" customHeight="1">
      <c r="A291" s="1"/>
      <c r="B291" s="1" t="s">
        <v>15</v>
      </c>
      <c r="C291" s="3">
        <v>0.3261</v>
      </c>
      <c r="D291" s="3">
        <v>1.1195</v>
      </c>
      <c r="E291" s="3">
        <v>1.3771</v>
      </c>
      <c r="F291" s="3">
        <v>2154.0</v>
      </c>
      <c r="G291" s="3">
        <v>1564.0</v>
      </c>
      <c r="H291" s="3">
        <v>1.1499</v>
      </c>
      <c r="I291" s="3">
        <v>5516.0</v>
      </c>
      <c r="J291" s="3">
        <v>4797.0</v>
      </c>
      <c r="L291" s="2">
        <f t="shared" si="14"/>
        <v>0.4490306442</v>
      </c>
      <c r="M291" s="2">
        <f t="shared" si="15"/>
        <v>0.3260371065</v>
      </c>
    </row>
    <row r="292" ht="15.75" customHeight="1">
      <c r="A292" s="1"/>
      <c r="B292" s="1" t="s">
        <v>16</v>
      </c>
      <c r="C292" s="3">
        <v>0.0808</v>
      </c>
      <c r="D292" s="3">
        <v>1.0279</v>
      </c>
      <c r="E292" s="3">
        <v>7.79</v>
      </c>
      <c r="F292" s="3">
        <v>3019.0</v>
      </c>
      <c r="G292" s="3">
        <v>387.0</v>
      </c>
      <c r="H292" s="3">
        <v>1.0398</v>
      </c>
      <c r="I292" s="3">
        <v>4988.0</v>
      </c>
      <c r="J292" s="3">
        <v>4797.0</v>
      </c>
      <c r="L292" s="2">
        <f t="shared" si="14"/>
        <v>0.6293516781</v>
      </c>
      <c r="M292" s="2">
        <f t="shared" si="15"/>
        <v>0.08067542214</v>
      </c>
    </row>
    <row r="293" ht="15.75" customHeight="1">
      <c r="A293" s="1"/>
      <c r="B293" s="1" t="s">
        <v>17</v>
      </c>
      <c r="C293" s="3">
        <v>0.8812</v>
      </c>
      <c r="D293" s="3">
        <v>1.4204</v>
      </c>
      <c r="E293" s="3">
        <v>1.0194</v>
      </c>
      <c r="F293" s="3">
        <v>4309.0</v>
      </c>
      <c r="G293" s="3">
        <v>4227.0</v>
      </c>
      <c r="H293" s="3">
        <v>1.0117</v>
      </c>
      <c r="I293" s="3">
        <v>4853.0</v>
      </c>
      <c r="J293" s="3">
        <v>4797.0</v>
      </c>
      <c r="L293" s="2">
        <f t="shared" si="14"/>
        <v>0.8982697519</v>
      </c>
      <c r="M293" s="2">
        <f t="shared" si="15"/>
        <v>0.8811757348</v>
      </c>
    </row>
    <row r="294" ht="15.75" customHeight="1">
      <c r="A294" s="1"/>
      <c r="B294" s="1" t="s">
        <v>18</v>
      </c>
      <c r="C294" s="3">
        <v>0.0776</v>
      </c>
      <c r="D294" s="3">
        <v>1.0269</v>
      </c>
      <c r="E294" s="3">
        <v>2.9997</v>
      </c>
      <c r="F294" s="3">
        <v>1116.0</v>
      </c>
      <c r="G294" s="3">
        <v>372.0</v>
      </c>
      <c r="H294" s="3">
        <v>1.0304</v>
      </c>
      <c r="I294" s="3">
        <v>4943.0</v>
      </c>
      <c r="J294" s="3">
        <v>4797.0</v>
      </c>
      <c r="L294" s="2">
        <f t="shared" si="14"/>
        <v>0.2326454034</v>
      </c>
      <c r="M294" s="2">
        <f t="shared" si="15"/>
        <v>0.07754846779</v>
      </c>
    </row>
    <row r="295" ht="15.75" customHeight="1">
      <c r="A295" s="1"/>
      <c r="B295" s="1" t="s">
        <v>19</v>
      </c>
      <c r="C295" s="3">
        <v>0.1041</v>
      </c>
      <c r="D295" s="3">
        <v>1.0363</v>
      </c>
      <c r="E295" s="3">
        <v>1.6836</v>
      </c>
      <c r="F295" s="3">
        <v>841.0</v>
      </c>
      <c r="G295" s="3">
        <v>499.0</v>
      </c>
      <c r="H295" s="3">
        <v>1.0709</v>
      </c>
      <c r="I295" s="3">
        <v>5137.0</v>
      </c>
      <c r="J295" s="3">
        <v>4797.0</v>
      </c>
      <c r="L295" s="2">
        <f t="shared" si="14"/>
        <v>0.175317907</v>
      </c>
      <c r="M295" s="2">
        <f t="shared" si="15"/>
        <v>0.1040233479</v>
      </c>
    </row>
    <row r="296" ht="15.75" customHeight="1">
      <c r="A296" s="1"/>
      <c r="B296" s="1" t="s">
        <v>20</v>
      </c>
      <c r="C296" s="3">
        <v>0.1096</v>
      </c>
      <c r="D296" s="3">
        <v>1.0389</v>
      </c>
      <c r="E296" s="3">
        <v>3.0584</v>
      </c>
      <c r="F296" s="3">
        <v>1608.0</v>
      </c>
      <c r="G296" s="3">
        <v>525.0</v>
      </c>
      <c r="H296" s="3">
        <v>1.0002</v>
      </c>
      <c r="I296" s="3">
        <v>4798.0</v>
      </c>
      <c r="J296" s="3">
        <v>4797.0</v>
      </c>
      <c r="L296" s="2">
        <f t="shared" si="14"/>
        <v>0.3352095059</v>
      </c>
      <c r="M296" s="2">
        <f t="shared" si="15"/>
        <v>0.1094434021</v>
      </c>
    </row>
    <row r="297" ht="15.75" customHeight="1">
      <c r="A297" s="1"/>
      <c r="B297" s="1" t="s">
        <v>21</v>
      </c>
      <c r="C297" s="3">
        <v>0.096</v>
      </c>
      <c r="D297" s="3">
        <v>1.0328</v>
      </c>
      <c r="E297" s="3">
        <v>2.6331</v>
      </c>
      <c r="F297" s="3">
        <v>1213.0</v>
      </c>
      <c r="G297" s="3">
        <v>460.0</v>
      </c>
      <c r="H297" s="3">
        <v>1.0202</v>
      </c>
      <c r="I297" s="3">
        <v>4894.0</v>
      </c>
      <c r="J297" s="3">
        <v>4797.0</v>
      </c>
      <c r="L297" s="2">
        <f t="shared" si="14"/>
        <v>0.2528663748</v>
      </c>
      <c r="M297" s="2">
        <f t="shared" si="15"/>
        <v>0.09589326662</v>
      </c>
    </row>
    <row r="298" ht="15.75" customHeight="1">
      <c r="A298" s="1"/>
      <c r="B298" s="1" t="s">
        <v>22</v>
      </c>
      <c r="C298" s="3">
        <v>0.0918</v>
      </c>
      <c r="D298" s="3">
        <v>1.0312</v>
      </c>
      <c r="E298" s="3">
        <v>1.4512</v>
      </c>
      <c r="F298" s="3">
        <v>639.0</v>
      </c>
      <c r="G298" s="3">
        <v>440.0</v>
      </c>
      <c r="H298" s="3">
        <v>1.0502</v>
      </c>
      <c r="I298" s="3">
        <v>5038.0</v>
      </c>
      <c r="J298" s="3">
        <v>4797.0</v>
      </c>
      <c r="L298" s="2">
        <f t="shared" si="14"/>
        <v>0.1332082552</v>
      </c>
      <c r="M298" s="2">
        <f t="shared" si="15"/>
        <v>0.09172399416</v>
      </c>
    </row>
    <row r="299" ht="15.75" customHeight="1">
      <c r="A299" s="1" t="s">
        <v>33</v>
      </c>
      <c r="B299" s="1" t="s">
        <v>12</v>
      </c>
      <c r="C299" s="3">
        <v>0.2359</v>
      </c>
      <c r="D299" s="3">
        <v>1.0791</v>
      </c>
      <c r="E299" s="3">
        <v>4.3654</v>
      </c>
      <c r="F299" s="3">
        <v>5564.0</v>
      </c>
      <c r="G299" s="3">
        <v>1274.0</v>
      </c>
      <c r="H299" s="3">
        <v>1.0711</v>
      </c>
      <c r="I299" s="3">
        <v>5785.0</v>
      </c>
      <c r="J299" s="3">
        <v>5401.0</v>
      </c>
      <c r="L299" s="2">
        <f t="shared" si="14"/>
        <v>1.030179596</v>
      </c>
      <c r="M299" s="2">
        <f t="shared" si="15"/>
        <v>0.235882244</v>
      </c>
    </row>
    <row r="300" ht="15.75" customHeight="1">
      <c r="A300" s="1"/>
      <c r="B300" s="1" t="s">
        <v>14</v>
      </c>
      <c r="C300" s="3">
        <v>0.6859</v>
      </c>
      <c r="D300" s="3">
        <v>1.3515</v>
      </c>
      <c r="E300" s="3">
        <v>1.4288</v>
      </c>
      <c r="F300" s="3">
        <v>5294.0</v>
      </c>
      <c r="G300" s="3">
        <v>3705.0</v>
      </c>
      <c r="H300" s="3">
        <v>1.3315</v>
      </c>
      <c r="I300" s="3">
        <v>7193.0</v>
      </c>
      <c r="J300" s="3">
        <v>5401.0</v>
      </c>
      <c r="L300" s="2">
        <f t="shared" si="14"/>
        <v>0.9801888539</v>
      </c>
      <c r="M300" s="2">
        <f t="shared" si="15"/>
        <v>0.685984077</v>
      </c>
    </row>
    <row r="301" ht="15.75" customHeight="1">
      <c r="A301" s="1"/>
      <c r="B301" s="1" t="s">
        <v>15</v>
      </c>
      <c r="C301" s="3">
        <v>0.4992</v>
      </c>
      <c r="D301" s="3">
        <v>1.2491</v>
      </c>
      <c r="E301" s="3">
        <v>1.9823</v>
      </c>
      <c r="F301" s="3">
        <v>5346.0</v>
      </c>
      <c r="G301" s="3">
        <v>2696.0</v>
      </c>
      <c r="H301" s="3">
        <v>1.1002</v>
      </c>
      <c r="I301" s="3">
        <v>5943.0</v>
      </c>
      <c r="J301" s="3">
        <v>5401.0</v>
      </c>
      <c r="L301" s="2">
        <f t="shared" si="14"/>
        <v>0.9898167006</v>
      </c>
      <c r="M301" s="2">
        <f t="shared" si="15"/>
        <v>0.499166821</v>
      </c>
    </row>
    <row r="302" ht="15.75" customHeight="1">
      <c r="A302" s="1"/>
      <c r="B302" s="1" t="s">
        <v>16</v>
      </c>
      <c r="C302" s="3">
        <v>0.2626</v>
      </c>
      <c r="D302" s="3">
        <v>1.2738</v>
      </c>
      <c r="E302" s="3">
        <v>5.8912</v>
      </c>
      <c r="F302" s="3">
        <v>8357.0</v>
      </c>
      <c r="G302" s="3">
        <v>1418.0</v>
      </c>
      <c r="H302" s="3">
        <v>3.7366</v>
      </c>
      <c r="I302" s="3">
        <v>20185.0</v>
      </c>
      <c r="J302" s="3">
        <v>5401.0</v>
      </c>
      <c r="L302" s="2">
        <f t="shared" si="14"/>
        <v>1.547306054</v>
      </c>
      <c r="M302" s="2">
        <f t="shared" si="15"/>
        <v>0.2625439733</v>
      </c>
    </row>
    <row r="303" ht="15.75" customHeight="1">
      <c r="A303" s="1"/>
      <c r="B303" s="1" t="s">
        <v>17</v>
      </c>
      <c r="C303" s="3">
        <v>0.6119</v>
      </c>
      <c r="D303" s="3">
        <v>1.3348</v>
      </c>
      <c r="E303" s="3">
        <v>3.3415</v>
      </c>
      <c r="F303" s="3">
        <v>11046.0</v>
      </c>
      <c r="G303" s="3">
        <v>3305.0</v>
      </c>
      <c r="H303" s="3">
        <v>4.4269</v>
      </c>
      <c r="I303" s="3">
        <v>23914.0</v>
      </c>
      <c r="J303" s="3">
        <v>5401.0</v>
      </c>
      <c r="L303" s="2">
        <f t="shared" si="14"/>
        <v>2.045176819</v>
      </c>
      <c r="M303" s="2">
        <f t="shared" si="15"/>
        <v>0.6119237178</v>
      </c>
    </row>
    <row r="304" ht="15.75" customHeight="1">
      <c r="A304" s="1"/>
      <c r="B304" s="1" t="s">
        <v>18</v>
      </c>
      <c r="C304" s="3">
        <v>0.3062</v>
      </c>
      <c r="D304" s="3">
        <v>1.364</v>
      </c>
      <c r="E304" s="3">
        <v>4.0462</v>
      </c>
      <c r="F304" s="3">
        <v>6693.0</v>
      </c>
      <c r="G304" s="3">
        <v>1654.0</v>
      </c>
      <c r="H304" s="3">
        <v>3.0496</v>
      </c>
      <c r="I304" s="3">
        <v>16474.0</v>
      </c>
      <c r="J304" s="3">
        <v>5401.0</v>
      </c>
      <c r="L304" s="2">
        <f t="shared" si="14"/>
        <v>1.23921496</v>
      </c>
      <c r="M304" s="2">
        <f t="shared" si="15"/>
        <v>0.3062395853</v>
      </c>
    </row>
    <row r="305" ht="15.75" customHeight="1">
      <c r="A305" s="1"/>
      <c r="B305" s="1" t="s">
        <v>19</v>
      </c>
      <c r="C305" s="3">
        <v>0.3603</v>
      </c>
      <c r="D305" s="3">
        <v>1.429</v>
      </c>
      <c r="E305" s="3">
        <v>2.874</v>
      </c>
      <c r="F305" s="3">
        <v>5593.0</v>
      </c>
      <c r="G305" s="3">
        <v>1946.0</v>
      </c>
      <c r="H305" s="3">
        <v>2.0579</v>
      </c>
      <c r="I305" s="3">
        <v>11117.0</v>
      </c>
      <c r="J305" s="3">
        <v>5401.0</v>
      </c>
      <c r="L305" s="2">
        <f t="shared" si="14"/>
        <v>1.035548972</v>
      </c>
      <c r="M305" s="2">
        <f t="shared" si="15"/>
        <v>0.3603036475</v>
      </c>
    </row>
    <row r="306" ht="15.75" customHeight="1">
      <c r="A306" s="1"/>
      <c r="B306" s="1" t="s">
        <v>20</v>
      </c>
      <c r="C306" s="3">
        <v>0.4978</v>
      </c>
      <c r="D306" s="3">
        <v>1.203</v>
      </c>
      <c r="E306" s="3">
        <v>2.0089</v>
      </c>
      <c r="F306" s="3">
        <v>5402.0</v>
      </c>
      <c r="G306" s="3">
        <v>2689.0</v>
      </c>
      <c r="H306" s="3">
        <v>1.0</v>
      </c>
      <c r="I306" s="3">
        <v>5402.0</v>
      </c>
      <c r="J306" s="3">
        <v>5401.0</v>
      </c>
      <c r="L306" s="2">
        <f t="shared" si="14"/>
        <v>1.000185151</v>
      </c>
      <c r="M306" s="2">
        <f t="shared" si="15"/>
        <v>0.4978707647</v>
      </c>
    </row>
    <row r="307" ht="15.75" customHeight="1">
      <c r="A307" s="1"/>
      <c r="B307" s="1" t="s">
        <v>21</v>
      </c>
      <c r="C307" s="3">
        <v>0.3405</v>
      </c>
      <c r="D307" s="3">
        <v>1.1463</v>
      </c>
      <c r="E307" s="3">
        <v>2.9962</v>
      </c>
      <c r="F307" s="3">
        <v>5511.0</v>
      </c>
      <c r="G307" s="3">
        <v>1839.0</v>
      </c>
      <c r="H307" s="3">
        <v>1.0202</v>
      </c>
      <c r="I307" s="3">
        <v>5511.0</v>
      </c>
      <c r="J307" s="3">
        <v>5401.0</v>
      </c>
      <c r="L307" s="2">
        <f t="shared" si="14"/>
        <v>1.020366599</v>
      </c>
      <c r="M307" s="2">
        <f t="shared" si="15"/>
        <v>0.3404925014</v>
      </c>
    </row>
    <row r="308" ht="15.75" customHeight="1">
      <c r="A308" s="1"/>
      <c r="B308" s="1" t="s">
        <v>22</v>
      </c>
      <c r="C308" s="3">
        <v>0.3364</v>
      </c>
      <c r="D308" s="3">
        <v>1.1467</v>
      </c>
      <c r="E308" s="3">
        <v>2.7503</v>
      </c>
      <c r="F308" s="3">
        <v>4998.0</v>
      </c>
      <c r="G308" s="3">
        <v>1817.0</v>
      </c>
      <c r="H308" s="3">
        <v>1.0502</v>
      </c>
      <c r="I308" s="3">
        <v>5673.0</v>
      </c>
      <c r="J308" s="3">
        <v>5401.0</v>
      </c>
      <c r="L308" s="2">
        <f t="shared" si="14"/>
        <v>0.9253841881</v>
      </c>
      <c r="M308" s="2">
        <f t="shared" si="15"/>
        <v>0.3364191816</v>
      </c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5.75" customHeight="1">
      <c r="A310" s="1" t="s">
        <v>36</v>
      </c>
      <c r="B310" s="1"/>
      <c r="C310" s="1"/>
      <c r="D310" s="1"/>
      <c r="E310" s="1"/>
      <c r="F310" s="1"/>
      <c r="G310" s="1"/>
      <c r="H310" s="1"/>
      <c r="I310" s="1"/>
      <c r="J310" s="1"/>
    </row>
    <row r="311" ht="15.75" customHeight="1">
      <c r="A311" s="1"/>
      <c r="B311" s="1"/>
      <c r="C311" s="1" t="s">
        <v>2</v>
      </c>
      <c r="D311" s="1" t="s">
        <v>1</v>
      </c>
      <c r="E311" s="1" t="s">
        <v>3</v>
      </c>
      <c r="F311" s="1" t="s">
        <v>4</v>
      </c>
      <c r="G311" s="1" t="s">
        <v>5</v>
      </c>
      <c r="H311" s="1" t="s">
        <v>6</v>
      </c>
      <c r="I311" s="1" t="s">
        <v>7</v>
      </c>
      <c r="J311" s="1" t="s">
        <v>8</v>
      </c>
    </row>
    <row r="312" ht="15.75" customHeight="1">
      <c r="A312" s="1" t="s">
        <v>11</v>
      </c>
      <c r="B312" s="1" t="s">
        <v>12</v>
      </c>
      <c r="C312" s="3">
        <v>0.6202</v>
      </c>
      <c r="D312" s="3">
        <v>1.5339</v>
      </c>
      <c r="E312" s="3">
        <v>1.6566</v>
      </c>
      <c r="F312" s="3">
        <v>205.0</v>
      </c>
      <c r="G312" s="3">
        <v>123.0</v>
      </c>
      <c r="H312" s="3">
        <v>1.0274</v>
      </c>
      <c r="I312" s="3">
        <v>205.0</v>
      </c>
      <c r="J312" s="3">
        <v>199.0</v>
      </c>
      <c r="L312" s="2">
        <f t="shared" ref="L312:L411" si="16">F312/J312</f>
        <v>1.030150754</v>
      </c>
      <c r="M312" s="2">
        <f t="shared" ref="M312:M411" si="17">G312/J312</f>
        <v>0.6180904523</v>
      </c>
      <c r="O312" s="4"/>
      <c r="P312" s="1"/>
    </row>
    <row r="313" ht="15.75" customHeight="1">
      <c r="A313" s="1"/>
      <c r="B313" s="1" t="s">
        <v>14</v>
      </c>
      <c r="C313" s="3">
        <v>0.8334</v>
      </c>
      <c r="D313" s="3">
        <v>1.3817</v>
      </c>
      <c r="E313" s="3">
        <v>1.0825</v>
      </c>
      <c r="F313" s="3">
        <v>180.0</v>
      </c>
      <c r="G313" s="3">
        <v>166.0</v>
      </c>
      <c r="H313" s="3">
        <v>1.0124</v>
      </c>
      <c r="I313" s="3">
        <v>202.0</v>
      </c>
      <c r="J313" s="3">
        <v>199.0</v>
      </c>
      <c r="L313" s="2">
        <f t="shared" si="16"/>
        <v>0.9045226131</v>
      </c>
      <c r="M313" s="2">
        <f t="shared" si="17"/>
        <v>0.8341708543</v>
      </c>
      <c r="P313" s="1"/>
    </row>
    <row r="314" ht="15.75" customHeight="1">
      <c r="A314" s="1"/>
      <c r="B314" s="1" t="s">
        <v>15</v>
      </c>
      <c r="C314" s="3">
        <v>0.7137</v>
      </c>
      <c r="D314" s="3">
        <v>1.2938</v>
      </c>
      <c r="E314" s="3">
        <v>1.1938</v>
      </c>
      <c r="F314" s="3">
        <v>170.0</v>
      </c>
      <c r="G314" s="3">
        <v>142.0</v>
      </c>
      <c r="H314" s="3">
        <v>1.1026</v>
      </c>
      <c r="I314" s="3">
        <v>220.0</v>
      </c>
      <c r="J314" s="3">
        <v>199.0</v>
      </c>
      <c r="L314" s="2">
        <f t="shared" si="16"/>
        <v>0.8542713568</v>
      </c>
      <c r="M314" s="2">
        <f t="shared" si="17"/>
        <v>0.7135678392</v>
      </c>
      <c r="P314" s="1"/>
    </row>
    <row r="315" ht="15.75" customHeight="1">
      <c r="A315" s="1"/>
      <c r="B315" s="1" t="s">
        <v>16</v>
      </c>
      <c r="C315" s="3">
        <v>0.2959</v>
      </c>
      <c r="D315" s="3">
        <v>1.1081</v>
      </c>
      <c r="E315" s="3">
        <v>2.4731</v>
      </c>
      <c r="F315" s="3">
        <v>146.0</v>
      </c>
      <c r="G315" s="3">
        <v>59.0</v>
      </c>
      <c r="H315" s="3">
        <v>1.0926</v>
      </c>
      <c r="I315" s="3">
        <v>218.0</v>
      </c>
      <c r="J315" s="3">
        <v>199.0</v>
      </c>
      <c r="L315" s="2">
        <f t="shared" si="16"/>
        <v>0.7336683417</v>
      </c>
      <c r="M315" s="2">
        <f t="shared" si="17"/>
        <v>0.2964824121</v>
      </c>
      <c r="P315" s="1"/>
    </row>
    <row r="316" ht="15.75" customHeight="1">
      <c r="A316" s="1"/>
      <c r="B316" s="1" t="s">
        <v>17</v>
      </c>
      <c r="C316" s="3">
        <v>0.8659</v>
      </c>
      <c r="D316" s="3">
        <v>1.4128</v>
      </c>
      <c r="E316" s="3">
        <v>1.1112</v>
      </c>
      <c r="F316" s="3">
        <v>192.0</v>
      </c>
      <c r="G316" s="3">
        <v>172.0</v>
      </c>
      <c r="H316" s="3">
        <v>1.0826</v>
      </c>
      <c r="I316" s="3">
        <v>216.0</v>
      </c>
      <c r="J316" s="3">
        <v>199.0</v>
      </c>
      <c r="L316" s="2">
        <f t="shared" si="16"/>
        <v>0.9648241206</v>
      </c>
      <c r="M316" s="2">
        <f t="shared" si="17"/>
        <v>0.864321608</v>
      </c>
      <c r="P316" s="1"/>
    </row>
    <row r="317" ht="15.75" customHeight="1">
      <c r="A317" s="1"/>
      <c r="B317" s="1" t="s">
        <v>18</v>
      </c>
      <c r="C317" s="3">
        <v>0.2885</v>
      </c>
      <c r="D317" s="3">
        <v>1.1055</v>
      </c>
      <c r="E317" s="3">
        <v>2.5362</v>
      </c>
      <c r="F317" s="3">
        <v>146.0</v>
      </c>
      <c r="G317" s="3">
        <v>57.0</v>
      </c>
      <c r="H317" s="3">
        <v>1.0826</v>
      </c>
      <c r="I317" s="3">
        <v>216.0</v>
      </c>
      <c r="J317" s="3">
        <v>199.0</v>
      </c>
      <c r="L317" s="2">
        <f t="shared" si="16"/>
        <v>0.7336683417</v>
      </c>
      <c r="M317" s="2">
        <f t="shared" si="17"/>
        <v>0.2864321608</v>
      </c>
      <c r="P317" s="1"/>
    </row>
    <row r="318" ht="15.75" customHeight="1">
      <c r="A318" s="1"/>
      <c r="B318" s="1" t="s">
        <v>19</v>
      </c>
      <c r="C318" s="3">
        <v>0.388</v>
      </c>
      <c r="D318" s="3">
        <v>1.1463</v>
      </c>
      <c r="E318" s="3">
        <v>1.4467</v>
      </c>
      <c r="F318" s="3">
        <v>112.0</v>
      </c>
      <c r="G318" s="3">
        <v>77.0</v>
      </c>
      <c r="H318" s="3">
        <v>1.0926</v>
      </c>
      <c r="I318" s="3">
        <v>218.0</v>
      </c>
      <c r="J318" s="3">
        <v>199.0</v>
      </c>
      <c r="L318" s="2">
        <f t="shared" si="16"/>
        <v>0.5628140704</v>
      </c>
      <c r="M318" s="2">
        <f t="shared" si="17"/>
        <v>0.3869346734</v>
      </c>
      <c r="P318" s="1"/>
    </row>
    <row r="319" ht="15.75" customHeight="1">
      <c r="A319" s="1"/>
      <c r="B319" s="1" t="s">
        <v>20</v>
      </c>
      <c r="C319" s="3">
        <v>0.3629</v>
      </c>
      <c r="D319" s="3">
        <v>1.137</v>
      </c>
      <c r="E319" s="3">
        <v>2.2098</v>
      </c>
      <c r="F319" s="3">
        <v>160.0</v>
      </c>
      <c r="G319" s="3">
        <v>72.0</v>
      </c>
      <c r="H319" s="3">
        <v>1.0024</v>
      </c>
      <c r="I319" s="3">
        <v>200.0</v>
      </c>
      <c r="J319" s="3">
        <v>199.0</v>
      </c>
      <c r="L319" s="2">
        <f t="shared" si="16"/>
        <v>0.8040201005</v>
      </c>
      <c r="M319" s="2">
        <f t="shared" si="17"/>
        <v>0.3618090452</v>
      </c>
      <c r="P319" s="1"/>
    </row>
    <row r="320" ht="15.75" customHeight="1">
      <c r="A320" s="1"/>
      <c r="B320" s="1" t="s">
        <v>21</v>
      </c>
      <c r="C320" s="3">
        <v>0.3424</v>
      </c>
      <c r="D320" s="3">
        <v>1.1254</v>
      </c>
      <c r="E320" s="3">
        <v>2.2983</v>
      </c>
      <c r="F320" s="3">
        <v>157.0</v>
      </c>
      <c r="G320" s="3">
        <v>68.0</v>
      </c>
      <c r="H320" s="3">
        <v>1.0224</v>
      </c>
      <c r="I320" s="3">
        <v>204.0</v>
      </c>
      <c r="J320" s="3">
        <v>199.0</v>
      </c>
      <c r="L320" s="2">
        <f t="shared" si="16"/>
        <v>0.7889447236</v>
      </c>
      <c r="M320" s="2">
        <f t="shared" si="17"/>
        <v>0.3417085427</v>
      </c>
      <c r="P320" s="1"/>
    </row>
    <row r="321" ht="15.75" customHeight="1">
      <c r="A321" s="1"/>
      <c r="B321" s="1" t="s">
        <v>22</v>
      </c>
      <c r="C321" s="3">
        <v>0.3371</v>
      </c>
      <c r="D321" s="3">
        <v>1.1223</v>
      </c>
      <c r="E321" s="3">
        <v>1.4571</v>
      </c>
      <c r="F321" s="3">
        <v>98.0</v>
      </c>
      <c r="G321" s="3">
        <v>67.0</v>
      </c>
      <c r="H321" s="3">
        <v>1.0525</v>
      </c>
      <c r="I321" s="3">
        <v>210.0</v>
      </c>
      <c r="J321" s="3">
        <v>199.0</v>
      </c>
      <c r="L321" s="2">
        <f t="shared" si="16"/>
        <v>0.4924623116</v>
      </c>
      <c r="M321" s="2">
        <f t="shared" si="17"/>
        <v>0.3366834171</v>
      </c>
      <c r="P321" s="1"/>
    </row>
    <row r="322" ht="15.75" customHeight="1">
      <c r="A322" s="1" t="s">
        <v>23</v>
      </c>
      <c r="B322" s="1" t="s">
        <v>12</v>
      </c>
      <c r="C322" s="3">
        <v>0.995</v>
      </c>
      <c r="D322" s="3">
        <v>1.9834</v>
      </c>
      <c r="E322" s="3">
        <v>1.0311</v>
      </c>
      <c r="F322" s="3">
        <v>241.0</v>
      </c>
      <c r="G322" s="3">
        <v>233.0</v>
      </c>
      <c r="H322" s="3">
        <v>1.0259</v>
      </c>
      <c r="I322" s="3">
        <v>241.0</v>
      </c>
      <c r="J322" s="3">
        <v>234.0</v>
      </c>
      <c r="L322" s="2">
        <f t="shared" si="16"/>
        <v>1.02991453</v>
      </c>
      <c r="M322" s="2">
        <f t="shared" si="17"/>
        <v>0.9957264957</v>
      </c>
    </row>
    <row r="323" ht="15.75" customHeight="1">
      <c r="A323" s="1"/>
      <c r="B323" s="1" t="s">
        <v>14</v>
      </c>
      <c r="C323" s="3">
        <v>0.6422</v>
      </c>
      <c r="D323" s="3">
        <v>1.536</v>
      </c>
      <c r="E323" s="3">
        <v>1.3456</v>
      </c>
      <c r="F323" s="3">
        <v>203.0</v>
      </c>
      <c r="G323" s="3">
        <v>150.0</v>
      </c>
      <c r="H323" s="3">
        <v>1.0728</v>
      </c>
      <c r="I323" s="3">
        <v>252.0</v>
      </c>
      <c r="J323" s="3">
        <v>234.0</v>
      </c>
      <c r="L323" s="2">
        <f t="shared" si="16"/>
        <v>0.8675213675</v>
      </c>
      <c r="M323" s="2">
        <f t="shared" si="17"/>
        <v>0.641025641</v>
      </c>
    </row>
    <row r="324" ht="15.75" customHeight="1">
      <c r="A324" s="1"/>
      <c r="B324" s="1" t="s">
        <v>15</v>
      </c>
      <c r="C324" s="3">
        <v>0.5751</v>
      </c>
      <c r="D324" s="3">
        <v>1.4669</v>
      </c>
      <c r="E324" s="3">
        <v>1.7396</v>
      </c>
      <c r="F324" s="3">
        <v>235.0</v>
      </c>
      <c r="G324" s="3">
        <v>135.0</v>
      </c>
      <c r="H324" s="3">
        <v>1.1025</v>
      </c>
      <c r="I324" s="3">
        <v>259.0</v>
      </c>
      <c r="J324" s="3">
        <v>234.0</v>
      </c>
      <c r="L324" s="2">
        <f t="shared" si="16"/>
        <v>1.004273504</v>
      </c>
      <c r="M324" s="2">
        <f t="shared" si="17"/>
        <v>0.5769230769</v>
      </c>
    </row>
    <row r="325" ht="15.75" customHeight="1">
      <c r="A325" s="1"/>
      <c r="B325" s="1" t="s">
        <v>16</v>
      </c>
      <c r="C325" s="3">
        <v>0.5126</v>
      </c>
      <c r="D325" s="3">
        <v>1.4682</v>
      </c>
      <c r="E325" s="3">
        <v>1.5198</v>
      </c>
      <c r="F325" s="3">
        <v>183.0</v>
      </c>
      <c r="G325" s="3">
        <v>120.0</v>
      </c>
      <c r="H325" s="3">
        <v>4.1548</v>
      </c>
      <c r="I325" s="3">
        <v>976.0</v>
      </c>
      <c r="J325" s="3">
        <v>234.0</v>
      </c>
      <c r="L325" s="2">
        <f t="shared" si="16"/>
        <v>0.7820512821</v>
      </c>
      <c r="M325" s="2">
        <f t="shared" si="17"/>
        <v>0.5128205128</v>
      </c>
    </row>
    <row r="326" ht="15.75" customHeight="1">
      <c r="A326" s="1"/>
      <c r="B326" s="1" t="s">
        <v>17</v>
      </c>
      <c r="C326" s="3">
        <v>0.6226</v>
      </c>
      <c r="D326" s="3">
        <v>1.5475</v>
      </c>
      <c r="E326" s="3">
        <v>2.0308</v>
      </c>
      <c r="F326" s="3">
        <v>297.0</v>
      </c>
      <c r="G326" s="3">
        <v>146.0</v>
      </c>
      <c r="H326" s="3">
        <v>1.7411</v>
      </c>
      <c r="I326" s="3">
        <v>409.0</v>
      </c>
      <c r="J326" s="3">
        <v>234.0</v>
      </c>
      <c r="L326" s="2">
        <f t="shared" si="16"/>
        <v>1.269230769</v>
      </c>
      <c r="M326" s="2">
        <f t="shared" si="17"/>
        <v>0.6239316239</v>
      </c>
    </row>
    <row r="327" ht="15.75" customHeight="1">
      <c r="A327" s="1"/>
      <c r="B327" s="1" t="s">
        <v>18</v>
      </c>
      <c r="C327" s="3">
        <v>0.5131</v>
      </c>
      <c r="D327" s="3">
        <v>1.4709</v>
      </c>
      <c r="E327" s="3">
        <v>1.5929</v>
      </c>
      <c r="F327" s="3">
        <v>192.0</v>
      </c>
      <c r="G327" s="3">
        <v>120.0</v>
      </c>
      <c r="H327" s="3">
        <v>4.3123</v>
      </c>
      <c r="I327" s="3">
        <v>1013.0</v>
      </c>
      <c r="J327" s="3">
        <v>234.0</v>
      </c>
      <c r="L327" s="2">
        <f t="shared" si="16"/>
        <v>0.8205128205</v>
      </c>
      <c r="M327" s="2">
        <f t="shared" si="17"/>
        <v>0.5128205128</v>
      </c>
    </row>
    <row r="328" ht="15.75" customHeight="1">
      <c r="A328" s="1"/>
      <c r="B328" s="1" t="s">
        <v>19</v>
      </c>
      <c r="C328" s="3">
        <v>0.523</v>
      </c>
      <c r="D328" s="3">
        <v>1.5003</v>
      </c>
      <c r="E328" s="3">
        <v>1.3674</v>
      </c>
      <c r="F328" s="3">
        <v>168.0</v>
      </c>
      <c r="G328" s="3">
        <v>122.0</v>
      </c>
      <c r="H328" s="3">
        <v>2.3924</v>
      </c>
      <c r="I328" s="3">
        <v>562.0</v>
      </c>
      <c r="J328" s="3">
        <v>234.0</v>
      </c>
      <c r="L328" s="2">
        <f t="shared" si="16"/>
        <v>0.7179487179</v>
      </c>
      <c r="M328" s="2">
        <f t="shared" si="17"/>
        <v>0.5213675214</v>
      </c>
    </row>
    <row r="329" ht="15.75" customHeight="1">
      <c r="A329" s="1"/>
      <c r="B329" s="1" t="s">
        <v>20</v>
      </c>
      <c r="C329" s="3">
        <v>0.7794</v>
      </c>
      <c r="D329" s="3">
        <v>1.56</v>
      </c>
      <c r="E329" s="3">
        <v>1.2835</v>
      </c>
      <c r="F329" s="3">
        <v>235.0</v>
      </c>
      <c r="G329" s="3">
        <v>183.0</v>
      </c>
      <c r="H329" s="3">
        <v>1.0004</v>
      </c>
      <c r="I329" s="3">
        <v>235.0</v>
      </c>
      <c r="J329" s="3">
        <v>234.0</v>
      </c>
      <c r="L329" s="2">
        <f t="shared" si="16"/>
        <v>1.004273504</v>
      </c>
      <c r="M329" s="2">
        <f t="shared" si="17"/>
        <v>0.7820512821</v>
      </c>
    </row>
    <row r="330" ht="15.75" customHeight="1">
      <c r="A330" s="1"/>
      <c r="B330" s="1" t="s">
        <v>21</v>
      </c>
      <c r="C330" s="3">
        <v>0.6213</v>
      </c>
      <c r="D330" s="3">
        <v>1.4386</v>
      </c>
      <c r="E330" s="3">
        <v>1.6376</v>
      </c>
      <c r="F330" s="3">
        <v>239.0</v>
      </c>
      <c r="G330" s="3">
        <v>145.0</v>
      </c>
      <c r="H330" s="3">
        <v>1.0217</v>
      </c>
      <c r="I330" s="3">
        <v>240.0</v>
      </c>
      <c r="J330" s="3">
        <v>234.0</v>
      </c>
      <c r="L330" s="2">
        <f t="shared" si="16"/>
        <v>1.021367521</v>
      </c>
      <c r="M330" s="2">
        <f t="shared" si="17"/>
        <v>0.6196581197</v>
      </c>
    </row>
    <row r="331" ht="15.75" customHeight="1">
      <c r="A331" s="1"/>
      <c r="B331" s="1" t="s">
        <v>22</v>
      </c>
      <c r="C331" s="3">
        <v>0.6118</v>
      </c>
      <c r="D331" s="3">
        <v>1.4441</v>
      </c>
      <c r="E331" s="3">
        <v>1.2594</v>
      </c>
      <c r="F331" s="3">
        <v>181.0</v>
      </c>
      <c r="G331" s="3">
        <v>143.0</v>
      </c>
      <c r="H331" s="3">
        <v>1.0515</v>
      </c>
      <c r="I331" s="3">
        <v>247.0</v>
      </c>
      <c r="J331" s="3">
        <v>234.0</v>
      </c>
      <c r="L331" s="2">
        <f t="shared" si="16"/>
        <v>0.7735042735</v>
      </c>
      <c r="M331" s="2">
        <f t="shared" si="17"/>
        <v>0.6111111111</v>
      </c>
    </row>
    <row r="332" ht="15.75" customHeight="1">
      <c r="A332" s="1" t="s">
        <v>25</v>
      </c>
      <c r="B332" s="1" t="s">
        <v>12</v>
      </c>
      <c r="C332" s="3">
        <v>0.5601</v>
      </c>
      <c r="D332" s="3">
        <v>1.2393</v>
      </c>
      <c r="E332" s="3">
        <v>1.3321</v>
      </c>
      <c r="F332" s="3">
        <v>191.0</v>
      </c>
      <c r="G332" s="3">
        <v>143.0</v>
      </c>
      <c r="H332" s="3">
        <v>1.0273</v>
      </c>
      <c r="I332" s="3">
        <v>263.0</v>
      </c>
      <c r="J332" s="3">
        <v>256.0</v>
      </c>
      <c r="L332" s="2">
        <f t="shared" si="16"/>
        <v>0.74609375</v>
      </c>
      <c r="M332" s="2">
        <f t="shared" si="17"/>
        <v>0.55859375</v>
      </c>
    </row>
    <row r="333" ht="15.75" customHeight="1">
      <c r="A333" s="1"/>
      <c r="B333" s="1" t="s">
        <v>14</v>
      </c>
      <c r="C333" s="3">
        <v>0.8138</v>
      </c>
      <c r="D333" s="3">
        <v>1.3795</v>
      </c>
      <c r="E333" s="3">
        <v>1.1232</v>
      </c>
      <c r="F333" s="3">
        <v>234.0</v>
      </c>
      <c r="G333" s="3">
        <v>208.0</v>
      </c>
      <c r="H333" s="3">
        <v>1.0195</v>
      </c>
      <c r="I333" s="3">
        <v>261.0</v>
      </c>
      <c r="J333" s="3">
        <v>256.0</v>
      </c>
      <c r="L333" s="2">
        <f t="shared" si="16"/>
        <v>0.9140625</v>
      </c>
      <c r="M333" s="2">
        <f t="shared" si="17"/>
        <v>0.8125</v>
      </c>
    </row>
    <row r="334" ht="15.75" customHeight="1">
      <c r="A334" s="1"/>
      <c r="B334" s="1" t="s">
        <v>15</v>
      </c>
      <c r="C334" s="3">
        <v>0.6531</v>
      </c>
      <c r="D334" s="3">
        <v>1.2655</v>
      </c>
      <c r="E334" s="3">
        <v>1.256</v>
      </c>
      <c r="F334" s="3">
        <v>210.0</v>
      </c>
      <c r="G334" s="3">
        <v>167.0</v>
      </c>
      <c r="H334" s="3">
        <v>1.1016</v>
      </c>
      <c r="I334" s="3">
        <v>282.0</v>
      </c>
      <c r="J334" s="3">
        <v>256.0</v>
      </c>
      <c r="L334" s="2">
        <f t="shared" si="16"/>
        <v>0.8203125</v>
      </c>
      <c r="M334" s="2">
        <f t="shared" si="17"/>
        <v>0.65234375</v>
      </c>
    </row>
    <row r="335" ht="15.75" customHeight="1">
      <c r="A335" s="1"/>
      <c r="B335" s="1" t="s">
        <v>16</v>
      </c>
      <c r="C335" s="3">
        <v>0.2863</v>
      </c>
      <c r="D335" s="3">
        <v>1.1045</v>
      </c>
      <c r="E335" s="3">
        <v>2.7148</v>
      </c>
      <c r="F335" s="3">
        <v>199.0</v>
      </c>
      <c r="G335" s="3">
        <v>73.0</v>
      </c>
      <c r="H335" s="3">
        <v>1.0586</v>
      </c>
      <c r="I335" s="3">
        <v>271.0</v>
      </c>
      <c r="J335" s="3">
        <v>256.0</v>
      </c>
      <c r="L335" s="2">
        <f t="shared" si="16"/>
        <v>0.77734375</v>
      </c>
      <c r="M335" s="2">
        <f t="shared" si="17"/>
        <v>0.28515625</v>
      </c>
    </row>
    <row r="336" ht="15.75" customHeight="1">
      <c r="A336" s="1"/>
      <c r="B336" s="1" t="s">
        <v>17</v>
      </c>
      <c r="C336" s="3">
        <v>0.8305</v>
      </c>
      <c r="D336" s="3">
        <v>1.3979</v>
      </c>
      <c r="E336" s="3">
        <v>1.1194</v>
      </c>
      <c r="F336" s="3">
        <v>238.0</v>
      </c>
      <c r="G336" s="3">
        <v>212.0</v>
      </c>
      <c r="H336" s="3">
        <v>1.0859</v>
      </c>
      <c r="I336" s="3">
        <v>278.0</v>
      </c>
      <c r="J336" s="3">
        <v>256.0</v>
      </c>
      <c r="L336" s="2">
        <f t="shared" si="16"/>
        <v>0.9296875</v>
      </c>
      <c r="M336" s="2">
        <f t="shared" si="17"/>
        <v>0.828125</v>
      </c>
    </row>
    <row r="337" ht="15.75" customHeight="1">
      <c r="A337" s="1"/>
      <c r="B337" s="1" t="s">
        <v>18</v>
      </c>
      <c r="C337" s="3">
        <v>0.287</v>
      </c>
      <c r="D337" s="3">
        <v>1.1051</v>
      </c>
      <c r="E337" s="3">
        <v>2.9807</v>
      </c>
      <c r="F337" s="3">
        <v>219.0</v>
      </c>
      <c r="G337" s="3">
        <v>73.0</v>
      </c>
      <c r="H337" s="3">
        <v>1.0586</v>
      </c>
      <c r="I337" s="3">
        <v>271.0</v>
      </c>
      <c r="J337" s="3">
        <v>256.0</v>
      </c>
      <c r="L337" s="2">
        <f t="shared" si="16"/>
        <v>0.85546875</v>
      </c>
      <c r="M337" s="2">
        <f t="shared" si="17"/>
        <v>0.28515625</v>
      </c>
    </row>
    <row r="338" ht="15.75" customHeight="1">
      <c r="A338" s="1"/>
      <c r="B338" s="1" t="s">
        <v>19</v>
      </c>
      <c r="C338" s="3">
        <v>0.3729</v>
      </c>
      <c r="D338" s="3">
        <v>1.14</v>
      </c>
      <c r="E338" s="3">
        <v>1.4037</v>
      </c>
      <c r="F338" s="3">
        <v>134.0</v>
      </c>
      <c r="G338" s="3">
        <v>95.0</v>
      </c>
      <c r="H338" s="3">
        <v>1.0469</v>
      </c>
      <c r="I338" s="3">
        <v>268.0</v>
      </c>
      <c r="J338" s="3">
        <v>256.0</v>
      </c>
      <c r="L338" s="2">
        <f t="shared" si="16"/>
        <v>0.5234375</v>
      </c>
      <c r="M338" s="2">
        <f t="shared" si="17"/>
        <v>0.37109375</v>
      </c>
    </row>
    <row r="339" ht="15.75" customHeight="1">
      <c r="A339" s="1"/>
      <c r="B339" s="1" t="s">
        <v>20</v>
      </c>
      <c r="C339" s="3">
        <v>0.3814</v>
      </c>
      <c r="D339" s="3">
        <v>1.1506</v>
      </c>
      <c r="E339" s="3">
        <v>2.4274</v>
      </c>
      <c r="F339" s="3">
        <v>237.0</v>
      </c>
      <c r="G339" s="3">
        <v>97.0</v>
      </c>
      <c r="H339" s="3">
        <v>1.0039</v>
      </c>
      <c r="I339" s="3">
        <v>257.0</v>
      </c>
      <c r="J339" s="3">
        <v>256.0</v>
      </c>
      <c r="L339" s="2">
        <f t="shared" si="16"/>
        <v>0.92578125</v>
      </c>
      <c r="M339" s="2">
        <f t="shared" si="17"/>
        <v>0.37890625</v>
      </c>
    </row>
    <row r="340" ht="15.75" customHeight="1">
      <c r="A340" s="1"/>
      <c r="B340" s="1" t="s">
        <v>21</v>
      </c>
      <c r="C340" s="3">
        <v>0.3227</v>
      </c>
      <c r="D340" s="3">
        <v>1.1194</v>
      </c>
      <c r="E340" s="3">
        <v>2.1306</v>
      </c>
      <c r="F340" s="3">
        <v>176.0</v>
      </c>
      <c r="G340" s="3">
        <v>82.0</v>
      </c>
      <c r="H340" s="3">
        <v>1.0273</v>
      </c>
      <c r="I340" s="3">
        <v>263.0</v>
      </c>
      <c r="J340" s="3">
        <v>256.0</v>
      </c>
      <c r="L340" s="2">
        <f t="shared" si="16"/>
        <v>0.6875</v>
      </c>
      <c r="M340" s="2">
        <f t="shared" si="17"/>
        <v>0.3203125</v>
      </c>
    </row>
    <row r="341" ht="15.75" customHeight="1">
      <c r="A341" s="1"/>
      <c r="B341" s="1" t="s">
        <v>22</v>
      </c>
      <c r="C341" s="3">
        <v>0.3158</v>
      </c>
      <c r="D341" s="3">
        <v>1.1153</v>
      </c>
      <c r="E341" s="3">
        <v>1.3976</v>
      </c>
      <c r="F341" s="3">
        <v>113.0</v>
      </c>
      <c r="G341" s="3">
        <v>80.0</v>
      </c>
      <c r="H341" s="3">
        <v>1.0547</v>
      </c>
      <c r="I341" s="3">
        <v>270.0</v>
      </c>
      <c r="J341" s="3">
        <v>256.0</v>
      </c>
      <c r="L341" s="2">
        <f t="shared" si="16"/>
        <v>0.44140625</v>
      </c>
      <c r="M341" s="2">
        <f t="shared" si="17"/>
        <v>0.3125</v>
      </c>
    </row>
    <row r="342" ht="15.75" customHeight="1">
      <c r="A342" s="1" t="s">
        <v>27</v>
      </c>
      <c r="B342" s="1" t="s">
        <v>12</v>
      </c>
      <c r="C342" s="3">
        <v>0.9998</v>
      </c>
      <c r="D342" s="3">
        <v>1.9973</v>
      </c>
      <c r="E342" s="3">
        <v>1.0277</v>
      </c>
      <c r="F342" s="3">
        <v>336.0</v>
      </c>
      <c r="G342" s="3">
        <v>326.0</v>
      </c>
      <c r="H342" s="3">
        <v>1.0275</v>
      </c>
      <c r="I342" s="3">
        <v>336.0</v>
      </c>
      <c r="J342" s="3">
        <v>327.0</v>
      </c>
      <c r="L342" s="2">
        <f t="shared" si="16"/>
        <v>1.027522936</v>
      </c>
      <c r="M342" s="2">
        <f t="shared" si="17"/>
        <v>0.996941896</v>
      </c>
    </row>
    <row r="343" ht="15.75" customHeight="1">
      <c r="A343" s="1"/>
      <c r="B343" s="1" t="s">
        <v>14</v>
      </c>
      <c r="C343" s="3">
        <v>0.6436</v>
      </c>
      <c r="D343" s="3">
        <v>1.3208</v>
      </c>
      <c r="E343" s="3">
        <v>1.2781</v>
      </c>
      <c r="F343" s="3">
        <v>269.0</v>
      </c>
      <c r="G343" s="3">
        <v>210.0</v>
      </c>
      <c r="H343" s="3">
        <v>1.0489</v>
      </c>
      <c r="I343" s="3">
        <v>343.0</v>
      </c>
      <c r="J343" s="3">
        <v>327.0</v>
      </c>
      <c r="L343" s="2">
        <f t="shared" si="16"/>
        <v>0.8226299694</v>
      </c>
      <c r="M343" s="2">
        <f t="shared" si="17"/>
        <v>0.6422018349</v>
      </c>
    </row>
    <row r="344" ht="15.75" customHeight="1">
      <c r="A344" s="1"/>
      <c r="B344" s="1" t="s">
        <v>15</v>
      </c>
      <c r="C344" s="3">
        <v>0.5206</v>
      </c>
      <c r="D344" s="3">
        <v>1.2231</v>
      </c>
      <c r="E344" s="3">
        <v>1.6683</v>
      </c>
      <c r="F344" s="3">
        <v>284.0</v>
      </c>
      <c r="G344" s="3">
        <v>170.0</v>
      </c>
      <c r="H344" s="3">
        <v>1.1009</v>
      </c>
      <c r="I344" s="3">
        <v>360.0</v>
      </c>
      <c r="J344" s="3">
        <v>327.0</v>
      </c>
      <c r="L344" s="2">
        <f t="shared" si="16"/>
        <v>0.8685015291</v>
      </c>
      <c r="M344" s="2">
        <f t="shared" si="17"/>
        <v>0.5198776758</v>
      </c>
    </row>
    <row r="345" ht="15.75" customHeight="1">
      <c r="A345" s="1"/>
      <c r="B345" s="1" t="s">
        <v>16</v>
      </c>
      <c r="C345" s="3">
        <v>0.4692</v>
      </c>
      <c r="D345" s="3">
        <v>1.2444</v>
      </c>
      <c r="E345" s="3">
        <v>1.6489</v>
      </c>
      <c r="F345" s="3">
        <v>253.0</v>
      </c>
      <c r="G345" s="3">
        <v>153.0</v>
      </c>
      <c r="H345" s="3">
        <v>1.4709</v>
      </c>
      <c r="I345" s="3">
        <v>481.0</v>
      </c>
      <c r="J345" s="3">
        <v>327.0</v>
      </c>
      <c r="L345" s="2">
        <f t="shared" si="16"/>
        <v>0.7737003058</v>
      </c>
      <c r="M345" s="2">
        <f t="shared" si="17"/>
        <v>0.4678899083</v>
      </c>
    </row>
    <row r="346" ht="15.75" customHeight="1">
      <c r="A346" s="1"/>
      <c r="B346" s="1" t="s">
        <v>17</v>
      </c>
      <c r="C346" s="3">
        <v>0.6869</v>
      </c>
      <c r="D346" s="3">
        <v>1.3638</v>
      </c>
      <c r="E346" s="3">
        <v>1.2733</v>
      </c>
      <c r="F346" s="3">
        <v>286.0</v>
      </c>
      <c r="G346" s="3">
        <v>224.0</v>
      </c>
      <c r="H346" s="3">
        <v>2.0458</v>
      </c>
      <c r="I346" s="3">
        <v>669.0</v>
      </c>
      <c r="J346" s="3">
        <v>327.0</v>
      </c>
      <c r="L346" s="2">
        <f t="shared" si="16"/>
        <v>0.874617737</v>
      </c>
      <c r="M346" s="2">
        <f t="shared" si="17"/>
        <v>0.6850152905</v>
      </c>
    </row>
    <row r="347" ht="15.75" customHeight="1">
      <c r="A347" s="1"/>
      <c r="B347" s="1" t="s">
        <v>18</v>
      </c>
      <c r="C347" s="3">
        <v>0.4741</v>
      </c>
      <c r="D347" s="3">
        <v>1.2459</v>
      </c>
      <c r="E347" s="3">
        <v>2.2315</v>
      </c>
      <c r="F347" s="3">
        <v>346.0</v>
      </c>
      <c r="G347" s="3">
        <v>155.0</v>
      </c>
      <c r="H347" s="3">
        <v>1.8929</v>
      </c>
      <c r="I347" s="3">
        <v>619.0</v>
      </c>
      <c r="J347" s="3">
        <v>327.0</v>
      </c>
      <c r="L347" s="2">
        <f t="shared" si="16"/>
        <v>1.058103976</v>
      </c>
      <c r="M347" s="2">
        <f t="shared" si="17"/>
        <v>0.4740061162</v>
      </c>
    </row>
    <row r="348" ht="15.75" customHeight="1">
      <c r="A348" s="1"/>
      <c r="B348" s="1" t="s">
        <v>19</v>
      </c>
      <c r="C348" s="3">
        <v>0.9999</v>
      </c>
      <c r="D348" s="3">
        <v>1.999</v>
      </c>
      <c r="E348" s="3">
        <v>1.0031</v>
      </c>
      <c r="F348" s="3">
        <v>328.0</v>
      </c>
      <c r="G348" s="3">
        <v>326.0</v>
      </c>
      <c r="H348" s="3">
        <v>1.003</v>
      </c>
      <c r="I348" s="3">
        <v>328.0</v>
      </c>
      <c r="J348" s="3">
        <v>327.0</v>
      </c>
      <c r="L348" s="2">
        <f t="shared" si="16"/>
        <v>1.003058104</v>
      </c>
      <c r="M348" s="2">
        <f t="shared" si="17"/>
        <v>0.996941896</v>
      </c>
    </row>
    <row r="349" ht="15.75" customHeight="1">
      <c r="A349" s="1"/>
      <c r="B349" s="1" t="s">
        <v>20</v>
      </c>
      <c r="C349" s="3">
        <v>0.5875</v>
      </c>
      <c r="D349" s="3">
        <v>1.2616</v>
      </c>
      <c r="E349" s="3">
        <v>1.676</v>
      </c>
      <c r="F349" s="3">
        <v>322.0</v>
      </c>
      <c r="G349" s="3">
        <v>192.0</v>
      </c>
      <c r="H349" s="3">
        <v>1.003</v>
      </c>
      <c r="I349" s="3">
        <v>328.0</v>
      </c>
      <c r="J349" s="3">
        <v>327.0</v>
      </c>
      <c r="L349" s="2">
        <f t="shared" si="16"/>
        <v>0.9847094801</v>
      </c>
      <c r="M349" s="2">
        <f t="shared" si="17"/>
        <v>0.5871559633</v>
      </c>
    </row>
    <row r="350" ht="15.75" customHeight="1">
      <c r="A350" s="1"/>
      <c r="B350" s="1" t="s">
        <v>21</v>
      </c>
      <c r="C350" s="3">
        <v>0.49</v>
      </c>
      <c r="D350" s="3">
        <v>1.1988</v>
      </c>
      <c r="E350" s="3">
        <v>1.7972</v>
      </c>
      <c r="F350" s="3">
        <v>288.0</v>
      </c>
      <c r="G350" s="3">
        <v>160.0</v>
      </c>
      <c r="H350" s="3">
        <v>1.0244</v>
      </c>
      <c r="I350" s="3">
        <v>335.0</v>
      </c>
      <c r="J350" s="3">
        <v>327.0</v>
      </c>
      <c r="L350" s="2">
        <f t="shared" si="16"/>
        <v>0.880733945</v>
      </c>
      <c r="M350" s="2">
        <f t="shared" si="17"/>
        <v>0.4892966361</v>
      </c>
    </row>
    <row r="351" ht="15.75" customHeight="1">
      <c r="A351" s="1"/>
      <c r="B351" s="1" t="s">
        <v>22</v>
      </c>
      <c r="C351" s="3">
        <v>0.4775</v>
      </c>
      <c r="D351" s="3">
        <v>1.1973</v>
      </c>
      <c r="E351" s="3">
        <v>1.2233</v>
      </c>
      <c r="F351" s="3">
        <v>191.0</v>
      </c>
      <c r="G351" s="3">
        <v>156.0</v>
      </c>
      <c r="H351" s="3">
        <v>1.055</v>
      </c>
      <c r="I351" s="3">
        <v>345.0</v>
      </c>
      <c r="J351" s="3">
        <v>327.0</v>
      </c>
      <c r="L351" s="2">
        <f t="shared" si="16"/>
        <v>0.5840978593</v>
      </c>
      <c r="M351" s="2">
        <f t="shared" si="17"/>
        <v>0.4770642202</v>
      </c>
    </row>
    <row r="352" ht="15.75" customHeight="1">
      <c r="A352" s="1" t="s">
        <v>28</v>
      </c>
      <c r="B352" s="1" t="s">
        <v>12</v>
      </c>
      <c r="C352" s="3">
        <v>0.707</v>
      </c>
      <c r="D352" s="3">
        <v>1.381</v>
      </c>
      <c r="E352" s="3">
        <v>1.1591</v>
      </c>
      <c r="F352" s="3">
        <v>312.0</v>
      </c>
      <c r="G352" s="3">
        <v>269.0</v>
      </c>
      <c r="H352" s="3">
        <v>1.0322</v>
      </c>
      <c r="I352" s="3">
        <v>393.0</v>
      </c>
      <c r="J352" s="3">
        <v>380.0</v>
      </c>
      <c r="L352" s="2">
        <f t="shared" si="16"/>
        <v>0.8210526316</v>
      </c>
      <c r="M352" s="2">
        <f t="shared" si="17"/>
        <v>0.7078947368</v>
      </c>
    </row>
    <row r="353" ht="15.75" customHeight="1">
      <c r="A353" s="1"/>
      <c r="B353" s="1" t="s">
        <v>14</v>
      </c>
      <c r="C353" s="3">
        <v>0.7362</v>
      </c>
      <c r="D353" s="3">
        <v>1.3293</v>
      </c>
      <c r="E353" s="3">
        <v>1.1131</v>
      </c>
      <c r="F353" s="3">
        <v>312.0</v>
      </c>
      <c r="G353" s="3">
        <v>280.0</v>
      </c>
      <c r="H353" s="3">
        <v>1.0112</v>
      </c>
      <c r="I353" s="3">
        <v>385.0</v>
      </c>
      <c r="J353" s="3">
        <v>380.0</v>
      </c>
      <c r="L353" s="2">
        <f t="shared" si="16"/>
        <v>0.8210526316</v>
      </c>
      <c r="M353" s="2">
        <f t="shared" si="17"/>
        <v>0.7368421053</v>
      </c>
    </row>
    <row r="354" ht="15.75" customHeight="1">
      <c r="A354" s="1"/>
      <c r="B354" s="1" t="s">
        <v>15</v>
      </c>
      <c r="C354" s="3">
        <v>0.4839</v>
      </c>
      <c r="D354" s="3">
        <v>1.185</v>
      </c>
      <c r="E354" s="3">
        <v>1.2213</v>
      </c>
      <c r="F354" s="3">
        <v>225.0</v>
      </c>
      <c r="G354" s="3">
        <v>184.0</v>
      </c>
      <c r="H354" s="3">
        <v>1.1005</v>
      </c>
      <c r="I354" s="3">
        <v>419.0</v>
      </c>
      <c r="J354" s="3">
        <v>380.0</v>
      </c>
      <c r="L354" s="2">
        <f t="shared" si="16"/>
        <v>0.5921052632</v>
      </c>
      <c r="M354" s="2">
        <f t="shared" si="17"/>
        <v>0.4842105263</v>
      </c>
    </row>
    <row r="355" ht="15.75" customHeight="1">
      <c r="A355" s="1"/>
      <c r="B355" s="1" t="s">
        <v>16</v>
      </c>
      <c r="C355" s="3">
        <v>0.2364</v>
      </c>
      <c r="D355" s="3">
        <v>1.0854</v>
      </c>
      <c r="E355" s="3">
        <v>3.4776</v>
      </c>
      <c r="F355" s="3">
        <v>313.0</v>
      </c>
      <c r="G355" s="3">
        <v>90.0</v>
      </c>
      <c r="H355" s="3">
        <v>1.0637</v>
      </c>
      <c r="I355" s="3">
        <v>405.0</v>
      </c>
      <c r="J355" s="3">
        <v>380.0</v>
      </c>
      <c r="L355" s="2">
        <f t="shared" si="16"/>
        <v>0.8236842105</v>
      </c>
      <c r="M355" s="2">
        <f t="shared" si="17"/>
        <v>0.2368421053</v>
      </c>
    </row>
    <row r="356" ht="15.75" customHeight="1">
      <c r="A356" s="1"/>
      <c r="B356" s="1" t="s">
        <v>17</v>
      </c>
      <c r="C356" s="3">
        <v>0.7611</v>
      </c>
      <c r="D356" s="3">
        <v>1.3733</v>
      </c>
      <c r="E356" s="3">
        <v>1.1044</v>
      </c>
      <c r="F356" s="3">
        <v>320.0</v>
      </c>
      <c r="G356" s="3">
        <v>289.0</v>
      </c>
      <c r="H356" s="3">
        <v>1.0401</v>
      </c>
      <c r="I356" s="3">
        <v>396.0</v>
      </c>
      <c r="J356" s="3">
        <v>380.0</v>
      </c>
      <c r="L356" s="2">
        <f t="shared" si="16"/>
        <v>0.8421052632</v>
      </c>
      <c r="M356" s="2">
        <f t="shared" si="17"/>
        <v>0.7605263158</v>
      </c>
    </row>
    <row r="357" ht="15.75" customHeight="1">
      <c r="A357" s="1"/>
      <c r="B357" s="1" t="s">
        <v>18</v>
      </c>
      <c r="C357" s="3">
        <v>0.2348</v>
      </c>
      <c r="D357" s="3">
        <v>1.0854</v>
      </c>
      <c r="E357" s="3">
        <v>3.1548</v>
      </c>
      <c r="F357" s="3">
        <v>282.0</v>
      </c>
      <c r="G357" s="3">
        <v>89.0</v>
      </c>
      <c r="H357" s="3">
        <v>1.0611</v>
      </c>
      <c r="I357" s="3">
        <v>404.0</v>
      </c>
      <c r="J357" s="3">
        <v>380.0</v>
      </c>
      <c r="L357" s="2">
        <f t="shared" si="16"/>
        <v>0.7421052632</v>
      </c>
      <c r="M357" s="2">
        <f t="shared" si="17"/>
        <v>0.2342105263</v>
      </c>
    </row>
    <row r="358" ht="15.75" customHeight="1">
      <c r="A358" s="1"/>
      <c r="B358" s="1" t="s">
        <v>19</v>
      </c>
      <c r="C358" s="3">
        <v>0.3026</v>
      </c>
      <c r="D358" s="3">
        <v>1.1133</v>
      </c>
      <c r="E358" s="3">
        <v>1.7535</v>
      </c>
      <c r="F358" s="3">
        <v>202.0</v>
      </c>
      <c r="G358" s="3">
        <v>115.0</v>
      </c>
      <c r="H358" s="3">
        <v>1.0506</v>
      </c>
      <c r="I358" s="3">
        <v>400.0</v>
      </c>
      <c r="J358" s="3">
        <v>380.0</v>
      </c>
      <c r="L358" s="2">
        <f t="shared" si="16"/>
        <v>0.5315789474</v>
      </c>
      <c r="M358" s="2">
        <f t="shared" si="17"/>
        <v>0.3026315789</v>
      </c>
    </row>
    <row r="359" ht="15.75" customHeight="1">
      <c r="A359" s="1"/>
      <c r="B359" s="1" t="s">
        <v>20</v>
      </c>
      <c r="C359" s="3">
        <v>0.218</v>
      </c>
      <c r="D359" s="3">
        <v>1.0761</v>
      </c>
      <c r="E359" s="3">
        <v>2.6023</v>
      </c>
      <c r="F359" s="3">
        <v>216.0</v>
      </c>
      <c r="G359" s="3">
        <v>83.0</v>
      </c>
      <c r="H359" s="3">
        <v>1.0007</v>
      </c>
      <c r="I359" s="3">
        <v>381.0</v>
      </c>
      <c r="J359" s="3">
        <v>380.0</v>
      </c>
      <c r="L359" s="2">
        <f t="shared" si="16"/>
        <v>0.5684210526</v>
      </c>
      <c r="M359" s="2">
        <f t="shared" si="17"/>
        <v>0.2184210526</v>
      </c>
    </row>
    <row r="360" ht="15.75" customHeight="1">
      <c r="A360" s="1"/>
      <c r="B360" s="1" t="s">
        <v>21</v>
      </c>
      <c r="C360" s="3">
        <v>0.2039</v>
      </c>
      <c r="D360" s="3">
        <v>1.0717</v>
      </c>
      <c r="E360" s="3">
        <v>2.6799</v>
      </c>
      <c r="F360" s="3">
        <v>208.0</v>
      </c>
      <c r="G360" s="3">
        <v>77.0</v>
      </c>
      <c r="H360" s="3">
        <v>1.0217</v>
      </c>
      <c r="I360" s="3">
        <v>389.0</v>
      </c>
      <c r="J360" s="3">
        <v>380.0</v>
      </c>
      <c r="L360" s="2">
        <f t="shared" si="16"/>
        <v>0.5473684211</v>
      </c>
      <c r="M360" s="2">
        <f t="shared" si="17"/>
        <v>0.2026315789</v>
      </c>
    </row>
    <row r="361" ht="15.75" customHeight="1">
      <c r="A361" s="1"/>
      <c r="B361" s="1" t="s">
        <v>22</v>
      </c>
      <c r="C361" s="3">
        <v>0.2023</v>
      </c>
      <c r="D361" s="3">
        <v>1.0729</v>
      </c>
      <c r="E361" s="3">
        <v>1.5969</v>
      </c>
      <c r="F361" s="3">
        <v>123.0</v>
      </c>
      <c r="G361" s="3">
        <v>77.0</v>
      </c>
      <c r="H361" s="3">
        <v>1.0506</v>
      </c>
      <c r="I361" s="3">
        <v>400.0</v>
      </c>
      <c r="J361" s="3">
        <v>380.0</v>
      </c>
      <c r="L361" s="2">
        <f t="shared" si="16"/>
        <v>0.3236842105</v>
      </c>
      <c r="M361" s="2">
        <f t="shared" si="17"/>
        <v>0.2026315789</v>
      </c>
    </row>
    <row r="362" ht="15.75" customHeight="1">
      <c r="A362" s="1" t="s">
        <v>29</v>
      </c>
      <c r="B362" s="1" t="s">
        <v>12</v>
      </c>
      <c r="C362" s="3">
        <v>0.0877</v>
      </c>
      <c r="D362" s="3">
        <v>1.0223</v>
      </c>
      <c r="E362" s="3">
        <v>4.5634</v>
      </c>
      <c r="F362" s="3">
        <v>172.0</v>
      </c>
      <c r="G362" s="3">
        <v>37.0</v>
      </c>
      <c r="H362" s="3">
        <v>1.0286</v>
      </c>
      <c r="I362" s="3">
        <v>442.0</v>
      </c>
      <c r="J362" s="3">
        <v>429.0</v>
      </c>
      <c r="L362" s="2">
        <f t="shared" si="16"/>
        <v>0.4009324009</v>
      </c>
      <c r="M362" s="2">
        <f t="shared" si="17"/>
        <v>0.08624708625</v>
      </c>
    </row>
    <row r="363" ht="15.75" customHeight="1">
      <c r="A363" s="1"/>
      <c r="B363" s="1" t="s">
        <v>14</v>
      </c>
      <c r="C363" s="3">
        <v>0.7604</v>
      </c>
      <c r="D363" s="3">
        <v>1.1764</v>
      </c>
      <c r="E363" s="3">
        <v>1.0131</v>
      </c>
      <c r="F363" s="3">
        <v>331.0</v>
      </c>
      <c r="G363" s="3">
        <v>326.0</v>
      </c>
      <c r="H363" s="3">
        <v>1.01</v>
      </c>
      <c r="I363" s="3">
        <v>434.0</v>
      </c>
      <c r="J363" s="3">
        <v>429.0</v>
      </c>
      <c r="L363" s="2">
        <f t="shared" si="16"/>
        <v>0.7715617716</v>
      </c>
      <c r="M363" s="2">
        <f t="shared" si="17"/>
        <v>0.7599067599</v>
      </c>
    </row>
    <row r="364" ht="15.75" customHeight="1">
      <c r="A364" s="1"/>
      <c r="B364" s="1" t="s">
        <v>15</v>
      </c>
      <c r="C364" s="3">
        <v>0.7292</v>
      </c>
      <c r="D364" s="3">
        <v>1.0683</v>
      </c>
      <c r="E364" s="3">
        <v>1.0308</v>
      </c>
      <c r="F364" s="3">
        <v>323.0</v>
      </c>
      <c r="G364" s="3">
        <v>313.0</v>
      </c>
      <c r="H364" s="3">
        <v>1.0286</v>
      </c>
      <c r="I364" s="3">
        <v>442.0</v>
      </c>
      <c r="J364" s="3">
        <v>429.0</v>
      </c>
      <c r="L364" s="2">
        <f t="shared" si="16"/>
        <v>0.7529137529</v>
      </c>
      <c r="M364" s="2">
        <f t="shared" si="17"/>
        <v>0.7296037296</v>
      </c>
    </row>
    <row r="365" ht="15.75" customHeight="1">
      <c r="A365" s="1"/>
      <c r="B365" s="1" t="s">
        <v>16</v>
      </c>
      <c r="C365" s="3">
        <v>0.0756</v>
      </c>
      <c r="D365" s="3">
        <v>1.0195</v>
      </c>
      <c r="E365" s="3">
        <v>5.6364</v>
      </c>
      <c r="F365" s="3">
        <v>183.0</v>
      </c>
      <c r="G365" s="3">
        <v>32.0</v>
      </c>
      <c r="H365" s="3">
        <v>1.0146</v>
      </c>
      <c r="I365" s="3">
        <v>436.0</v>
      </c>
      <c r="J365" s="3">
        <v>429.0</v>
      </c>
      <c r="L365" s="2">
        <f t="shared" si="16"/>
        <v>0.4265734266</v>
      </c>
      <c r="M365" s="2">
        <f t="shared" si="17"/>
        <v>0.07459207459</v>
      </c>
    </row>
    <row r="366" ht="15.75" customHeight="1">
      <c r="A366" s="1"/>
      <c r="B366" s="1" t="s">
        <v>17</v>
      </c>
      <c r="C366" s="3">
        <v>0.7982</v>
      </c>
      <c r="D366" s="3">
        <v>1.1483</v>
      </c>
      <c r="E366" s="3">
        <v>1.1166</v>
      </c>
      <c r="F366" s="3">
        <v>383.0</v>
      </c>
      <c r="G366" s="3">
        <v>343.0</v>
      </c>
      <c r="H366" s="3">
        <v>1.0589</v>
      </c>
      <c r="I366" s="3">
        <v>455.0</v>
      </c>
      <c r="J366" s="3">
        <v>429.0</v>
      </c>
      <c r="L366" s="2">
        <f t="shared" si="16"/>
        <v>0.8927738928</v>
      </c>
      <c r="M366" s="2">
        <f t="shared" si="17"/>
        <v>0.7995337995</v>
      </c>
    </row>
    <row r="367" ht="15.75" customHeight="1">
      <c r="A367" s="1"/>
      <c r="B367" s="1" t="s">
        <v>18</v>
      </c>
      <c r="C367" s="3">
        <v>0.0526</v>
      </c>
      <c r="D367" s="3">
        <v>1.0144</v>
      </c>
      <c r="E367" s="3">
        <v>1.283</v>
      </c>
      <c r="F367" s="3">
        <v>29.0</v>
      </c>
      <c r="G367" s="3">
        <v>22.0</v>
      </c>
      <c r="H367" s="3">
        <v>1.0123</v>
      </c>
      <c r="I367" s="3">
        <v>435.0</v>
      </c>
      <c r="J367" s="3">
        <v>429.0</v>
      </c>
      <c r="L367" s="2">
        <f t="shared" si="16"/>
        <v>0.0675990676</v>
      </c>
      <c r="M367" s="2">
        <f t="shared" si="17"/>
        <v>0.05128205128</v>
      </c>
    </row>
    <row r="368" ht="15.75" customHeight="1">
      <c r="A368" s="1"/>
      <c r="B368" s="1" t="s">
        <v>19</v>
      </c>
      <c r="C368" s="3">
        <v>0.104</v>
      </c>
      <c r="D368" s="3">
        <v>1.0283</v>
      </c>
      <c r="E368" s="3">
        <v>1.1638</v>
      </c>
      <c r="F368" s="3">
        <v>52.0</v>
      </c>
      <c r="G368" s="3">
        <v>44.0</v>
      </c>
      <c r="H368" s="3">
        <v>1.0263</v>
      </c>
      <c r="I368" s="3">
        <v>441.0</v>
      </c>
      <c r="J368" s="3">
        <v>429.0</v>
      </c>
      <c r="L368" s="2">
        <f t="shared" si="16"/>
        <v>0.1212121212</v>
      </c>
      <c r="M368" s="2">
        <f t="shared" si="17"/>
        <v>0.1025641026</v>
      </c>
    </row>
    <row r="369" ht="15.75" customHeight="1">
      <c r="A369" s="1"/>
      <c r="B369" s="1" t="s">
        <v>20</v>
      </c>
      <c r="C369" s="3">
        <v>0.063</v>
      </c>
      <c r="D369" s="3">
        <v>1.0186</v>
      </c>
      <c r="E369" s="3">
        <v>2.8825</v>
      </c>
      <c r="F369" s="3">
        <v>78.0</v>
      </c>
      <c r="G369" s="3">
        <v>27.0</v>
      </c>
      <c r="H369" s="3">
        <v>1.0007</v>
      </c>
      <c r="I369" s="3">
        <v>430.0</v>
      </c>
      <c r="J369" s="3">
        <v>429.0</v>
      </c>
      <c r="L369" s="2">
        <f t="shared" si="16"/>
        <v>0.1818181818</v>
      </c>
      <c r="M369" s="2">
        <f t="shared" si="17"/>
        <v>0.06293706294</v>
      </c>
    </row>
    <row r="370" ht="15.75" customHeight="1">
      <c r="A370" s="1"/>
      <c r="B370" s="1" t="s">
        <v>21</v>
      </c>
      <c r="C370" s="3">
        <v>0.0482</v>
      </c>
      <c r="D370" s="3">
        <v>1.0062</v>
      </c>
      <c r="E370" s="3">
        <v>2.4614</v>
      </c>
      <c r="F370" s="3">
        <v>51.0</v>
      </c>
      <c r="G370" s="3">
        <v>20.0</v>
      </c>
      <c r="H370" s="3">
        <v>1.0216</v>
      </c>
      <c r="I370" s="3">
        <v>439.0</v>
      </c>
      <c r="J370" s="3">
        <v>429.0</v>
      </c>
      <c r="L370" s="2">
        <f t="shared" si="16"/>
        <v>0.1188811189</v>
      </c>
      <c r="M370" s="2">
        <f t="shared" si="17"/>
        <v>0.04662004662</v>
      </c>
    </row>
    <row r="371" ht="15.75" customHeight="1">
      <c r="A371" s="1"/>
      <c r="B371" s="1" t="s">
        <v>22</v>
      </c>
      <c r="C371" s="3">
        <v>0.0482</v>
      </c>
      <c r="D371" s="3">
        <v>1.0062</v>
      </c>
      <c r="E371" s="3">
        <v>2.4614</v>
      </c>
      <c r="F371" s="3">
        <v>51.0</v>
      </c>
      <c r="G371" s="3">
        <v>20.0</v>
      </c>
      <c r="H371" s="3">
        <v>1.0216</v>
      </c>
      <c r="I371" s="3">
        <v>439.0</v>
      </c>
      <c r="J371" s="3">
        <v>429.0</v>
      </c>
      <c r="L371" s="2">
        <f t="shared" si="16"/>
        <v>0.1188811189</v>
      </c>
      <c r="M371" s="2">
        <f t="shared" si="17"/>
        <v>0.04662004662</v>
      </c>
    </row>
    <row r="372" ht="15.75" customHeight="1">
      <c r="A372" s="1" t="s">
        <v>30</v>
      </c>
      <c r="B372" s="1" t="s">
        <v>12</v>
      </c>
      <c r="C372" s="3">
        <v>0.3288</v>
      </c>
      <c r="D372" s="3">
        <v>1.1308</v>
      </c>
      <c r="E372" s="3">
        <v>1.3277</v>
      </c>
      <c r="F372" s="3">
        <v>447.0</v>
      </c>
      <c r="G372" s="3">
        <v>336.0</v>
      </c>
      <c r="H372" s="3">
        <v>1.0293</v>
      </c>
      <c r="I372" s="3">
        <v>1054.0</v>
      </c>
      <c r="J372" s="3">
        <v>1024.0</v>
      </c>
      <c r="L372" s="2">
        <f t="shared" si="16"/>
        <v>0.4365234375</v>
      </c>
      <c r="M372" s="2">
        <f t="shared" si="17"/>
        <v>0.328125</v>
      </c>
    </row>
    <row r="373" ht="15.75" customHeight="1">
      <c r="A373" s="1"/>
      <c r="B373" s="1" t="s">
        <v>14</v>
      </c>
      <c r="C373" s="3">
        <v>0.7264</v>
      </c>
      <c r="D373" s="3">
        <v>1.3116</v>
      </c>
      <c r="E373" s="3">
        <v>1.0701</v>
      </c>
      <c r="F373" s="3">
        <v>796.0</v>
      </c>
      <c r="G373" s="3">
        <v>743.0</v>
      </c>
      <c r="H373" s="3">
        <v>1.0029</v>
      </c>
      <c r="I373" s="3">
        <v>1027.0</v>
      </c>
      <c r="J373" s="3">
        <v>1024.0</v>
      </c>
      <c r="L373" s="2">
        <f t="shared" si="16"/>
        <v>0.77734375</v>
      </c>
      <c r="M373" s="2">
        <f t="shared" si="17"/>
        <v>0.7255859375</v>
      </c>
    </row>
    <row r="374" ht="15.75" customHeight="1">
      <c r="A374" s="1"/>
      <c r="B374" s="1" t="s">
        <v>15</v>
      </c>
      <c r="C374" s="3">
        <v>0.6564</v>
      </c>
      <c r="D374" s="3">
        <v>1.267</v>
      </c>
      <c r="E374" s="3">
        <v>1.0964</v>
      </c>
      <c r="F374" s="3">
        <v>737.0</v>
      </c>
      <c r="G374" s="3">
        <v>672.0</v>
      </c>
      <c r="H374" s="3">
        <v>1.0225</v>
      </c>
      <c r="I374" s="3">
        <v>1047.0</v>
      </c>
      <c r="J374" s="3">
        <v>1024.0</v>
      </c>
      <c r="L374" s="2">
        <f t="shared" si="16"/>
        <v>0.7197265625</v>
      </c>
      <c r="M374" s="2">
        <f t="shared" si="17"/>
        <v>0.65625</v>
      </c>
    </row>
    <row r="375" ht="15.75" customHeight="1">
      <c r="A375" s="1"/>
      <c r="B375" s="1" t="s">
        <v>16</v>
      </c>
      <c r="C375" s="3">
        <v>0.1663</v>
      </c>
      <c r="D375" s="3">
        <v>1.0588</v>
      </c>
      <c r="E375" s="3">
        <v>4.4916</v>
      </c>
      <c r="F375" s="3">
        <v>765.0</v>
      </c>
      <c r="G375" s="3">
        <v>170.0</v>
      </c>
      <c r="H375" s="3">
        <v>1.0273</v>
      </c>
      <c r="I375" s="3">
        <v>1052.0</v>
      </c>
      <c r="J375" s="3">
        <v>1024.0</v>
      </c>
      <c r="L375" s="2">
        <f t="shared" si="16"/>
        <v>0.7470703125</v>
      </c>
      <c r="M375" s="2">
        <f t="shared" si="17"/>
        <v>0.166015625</v>
      </c>
    </row>
    <row r="376" ht="15.75" customHeight="1">
      <c r="A376" s="1"/>
      <c r="B376" s="1" t="s">
        <v>17</v>
      </c>
      <c r="C376" s="3">
        <v>0.8292</v>
      </c>
      <c r="D376" s="3">
        <v>1.3976</v>
      </c>
      <c r="E376" s="3">
        <v>1.0694</v>
      </c>
      <c r="F376" s="3">
        <v>908.0</v>
      </c>
      <c r="G376" s="3">
        <v>849.0</v>
      </c>
      <c r="H376" s="3">
        <v>1.0527</v>
      </c>
      <c r="I376" s="3">
        <v>1078.0</v>
      </c>
      <c r="J376" s="3">
        <v>1024.0</v>
      </c>
      <c r="L376" s="2">
        <f t="shared" si="16"/>
        <v>0.88671875</v>
      </c>
      <c r="M376" s="2">
        <f t="shared" si="17"/>
        <v>0.8291015625</v>
      </c>
    </row>
    <row r="377" ht="15.75" customHeight="1">
      <c r="A377" s="1"/>
      <c r="B377" s="1" t="s">
        <v>18</v>
      </c>
      <c r="C377" s="3">
        <v>0.1667</v>
      </c>
      <c r="D377" s="3">
        <v>1.059</v>
      </c>
      <c r="E377" s="3">
        <v>4.3984</v>
      </c>
      <c r="F377" s="3">
        <v>751.0</v>
      </c>
      <c r="G377" s="3">
        <v>170.0</v>
      </c>
      <c r="H377" s="3">
        <v>1.0264</v>
      </c>
      <c r="I377" s="3">
        <v>1051.0</v>
      </c>
      <c r="J377" s="3">
        <v>1024.0</v>
      </c>
      <c r="L377" s="2">
        <f t="shared" si="16"/>
        <v>0.7333984375</v>
      </c>
      <c r="M377" s="2">
        <f t="shared" si="17"/>
        <v>0.166015625</v>
      </c>
    </row>
    <row r="378" ht="15.75" customHeight="1">
      <c r="A378" s="1"/>
      <c r="B378" s="1" t="s">
        <v>19</v>
      </c>
      <c r="C378" s="3">
        <v>0.2193</v>
      </c>
      <c r="D378" s="3">
        <v>1.0787</v>
      </c>
      <c r="E378" s="3">
        <v>1.9997</v>
      </c>
      <c r="F378" s="3">
        <v>449.0</v>
      </c>
      <c r="G378" s="3">
        <v>224.0</v>
      </c>
      <c r="H378" s="3">
        <v>1.0244</v>
      </c>
      <c r="I378" s="3">
        <v>1049.0</v>
      </c>
      <c r="J378" s="3">
        <v>1024.0</v>
      </c>
      <c r="L378" s="2">
        <f t="shared" si="16"/>
        <v>0.4384765625</v>
      </c>
      <c r="M378" s="2">
        <f t="shared" si="17"/>
        <v>0.21875</v>
      </c>
    </row>
    <row r="379" ht="15.75" customHeight="1">
      <c r="A379" s="1"/>
      <c r="B379" s="1" t="s">
        <v>20</v>
      </c>
      <c r="C379" s="3">
        <v>0.2386</v>
      </c>
      <c r="D379" s="3">
        <v>1.0902</v>
      </c>
      <c r="E379" s="3">
        <v>3.5683</v>
      </c>
      <c r="F379" s="3">
        <v>872.0</v>
      </c>
      <c r="G379" s="3">
        <v>244.0</v>
      </c>
      <c r="H379" s="3">
        <v>1.001</v>
      </c>
      <c r="I379" s="3">
        <v>1025.0</v>
      </c>
      <c r="J379" s="3">
        <v>1024.0</v>
      </c>
      <c r="L379" s="2">
        <f t="shared" si="16"/>
        <v>0.8515625</v>
      </c>
      <c r="M379" s="2">
        <f t="shared" si="17"/>
        <v>0.23828125</v>
      </c>
    </row>
    <row r="380" ht="15.75" customHeight="1">
      <c r="A380" s="1"/>
      <c r="B380" s="1" t="s">
        <v>21</v>
      </c>
      <c r="C380" s="3">
        <v>0.2001</v>
      </c>
      <c r="D380" s="3">
        <v>1.0713</v>
      </c>
      <c r="E380" s="3">
        <v>2.7285</v>
      </c>
      <c r="F380" s="3">
        <v>559.0</v>
      </c>
      <c r="G380" s="3">
        <v>204.0</v>
      </c>
      <c r="H380" s="3">
        <v>1.0215</v>
      </c>
      <c r="I380" s="3">
        <v>1046.0</v>
      </c>
      <c r="J380" s="3">
        <v>1024.0</v>
      </c>
      <c r="L380" s="2">
        <f t="shared" si="16"/>
        <v>0.5458984375</v>
      </c>
      <c r="M380" s="2">
        <f t="shared" si="17"/>
        <v>0.19921875</v>
      </c>
    </row>
    <row r="381" ht="15.75" customHeight="1">
      <c r="A381" s="1"/>
      <c r="B381" s="1" t="s">
        <v>22</v>
      </c>
      <c r="C381" s="3">
        <v>0.1937</v>
      </c>
      <c r="D381" s="3">
        <v>1.0682</v>
      </c>
      <c r="E381" s="3">
        <v>1.4869</v>
      </c>
      <c r="F381" s="3">
        <v>295.0</v>
      </c>
      <c r="G381" s="3">
        <v>198.0</v>
      </c>
      <c r="H381" s="3">
        <v>1.0518</v>
      </c>
      <c r="I381" s="3">
        <v>1077.0</v>
      </c>
      <c r="J381" s="3">
        <v>1024.0</v>
      </c>
      <c r="L381" s="2">
        <f t="shared" si="16"/>
        <v>0.2880859375</v>
      </c>
      <c r="M381" s="2">
        <f t="shared" si="17"/>
        <v>0.193359375</v>
      </c>
    </row>
    <row r="382" ht="15.75" customHeight="1">
      <c r="A382" s="1" t="s">
        <v>31</v>
      </c>
      <c r="B382" s="1" t="s">
        <v>12</v>
      </c>
      <c r="C382" s="3">
        <v>0.957</v>
      </c>
      <c r="D382" s="3">
        <v>1.96</v>
      </c>
      <c r="E382" s="3">
        <v>1.073</v>
      </c>
      <c r="F382" s="3">
        <v>1138.0</v>
      </c>
      <c r="G382" s="3">
        <v>1060.0</v>
      </c>
      <c r="H382" s="3">
        <v>1.0295</v>
      </c>
      <c r="I382" s="3">
        <v>1141.0</v>
      </c>
      <c r="J382" s="3">
        <v>1108.0</v>
      </c>
      <c r="L382" s="2">
        <f t="shared" si="16"/>
        <v>1.027075812</v>
      </c>
      <c r="M382" s="2">
        <f t="shared" si="17"/>
        <v>0.9566787004</v>
      </c>
    </row>
    <row r="383" ht="15.75" customHeight="1">
      <c r="A383" s="1"/>
      <c r="B383" s="1" t="s">
        <v>14</v>
      </c>
      <c r="C383" s="3">
        <v>0.6209</v>
      </c>
      <c r="D383" s="3">
        <v>1.6777</v>
      </c>
      <c r="E383" s="3">
        <v>1.3239</v>
      </c>
      <c r="F383" s="3">
        <v>911.0</v>
      </c>
      <c r="G383" s="3">
        <v>688.0</v>
      </c>
      <c r="H383" s="3">
        <v>1.0124</v>
      </c>
      <c r="I383" s="3">
        <v>1122.0</v>
      </c>
      <c r="J383" s="3">
        <v>1108.0</v>
      </c>
      <c r="L383" s="2">
        <f t="shared" si="16"/>
        <v>0.8222021661</v>
      </c>
      <c r="M383" s="2">
        <f t="shared" si="17"/>
        <v>0.6209386282</v>
      </c>
    </row>
    <row r="384" ht="15.75" customHeight="1">
      <c r="A384" s="1"/>
      <c r="B384" s="1" t="s">
        <v>15</v>
      </c>
      <c r="C384" s="3">
        <v>0.5843</v>
      </c>
      <c r="D384" s="3">
        <v>1.6408</v>
      </c>
      <c r="E384" s="3">
        <v>1.8841</v>
      </c>
      <c r="F384" s="3">
        <v>1220.0</v>
      </c>
      <c r="G384" s="3">
        <v>647.0</v>
      </c>
      <c r="H384" s="3">
        <v>1.1008</v>
      </c>
      <c r="I384" s="3">
        <v>1220.0</v>
      </c>
      <c r="J384" s="3">
        <v>1108.0</v>
      </c>
      <c r="L384" s="2">
        <f t="shared" si="16"/>
        <v>1.101083032</v>
      </c>
      <c r="M384" s="2">
        <f t="shared" si="17"/>
        <v>0.5839350181</v>
      </c>
    </row>
    <row r="385" ht="15.75" customHeight="1">
      <c r="A385" s="1"/>
      <c r="B385" s="1" t="s">
        <v>16</v>
      </c>
      <c r="C385" s="3">
        <v>0.3697</v>
      </c>
      <c r="D385" s="3">
        <v>1.6024</v>
      </c>
      <c r="E385" s="3">
        <v>3.1896</v>
      </c>
      <c r="F385" s="3">
        <v>1307.0</v>
      </c>
      <c r="G385" s="3">
        <v>409.0</v>
      </c>
      <c r="H385" s="3">
        <v>6.6075</v>
      </c>
      <c r="I385" s="3">
        <v>7323.0</v>
      </c>
      <c r="J385" s="3">
        <v>1108.0</v>
      </c>
      <c r="L385" s="2">
        <f t="shared" si="16"/>
        <v>1.179602888</v>
      </c>
      <c r="M385" s="2">
        <f t="shared" si="17"/>
        <v>0.369133574</v>
      </c>
    </row>
    <row r="386" ht="15.75" customHeight="1">
      <c r="A386" s="1"/>
      <c r="B386" s="1" t="s">
        <v>17</v>
      </c>
      <c r="C386" s="3">
        <v>0.4333</v>
      </c>
      <c r="D386" s="3">
        <v>1.6143</v>
      </c>
      <c r="E386" s="3">
        <v>5.7101</v>
      </c>
      <c r="F386" s="3">
        <v>2742.0</v>
      </c>
      <c r="G386" s="3">
        <v>480.0</v>
      </c>
      <c r="H386" s="3">
        <v>7.4186</v>
      </c>
      <c r="I386" s="3">
        <v>8222.0</v>
      </c>
      <c r="J386" s="3">
        <v>1108.0</v>
      </c>
      <c r="L386" s="2">
        <f t="shared" si="16"/>
        <v>2.474729242</v>
      </c>
      <c r="M386" s="2">
        <f t="shared" si="17"/>
        <v>0.4332129964</v>
      </c>
    </row>
    <row r="387" ht="15.75" customHeight="1">
      <c r="A387" s="1"/>
      <c r="B387" s="1" t="s">
        <v>18</v>
      </c>
      <c r="C387" s="3">
        <v>0.4086</v>
      </c>
      <c r="D387" s="3">
        <v>1.6421</v>
      </c>
      <c r="E387" s="3">
        <v>3.6285</v>
      </c>
      <c r="F387" s="3">
        <v>1643.0</v>
      </c>
      <c r="G387" s="3">
        <v>452.0</v>
      </c>
      <c r="H387" s="3">
        <v>2.3568</v>
      </c>
      <c r="I387" s="3">
        <v>2612.0</v>
      </c>
      <c r="J387" s="3">
        <v>1108.0</v>
      </c>
      <c r="L387" s="2">
        <f t="shared" si="16"/>
        <v>1.482851986</v>
      </c>
      <c r="M387" s="2">
        <f t="shared" si="17"/>
        <v>0.4079422383</v>
      </c>
    </row>
    <row r="388" ht="15.75" customHeight="1">
      <c r="A388" s="1"/>
      <c r="B388" s="1" t="s">
        <v>19</v>
      </c>
      <c r="C388" s="3">
        <v>0.4201</v>
      </c>
      <c r="D388" s="3">
        <v>1.6512</v>
      </c>
      <c r="E388" s="3">
        <v>2.6934</v>
      </c>
      <c r="F388" s="3">
        <v>1254.0</v>
      </c>
      <c r="G388" s="3">
        <v>465.0</v>
      </c>
      <c r="H388" s="3">
        <v>1.764</v>
      </c>
      <c r="I388" s="3">
        <v>1955.0</v>
      </c>
      <c r="J388" s="3">
        <v>1108.0</v>
      </c>
      <c r="L388" s="2">
        <f t="shared" si="16"/>
        <v>1.131768953</v>
      </c>
      <c r="M388" s="2">
        <f t="shared" si="17"/>
        <v>0.4196750903</v>
      </c>
    </row>
    <row r="389" ht="15.75" customHeight="1">
      <c r="A389" s="1"/>
      <c r="B389" s="1" t="s">
        <v>20</v>
      </c>
      <c r="C389" s="3">
        <v>0.8566</v>
      </c>
      <c r="D389" s="3">
        <v>1.8057</v>
      </c>
      <c r="E389" s="3">
        <v>1.1682</v>
      </c>
      <c r="F389" s="3">
        <v>1109.0</v>
      </c>
      <c r="G389" s="3">
        <v>949.0</v>
      </c>
      <c r="H389" s="3">
        <v>1.0006</v>
      </c>
      <c r="I389" s="3">
        <v>1109.0</v>
      </c>
      <c r="J389" s="3">
        <v>1108.0</v>
      </c>
      <c r="L389" s="2">
        <f t="shared" si="16"/>
        <v>1.000902527</v>
      </c>
      <c r="M389" s="2">
        <f t="shared" si="17"/>
        <v>0.8564981949</v>
      </c>
    </row>
    <row r="390" ht="15.75" customHeight="1">
      <c r="A390" s="1"/>
      <c r="B390" s="1" t="s">
        <v>21</v>
      </c>
      <c r="C390" s="3">
        <v>0.6024</v>
      </c>
      <c r="D390" s="3">
        <v>1.6512</v>
      </c>
      <c r="E390" s="3">
        <v>1.6954</v>
      </c>
      <c r="F390" s="3">
        <v>1132.0</v>
      </c>
      <c r="G390" s="3">
        <v>667.0</v>
      </c>
      <c r="H390" s="3">
        <v>1.0214</v>
      </c>
      <c r="I390" s="3">
        <v>1132.0</v>
      </c>
      <c r="J390" s="3">
        <v>1108.0</v>
      </c>
      <c r="L390" s="2">
        <f t="shared" si="16"/>
        <v>1.02166065</v>
      </c>
      <c r="M390" s="2">
        <f t="shared" si="17"/>
        <v>0.6019855596</v>
      </c>
    </row>
    <row r="391" ht="15.75" customHeight="1">
      <c r="A391" s="1"/>
      <c r="B391" s="1" t="s">
        <v>22</v>
      </c>
      <c r="C391" s="3">
        <v>0.6004</v>
      </c>
      <c r="D391" s="3">
        <v>1.6602</v>
      </c>
      <c r="E391" s="3">
        <v>1.2713</v>
      </c>
      <c r="F391" s="3">
        <v>846.0</v>
      </c>
      <c r="G391" s="3">
        <v>665.0</v>
      </c>
      <c r="H391" s="3">
        <v>1.0512</v>
      </c>
      <c r="I391" s="3">
        <v>1165.0</v>
      </c>
      <c r="J391" s="3">
        <v>1108.0</v>
      </c>
      <c r="L391" s="2">
        <f t="shared" si="16"/>
        <v>0.7635379061</v>
      </c>
      <c r="M391" s="2">
        <f t="shared" si="17"/>
        <v>0.6001805054</v>
      </c>
    </row>
    <row r="392" ht="15.75" customHeight="1">
      <c r="A392" s="1" t="s">
        <v>32</v>
      </c>
      <c r="B392" s="1" t="s">
        <v>12</v>
      </c>
      <c r="C392" s="3">
        <v>0.631</v>
      </c>
      <c r="D392" s="3">
        <v>1.328</v>
      </c>
      <c r="E392" s="3">
        <v>1.6002</v>
      </c>
      <c r="F392" s="3">
        <v>1211.0</v>
      </c>
      <c r="G392" s="3">
        <v>756.0</v>
      </c>
      <c r="H392" s="3">
        <v>1.0298</v>
      </c>
      <c r="I392" s="3">
        <v>1235.0</v>
      </c>
      <c r="J392" s="3">
        <v>1199.0</v>
      </c>
      <c r="L392" s="2">
        <f t="shared" si="16"/>
        <v>1.01000834</v>
      </c>
      <c r="M392" s="2">
        <f t="shared" si="17"/>
        <v>0.6305254379</v>
      </c>
    </row>
    <row r="393" ht="15.75" customHeight="1">
      <c r="A393" s="1"/>
      <c r="B393" s="1" t="s">
        <v>14</v>
      </c>
      <c r="C393" s="3">
        <v>0.6881</v>
      </c>
      <c r="D393" s="3">
        <v>1.2857</v>
      </c>
      <c r="E393" s="3">
        <v>1.0772</v>
      </c>
      <c r="F393" s="3">
        <v>889.0</v>
      </c>
      <c r="G393" s="3">
        <v>825.0</v>
      </c>
      <c r="H393" s="3">
        <v>1.7978</v>
      </c>
      <c r="I393" s="3">
        <v>2156.0</v>
      </c>
      <c r="J393" s="3">
        <v>1199.0</v>
      </c>
      <c r="L393" s="2">
        <f t="shared" si="16"/>
        <v>0.7414512093</v>
      </c>
      <c r="M393" s="2">
        <f t="shared" si="17"/>
        <v>0.6880733945</v>
      </c>
    </row>
    <row r="394" ht="15.75" customHeight="1">
      <c r="A394" s="1"/>
      <c r="B394" s="1" t="s">
        <v>15</v>
      </c>
      <c r="C394" s="3">
        <v>0.39</v>
      </c>
      <c r="D394" s="3">
        <v>1.1442</v>
      </c>
      <c r="E394" s="3">
        <v>1.4345</v>
      </c>
      <c r="F394" s="3">
        <v>671.0</v>
      </c>
      <c r="G394" s="3">
        <v>467.0</v>
      </c>
      <c r="H394" s="3">
        <v>1.7177</v>
      </c>
      <c r="I394" s="3">
        <v>2060.0</v>
      </c>
      <c r="J394" s="3">
        <v>1199.0</v>
      </c>
      <c r="L394" s="2">
        <f t="shared" si="16"/>
        <v>0.5596330275</v>
      </c>
      <c r="M394" s="2">
        <f t="shared" si="17"/>
        <v>0.3894912427</v>
      </c>
    </row>
    <row r="395" ht="15.75" customHeight="1">
      <c r="A395" s="1"/>
      <c r="B395" s="1" t="s">
        <v>16</v>
      </c>
      <c r="C395" s="3">
        <v>0.146</v>
      </c>
      <c r="D395" s="3">
        <v>1.0513</v>
      </c>
      <c r="E395" s="3">
        <v>5.179</v>
      </c>
      <c r="F395" s="3">
        <v>907.0</v>
      </c>
      <c r="G395" s="3">
        <v>175.0</v>
      </c>
      <c r="H395" s="3">
        <v>1.1132</v>
      </c>
      <c r="I395" s="3">
        <v>1335.0</v>
      </c>
      <c r="J395" s="3">
        <v>1199.0</v>
      </c>
      <c r="L395" s="2">
        <f t="shared" si="16"/>
        <v>0.7564637198</v>
      </c>
      <c r="M395" s="2">
        <f t="shared" si="17"/>
        <v>0.1459549625</v>
      </c>
    </row>
    <row r="396" ht="15.75" customHeight="1">
      <c r="A396" s="1"/>
      <c r="B396" s="1" t="s">
        <v>17</v>
      </c>
      <c r="C396" s="3">
        <v>0.9206</v>
      </c>
      <c r="D396" s="3">
        <v>1.4732</v>
      </c>
      <c r="E396" s="3">
        <v>1.038</v>
      </c>
      <c r="F396" s="3">
        <v>1146.0</v>
      </c>
      <c r="G396" s="3">
        <v>1104.0</v>
      </c>
      <c r="H396" s="3">
        <v>1.0298</v>
      </c>
      <c r="I396" s="3">
        <v>1235.0</v>
      </c>
      <c r="J396" s="3">
        <v>1199.0</v>
      </c>
      <c r="L396" s="2">
        <f t="shared" si="16"/>
        <v>0.9557964971</v>
      </c>
      <c r="M396" s="2">
        <f t="shared" si="17"/>
        <v>0.9207673061</v>
      </c>
    </row>
    <row r="397" ht="15.75" customHeight="1">
      <c r="A397" s="1"/>
      <c r="B397" s="1" t="s">
        <v>18</v>
      </c>
      <c r="C397" s="3">
        <v>0.1402</v>
      </c>
      <c r="D397" s="3">
        <v>1.0492</v>
      </c>
      <c r="E397" s="3">
        <v>3.3253</v>
      </c>
      <c r="F397" s="3">
        <v>559.0</v>
      </c>
      <c r="G397" s="3">
        <v>168.0</v>
      </c>
      <c r="H397" s="3">
        <v>1.2399</v>
      </c>
      <c r="I397" s="3">
        <v>1487.0</v>
      </c>
      <c r="J397" s="3">
        <v>1199.0</v>
      </c>
      <c r="L397" s="2">
        <f t="shared" si="16"/>
        <v>0.4662218515</v>
      </c>
      <c r="M397" s="2">
        <f t="shared" si="17"/>
        <v>0.140116764</v>
      </c>
    </row>
    <row r="398" ht="15.75" customHeight="1">
      <c r="A398" s="1"/>
      <c r="B398" s="1" t="s">
        <v>19</v>
      </c>
      <c r="C398" s="3">
        <v>0.1879</v>
      </c>
      <c r="D398" s="3">
        <v>1.0667</v>
      </c>
      <c r="E398" s="3">
        <v>1.7441</v>
      </c>
      <c r="F398" s="3">
        <v>393.0</v>
      </c>
      <c r="G398" s="3">
        <v>225.0</v>
      </c>
      <c r="H398" s="3">
        <v>1.1615</v>
      </c>
      <c r="I398" s="3">
        <v>1393.0</v>
      </c>
      <c r="J398" s="3">
        <v>1199.0</v>
      </c>
      <c r="L398" s="2">
        <f t="shared" si="16"/>
        <v>0.3277731443</v>
      </c>
      <c r="M398" s="2">
        <f t="shared" si="17"/>
        <v>0.1876563803</v>
      </c>
    </row>
    <row r="399" ht="15.75" customHeight="1">
      <c r="A399" s="1"/>
      <c r="B399" s="1" t="s">
        <v>20</v>
      </c>
      <c r="C399" s="3">
        <v>0.1905</v>
      </c>
      <c r="D399" s="3">
        <v>1.0692</v>
      </c>
      <c r="E399" s="3">
        <v>3.2306</v>
      </c>
      <c r="F399" s="3">
        <v>738.0</v>
      </c>
      <c r="G399" s="3">
        <v>228.0</v>
      </c>
      <c r="H399" s="3">
        <v>1.0006</v>
      </c>
      <c r="I399" s="3">
        <v>1200.0</v>
      </c>
      <c r="J399" s="3">
        <v>1199.0</v>
      </c>
      <c r="L399" s="2">
        <f t="shared" si="16"/>
        <v>0.6155129274</v>
      </c>
      <c r="M399" s="2">
        <f t="shared" si="17"/>
        <v>0.1901584654</v>
      </c>
    </row>
    <row r="400" ht="15.75" customHeight="1">
      <c r="A400" s="1"/>
      <c r="B400" s="1" t="s">
        <v>21</v>
      </c>
      <c r="C400" s="3">
        <v>0.1735</v>
      </c>
      <c r="D400" s="3">
        <v>1.0607</v>
      </c>
      <c r="E400" s="3">
        <v>2.5369</v>
      </c>
      <c r="F400" s="3">
        <v>528.0</v>
      </c>
      <c r="G400" s="3">
        <v>208.0</v>
      </c>
      <c r="H400" s="3">
        <v>1.0206</v>
      </c>
      <c r="I400" s="3">
        <v>1224.0</v>
      </c>
      <c r="J400" s="3">
        <v>1199.0</v>
      </c>
      <c r="L400" s="2">
        <f t="shared" si="16"/>
        <v>0.4403669725</v>
      </c>
      <c r="M400" s="2">
        <f t="shared" si="17"/>
        <v>0.1734778982</v>
      </c>
    </row>
    <row r="401" ht="15.75" customHeight="1">
      <c r="A401" s="1"/>
      <c r="B401" s="1" t="s">
        <v>22</v>
      </c>
      <c r="C401" s="3">
        <v>0.1673</v>
      </c>
      <c r="D401" s="3">
        <v>1.058</v>
      </c>
      <c r="E401" s="3">
        <v>1.4301</v>
      </c>
      <c r="F401" s="3">
        <v>287.0</v>
      </c>
      <c r="G401" s="3">
        <v>200.0</v>
      </c>
      <c r="H401" s="3">
        <v>1.0506</v>
      </c>
      <c r="I401" s="3">
        <v>1260.0</v>
      </c>
      <c r="J401" s="3">
        <v>1199.0</v>
      </c>
      <c r="L401" s="2">
        <f t="shared" si="16"/>
        <v>0.2393661384</v>
      </c>
      <c r="M401" s="2">
        <f t="shared" si="17"/>
        <v>0.1668056714</v>
      </c>
    </row>
    <row r="402" ht="15.75" customHeight="1">
      <c r="A402" s="1" t="s">
        <v>33</v>
      </c>
      <c r="B402" s="1" t="s">
        <v>12</v>
      </c>
      <c r="C402" s="3">
        <v>0.4349</v>
      </c>
      <c r="D402" s="3">
        <v>1.2444</v>
      </c>
      <c r="E402" s="3">
        <v>2.392</v>
      </c>
      <c r="F402" s="3">
        <v>1405.0</v>
      </c>
      <c r="G402" s="3">
        <v>587.0</v>
      </c>
      <c r="H402" s="3">
        <v>1.0719</v>
      </c>
      <c r="I402" s="3">
        <v>1447.0</v>
      </c>
      <c r="J402" s="3">
        <v>1350.0</v>
      </c>
      <c r="L402" s="2">
        <f t="shared" si="16"/>
        <v>1.040740741</v>
      </c>
      <c r="M402" s="2">
        <f t="shared" si="17"/>
        <v>0.4348148148</v>
      </c>
    </row>
    <row r="403" ht="15.75" customHeight="1">
      <c r="A403" s="1"/>
      <c r="B403" s="1" t="s">
        <v>14</v>
      </c>
      <c r="C403" s="3">
        <v>0.7449</v>
      </c>
      <c r="D403" s="3">
        <v>1.461</v>
      </c>
      <c r="E403" s="3">
        <v>1.6789</v>
      </c>
      <c r="F403" s="3">
        <v>1689.0</v>
      </c>
      <c r="G403" s="3">
        <v>1006.0</v>
      </c>
      <c r="H403" s="3">
        <v>1.4772</v>
      </c>
      <c r="I403" s="3">
        <v>1995.0</v>
      </c>
      <c r="J403" s="3">
        <v>1350.0</v>
      </c>
      <c r="L403" s="2">
        <f t="shared" si="16"/>
        <v>1.251111111</v>
      </c>
      <c r="M403" s="2">
        <f t="shared" si="17"/>
        <v>0.7451851852</v>
      </c>
    </row>
    <row r="404" ht="15.75" customHeight="1">
      <c r="A404" s="1"/>
      <c r="B404" s="1" t="s">
        <v>15</v>
      </c>
      <c r="C404" s="3">
        <v>0.6111</v>
      </c>
      <c r="D404" s="3">
        <v>1.4129</v>
      </c>
      <c r="E404" s="3">
        <v>1.7798</v>
      </c>
      <c r="F404" s="3">
        <v>1469.0</v>
      </c>
      <c r="G404" s="3">
        <v>825.0</v>
      </c>
      <c r="H404" s="3">
        <v>1.1003</v>
      </c>
      <c r="I404" s="3">
        <v>1486.0</v>
      </c>
      <c r="J404" s="3">
        <v>1350.0</v>
      </c>
      <c r="L404" s="2">
        <f t="shared" si="16"/>
        <v>1.088148148</v>
      </c>
      <c r="M404" s="2">
        <f t="shared" si="17"/>
        <v>0.6111111111</v>
      </c>
    </row>
    <row r="405" ht="15.75" customHeight="1">
      <c r="A405" s="1"/>
      <c r="B405" s="1" t="s">
        <v>16</v>
      </c>
      <c r="C405" s="3">
        <v>0.4011</v>
      </c>
      <c r="D405" s="3">
        <v>1.4182</v>
      </c>
      <c r="E405" s="3">
        <v>7.3273</v>
      </c>
      <c r="F405" s="3">
        <v>3969.0</v>
      </c>
      <c r="G405" s="3">
        <v>541.0</v>
      </c>
      <c r="H405" s="3">
        <v>5.6757</v>
      </c>
      <c r="I405" s="3">
        <v>7665.0</v>
      </c>
      <c r="J405" s="3">
        <v>1350.0</v>
      </c>
      <c r="L405" s="2">
        <f t="shared" si="16"/>
        <v>2.94</v>
      </c>
      <c r="M405" s="2">
        <f t="shared" si="17"/>
        <v>0.4007407407</v>
      </c>
    </row>
    <row r="406" ht="15.75" customHeight="1">
      <c r="A406" s="1"/>
      <c r="B406" s="1" t="s">
        <v>17</v>
      </c>
      <c r="C406" s="3">
        <v>0.6217</v>
      </c>
      <c r="D406" s="3">
        <v>1.385</v>
      </c>
      <c r="E406" s="3">
        <v>11.8943</v>
      </c>
      <c r="F406" s="3">
        <v>9987.0</v>
      </c>
      <c r="G406" s="3">
        <v>839.0</v>
      </c>
      <c r="H406" s="3">
        <v>7.5461</v>
      </c>
      <c r="I406" s="3">
        <v>10191.0</v>
      </c>
      <c r="J406" s="3">
        <v>1350.0</v>
      </c>
      <c r="L406" s="2">
        <f t="shared" si="16"/>
        <v>7.397777778</v>
      </c>
      <c r="M406" s="2">
        <f t="shared" si="17"/>
        <v>0.6214814815</v>
      </c>
    </row>
    <row r="407" ht="15.75" customHeight="1">
      <c r="A407" s="1"/>
      <c r="B407" s="1" t="s">
        <v>18</v>
      </c>
      <c r="C407" s="3">
        <v>0.4146</v>
      </c>
      <c r="D407" s="3">
        <v>1.4917</v>
      </c>
      <c r="E407" s="3">
        <v>6.7936</v>
      </c>
      <c r="F407" s="3">
        <v>3804.0</v>
      </c>
      <c r="G407" s="3">
        <v>559.0</v>
      </c>
      <c r="H407" s="3">
        <v>6.6035</v>
      </c>
      <c r="I407" s="3">
        <v>8918.0</v>
      </c>
      <c r="J407" s="3">
        <v>1350.0</v>
      </c>
      <c r="L407" s="2">
        <f t="shared" si="16"/>
        <v>2.817777778</v>
      </c>
      <c r="M407" s="2">
        <f t="shared" si="17"/>
        <v>0.4140740741</v>
      </c>
    </row>
    <row r="408" ht="15.75" customHeight="1">
      <c r="A408" s="1"/>
      <c r="B408" s="1" t="s">
        <v>19</v>
      </c>
      <c r="C408" s="3">
        <v>0.4717</v>
      </c>
      <c r="D408" s="3">
        <v>1.5469</v>
      </c>
      <c r="E408" s="3">
        <v>4.7188</v>
      </c>
      <c r="F408" s="3">
        <v>3006.0</v>
      </c>
      <c r="G408" s="3">
        <v>637.0</v>
      </c>
      <c r="H408" s="3">
        <v>4.1429</v>
      </c>
      <c r="I408" s="3">
        <v>5595.0</v>
      </c>
      <c r="J408" s="3">
        <v>1350.0</v>
      </c>
      <c r="L408" s="2">
        <f t="shared" si="16"/>
        <v>2.226666667</v>
      </c>
      <c r="M408" s="2">
        <f t="shared" si="17"/>
        <v>0.4718518519</v>
      </c>
    </row>
    <row r="409" ht="15.75" customHeight="1">
      <c r="A409" s="1"/>
      <c r="B409" s="1" t="s">
        <v>20</v>
      </c>
      <c r="C409" s="3">
        <v>0.6131</v>
      </c>
      <c r="D409" s="3">
        <v>1.3645</v>
      </c>
      <c r="E409" s="3">
        <v>1.6317</v>
      </c>
      <c r="F409" s="3">
        <v>1351.0</v>
      </c>
      <c r="G409" s="3">
        <v>827.0</v>
      </c>
      <c r="H409" s="3">
        <v>1.0004</v>
      </c>
      <c r="I409" s="3">
        <v>1351.0</v>
      </c>
      <c r="J409" s="3">
        <v>1350.0</v>
      </c>
      <c r="L409" s="2">
        <f t="shared" si="16"/>
        <v>1.000740741</v>
      </c>
      <c r="M409" s="2">
        <f t="shared" si="17"/>
        <v>0.6125925926</v>
      </c>
    </row>
    <row r="410" ht="15.75" customHeight="1">
      <c r="A410" s="1"/>
      <c r="B410" s="1" t="s">
        <v>21</v>
      </c>
      <c r="C410" s="3">
        <v>0.4861</v>
      </c>
      <c r="D410" s="3">
        <v>1.3173</v>
      </c>
      <c r="E410" s="3">
        <v>2.0992</v>
      </c>
      <c r="F410" s="3">
        <v>1378.0</v>
      </c>
      <c r="G410" s="3">
        <v>656.0</v>
      </c>
      <c r="H410" s="3">
        <v>1.0204</v>
      </c>
      <c r="I410" s="3">
        <v>1378.0</v>
      </c>
      <c r="J410" s="3">
        <v>1350.0</v>
      </c>
      <c r="L410" s="2">
        <f t="shared" si="16"/>
        <v>1.020740741</v>
      </c>
      <c r="M410" s="2">
        <f t="shared" si="17"/>
        <v>0.4859259259</v>
      </c>
    </row>
    <row r="411" ht="15.75" customHeight="1">
      <c r="A411" s="1"/>
      <c r="B411" s="1" t="s">
        <v>22</v>
      </c>
      <c r="C411" s="3">
        <v>0.4858</v>
      </c>
      <c r="D411" s="3">
        <v>1.3171</v>
      </c>
      <c r="E411" s="3">
        <v>2.0973</v>
      </c>
      <c r="F411" s="3">
        <v>1376.0</v>
      </c>
      <c r="G411" s="3">
        <v>656.0</v>
      </c>
      <c r="H411" s="3">
        <v>1.0367</v>
      </c>
      <c r="I411" s="3">
        <v>1400.0</v>
      </c>
      <c r="J411" s="3">
        <v>1350.0</v>
      </c>
      <c r="L411" s="2">
        <f t="shared" si="16"/>
        <v>1.019259259</v>
      </c>
      <c r="M411" s="2">
        <f t="shared" si="17"/>
        <v>0.4859259259</v>
      </c>
    </row>
    <row r="412" ht="15.75" customHeight="1"/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5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</row>
    <row r="416" ht="15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</row>
    <row r="417" ht="15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</row>
    <row r="418" ht="15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</row>
    <row r="419" ht="15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</row>
    <row r="420" ht="15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</row>
    <row r="421" ht="15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</row>
    <row r="422" ht="15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</row>
    <row r="423" ht="15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</row>
    <row r="424" ht="15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</row>
    <row r="425" ht="15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</row>
    <row r="426" ht="15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</row>
    <row r="427" ht="15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</row>
    <row r="428" ht="15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</row>
    <row r="429" ht="15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</row>
    <row r="430" ht="15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</row>
    <row r="431" ht="15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</row>
    <row r="432" ht="15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</row>
    <row r="433" ht="15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</row>
    <row r="434" ht="15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</row>
    <row r="435" ht="15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</row>
    <row r="436" ht="15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</row>
    <row r="437" ht="15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</row>
    <row r="438" ht="15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</row>
    <row r="439" ht="15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</row>
    <row r="440" ht="15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</row>
    <row r="441" ht="15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</row>
    <row r="442" ht="15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</row>
    <row r="443" ht="15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</row>
    <row r="444" ht="15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</row>
    <row r="445" ht="15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</row>
    <row r="446" ht="15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</row>
    <row r="447" ht="15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</row>
    <row r="448" ht="15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</row>
    <row r="449" ht="15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</row>
    <row r="450" ht="15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</row>
    <row r="451" ht="15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</row>
    <row r="452" ht="15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</row>
    <row r="453" ht="15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</row>
    <row r="454" ht="15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</row>
    <row r="455" ht="15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</row>
    <row r="456" ht="15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</row>
    <row r="457" ht="15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</row>
    <row r="458" ht="15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</row>
    <row r="459" ht="15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</row>
    <row r="460" ht="15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</row>
    <row r="461" ht="15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</row>
    <row r="462" ht="15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</row>
    <row r="463" ht="15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</row>
    <row r="464" ht="15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</row>
    <row r="465" ht="15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</row>
    <row r="466" ht="15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</row>
    <row r="467" ht="15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</row>
    <row r="468" ht="15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</row>
    <row r="469" ht="15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</row>
    <row r="470" ht="15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</row>
    <row r="471" ht="15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</row>
    <row r="472" ht="15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</row>
    <row r="473" ht="15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</row>
    <row r="474" ht="15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</row>
    <row r="475" ht="15.75" customHeight="1">
      <c r="A475" s="1"/>
      <c r="B475" s="1"/>
      <c r="C475" s="5"/>
      <c r="D475" s="5"/>
      <c r="E475" s="5"/>
      <c r="F475" s="5"/>
      <c r="G475" s="5"/>
      <c r="I475" s="5"/>
      <c r="J475" s="5"/>
    </row>
    <row r="476" ht="15.75" customHeight="1">
      <c r="A476" s="1"/>
      <c r="B476" s="1"/>
      <c r="C476" s="5"/>
      <c r="D476" s="5"/>
      <c r="E476" s="5"/>
      <c r="F476" s="5"/>
      <c r="G476" s="5"/>
      <c r="I476" s="5"/>
      <c r="J476" s="5"/>
    </row>
    <row r="477" ht="15.75" customHeight="1">
      <c r="A477" s="1"/>
      <c r="B477" s="1"/>
      <c r="C477" s="5"/>
      <c r="D477" s="5"/>
      <c r="E477" s="5"/>
      <c r="F477" s="5"/>
      <c r="G477" s="5"/>
      <c r="I477" s="5"/>
      <c r="J477" s="5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0" width="7.63"/>
    <col customWidth="1" min="21" max="21" width="8.13"/>
    <col customWidth="1" min="22" max="22" width="9.25"/>
    <col customWidth="1" min="23" max="41" width="7.63"/>
  </cols>
  <sheetData>
    <row r="1" ht="12.75" customHeight="1">
      <c r="A1" s="1"/>
      <c r="B1" s="1"/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4" t="s">
        <v>5</v>
      </c>
      <c r="N1" s="1" t="s">
        <v>37</v>
      </c>
      <c r="O1" s="1"/>
      <c r="P1" s="1" t="s">
        <v>9</v>
      </c>
      <c r="Q1" s="2" t="s">
        <v>10</v>
      </c>
      <c r="V1" s="4" t="s">
        <v>12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</row>
    <row r="2" ht="12.75" customHeight="1">
      <c r="A2" s="1" t="s">
        <v>11</v>
      </c>
      <c r="B2" s="1" t="s">
        <v>12</v>
      </c>
      <c r="C2" s="3">
        <v>0.6202</v>
      </c>
      <c r="D2" s="3">
        <v>1.5339</v>
      </c>
      <c r="E2" s="3">
        <v>1.6566</v>
      </c>
      <c r="F2" s="3">
        <v>205.0</v>
      </c>
      <c r="G2" s="3">
        <v>123.0</v>
      </c>
      <c r="H2" s="3">
        <v>1.0274</v>
      </c>
      <c r="I2" s="3">
        <v>205.0</v>
      </c>
      <c r="J2" s="3">
        <v>199.0</v>
      </c>
      <c r="L2" s="1" t="s">
        <v>12</v>
      </c>
      <c r="M2" s="2">
        <v>61.80904522613066</v>
      </c>
      <c r="N2" s="3">
        <f t="shared" ref="N2:N111" si="1">P2-Q2</f>
        <v>41.20603015</v>
      </c>
      <c r="O2" s="3"/>
      <c r="P2" s="3">
        <v>103.01507537688443</v>
      </c>
      <c r="Q2" s="2">
        <v>61.80904522613066</v>
      </c>
      <c r="T2" s="4" t="s">
        <v>38</v>
      </c>
      <c r="U2" s="4" t="s">
        <v>1</v>
      </c>
      <c r="V2" s="3">
        <v>1.5339</v>
      </c>
      <c r="W2" s="3">
        <v>1.3817</v>
      </c>
      <c r="X2" s="3">
        <v>1.2938</v>
      </c>
      <c r="Y2" s="6">
        <v>1.1081</v>
      </c>
      <c r="Z2" s="3">
        <v>1.4128</v>
      </c>
      <c r="AA2" s="7">
        <v>1.1055</v>
      </c>
      <c r="AB2" s="3">
        <v>1.1463</v>
      </c>
      <c r="AC2" s="3">
        <v>1.137</v>
      </c>
      <c r="AD2" s="3">
        <v>1.1254</v>
      </c>
      <c r="AE2" s="3">
        <v>1.1223</v>
      </c>
    </row>
    <row r="3" ht="12.75" customHeight="1">
      <c r="A3" s="1"/>
      <c r="B3" s="1" t="s">
        <v>14</v>
      </c>
      <c r="C3" s="3">
        <v>0.8334</v>
      </c>
      <c r="D3" s="3">
        <v>1.3817</v>
      </c>
      <c r="E3" s="3">
        <v>1.0825</v>
      </c>
      <c r="F3" s="3">
        <v>180.0</v>
      </c>
      <c r="G3" s="3">
        <v>166.0</v>
      </c>
      <c r="H3" s="3">
        <v>1.0124</v>
      </c>
      <c r="I3" s="3">
        <v>202.0</v>
      </c>
      <c r="J3" s="3">
        <v>199.0</v>
      </c>
      <c r="L3" s="1" t="s">
        <v>14</v>
      </c>
      <c r="M3" s="2">
        <v>83.41708542713567</v>
      </c>
      <c r="N3" s="3">
        <f t="shared" si="1"/>
        <v>7.035175879</v>
      </c>
      <c r="O3" s="3"/>
      <c r="P3" s="3">
        <v>90.45226130653266</v>
      </c>
      <c r="Q3" s="2">
        <v>83.41708542713567</v>
      </c>
      <c r="U3" s="4" t="s">
        <v>6</v>
      </c>
      <c r="V3" s="3">
        <v>1.0274</v>
      </c>
      <c r="W3" s="6">
        <v>1.0124</v>
      </c>
      <c r="X3" s="3">
        <v>1.1026</v>
      </c>
      <c r="Y3" s="3">
        <v>1.0926</v>
      </c>
      <c r="Z3" s="3">
        <v>1.0826</v>
      </c>
      <c r="AA3" s="3">
        <v>1.0826</v>
      </c>
      <c r="AB3" s="3">
        <v>1.0926</v>
      </c>
      <c r="AC3" s="7">
        <v>1.0024</v>
      </c>
      <c r="AD3" s="3">
        <v>1.0224</v>
      </c>
      <c r="AE3" s="3">
        <v>1.0525</v>
      </c>
    </row>
    <row r="4" ht="12.75" customHeight="1">
      <c r="A4" s="1"/>
      <c r="B4" s="1" t="s">
        <v>15</v>
      </c>
      <c r="C4" s="3">
        <v>0.7137</v>
      </c>
      <c r="D4" s="3">
        <v>1.2938</v>
      </c>
      <c r="E4" s="3">
        <v>1.1938</v>
      </c>
      <c r="F4" s="3">
        <v>170.0</v>
      </c>
      <c r="G4" s="3">
        <v>142.0</v>
      </c>
      <c r="H4" s="3">
        <v>1.1026</v>
      </c>
      <c r="I4" s="3">
        <v>220.0</v>
      </c>
      <c r="J4" s="3">
        <v>199.0</v>
      </c>
      <c r="L4" s="1" t="s">
        <v>15</v>
      </c>
      <c r="M4" s="2">
        <v>71.35678391959799</v>
      </c>
      <c r="N4" s="3">
        <f t="shared" si="1"/>
        <v>14.07035176</v>
      </c>
      <c r="O4" s="3"/>
      <c r="P4" s="3">
        <v>85.42713567839196</v>
      </c>
      <c r="Q4" s="2">
        <v>71.35678391959799</v>
      </c>
      <c r="T4" s="4" t="s">
        <v>39</v>
      </c>
      <c r="U4" s="4" t="s">
        <v>1</v>
      </c>
      <c r="V4" s="3">
        <v>1.9834</v>
      </c>
      <c r="W4" s="3">
        <v>1.536</v>
      </c>
      <c r="X4" s="3">
        <v>1.4669</v>
      </c>
      <c r="Y4" s="3">
        <v>1.4682</v>
      </c>
      <c r="Z4" s="3">
        <v>1.5475</v>
      </c>
      <c r="AA4" s="3">
        <v>1.4709</v>
      </c>
      <c r="AB4" s="3">
        <v>1.5003</v>
      </c>
      <c r="AC4" s="3">
        <v>1.56</v>
      </c>
      <c r="AD4" s="7">
        <v>1.4386</v>
      </c>
      <c r="AE4" s="6">
        <v>1.4441</v>
      </c>
    </row>
    <row r="5" ht="12.75" customHeight="1">
      <c r="A5" s="1"/>
      <c r="B5" s="1" t="s">
        <v>16</v>
      </c>
      <c r="C5" s="3">
        <v>0.2959</v>
      </c>
      <c r="D5" s="3">
        <v>1.1081</v>
      </c>
      <c r="E5" s="3">
        <v>2.4731</v>
      </c>
      <c r="F5" s="3">
        <v>146.0</v>
      </c>
      <c r="G5" s="3">
        <v>59.0</v>
      </c>
      <c r="H5" s="3">
        <v>1.0926</v>
      </c>
      <c r="I5" s="3">
        <v>218.0</v>
      </c>
      <c r="J5" s="3">
        <v>199.0</v>
      </c>
      <c r="L5" s="1" t="s">
        <v>16</v>
      </c>
      <c r="M5" s="2">
        <v>29.64824120603015</v>
      </c>
      <c r="N5" s="3">
        <f t="shared" si="1"/>
        <v>43.71859296</v>
      </c>
      <c r="O5" s="3"/>
      <c r="P5" s="3">
        <v>73.36683417085428</v>
      </c>
      <c r="Q5" s="2">
        <v>29.64824120603015</v>
      </c>
      <c r="U5" s="4" t="s">
        <v>6</v>
      </c>
      <c r="V5" s="3">
        <v>1.0259</v>
      </c>
      <c r="W5" s="3">
        <v>1.0728</v>
      </c>
      <c r="X5" s="3">
        <v>1.1025</v>
      </c>
      <c r="Y5" s="3">
        <v>4.1548</v>
      </c>
      <c r="Z5" s="3">
        <v>1.7411</v>
      </c>
      <c r="AA5" s="3">
        <v>4.3123</v>
      </c>
      <c r="AB5" s="3">
        <v>2.3924</v>
      </c>
      <c r="AC5" s="7">
        <v>1.0004</v>
      </c>
      <c r="AD5" s="6">
        <v>1.0217</v>
      </c>
      <c r="AE5" s="3">
        <v>1.0515</v>
      </c>
    </row>
    <row r="6" ht="12.75" customHeight="1">
      <c r="A6" s="1"/>
      <c r="B6" s="1" t="s">
        <v>17</v>
      </c>
      <c r="C6" s="3">
        <v>0.8659</v>
      </c>
      <c r="D6" s="3">
        <v>1.4128</v>
      </c>
      <c r="E6" s="3">
        <v>1.1112</v>
      </c>
      <c r="F6" s="3">
        <v>192.0</v>
      </c>
      <c r="G6" s="3">
        <v>172.0</v>
      </c>
      <c r="H6" s="3">
        <v>1.0826</v>
      </c>
      <c r="I6" s="3">
        <v>216.0</v>
      </c>
      <c r="J6" s="3">
        <v>199.0</v>
      </c>
      <c r="L6" s="1" t="s">
        <v>17</v>
      </c>
      <c r="M6" s="2">
        <v>86.4321608040201</v>
      </c>
      <c r="N6" s="3">
        <f t="shared" si="1"/>
        <v>10.05025126</v>
      </c>
      <c r="O6" s="3"/>
      <c r="P6" s="3">
        <v>96.48241206030151</v>
      </c>
      <c r="Q6" s="2">
        <v>86.4321608040201</v>
      </c>
      <c r="T6" s="4" t="s">
        <v>40</v>
      </c>
      <c r="U6" s="4" t="s">
        <v>1</v>
      </c>
      <c r="V6" s="3">
        <v>1.2393</v>
      </c>
      <c r="W6" s="3">
        <v>1.3795</v>
      </c>
      <c r="X6" s="3">
        <v>1.2655</v>
      </c>
      <c r="Y6" s="7">
        <v>1.1045</v>
      </c>
      <c r="Z6" s="3">
        <v>1.3979</v>
      </c>
      <c r="AA6" s="6">
        <v>1.1051</v>
      </c>
      <c r="AB6" s="3">
        <v>1.14</v>
      </c>
      <c r="AC6" s="3">
        <v>1.1506</v>
      </c>
      <c r="AD6" s="3">
        <v>1.1194</v>
      </c>
      <c r="AE6" s="3">
        <v>1.1153</v>
      </c>
    </row>
    <row r="7" ht="12.75" customHeight="1">
      <c r="A7" s="1"/>
      <c r="B7" s="1" t="s">
        <v>18</v>
      </c>
      <c r="C7" s="3">
        <v>0.2885</v>
      </c>
      <c r="D7" s="3">
        <v>1.1055</v>
      </c>
      <c r="E7" s="3">
        <v>2.5362</v>
      </c>
      <c r="F7" s="3">
        <v>146.0</v>
      </c>
      <c r="G7" s="3">
        <v>57.0</v>
      </c>
      <c r="H7" s="3">
        <v>1.0826</v>
      </c>
      <c r="I7" s="3">
        <v>216.0</v>
      </c>
      <c r="J7" s="3">
        <v>199.0</v>
      </c>
      <c r="L7" s="1" t="s">
        <v>18</v>
      </c>
      <c r="M7" s="2">
        <v>28.64321608040201</v>
      </c>
      <c r="N7" s="3">
        <f t="shared" si="1"/>
        <v>44.72361809</v>
      </c>
      <c r="O7" s="3"/>
      <c r="P7" s="3">
        <v>73.36683417085428</v>
      </c>
      <c r="Q7" s="2">
        <v>28.64321608040201</v>
      </c>
      <c r="U7" s="4" t="s">
        <v>6</v>
      </c>
      <c r="V7" s="3">
        <v>1.0273</v>
      </c>
      <c r="W7" s="6">
        <v>1.0195</v>
      </c>
      <c r="X7" s="3">
        <v>1.1016</v>
      </c>
      <c r="Y7" s="3">
        <v>1.0586</v>
      </c>
      <c r="Z7" s="3">
        <v>1.0859</v>
      </c>
      <c r="AA7" s="3">
        <v>1.0586</v>
      </c>
      <c r="AB7" s="3">
        <v>1.0469</v>
      </c>
      <c r="AC7" s="7">
        <v>1.0039</v>
      </c>
      <c r="AD7" s="3">
        <v>1.0273</v>
      </c>
      <c r="AE7" s="3">
        <v>1.0547</v>
      </c>
    </row>
    <row r="8" ht="12.75" customHeight="1">
      <c r="A8" s="1"/>
      <c r="B8" s="1" t="s">
        <v>19</v>
      </c>
      <c r="C8" s="3">
        <v>0.388</v>
      </c>
      <c r="D8" s="3">
        <v>1.1463</v>
      </c>
      <c r="E8" s="3">
        <v>1.4467</v>
      </c>
      <c r="F8" s="3">
        <v>112.0</v>
      </c>
      <c r="G8" s="3">
        <v>77.0</v>
      </c>
      <c r="H8" s="3">
        <v>1.0926</v>
      </c>
      <c r="I8" s="3">
        <v>218.0</v>
      </c>
      <c r="J8" s="3">
        <v>199.0</v>
      </c>
      <c r="L8" s="1" t="s">
        <v>19</v>
      </c>
      <c r="M8" s="2">
        <v>38.69346733668342</v>
      </c>
      <c r="N8" s="3">
        <f t="shared" si="1"/>
        <v>17.5879397</v>
      </c>
      <c r="O8" s="3"/>
      <c r="P8" s="3">
        <v>56.28140703517588</v>
      </c>
      <c r="Q8" s="2">
        <v>38.69346733668342</v>
      </c>
      <c r="T8" s="4" t="s">
        <v>41</v>
      </c>
      <c r="U8" s="4" t="s">
        <v>1</v>
      </c>
      <c r="V8" s="3">
        <v>1.9973</v>
      </c>
      <c r="W8" s="3">
        <v>1.3208</v>
      </c>
      <c r="X8" s="3">
        <v>1.2231</v>
      </c>
      <c r="Y8" s="3">
        <v>1.2444</v>
      </c>
      <c r="Z8" s="3">
        <v>1.3638</v>
      </c>
      <c r="AA8" s="3">
        <v>1.2459</v>
      </c>
      <c r="AB8" s="3" t="s">
        <v>42</v>
      </c>
      <c r="AC8" s="3">
        <v>1.2616</v>
      </c>
      <c r="AD8" s="6">
        <v>1.1988</v>
      </c>
      <c r="AE8" s="7">
        <v>1.1973</v>
      </c>
    </row>
    <row r="9" ht="12.75" customHeight="1">
      <c r="A9" s="1"/>
      <c r="B9" s="1" t="s">
        <v>20</v>
      </c>
      <c r="C9" s="3">
        <v>0.3629</v>
      </c>
      <c r="D9" s="3">
        <v>1.137</v>
      </c>
      <c r="E9" s="3">
        <v>2.2098</v>
      </c>
      <c r="F9" s="3">
        <v>160.0</v>
      </c>
      <c r="G9" s="3">
        <v>72.0</v>
      </c>
      <c r="H9" s="3">
        <v>1.0024</v>
      </c>
      <c r="I9" s="3">
        <v>200.0</v>
      </c>
      <c r="J9" s="3">
        <v>199.0</v>
      </c>
      <c r="L9" s="1" t="s">
        <v>20</v>
      </c>
      <c r="M9" s="2">
        <v>36.18090452261306</v>
      </c>
      <c r="N9" s="3">
        <f t="shared" si="1"/>
        <v>44.22110553</v>
      </c>
      <c r="O9" s="3"/>
      <c r="P9" s="3">
        <v>80.40201005025126</v>
      </c>
      <c r="Q9" s="2">
        <v>36.18090452261306</v>
      </c>
      <c r="U9" s="4" t="s">
        <v>6</v>
      </c>
      <c r="V9" s="3">
        <v>1.0275</v>
      </c>
      <c r="W9" s="3">
        <v>1.0489</v>
      </c>
      <c r="X9" s="3">
        <v>1.1009</v>
      </c>
      <c r="Y9" s="3">
        <v>1.4709</v>
      </c>
      <c r="Z9" s="3">
        <v>2.0458</v>
      </c>
      <c r="AA9" s="3">
        <v>1.8929</v>
      </c>
      <c r="AB9" s="3" t="s">
        <v>42</v>
      </c>
      <c r="AC9" s="7">
        <v>1.003</v>
      </c>
      <c r="AD9" s="6">
        <v>1.0244</v>
      </c>
      <c r="AE9" s="3">
        <v>1.055</v>
      </c>
    </row>
    <row r="10" ht="12.75" customHeight="1">
      <c r="A10" s="1"/>
      <c r="B10" s="1" t="s">
        <v>21</v>
      </c>
      <c r="C10" s="3">
        <v>0.3424</v>
      </c>
      <c r="D10" s="3">
        <v>1.1254</v>
      </c>
      <c r="E10" s="3">
        <v>2.2983</v>
      </c>
      <c r="F10" s="3">
        <v>157.0</v>
      </c>
      <c r="G10" s="3">
        <v>68.0</v>
      </c>
      <c r="H10" s="3">
        <v>1.0224</v>
      </c>
      <c r="I10" s="3">
        <v>204.0</v>
      </c>
      <c r="J10" s="3">
        <v>199.0</v>
      </c>
      <c r="L10" s="1" t="s">
        <v>21</v>
      </c>
      <c r="M10" s="2">
        <v>34.17085427135678</v>
      </c>
      <c r="N10" s="3">
        <f t="shared" si="1"/>
        <v>44.72361809</v>
      </c>
      <c r="O10" s="3"/>
      <c r="P10" s="3">
        <v>78.89447236180905</v>
      </c>
      <c r="Q10" s="2">
        <v>34.17085427135678</v>
      </c>
      <c r="T10" s="4" t="s">
        <v>43</v>
      </c>
      <c r="U10" s="4" t="s">
        <v>1</v>
      </c>
      <c r="V10" s="3">
        <v>1.381</v>
      </c>
      <c r="W10" s="3">
        <v>1.3293</v>
      </c>
      <c r="X10" s="3">
        <v>1.185</v>
      </c>
      <c r="Y10" s="3">
        <v>1.0854</v>
      </c>
      <c r="Z10" s="3">
        <v>1.3733</v>
      </c>
      <c r="AA10" s="3">
        <v>1.0854</v>
      </c>
      <c r="AB10" s="3">
        <v>1.1133</v>
      </c>
      <c r="AC10" s="3">
        <v>1.0761</v>
      </c>
      <c r="AD10" s="7">
        <v>1.0717</v>
      </c>
      <c r="AE10" s="6">
        <v>1.0729</v>
      </c>
    </row>
    <row r="11" ht="12.75" customHeight="1">
      <c r="A11" s="1"/>
      <c r="B11" s="1" t="s">
        <v>22</v>
      </c>
      <c r="C11" s="3">
        <v>0.3371</v>
      </c>
      <c r="D11" s="3">
        <v>1.1223</v>
      </c>
      <c r="E11" s="3">
        <v>1.4571</v>
      </c>
      <c r="F11" s="3">
        <v>98.0</v>
      </c>
      <c r="G11" s="3">
        <v>67.0</v>
      </c>
      <c r="H11" s="3">
        <v>1.0525</v>
      </c>
      <c r="I11" s="3">
        <v>210.0</v>
      </c>
      <c r="J11" s="3">
        <v>199.0</v>
      </c>
      <c r="L11" s="1" t="s">
        <v>22</v>
      </c>
      <c r="M11" s="2">
        <v>33.66834170854271</v>
      </c>
      <c r="N11" s="3">
        <f t="shared" si="1"/>
        <v>15.57788945</v>
      </c>
      <c r="O11" s="3"/>
      <c r="P11" s="3">
        <v>49.246231155778894</v>
      </c>
      <c r="Q11" s="2">
        <v>33.66834170854271</v>
      </c>
      <c r="U11" s="4" t="s">
        <v>6</v>
      </c>
      <c r="V11" s="3">
        <v>1.0322</v>
      </c>
      <c r="W11" s="6">
        <v>1.0112</v>
      </c>
      <c r="X11" s="3">
        <v>1.1005</v>
      </c>
      <c r="Y11" s="3">
        <v>1.0637</v>
      </c>
      <c r="Z11" s="3">
        <v>1.0401</v>
      </c>
      <c r="AA11" s="3">
        <v>1.0611</v>
      </c>
      <c r="AB11" s="3">
        <v>1.0506</v>
      </c>
      <c r="AC11" s="7">
        <v>1.0007</v>
      </c>
      <c r="AD11" s="3">
        <v>1.0217</v>
      </c>
      <c r="AE11" s="3">
        <v>1.0506</v>
      </c>
    </row>
    <row r="12" ht="12.75" customHeight="1">
      <c r="A12" s="1" t="s">
        <v>23</v>
      </c>
      <c r="B12" s="1" t="s">
        <v>12</v>
      </c>
      <c r="C12" s="3">
        <v>0.995</v>
      </c>
      <c r="D12" s="3">
        <v>1.9834</v>
      </c>
      <c r="E12" s="3">
        <v>1.0311</v>
      </c>
      <c r="F12" s="3">
        <v>241.0</v>
      </c>
      <c r="G12" s="3">
        <v>233.0</v>
      </c>
      <c r="H12" s="3">
        <v>1.0259</v>
      </c>
      <c r="I12" s="3">
        <v>241.0</v>
      </c>
      <c r="J12" s="3">
        <v>234.0</v>
      </c>
      <c r="L12" s="1" t="s">
        <v>12</v>
      </c>
      <c r="M12" s="2">
        <v>99.57264957264957</v>
      </c>
      <c r="N12" s="3">
        <f t="shared" si="1"/>
        <v>3.418803419</v>
      </c>
      <c r="O12" s="3"/>
      <c r="P12" s="3">
        <v>102.99145299145299</v>
      </c>
      <c r="Q12" s="2">
        <v>99.57264957264957</v>
      </c>
      <c r="T12" s="4" t="s">
        <v>44</v>
      </c>
      <c r="U12" s="4" t="s">
        <v>1</v>
      </c>
      <c r="V12" s="3">
        <v>1.0223</v>
      </c>
      <c r="W12" s="3">
        <v>1.1764</v>
      </c>
      <c r="X12" s="3">
        <v>1.0683</v>
      </c>
      <c r="Y12" s="3">
        <v>1.0195</v>
      </c>
      <c r="Z12" s="3">
        <v>1.1483</v>
      </c>
      <c r="AA12" s="3">
        <v>1.0144</v>
      </c>
      <c r="AB12" s="3">
        <v>1.0283</v>
      </c>
      <c r="AC12" s="3">
        <v>1.0186</v>
      </c>
      <c r="AD12" s="6">
        <v>1.0062</v>
      </c>
      <c r="AE12" s="7">
        <v>1.0062</v>
      </c>
    </row>
    <row r="13" ht="12.75" customHeight="1">
      <c r="A13" s="1"/>
      <c r="B13" s="1" t="s">
        <v>14</v>
      </c>
      <c r="C13" s="3">
        <v>0.6422</v>
      </c>
      <c r="D13" s="3">
        <v>1.536</v>
      </c>
      <c r="E13" s="3">
        <v>1.3456</v>
      </c>
      <c r="F13" s="3">
        <v>203.0</v>
      </c>
      <c r="G13" s="3">
        <v>150.0</v>
      </c>
      <c r="H13" s="3">
        <v>1.0728</v>
      </c>
      <c r="I13" s="3">
        <v>252.0</v>
      </c>
      <c r="J13" s="3">
        <v>234.0</v>
      </c>
      <c r="L13" s="1" t="s">
        <v>14</v>
      </c>
      <c r="M13" s="2">
        <v>64.1025641025641</v>
      </c>
      <c r="N13" s="3">
        <f t="shared" si="1"/>
        <v>22.64957265</v>
      </c>
      <c r="O13" s="3"/>
      <c r="P13" s="3">
        <v>86.75213675213675</v>
      </c>
      <c r="Q13" s="2">
        <v>64.1025641025641</v>
      </c>
      <c r="U13" s="4" t="s">
        <v>6</v>
      </c>
      <c r="V13" s="3">
        <v>1.0286</v>
      </c>
      <c r="W13" s="6">
        <v>1.01</v>
      </c>
      <c r="X13" s="3">
        <v>1.0286</v>
      </c>
      <c r="Y13" s="3">
        <v>1.0146</v>
      </c>
      <c r="Z13" s="3">
        <v>1.0589</v>
      </c>
      <c r="AA13" s="3">
        <v>1.0123</v>
      </c>
      <c r="AB13" s="3">
        <v>1.0263</v>
      </c>
      <c r="AC13" s="7">
        <v>1.0007</v>
      </c>
      <c r="AD13" s="3">
        <v>1.0216</v>
      </c>
      <c r="AE13" s="3">
        <v>1.0216</v>
      </c>
    </row>
    <row r="14" ht="12.75" customHeight="1">
      <c r="A14" s="1"/>
      <c r="B14" s="1" t="s">
        <v>15</v>
      </c>
      <c r="C14" s="3">
        <v>0.5751</v>
      </c>
      <c r="D14" s="3">
        <v>1.4669</v>
      </c>
      <c r="E14" s="3">
        <v>1.7396</v>
      </c>
      <c r="F14" s="3">
        <v>235.0</v>
      </c>
      <c r="G14" s="3">
        <v>135.0</v>
      </c>
      <c r="H14" s="3">
        <v>1.1025</v>
      </c>
      <c r="I14" s="3">
        <v>259.0</v>
      </c>
      <c r="J14" s="3">
        <v>234.0</v>
      </c>
      <c r="L14" s="1" t="s">
        <v>15</v>
      </c>
      <c r="M14" s="2">
        <v>57.69230769230769</v>
      </c>
      <c r="N14" s="3">
        <f t="shared" si="1"/>
        <v>42.73504274</v>
      </c>
      <c r="O14" s="3"/>
      <c r="P14" s="3">
        <v>100.42735042735043</v>
      </c>
      <c r="Q14" s="2">
        <v>57.69230769230769</v>
      </c>
      <c r="T14" s="4" t="s">
        <v>45</v>
      </c>
      <c r="U14" s="4" t="s">
        <v>1</v>
      </c>
      <c r="V14" s="3">
        <v>1.1308</v>
      </c>
      <c r="W14" s="3">
        <v>1.3116</v>
      </c>
      <c r="X14" s="3">
        <v>1.267</v>
      </c>
      <c r="Y14" s="7">
        <v>1.0588</v>
      </c>
      <c r="Z14" s="3">
        <v>1.3976</v>
      </c>
      <c r="AA14" s="6">
        <v>1.059</v>
      </c>
      <c r="AB14" s="3">
        <v>1.0787</v>
      </c>
      <c r="AC14" s="3">
        <v>1.0902</v>
      </c>
      <c r="AD14" s="3">
        <v>1.0713</v>
      </c>
      <c r="AE14" s="3">
        <v>1.0682</v>
      </c>
    </row>
    <row r="15" ht="12.75" customHeight="1">
      <c r="A15" s="1"/>
      <c r="B15" s="1" t="s">
        <v>16</v>
      </c>
      <c r="C15" s="3">
        <v>0.5126</v>
      </c>
      <c r="D15" s="3">
        <v>1.4682</v>
      </c>
      <c r="E15" s="3">
        <v>1.5198</v>
      </c>
      <c r="F15" s="3">
        <v>183.0</v>
      </c>
      <c r="G15" s="3">
        <v>120.0</v>
      </c>
      <c r="H15" s="3">
        <v>4.1548</v>
      </c>
      <c r="I15" s="3">
        <v>976.0</v>
      </c>
      <c r="J15" s="3">
        <v>234.0</v>
      </c>
      <c r="L15" s="1" t="s">
        <v>16</v>
      </c>
      <c r="M15" s="2">
        <v>51.282051282051285</v>
      </c>
      <c r="N15" s="3">
        <f t="shared" si="1"/>
        <v>26.92307692</v>
      </c>
      <c r="O15" s="3"/>
      <c r="P15" s="3">
        <v>78.2051282051282</v>
      </c>
      <c r="Q15" s="2">
        <v>51.282051282051285</v>
      </c>
      <c r="U15" s="4" t="s">
        <v>6</v>
      </c>
      <c r="V15" s="3">
        <v>1.0293</v>
      </c>
      <c r="W15" s="6">
        <v>1.0029</v>
      </c>
      <c r="X15" s="3">
        <v>1.0225</v>
      </c>
      <c r="Y15" s="3">
        <v>1.0273</v>
      </c>
      <c r="Z15" s="3">
        <v>1.0527</v>
      </c>
      <c r="AA15" s="3">
        <v>1.0264</v>
      </c>
      <c r="AB15" s="3">
        <v>1.0244</v>
      </c>
      <c r="AC15" s="7">
        <v>1.001</v>
      </c>
      <c r="AD15" s="3">
        <v>1.0215</v>
      </c>
      <c r="AE15" s="3">
        <v>1.0518</v>
      </c>
    </row>
    <row r="16" ht="12.75" customHeight="1">
      <c r="A16" s="1"/>
      <c r="B16" s="1" t="s">
        <v>17</v>
      </c>
      <c r="C16" s="3">
        <v>0.6226</v>
      </c>
      <c r="D16" s="3">
        <v>1.5475</v>
      </c>
      <c r="E16" s="3">
        <v>2.0308</v>
      </c>
      <c r="F16" s="3">
        <v>297.0</v>
      </c>
      <c r="G16" s="3">
        <v>146.0</v>
      </c>
      <c r="H16" s="3">
        <v>1.7411</v>
      </c>
      <c r="I16" s="3">
        <v>409.0</v>
      </c>
      <c r="J16" s="3">
        <v>234.0</v>
      </c>
      <c r="L16" s="1" t="s">
        <v>17</v>
      </c>
      <c r="M16" s="2">
        <v>62.39316239316239</v>
      </c>
      <c r="N16" s="3">
        <f t="shared" si="1"/>
        <v>64.52991453</v>
      </c>
      <c r="O16" s="3"/>
      <c r="P16" s="3">
        <v>126.92307692307692</v>
      </c>
      <c r="Q16" s="2">
        <v>62.39316239316239</v>
      </c>
      <c r="T16" s="4" t="s">
        <v>46</v>
      </c>
      <c r="U16" s="4" t="s">
        <v>1</v>
      </c>
      <c r="V16" s="3">
        <v>1.96</v>
      </c>
      <c r="W16" s="3">
        <v>1.6777</v>
      </c>
      <c r="X16" s="3">
        <v>1.6408</v>
      </c>
      <c r="Y16" s="7">
        <v>1.6024</v>
      </c>
      <c r="Z16" s="6">
        <v>1.6143</v>
      </c>
      <c r="AA16" s="3">
        <v>1.6421</v>
      </c>
      <c r="AB16" s="3">
        <v>1.6512</v>
      </c>
      <c r="AC16" s="3">
        <v>1.8057</v>
      </c>
      <c r="AD16" s="3">
        <v>1.6512</v>
      </c>
      <c r="AE16" s="3">
        <v>1.6602</v>
      </c>
    </row>
    <row r="17" ht="12.75" customHeight="1">
      <c r="A17" s="1"/>
      <c r="B17" s="1" t="s">
        <v>18</v>
      </c>
      <c r="C17" s="3">
        <v>0.5131</v>
      </c>
      <c r="D17" s="3">
        <v>1.4709</v>
      </c>
      <c r="E17" s="3">
        <v>1.5929</v>
      </c>
      <c r="F17" s="3">
        <v>192.0</v>
      </c>
      <c r="G17" s="3">
        <v>120.0</v>
      </c>
      <c r="H17" s="3">
        <v>4.3123</v>
      </c>
      <c r="I17" s="3">
        <v>1013.0</v>
      </c>
      <c r="J17" s="3">
        <v>234.0</v>
      </c>
      <c r="L17" s="1" t="s">
        <v>18</v>
      </c>
      <c r="M17" s="2">
        <v>51.282051282051285</v>
      </c>
      <c r="N17" s="3">
        <f t="shared" si="1"/>
        <v>30.76923077</v>
      </c>
      <c r="O17" s="3"/>
      <c r="P17" s="3">
        <v>82.05128205128206</v>
      </c>
      <c r="Q17" s="2">
        <v>51.282051282051285</v>
      </c>
      <c r="U17" s="4" t="s">
        <v>6</v>
      </c>
      <c r="V17" s="3">
        <v>1.0295</v>
      </c>
      <c r="W17" s="6">
        <v>1.0124</v>
      </c>
      <c r="X17" s="3">
        <v>1.1008</v>
      </c>
      <c r="Y17" s="3">
        <v>6.6075</v>
      </c>
      <c r="Z17" s="3">
        <v>7.4186</v>
      </c>
      <c r="AA17" s="3">
        <v>2.3568</v>
      </c>
      <c r="AB17" s="3">
        <v>1.764</v>
      </c>
      <c r="AC17" s="7">
        <v>1.0006</v>
      </c>
      <c r="AD17" s="3">
        <v>1.0214</v>
      </c>
      <c r="AE17" s="3">
        <v>1.0512</v>
      </c>
    </row>
    <row r="18" ht="12.75" customHeight="1">
      <c r="A18" s="1"/>
      <c r="B18" s="1" t="s">
        <v>19</v>
      </c>
      <c r="C18" s="3">
        <v>0.523</v>
      </c>
      <c r="D18" s="3">
        <v>1.5003</v>
      </c>
      <c r="E18" s="3">
        <v>1.3674</v>
      </c>
      <c r="F18" s="3">
        <v>168.0</v>
      </c>
      <c r="G18" s="3">
        <v>122.0</v>
      </c>
      <c r="H18" s="3">
        <v>2.3924</v>
      </c>
      <c r="I18" s="3">
        <v>562.0</v>
      </c>
      <c r="J18" s="3">
        <v>234.0</v>
      </c>
      <c r="L18" s="1" t="s">
        <v>19</v>
      </c>
      <c r="M18" s="2">
        <v>52.136752136752136</v>
      </c>
      <c r="N18" s="3">
        <f t="shared" si="1"/>
        <v>19.65811966</v>
      </c>
      <c r="O18" s="3"/>
      <c r="P18" s="3">
        <v>71.7948717948718</v>
      </c>
      <c r="Q18" s="2">
        <v>52.136752136752136</v>
      </c>
      <c r="T18" s="4" t="s">
        <v>47</v>
      </c>
      <c r="U18" s="4" t="s">
        <v>1</v>
      </c>
      <c r="V18" s="3">
        <v>1.328</v>
      </c>
      <c r="W18" s="3">
        <v>1.2857</v>
      </c>
      <c r="X18" s="3">
        <v>1.1442</v>
      </c>
      <c r="Y18" s="3">
        <v>1.0513</v>
      </c>
      <c r="Z18" s="3">
        <v>1.4732</v>
      </c>
      <c r="AA18" s="7">
        <v>1.0492</v>
      </c>
      <c r="AB18" s="3">
        <v>1.0667</v>
      </c>
      <c r="AC18" s="3">
        <v>1.0692</v>
      </c>
      <c r="AD18" s="3">
        <v>1.0607</v>
      </c>
      <c r="AE18" s="6">
        <v>1.058</v>
      </c>
      <c r="AF18" s="3"/>
      <c r="AH18" s="3"/>
      <c r="AI18" s="3"/>
      <c r="AJ18" s="3"/>
      <c r="AK18" s="3"/>
      <c r="AL18" s="3"/>
      <c r="AM18" s="3"/>
      <c r="AN18" s="3"/>
      <c r="AO18" s="3"/>
    </row>
    <row r="19" ht="12.75" customHeight="1">
      <c r="A19" s="1"/>
      <c r="B19" s="1" t="s">
        <v>20</v>
      </c>
      <c r="C19" s="3">
        <v>0.7794</v>
      </c>
      <c r="D19" s="3">
        <v>1.56</v>
      </c>
      <c r="E19" s="3">
        <v>1.2835</v>
      </c>
      <c r="F19" s="3">
        <v>235.0</v>
      </c>
      <c r="G19" s="3">
        <v>183.0</v>
      </c>
      <c r="H19" s="3">
        <v>1.0004</v>
      </c>
      <c r="I19" s="3">
        <v>235.0</v>
      </c>
      <c r="J19" s="3">
        <v>234.0</v>
      </c>
      <c r="L19" s="1" t="s">
        <v>20</v>
      </c>
      <c r="M19" s="2">
        <v>78.2051282051282</v>
      </c>
      <c r="N19" s="3">
        <f t="shared" si="1"/>
        <v>22.22222222</v>
      </c>
      <c r="O19" s="3"/>
      <c r="P19" s="3">
        <v>100.42735042735043</v>
      </c>
      <c r="Q19" s="2">
        <v>78.2051282051282</v>
      </c>
      <c r="U19" s="4" t="s">
        <v>6</v>
      </c>
      <c r="V19" s="3">
        <v>1.0298</v>
      </c>
      <c r="W19" s="3">
        <v>1.7978</v>
      </c>
      <c r="X19" s="3">
        <v>1.7177</v>
      </c>
      <c r="Y19" s="3">
        <v>1.1132</v>
      </c>
      <c r="Z19" s="3">
        <v>1.0298</v>
      </c>
      <c r="AA19" s="3">
        <v>1.2399</v>
      </c>
      <c r="AB19" s="3">
        <v>1.1615</v>
      </c>
      <c r="AC19" s="7">
        <v>1.0006</v>
      </c>
      <c r="AD19" s="6">
        <v>1.0206</v>
      </c>
      <c r="AE19" s="3">
        <v>1.0506</v>
      </c>
      <c r="AF19" s="3"/>
      <c r="AH19" s="3"/>
      <c r="AI19" s="3"/>
      <c r="AJ19" s="3"/>
      <c r="AK19" s="3"/>
      <c r="AL19" s="3"/>
      <c r="AM19" s="3"/>
      <c r="AN19" s="3"/>
      <c r="AO19" s="3"/>
    </row>
    <row r="20" ht="12.75" customHeight="1">
      <c r="A20" s="1"/>
      <c r="B20" s="1" t="s">
        <v>21</v>
      </c>
      <c r="C20" s="3">
        <v>0.6213</v>
      </c>
      <c r="D20" s="3">
        <v>1.4386</v>
      </c>
      <c r="E20" s="3">
        <v>1.6376</v>
      </c>
      <c r="F20" s="3">
        <v>239.0</v>
      </c>
      <c r="G20" s="3">
        <v>145.0</v>
      </c>
      <c r="H20" s="3">
        <v>1.0217</v>
      </c>
      <c r="I20" s="3">
        <v>240.0</v>
      </c>
      <c r="J20" s="3">
        <v>234.0</v>
      </c>
      <c r="L20" s="1" t="s">
        <v>21</v>
      </c>
      <c r="M20" s="2">
        <v>61.965811965811966</v>
      </c>
      <c r="N20" s="3">
        <f t="shared" si="1"/>
        <v>40.17094017</v>
      </c>
      <c r="O20" s="3"/>
      <c r="P20" s="3">
        <v>102.13675213675214</v>
      </c>
      <c r="Q20" s="2">
        <v>61.965811965811966</v>
      </c>
      <c r="T20" s="4" t="s">
        <v>48</v>
      </c>
      <c r="U20" s="4" t="s">
        <v>1</v>
      </c>
      <c r="V20" s="7">
        <v>1.2444</v>
      </c>
      <c r="W20" s="3">
        <v>1.461</v>
      </c>
      <c r="X20" s="3">
        <v>1.4129</v>
      </c>
      <c r="Y20" s="3">
        <v>1.4182</v>
      </c>
      <c r="Z20" s="3">
        <v>1.385</v>
      </c>
      <c r="AA20" s="3">
        <v>1.4917</v>
      </c>
      <c r="AB20" s="3">
        <v>1.5469</v>
      </c>
      <c r="AC20" s="3">
        <v>1.3645</v>
      </c>
      <c r="AD20" s="3">
        <v>1.3173</v>
      </c>
      <c r="AE20" s="6">
        <v>1.3171</v>
      </c>
    </row>
    <row r="21" ht="12.75" customHeight="1">
      <c r="A21" s="1"/>
      <c r="B21" s="1" t="s">
        <v>22</v>
      </c>
      <c r="C21" s="3">
        <v>0.6118</v>
      </c>
      <c r="D21" s="3">
        <v>1.4441</v>
      </c>
      <c r="E21" s="3">
        <v>1.2594</v>
      </c>
      <c r="F21" s="3">
        <v>181.0</v>
      </c>
      <c r="G21" s="3">
        <v>143.0</v>
      </c>
      <c r="H21" s="3">
        <v>1.0515</v>
      </c>
      <c r="I21" s="3">
        <v>247.0</v>
      </c>
      <c r="J21" s="3">
        <v>234.0</v>
      </c>
      <c r="L21" s="1" t="s">
        <v>22</v>
      </c>
      <c r="M21" s="2">
        <v>61.111111111111114</v>
      </c>
      <c r="N21" s="3">
        <f t="shared" si="1"/>
        <v>16.23931624</v>
      </c>
      <c r="O21" s="3"/>
      <c r="P21" s="3">
        <v>77.35042735042735</v>
      </c>
      <c r="Q21" s="2">
        <v>61.111111111111114</v>
      </c>
      <c r="U21" s="4" t="s">
        <v>6</v>
      </c>
      <c r="V21" s="3">
        <v>1.0719</v>
      </c>
      <c r="W21" s="3">
        <v>1.4772</v>
      </c>
      <c r="X21" s="3">
        <v>1.1003</v>
      </c>
      <c r="Y21" s="3">
        <v>5.6757</v>
      </c>
      <c r="Z21" s="3">
        <v>7.5461</v>
      </c>
      <c r="AA21" s="3">
        <v>6.6035</v>
      </c>
      <c r="AB21" s="3">
        <v>4.1429</v>
      </c>
      <c r="AC21" s="7">
        <v>1.0004</v>
      </c>
      <c r="AD21" s="6">
        <v>1.0204</v>
      </c>
      <c r="AE21" s="3">
        <v>1.0367</v>
      </c>
    </row>
    <row r="22" ht="12.75" customHeight="1">
      <c r="A22" s="1" t="s">
        <v>25</v>
      </c>
      <c r="B22" s="1" t="s">
        <v>12</v>
      </c>
      <c r="C22" s="3">
        <v>0.5601</v>
      </c>
      <c r="D22" s="3">
        <v>1.2393</v>
      </c>
      <c r="E22" s="3">
        <v>1.3321</v>
      </c>
      <c r="F22" s="3">
        <v>191.0</v>
      </c>
      <c r="G22" s="3">
        <v>143.0</v>
      </c>
      <c r="H22" s="3">
        <v>1.0273</v>
      </c>
      <c r="I22" s="3">
        <v>263.0</v>
      </c>
      <c r="J22" s="3">
        <v>256.0</v>
      </c>
      <c r="L22" s="1" t="s">
        <v>12</v>
      </c>
      <c r="M22" s="2">
        <v>55.859375</v>
      </c>
      <c r="N22" s="3">
        <f t="shared" si="1"/>
        <v>18.75</v>
      </c>
      <c r="O22" s="3"/>
      <c r="P22" s="3">
        <v>74.609375</v>
      </c>
      <c r="Q22" s="2">
        <v>55.859375</v>
      </c>
    </row>
    <row r="23" ht="12.75" customHeight="1">
      <c r="A23" s="1"/>
      <c r="B23" s="1" t="s">
        <v>14</v>
      </c>
      <c r="C23" s="3">
        <v>0.8138</v>
      </c>
      <c r="D23" s="3">
        <v>1.3795</v>
      </c>
      <c r="E23" s="3">
        <v>1.1232</v>
      </c>
      <c r="F23" s="3">
        <v>234.0</v>
      </c>
      <c r="G23" s="3">
        <v>208.0</v>
      </c>
      <c r="H23" s="3">
        <v>1.0195</v>
      </c>
      <c r="I23" s="3">
        <v>261.0</v>
      </c>
      <c r="J23" s="3">
        <v>256.0</v>
      </c>
      <c r="L23" s="1" t="s">
        <v>14</v>
      </c>
      <c r="M23" s="2">
        <v>81.25</v>
      </c>
      <c r="N23" s="3">
        <f t="shared" si="1"/>
        <v>10.15625</v>
      </c>
      <c r="O23" s="3"/>
      <c r="P23" s="3">
        <v>91.40625</v>
      </c>
      <c r="Q23" s="2">
        <v>81.25</v>
      </c>
    </row>
    <row r="24" ht="12.75" customHeight="1">
      <c r="A24" s="1"/>
      <c r="B24" s="1" t="s">
        <v>15</v>
      </c>
      <c r="C24" s="3">
        <v>0.6531</v>
      </c>
      <c r="D24" s="3">
        <v>1.2655</v>
      </c>
      <c r="E24" s="3">
        <v>1.256</v>
      </c>
      <c r="F24" s="3">
        <v>210.0</v>
      </c>
      <c r="G24" s="3">
        <v>167.0</v>
      </c>
      <c r="H24" s="3">
        <v>1.1016</v>
      </c>
      <c r="I24" s="3">
        <v>282.0</v>
      </c>
      <c r="J24" s="3">
        <v>256.0</v>
      </c>
      <c r="L24" s="1" t="s">
        <v>15</v>
      </c>
      <c r="M24" s="2">
        <v>65.234375</v>
      </c>
      <c r="N24" s="3">
        <f t="shared" si="1"/>
        <v>16.796875</v>
      </c>
      <c r="O24" s="3"/>
      <c r="P24" s="3">
        <v>82.03125</v>
      </c>
      <c r="Q24" s="2">
        <v>65.234375</v>
      </c>
      <c r="V24" s="4" t="s">
        <v>12</v>
      </c>
      <c r="W24" s="4" t="s">
        <v>14</v>
      </c>
      <c r="X24" s="4" t="s">
        <v>15</v>
      </c>
      <c r="Y24" s="4" t="s">
        <v>16</v>
      </c>
      <c r="Z24" s="4" t="s">
        <v>17</v>
      </c>
      <c r="AA24" s="4" t="s">
        <v>18</v>
      </c>
      <c r="AB24" s="4" t="s">
        <v>19</v>
      </c>
      <c r="AC24" s="4" t="s">
        <v>20</v>
      </c>
      <c r="AD24" s="4" t="s">
        <v>21</v>
      </c>
      <c r="AE24" s="4" t="s">
        <v>22</v>
      </c>
    </row>
    <row r="25" ht="12.75" customHeight="1">
      <c r="A25" s="1"/>
      <c r="B25" s="1" t="s">
        <v>16</v>
      </c>
      <c r="C25" s="3">
        <v>0.2863</v>
      </c>
      <c r="D25" s="3">
        <v>1.1045</v>
      </c>
      <c r="E25" s="3">
        <v>2.7148</v>
      </c>
      <c r="F25" s="3">
        <v>199.0</v>
      </c>
      <c r="G25" s="3">
        <v>73.0</v>
      </c>
      <c r="H25" s="3">
        <v>1.0586</v>
      </c>
      <c r="I25" s="3">
        <v>271.0</v>
      </c>
      <c r="J25" s="3">
        <v>256.0</v>
      </c>
      <c r="L25" s="1" t="s">
        <v>16</v>
      </c>
      <c r="M25" s="2">
        <v>28.515625</v>
      </c>
      <c r="N25" s="3">
        <f t="shared" si="1"/>
        <v>49.21875</v>
      </c>
      <c r="O25" s="3"/>
      <c r="P25" s="3">
        <v>77.734375</v>
      </c>
      <c r="Q25" s="2">
        <v>28.515625</v>
      </c>
      <c r="T25" s="4" t="s">
        <v>38</v>
      </c>
      <c r="U25" s="4" t="s">
        <v>49</v>
      </c>
      <c r="V25" s="3">
        <v>1.5339</v>
      </c>
      <c r="W25" s="3">
        <v>1.3817</v>
      </c>
      <c r="X25" s="3">
        <v>1.2938</v>
      </c>
      <c r="Y25" s="6">
        <v>1.1081</v>
      </c>
      <c r="Z25" s="3">
        <v>1.4128</v>
      </c>
      <c r="AA25" s="7">
        <v>1.1055</v>
      </c>
      <c r="AB25" s="3">
        <v>1.1463</v>
      </c>
      <c r="AC25" s="3">
        <v>1.137</v>
      </c>
      <c r="AD25" s="3">
        <v>1.1254</v>
      </c>
      <c r="AE25" s="3">
        <v>1.1223</v>
      </c>
    </row>
    <row r="26" ht="12.75" customHeight="1">
      <c r="A26" s="1"/>
      <c r="B26" s="1" t="s">
        <v>17</v>
      </c>
      <c r="C26" s="3">
        <v>0.8305</v>
      </c>
      <c r="D26" s="3">
        <v>1.3979</v>
      </c>
      <c r="E26" s="3">
        <v>1.1194</v>
      </c>
      <c r="F26" s="3">
        <v>238.0</v>
      </c>
      <c r="G26" s="3">
        <v>212.0</v>
      </c>
      <c r="H26" s="3">
        <v>1.0859</v>
      </c>
      <c r="I26" s="3">
        <v>278.0</v>
      </c>
      <c r="J26" s="3">
        <v>256.0</v>
      </c>
      <c r="L26" s="1" t="s">
        <v>17</v>
      </c>
      <c r="M26" s="2">
        <v>82.8125</v>
      </c>
      <c r="N26" s="3">
        <f t="shared" si="1"/>
        <v>10.15625</v>
      </c>
      <c r="O26" s="3"/>
      <c r="P26" s="3">
        <v>92.96875</v>
      </c>
      <c r="Q26" s="2">
        <v>82.8125</v>
      </c>
      <c r="U26" s="4" t="s">
        <v>50</v>
      </c>
      <c r="V26" s="3">
        <v>1.0274</v>
      </c>
      <c r="W26" s="6">
        <v>1.0124</v>
      </c>
      <c r="X26" s="3">
        <v>1.1026</v>
      </c>
      <c r="Y26" s="3">
        <v>1.0926</v>
      </c>
      <c r="Z26" s="3">
        <v>1.0826</v>
      </c>
      <c r="AA26" s="3">
        <v>1.0826</v>
      </c>
      <c r="AB26" s="3">
        <v>1.0926</v>
      </c>
      <c r="AC26" s="7">
        <v>1.0024</v>
      </c>
      <c r="AD26" s="3">
        <v>1.0224</v>
      </c>
      <c r="AE26" s="3">
        <v>1.0525</v>
      </c>
    </row>
    <row r="27" ht="12.75" customHeight="1">
      <c r="A27" s="1"/>
      <c r="B27" s="1" t="s">
        <v>18</v>
      </c>
      <c r="C27" s="3">
        <v>0.287</v>
      </c>
      <c r="D27" s="3">
        <v>1.1051</v>
      </c>
      <c r="E27" s="3">
        <v>2.9807</v>
      </c>
      <c r="F27" s="3">
        <v>219.0</v>
      </c>
      <c r="G27" s="3">
        <v>73.0</v>
      </c>
      <c r="H27" s="3">
        <v>1.0586</v>
      </c>
      <c r="I27" s="3">
        <v>271.0</v>
      </c>
      <c r="J27" s="3">
        <v>256.0</v>
      </c>
      <c r="L27" s="1" t="s">
        <v>18</v>
      </c>
      <c r="M27" s="2">
        <v>28.515625</v>
      </c>
      <c r="N27" s="3">
        <f t="shared" si="1"/>
        <v>57.03125</v>
      </c>
      <c r="O27" s="3"/>
      <c r="P27" s="3">
        <v>85.546875</v>
      </c>
      <c r="Q27" s="2">
        <v>28.515625</v>
      </c>
      <c r="T27" s="4" t="s">
        <v>39</v>
      </c>
      <c r="U27" s="4" t="s">
        <v>49</v>
      </c>
      <c r="V27" s="3">
        <v>1.9834</v>
      </c>
      <c r="W27" s="3">
        <v>1.536</v>
      </c>
      <c r="X27" s="3">
        <v>1.4669</v>
      </c>
      <c r="Y27" s="3">
        <v>1.4682</v>
      </c>
      <c r="Z27" s="3">
        <v>1.5475</v>
      </c>
      <c r="AA27" s="3">
        <v>1.4709</v>
      </c>
      <c r="AB27" s="3">
        <v>1.5003</v>
      </c>
      <c r="AC27" s="3">
        <v>1.56</v>
      </c>
      <c r="AD27" s="7">
        <v>1.4386</v>
      </c>
      <c r="AE27" s="6">
        <v>1.4441</v>
      </c>
    </row>
    <row r="28" ht="12.75" customHeight="1">
      <c r="A28" s="1"/>
      <c r="B28" s="1" t="s">
        <v>19</v>
      </c>
      <c r="C28" s="3">
        <v>0.3729</v>
      </c>
      <c r="D28" s="3">
        <v>1.14</v>
      </c>
      <c r="E28" s="3">
        <v>1.4037</v>
      </c>
      <c r="F28" s="3">
        <v>134.0</v>
      </c>
      <c r="G28" s="3">
        <v>95.0</v>
      </c>
      <c r="H28" s="3">
        <v>1.0469</v>
      </c>
      <c r="I28" s="3">
        <v>268.0</v>
      </c>
      <c r="J28" s="3">
        <v>256.0</v>
      </c>
      <c r="L28" s="1" t="s">
        <v>19</v>
      </c>
      <c r="M28" s="2">
        <v>37.109375</v>
      </c>
      <c r="N28" s="3">
        <f t="shared" si="1"/>
        <v>15.234375</v>
      </c>
      <c r="O28" s="3"/>
      <c r="P28" s="3">
        <v>52.34375</v>
      </c>
      <c r="Q28" s="2">
        <v>37.109375</v>
      </c>
      <c r="U28" s="4" t="s">
        <v>50</v>
      </c>
      <c r="V28" s="3">
        <v>1.0259</v>
      </c>
      <c r="W28" s="3">
        <v>1.0728</v>
      </c>
      <c r="X28" s="3">
        <v>1.1025</v>
      </c>
      <c r="Y28" s="3">
        <v>4.1548</v>
      </c>
      <c r="Z28" s="3">
        <v>1.7411</v>
      </c>
      <c r="AA28" s="3">
        <v>4.3123</v>
      </c>
      <c r="AB28" s="3">
        <v>2.3924</v>
      </c>
      <c r="AC28" s="7">
        <v>1.0004</v>
      </c>
      <c r="AD28" s="6">
        <v>1.0217</v>
      </c>
      <c r="AE28" s="3">
        <v>1.0515</v>
      </c>
    </row>
    <row r="29" ht="12.75" customHeight="1">
      <c r="A29" s="1"/>
      <c r="B29" s="1" t="s">
        <v>20</v>
      </c>
      <c r="C29" s="3">
        <v>0.3814</v>
      </c>
      <c r="D29" s="3">
        <v>1.1506</v>
      </c>
      <c r="E29" s="3">
        <v>2.4274</v>
      </c>
      <c r="F29" s="3">
        <v>237.0</v>
      </c>
      <c r="G29" s="3">
        <v>97.0</v>
      </c>
      <c r="H29" s="3">
        <v>1.0039</v>
      </c>
      <c r="I29" s="3">
        <v>257.0</v>
      </c>
      <c r="J29" s="3">
        <v>256.0</v>
      </c>
      <c r="L29" s="1" t="s">
        <v>20</v>
      </c>
      <c r="M29" s="2">
        <v>37.890625</v>
      </c>
      <c r="N29" s="3">
        <f t="shared" si="1"/>
        <v>54.6875</v>
      </c>
      <c r="O29" s="3"/>
      <c r="P29" s="3">
        <v>92.578125</v>
      </c>
      <c r="Q29" s="2">
        <v>37.890625</v>
      </c>
      <c r="T29" s="4" t="s">
        <v>40</v>
      </c>
      <c r="U29" s="4" t="s">
        <v>49</v>
      </c>
      <c r="V29" s="3">
        <v>1.2393</v>
      </c>
      <c r="W29" s="3">
        <v>1.3795</v>
      </c>
      <c r="X29" s="3">
        <v>1.2655</v>
      </c>
      <c r="Y29" s="7">
        <v>1.1045</v>
      </c>
      <c r="Z29" s="3">
        <v>1.3979</v>
      </c>
      <c r="AA29" s="6">
        <v>1.1051</v>
      </c>
      <c r="AB29" s="3">
        <v>1.14</v>
      </c>
      <c r="AC29" s="3">
        <v>1.1506</v>
      </c>
      <c r="AD29" s="3">
        <v>1.1194</v>
      </c>
      <c r="AE29" s="3">
        <v>1.1153</v>
      </c>
    </row>
    <row r="30" ht="12.75" customHeight="1">
      <c r="A30" s="1"/>
      <c r="B30" s="1" t="s">
        <v>21</v>
      </c>
      <c r="C30" s="3">
        <v>0.3227</v>
      </c>
      <c r="D30" s="3">
        <v>1.1194</v>
      </c>
      <c r="E30" s="3">
        <v>2.1306</v>
      </c>
      <c r="F30" s="3">
        <v>176.0</v>
      </c>
      <c r="G30" s="3">
        <v>82.0</v>
      </c>
      <c r="H30" s="3">
        <v>1.0273</v>
      </c>
      <c r="I30" s="3">
        <v>263.0</v>
      </c>
      <c r="J30" s="3">
        <v>256.0</v>
      </c>
      <c r="L30" s="1" t="s">
        <v>21</v>
      </c>
      <c r="M30" s="2">
        <v>32.03125</v>
      </c>
      <c r="N30" s="3">
        <f t="shared" si="1"/>
        <v>36.71875</v>
      </c>
      <c r="O30" s="3"/>
      <c r="P30" s="3">
        <v>68.75</v>
      </c>
      <c r="Q30" s="2">
        <v>32.03125</v>
      </c>
      <c r="U30" s="4" t="s">
        <v>50</v>
      </c>
      <c r="V30" s="3">
        <v>1.0273</v>
      </c>
      <c r="W30" s="6">
        <v>1.0195</v>
      </c>
      <c r="X30" s="3">
        <v>1.1016</v>
      </c>
      <c r="Y30" s="3">
        <v>1.0586</v>
      </c>
      <c r="Z30" s="3">
        <v>1.0859</v>
      </c>
      <c r="AA30" s="3">
        <v>1.0586</v>
      </c>
      <c r="AB30" s="3">
        <v>1.0469</v>
      </c>
      <c r="AC30" s="7">
        <v>1.0039</v>
      </c>
      <c r="AD30" s="3">
        <v>1.0273</v>
      </c>
      <c r="AE30" s="3">
        <v>1.0547</v>
      </c>
    </row>
    <row r="31" ht="12.75" customHeight="1">
      <c r="A31" s="1"/>
      <c r="B31" s="1" t="s">
        <v>22</v>
      </c>
      <c r="C31" s="3">
        <v>0.3158</v>
      </c>
      <c r="D31" s="3">
        <v>1.1153</v>
      </c>
      <c r="E31" s="3">
        <v>1.3976</v>
      </c>
      <c r="F31" s="3">
        <v>113.0</v>
      </c>
      <c r="G31" s="3">
        <v>80.0</v>
      </c>
      <c r="H31" s="3">
        <v>1.0547</v>
      </c>
      <c r="I31" s="3">
        <v>270.0</v>
      </c>
      <c r="J31" s="3">
        <v>256.0</v>
      </c>
      <c r="L31" s="1" t="s">
        <v>22</v>
      </c>
      <c r="M31" s="2">
        <v>31.25</v>
      </c>
      <c r="N31" s="3">
        <f t="shared" si="1"/>
        <v>12.890625</v>
      </c>
      <c r="O31" s="3"/>
      <c r="P31" s="3">
        <v>44.140625</v>
      </c>
      <c r="Q31" s="2">
        <v>31.25</v>
      </c>
      <c r="T31" s="4" t="s">
        <v>41</v>
      </c>
      <c r="U31" s="4" t="s">
        <v>49</v>
      </c>
      <c r="V31" s="3">
        <v>1.9973</v>
      </c>
      <c r="W31" s="3">
        <v>1.3208</v>
      </c>
      <c r="X31" s="3">
        <v>1.2231</v>
      </c>
      <c r="Y31" s="3">
        <v>1.2444</v>
      </c>
      <c r="Z31" s="3">
        <v>1.3638</v>
      </c>
      <c r="AA31" s="3">
        <v>1.2459</v>
      </c>
      <c r="AB31" s="3" t="s">
        <v>42</v>
      </c>
      <c r="AC31" s="3">
        <v>1.2616</v>
      </c>
      <c r="AD31" s="6">
        <v>1.1988</v>
      </c>
      <c r="AE31" s="7">
        <v>1.1973</v>
      </c>
    </row>
    <row r="32" ht="12.75" customHeight="1">
      <c r="A32" s="1" t="s">
        <v>27</v>
      </c>
      <c r="B32" s="1" t="s">
        <v>12</v>
      </c>
      <c r="C32" s="3">
        <v>0.9998</v>
      </c>
      <c r="D32" s="3">
        <v>1.9973</v>
      </c>
      <c r="E32" s="3">
        <v>1.0277</v>
      </c>
      <c r="F32" s="3">
        <v>336.0</v>
      </c>
      <c r="G32" s="3">
        <v>326.0</v>
      </c>
      <c r="H32" s="3">
        <v>1.0275</v>
      </c>
      <c r="I32" s="3">
        <v>336.0</v>
      </c>
      <c r="J32" s="3">
        <v>327.0</v>
      </c>
      <c r="L32" s="1" t="s">
        <v>12</v>
      </c>
      <c r="M32" s="2">
        <v>99.69418960244649</v>
      </c>
      <c r="N32" s="3">
        <f t="shared" si="1"/>
        <v>3.058103976</v>
      </c>
      <c r="O32" s="3"/>
      <c r="P32" s="3">
        <v>102.75229357798165</v>
      </c>
      <c r="Q32" s="2">
        <v>99.69418960244649</v>
      </c>
      <c r="U32" s="4" t="s">
        <v>50</v>
      </c>
      <c r="V32" s="3">
        <v>1.0275</v>
      </c>
      <c r="W32" s="3">
        <v>1.0489</v>
      </c>
      <c r="X32" s="3">
        <v>1.1009</v>
      </c>
      <c r="Y32" s="3">
        <v>1.4709</v>
      </c>
      <c r="Z32" s="3">
        <v>2.0458</v>
      </c>
      <c r="AA32" s="3">
        <v>1.8929</v>
      </c>
      <c r="AB32" s="3" t="s">
        <v>42</v>
      </c>
      <c r="AC32" s="7">
        <v>1.003</v>
      </c>
      <c r="AD32" s="6">
        <v>1.0244</v>
      </c>
      <c r="AE32" s="3">
        <v>1.055</v>
      </c>
    </row>
    <row r="33" ht="12.75" customHeight="1">
      <c r="A33" s="1"/>
      <c r="B33" s="1" t="s">
        <v>14</v>
      </c>
      <c r="C33" s="3">
        <v>0.6436</v>
      </c>
      <c r="D33" s="3">
        <v>1.3208</v>
      </c>
      <c r="E33" s="3">
        <v>1.2781</v>
      </c>
      <c r="F33" s="3">
        <v>269.0</v>
      </c>
      <c r="G33" s="3">
        <v>210.0</v>
      </c>
      <c r="H33" s="3">
        <v>1.0489</v>
      </c>
      <c r="I33" s="3">
        <v>343.0</v>
      </c>
      <c r="J33" s="3">
        <v>327.0</v>
      </c>
      <c r="L33" s="1" t="s">
        <v>14</v>
      </c>
      <c r="M33" s="2">
        <v>64.22018348623853</v>
      </c>
      <c r="N33" s="3">
        <f t="shared" si="1"/>
        <v>18.04281346</v>
      </c>
      <c r="O33" s="3"/>
      <c r="P33" s="3">
        <v>82.26299694189602</v>
      </c>
      <c r="Q33" s="2">
        <v>64.22018348623853</v>
      </c>
      <c r="T33" s="4" t="s">
        <v>43</v>
      </c>
      <c r="U33" s="4" t="s">
        <v>49</v>
      </c>
      <c r="V33" s="3">
        <v>1.381</v>
      </c>
      <c r="W33" s="3">
        <v>1.3293</v>
      </c>
      <c r="X33" s="3">
        <v>1.185</v>
      </c>
      <c r="Y33" s="3">
        <v>1.0854</v>
      </c>
      <c r="Z33" s="3">
        <v>1.3733</v>
      </c>
      <c r="AA33" s="3">
        <v>1.0854</v>
      </c>
      <c r="AB33" s="3">
        <v>1.1133</v>
      </c>
      <c r="AC33" s="3">
        <v>1.0761</v>
      </c>
      <c r="AD33" s="7">
        <v>1.0717</v>
      </c>
      <c r="AE33" s="6">
        <v>1.0729</v>
      </c>
    </row>
    <row r="34" ht="12.75" customHeight="1">
      <c r="A34" s="1"/>
      <c r="B34" s="1" t="s">
        <v>15</v>
      </c>
      <c r="C34" s="3">
        <v>0.5206</v>
      </c>
      <c r="D34" s="3">
        <v>1.2231</v>
      </c>
      <c r="E34" s="3">
        <v>1.6683</v>
      </c>
      <c r="F34" s="3">
        <v>284.0</v>
      </c>
      <c r="G34" s="3">
        <v>170.0</v>
      </c>
      <c r="H34" s="3">
        <v>1.1009</v>
      </c>
      <c r="I34" s="3">
        <v>360.0</v>
      </c>
      <c r="J34" s="3">
        <v>327.0</v>
      </c>
      <c r="L34" s="1" t="s">
        <v>15</v>
      </c>
      <c r="M34" s="2">
        <v>51.98776758409786</v>
      </c>
      <c r="N34" s="3">
        <f t="shared" si="1"/>
        <v>34.86238532</v>
      </c>
      <c r="O34" s="3"/>
      <c r="P34" s="3">
        <v>86.85015290519878</v>
      </c>
      <c r="Q34" s="2">
        <v>51.98776758409786</v>
      </c>
      <c r="U34" s="4" t="s">
        <v>50</v>
      </c>
      <c r="V34" s="3">
        <v>1.0322</v>
      </c>
      <c r="W34" s="6">
        <v>1.0112</v>
      </c>
      <c r="X34" s="3">
        <v>1.1005</v>
      </c>
      <c r="Y34" s="3">
        <v>1.0637</v>
      </c>
      <c r="Z34" s="3">
        <v>1.0401</v>
      </c>
      <c r="AA34" s="3">
        <v>1.0611</v>
      </c>
      <c r="AB34" s="3">
        <v>1.0506</v>
      </c>
      <c r="AC34" s="7">
        <v>1.0007</v>
      </c>
      <c r="AD34" s="3">
        <v>1.0217</v>
      </c>
      <c r="AE34" s="3">
        <v>1.0506</v>
      </c>
    </row>
    <row r="35" ht="12.75" customHeight="1">
      <c r="A35" s="1"/>
      <c r="B35" s="1" t="s">
        <v>16</v>
      </c>
      <c r="C35" s="3">
        <v>0.4692</v>
      </c>
      <c r="D35" s="3">
        <v>1.2444</v>
      </c>
      <c r="E35" s="3">
        <v>1.6489</v>
      </c>
      <c r="F35" s="3">
        <v>253.0</v>
      </c>
      <c r="G35" s="3">
        <v>153.0</v>
      </c>
      <c r="H35" s="3">
        <v>1.4709</v>
      </c>
      <c r="I35" s="3">
        <v>481.0</v>
      </c>
      <c r="J35" s="3">
        <v>327.0</v>
      </c>
      <c r="L35" s="1" t="s">
        <v>16</v>
      </c>
      <c r="M35" s="2">
        <v>46.788990825688074</v>
      </c>
      <c r="N35" s="3">
        <f t="shared" si="1"/>
        <v>30.58103976</v>
      </c>
      <c r="O35" s="3"/>
      <c r="P35" s="3">
        <v>77.37003058103976</v>
      </c>
      <c r="Q35" s="2">
        <v>46.788990825688074</v>
      </c>
      <c r="T35" s="4" t="s">
        <v>44</v>
      </c>
      <c r="U35" s="4" t="s">
        <v>49</v>
      </c>
      <c r="V35" s="3">
        <v>1.0223</v>
      </c>
      <c r="W35" s="3">
        <v>1.1764</v>
      </c>
      <c r="X35" s="3">
        <v>1.0683</v>
      </c>
      <c r="Y35" s="3">
        <v>1.0195</v>
      </c>
      <c r="Z35" s="3">
        <v>1.1483</v>
      </c>
      <c r="AA35" s="3">
        <v>1.0144</v>
      </c>
      <c r="AB35" s="3">
        <v>1.0283</v>
      </c>
      <c r="AC35" s="3">
        <v>1.0186</v>
      </c>
      <c r="AD35" s="6">
        <v>1.0062</v>
      </c>
      <c r="AE35" s="7">
        <v>1.0062</v>
      </c>
    </row>
    <row r="36" ht="12.75" customHeight="1">
      <c r="A36" s="1"/>
      <c r="B36" s="1" t="s">
        <v>17</v>
      </c>
      <c r="C36" s="3">
        <v>0.6869</v>
      </c>
      <c r="D36" s="3">
        <v>1.3638</v>
      </c>
      <c r="E36" s="3">
        <v>1.2733</v>
      </c>
      <c r="F36" s="3">
        <v>286.0</v>
      </c>
      <c r="G36" s="3">
        <v>224.0</v>
      </c>
      <c r="H36" s="3">
        <v>2.0458</v>
      </c>
      <c r="I36" s="3">
        <v>669.0</v>
      </c>
      <c r="J36" s="3">
        <v>327.0</v>
      </c>
      <c r="L36" s="1" t="s">
        <v>17</v>
      </c>
      <c r="M36" s="2">
        <v>68.50152905198777</v>
      </c>
      <c r="N36" s="3">
        <f t="shared" si="1"/>
        <v>18.96024465</v>
      </c>
      <c r="O36" s="3"/>
      <c r="P36" s="3">
        <v>87.46177370030581</v>
      </c>
      <c r="Q36" s="2">
        <v>68.50152905198777</v>
      </c>
      <c r="U36" s="4" t="s">
        <v>50</v>
      </c>
      <c r="V36" s="3">
        <v>1.0286</v>
      </c>
      <c r="W36" s="6">
        <v>1.01</v>
      </c>
      <c r="X36" s="3">
        <v>1.0286</v>
      </c>
      <c r="Y36" s="3">
        <v>1.0146</v>
      </c>
      <c r="Z36" s="3">
        <v>1.0589</v>
      </c>
      <c r="AA36" s="3">
        <v>1.0123</v>
      </c>
      <c r="AB36" s="3">
        <v>1.0263</v>
      </c>
      <c r="AC36" s="7">
        <v>1.0007</v>
      </c>
      <c r="AD36" s="3">
        <v>1.0216</v>
      </c>
      <c r="AE36" s="3">
        <v>1.0216</v>
      </c>
    </row>
    <row r="37" ht="12.75" customHeight="1">
      <c r="A37" s="1"/>
      <c r="B37" s="1" t="s">
        <v>18</v>
      </c>
      <c r="C37" s="3">
        <v>0.4741</v>
      </c>
      <c r="D37" s="3">
        <v>1.2459</v>
      </c>
      <c r="E37" s="3">
        <v>2.2315</v>
      </c>
      <c r="F37" s="3">
        <v>346.0</v>
      </c>
      <c r="G37" s="3">
        <v>155.0</v>
      </c>
      <c r="H37" s="3">
        <v>1.8929</v>
      </c>
      <c r="I37" s="3">
        <v>619.0</v>
      </c>
      <c r="J37" s="3">
        <v>327.0</v>
      </c>
      <c r="L37" s="1" t="s">
        <v>18</v>
      </c>
      <c r="M37" s="2">
        <v>47.400611620795104</v>
      </c>
      <c r="N37" s="3">
        <f t="shared" si="1"/>
        <v>58.40978593</v>
      </c>
      <c r="O37" s="3"/>
      <c r="P37" s="3">
        <v>105.81039755351682</v>
      </c>
      <c r="Q37" s="2">
        <v>47.400611620795104</v>
      </c>
      <c r="T37" s="4" t="s">
        <v>45</v>
      </c>
      <c r="U37" s="4" t="s">
        <v>49</v>
      </c>
      <c r="V37" s="3">
        <v>1.1308</v>
      </c>
      <c r="W37" s="3">
        <v>1.3116</v>
      </c>
      <c r="X37" s="3">
        <v>1.267</v>
      </c>
      <c r="Y37" s="7">
        <v>1.0588</v>
      </c>
      <c r="Z37" s="3">
        <v>1.3976</v>
      </c>
      <c r="AA37" s="6">
        <v>1.059</v>
      </c>
      <c r="AB37" s="3">
        <v>1.0787</v>
      </c>
      <c r="AC37" s="3">
        <v>1.0902</v>
      </c>
      <c r="AD37" s="3">
        <v>1.0713</v>
      </c>
      <c r="AE37" s="3">
        <v>1.0682</v>
      </c>
    </row>
    <row r="38" ht="12.75" customHeight="1">
      <c r="A38" s="1"/>
      <c r="B38" s="1" t="s">
        <v>19</v>
      </c>
      <c r="C38" s="3">
        <v>0.9999</v>
      </c>
      <c r="D38" s="3">
        <v>1.999</v>
      </c>
      <c r="E38" s="3">
        <v>1.0031</v>
      </c>
      <c r="F38" s="3">
        <v>328.0</v>
      </c>
      <c r="G38" s="3">
        <v>326.0</v>
      </c>
      <c r="H38" s="3">
        <v>1.003</v>
      </c>
      <c r="I38" s="3">
        <v>328.0</v>
      </c>
      <c r="J38" s="3">
        <v>327.0</v>
      </c>
      <c r="L38" s="1" t="s">
        <v>19</v>
      </c>
      <c r="M38" s="2">
        <v>99.69418960244649</v>
      </c>
      <c r="N38" s="3">
        <f t="shared" si="1"/>
        <v>0.6116207951</v>
      </c>
      <c r="O38" s="3"/>
      <c r="P38" s="3">
        <v>100.30581039755351</v>
      </c>
      <c r="Q38" s="2">
        <v>99.69418960244649</v>
      </c>
      <c r="U38" s="4" t="s">
        <v>50</v>
      </c>
      <c r="V38" s="3">
        <v>1.0293</v>
      </c>
      <c r="W38" s="6">
        <v>1.0029</v>
      </c>
      <c r="X38" s="3">
        <v>1.0225</v>
      </c>
      <c r="Y38" s="3">
        <v>1.0273</v>
      </c>
      <c r="Z38" s="3">
        <v>1.0527</v>
      </c>
      <c r="AA38" s="3">
        <v>1.0264</v>
      </c>
      <c r="AB38" s="3">
        <v>1.0244</v>
      </c>
      <c r="AC38" s="7">
        <v>1.001</v>
      </c>
      <c r="AD38" s="3">
        <v>1.0215</v>
      </c>
      <c r="AE38" s="3">
        <v>1.0518</v>
      </c>
    </row>
    <row r="39" ht="12.75" customHeight="1">
      <c r="A39" s="1"/>
      <c r="B39" s="1" t="s">
        <v>20</v>
      </c>
      <c r="C39" s="3">
        <v>0.5875</v>
      </c>
      <c r="D39" s="3">
        <v>1.2616</v>
      </c>
      <c r="E39" s="3">
        <v>1.676</v>
      </c>
      <c r="F39" s="3">
        <v>322.0</v>
      </c>
      <c r="G39" s="3">
        <v>192.0</v>
      </c>
      <c r="H39" s="3">
        <v>1.003</v>
      </c>
      <c r="I39" s="3">
        <v>328.0</v>
      </c>
      <c r="J39" s="3">
        <v>327.0</v>
      </c>
      <c r="L39" s="1" t="s">
        <v>20</v>
      </c>
      <c r="M39" s="2">
        <v>58.71559633027523</v>
      </c>
      <c r="N39" s="3">
        <f t="shared" si="1"/>
        <v>39.75535168</v>
      </c>
      <c r="O39" s="3"/>
      <c r="P39" s="3">
        <v>98.47094801223241</v>
      </c>
      <c r="Q39" s="2">
        <v>58.71559633027523</v>
      </c>
      <c r="T39" s="4" t="s">
        <v>46</v>
      </c>
      <c r="U39" s="4" t="s">
        <v>49</v>
      </c>
      <c r="V39" s="3">
        <v>1.96</v>
      </c>
      <c r="W39" s="3">
        <v>1.6777</v>
      </c>
      <c r="X39" s="3">
        <v>1.6408</v>
      </c>
      <c r="Y39" s="7">
        <v>1.6024</v>
      </c>
      <c r="Z39" s="6">
        <v>1.6143</v>
      </c>
      <c r="AA39" s="3">
        <v>1.6421</v>
      </c>
      <c r="AB39" s="3">
        <v>1.6512</v>
      </c>
      <c r="AC39" s="3">
        <v>1.8057</v>
      </c>
      <c r="AD39" s="3">
        <v>1.6512</v>
      </c>
      <c r="AE39" s="3">
        <v>1.6602</v>
      </c>
    </row>
    <row r="40" ht="12.75" customHeight="1">
      <c r="A40" s="1"/>
      <c r="B40" s="1" t="s">
        <v>21</v>
      </c>
      <c r="C40" s="3">
        <v>0.49</v>
      </c>
      <c r="D40" s="3">
        <v>1.1988</v>
      </c>
      <c r="E40" s="3">
        <v>1.7972</v>
      </c>
      <c r="F40" s="3">
        <v>288.0</v>
      </c>
      <c r="G40" s="3">
        <v>160.0</v>
      </c>
      <c r="H40" s="3">
        <v>1.0244</v>
      </c>
      <c r="I40" s="3">
        <v>335.0</v>
      </c>
      <c r="J40" s="3">
        <v>327.0</v>
      </c>
      <c r="L40" s="1" t="s">
        <v>21</v>
      </c>
      <c r="M40" s="2">
        <v>48.92966360856269</v>
      </c>
      <c r="N40" s="3">
        <f t="shared" si="1"/>
        <v>39.14373089</v>
      </c>
      <c r="O40" s="3"/>
      <c r="P40" s="3">
        <v>88.07339449541284</v>
      </c>
      <c r="Q40" s="2">
        <v>48.92966360856269</v>
      </c>
      <c r="U40" s="4" t="s">
        <v>50</v>
      </c>
      <c r="V40" s="3">
        <v>1.0295</v>
      </c>
      <c r="W40" s="6">
        <v>1.0124</v>
      </c>
      <c r="X40" s="3">
        <v>1.1008</v>
      </c>
      <c r="Y40" s="3">
        <v>6.6075</v>
      </c>
      <c r="Z40" s="3">
        <v>7.4186</v>
      </c>
      <c r="AA40" s="3">
        <v>2.3568</v>
      </c>
      <c r="AB40" s="3">
        <v>1.764</v>
      </c>
      <c r="AC40" s="7">
        <v>1.0006</v>
      </c>
      <c r="AD40" s="3">
        <v>1.0214</v>
      </c>
      <c r="AE40" s="3">
        <v>1.0512</v>
      </c>
    </row>
    <row r="41" ht="12.75" customHeight="1">
      <c r="A41" s="1"/>
      <c r="B41" s="1" t="s">
        <v>22</v>
      </c>
      <c r="C41" s="3">
        <v>0.4775</v>
      </c>
      <c r="D41" s="3">
        <v>1.1973</v>
      </c>
      <c r="E41" s="3">
        <v>1.2233</v>
      </c>
      <c r="F41" s="3">
        <v>191.0</v>
      </c>
      <c r="G41" s="3">
        <v>156.0</v>
      </c>
      <c r="H41" s="3">
        <v>1.055</v>
      </c>
      <c r="I41" s="3">
        <v>345.0</v>
      </c>
      <c r="J41" s="3">
        <v>327.0</v>
      </c>
      <c r="L41" s="1" t="s">
        <v>22</v>
      </c>
      <c r="M41" s="2">
        <v>47.706422018348626</v>
      </c>
      <c r="N41" s="3">
        <f t="shared" si="1"/>
        <v>10.70336391</v>
      </c>
      <c r="O41" s="3"/>
      <c r="P41" s="3">
        <v>58.40978593272171</v>
      </c>
      <c r="Q41" s="2">
        <v>47.706422018348626</v>
      </c>
      <c r="T41" s="4" t="s">
        <v>47</v>
      </c>
      <c r="U41" s="4" t="s">
        <v>49</v>
      </c>
      <c r="V41" s="3">
        <v>1.328</v>
      </c>
      <c r="W41" s="3">
        <v>1.2857</v>
      </c>
      <c r="X41" s="3">
        <v>1.1442</v>
      </c>
      <c r="Y41" s="3">
        <v>1.0513</v>
      </c>
      <c r="Z41" s="3">
        <v>1.4732</v>
      </c>
      <c r="AA41" s="7">
        <v>1.0492</v>
      </c>
      <c r="AB41" s="3">
        <v>1.0667</v>
      </c>
      <c r="AC41" s="3">
        <v>1.0692</v>
      </c>
      <c r="AD41" s="3">
        <v>1.0607</v>
      </c>
      <c r="AE41" s="6">
        <v>1.058</v>
      </c>
    </row>
    <row r="42" ht="12.75" customHeight="1">
      <c r="A42" s="1" t="s">
        <v>28</v>
      </c>
      <c r="B42" s="1" t="s">
        <v>12</v>
      </c>
      <c r="C42" s="3">
        <v>0.707</v>
      </c>
      <c r="D42" s="3">
        <v>1.381</v>
      </c>
      <c r="E42" s="3">
        <v>1.1591</v>
      </c>
      <c r="F42" s="3">
        <v>312.0</v>
      </c>
      <c r="G42" s="3">
        <v>269.0</v>
      </c>
      <c r="H42" s="3">
        <v>1.0322</v>
      </c>
      <c r="I42" s="3">
        <v>393.0</v>
      </c>
      <c r="J42" s="3">
        <v>380.0</v>
      </c>
      <c r="L42" s="1" t="s">
        <v>12</v>
      </c>
      <c r="M42" s="2">
        <v>70.78947368421052</v>
      </c>
      <c r="N42" s="3">
        <f t="shared" si="1"/>
        <v>11.31578947</v>
      </c>
      <c r="O42" s="3"/>
      <c r="P42" s="3">
        <v>82.10526315789474</v>
      </c>
      <c r="Q42" s="2">
        <v>70.78947368421052</v>
      </c>
      <c r="U42" s="4" t="s">
        <v>50</v>
      </c>
      <c r="V42" s="3">
        <v>1.0298</v>
      </c>
      <c r="W42" s="3">
        <v>1.7978</v>
      </c>
      <c r="X42" s="3">
        <v>1.7177</v>
      </c>
      <c r="Y42" s="3">
        <v>1.1132</v>
      </c>
      <c r="Z42" s="3">
        <v>1.0298</v>
      </c>
      <c r="AA42" s="3">
        <v>1.2399</v>
      </c>
      <c r="AB42" s="3">
        <v>1.1615</v>
      </c>
      <c r="AC42" s="7">
        <v>1.0006</v>
      </c>
      <c r="AD42" s="6">
        <v>1.0206</v>
      </c>
      <c r="AE42" s="3">
        <v>1.0506</v>
      </c>
    </row>
    <row r="43" ht="12.75" customHeight="1">
      <c r="A43" s="1"/>
      <c r="B43" s="1" t="s">
        <v>14</v>
      </c>
      <c r="C43" s="3">
        <v>0.7362</v>
      </c>
      <c r="D43" s="3">
        <v>1.3293</v>
      </c>
      <c r="E43" s="3">
        <v>1.1131</v>
      </c>
      <c r="F43" s="3">
        <v>312.0</v>
      </c>
      <c r="G43" s="3">
        <v>280.0</v>
      </c>
      <c r="H43" s="3">
        <v>1.0112</v>
      </c>
      <c r="I43" s="3">
        <v>385.0</v>
      </c>
      <c r="J43" s="3">
        <v>380.0</v>
      </c>
      <c r="L43" s="1" t="s">
        <v>14</v>
      </c>
      <c r="M43" s="2">
        <v>73.6842105263158</v>
      </c>
      <c r="N43" s="3">
        <f t="shared" si="1"/>
        <v>8.421052632</v>
      </c>
      <c r="O43" s="3"/>
      <c r="P43" s="3">
        <v>82.10526315789474</v>
      </c>
      <c r="Q43" s="2">
        <v>73.6842105263158</v>
      </c>
      <c r="T43" s="4" t="s">
        <v>48</v>
      </c>
      <c r="U43" s="4" t="s">
        <v>49</v>
      </c>
      <c r="V43" s="7">
        <v>1.2444</v>
      </c>
      <c r="W43" s="3">
        <v>1.461</v>
      </c>
      <c r="X43" s="3">
        <v>1.4129</v>
      </c>
      <c r="Y43" s="3">
        <v>1.4182</v>
      </c>
      <c r="Z43" s="3">
        <v>1.385</v>
      </c>
      <c r="AA43" s="3">
        <v>1.4917</v>
      </c>
      <c r="AB43" s="3">
        <v>1.5469</v>
      </c>
      <c r="AC43" s="3">
        <v>1.3645</v>
      </c>
      <c r="AD43" s="3">
        <v>1.3173</v>
      </c>
      <c r="AE43" s="6">
        <v>1.3171</v>
      </c>
    </row>
    <row r="44" ht="12.75" customHeight="1">
      <c r="A44" s="1"/>
      <c r="B44" s="1" t="s">
        <v>15</v>
      </c>
      <c r="C44" s="3">
        <v>0.4839</v>
      </c>
      <c r="D44" s="3">
        <v>1.185</v>
      </c>
      <c r="E44" s="3">
        <v>1.2213</v>
      </c>
      <c r="F44" s="3">
        <v>225.0</v>
      </c>
      <c r="G44" s="3">
        <v>184.0</v>
      </c>
      <c r="H44" s="3">
        <v>1.1005</v>
      </c>
      <c r="I44" s="3">
        <v>419.0</v>
      </c>
      <c r="J44" s="3">
        <v>380.0</v>
      </c>
      <c r="L44" s="1" t="s">
        <v>15</v>
      </c>
      <c r="M44" s="2">
        <v>48.421052631578945</v>
      </c>
      <c r="N44" s="3">
        <f t="shared" si="1"/>
        <v>10.78947368</v>
      </c>
      <c r="O44" s="3"/>
      <c r="P44" s="3">
        <v>59.21052631578947</v>
      </c>
      <c r="Q44" s="2">
        <v>48.421052631578945</v>
      </c>
      <c r="U44" s="4" t="s">
        <v>50</v>
      </c>
      <c r="V44" s="3">
        <v>1.0719</v>
      </c>
      <c r="W44" s="3">
        <v>1.4772</v>
      </c>
      <c r="X44" s="3">
        <v>1.1003</v>
      </c>
      <c r="Y44" s="3">
        <v>5.6757</v>
      </c>
      <c r="Z44" s="3">
        <v>7.5461</v>
      </c>
      <c r="AA44" s="3">
        <v>6.6035</v>
      </c>
      <c r="AB44" s="3">
        <v>4.1429</v>
      </c>
      <c r="AC44" s="7">
        <v>1.0004</v>
      </c>
      <c r="AD44" s="6">
        <v>1.0204</v>
      </c>
      <c r="AE44" s="3">
        <v>1.0367</v>
      </c>
    </row>
    <row r="45" ht="12.75" customHeight="1">
      <c r="A45" s="1"/>
      <c r="B45" s="1" t="s">
        <v>16</v>
      </c>
      <c r="C45" s="3">
        <v>0.2364</v>
      </c>
      <c r="D45" s="3">
        <v>1.0854</v>
      </c>
      <c r="E45" s="3">
        <v>3.4776</v>
      </c>
      <c r="F45" s="3">
        <v>313.0</v>
      </c>
      <c r="G45" s="3">
        <v>90.0</v>
      </c>
      <c r="H45" s="3">
        <v>1.0637</v>
      </c>
      <c r="I45" s="3">
        <v>405.0</v>
      </c>
      <c r="J45" s="3">
        <v>380.0</v>
      </c>
      <c r="L45" s="1" t="s">
        <v>16</v>
      </c>
      <c r="M45" s="2">
        <v>23.68421052631579</v>
      </c>
      <c r="N45" s="3">
        <f t="shared" si="1"/>
        <v>58.68421053</v>
      </c>
      <c r="O45" s="3"/>
      <c r="P45" s="3">
        <v>82.36842105263158</v>
      </c>
      <c r="Q45" s="2">
        <v>23.68421052631579</v>
      </c>
      <c r="U45" s="4" t="s">
        <v>1</v>
      </c>
      <c r="V45" s="2">
        <f t="shared" ref="V45:AE45" si="2">ROUND(GEOMEAN(V25,V27,V29,V31,V33,V35,V37,V39,V41,V43), 4)</f>
        <v>1.4422</v>
      </c>
      <c r="W45" s="2">
        <f t="shared" si="2"/>
        <v>1.3797</v>
      </c>
      <c r="X45" s="2">
        <f t="shared" si="2"/>
        <v>1.2873</v>
      </c>
      <c r="Y45" s="2">
        <f t="shared" si="2"/>
        <v>1.2013</v>
      </c>
      <c r="Z45" s="2">
        <f t="shared" si="2"/>
        <v>1.4063</v>
      </c>
      <c r="AA45" s="2">
        <f t="shared" si="2"/>
        <v>1.2097</v>
      </c>
      <c r="AB45" s="2">
        <f t="shared" si="2"/>
        <v>1.2332</v>
      </c>
      <c r="AC45" s="2">
        <f t="shared" si="2"/>
        <v>1.2328</v>
      </c>
      <c r="AD45" s="8">
        <f t="shared" si="2"/>
        <v>1.192</v>
      </c>
      <c r="AE45" s="9">
        <f t="shared" si="2"/>
        <v>1.1916</v>
      </c>
    </row>
    <row r="46" ht="12.75" customHeight="1">
      <c r="A46" s="1"/>
      <c r="B46" s="1" t="s">
        <v>17</v>
      </c>
      <c r="C46" s="3">
        <v>0.7611</v>
      </c>
      <c r="D46" s="3">
        <v>1.3733</v>
      </c>
      <c r="E46" s="3">
        <v>1.1044</v>
      </c>
      <c r="F46" s="3">
        <v>320.0</v>
      </c>
      <c r="G46" s="3">
        <v>289.0</v>
      </c>
      <c r="H46" s="3">
        <v>1.0401</v>
      </c>
      <c r="I46" s="3">
        <v>396.0</v>
      </c>
      <c r="J46" s="3">
        <v>380.0</v>
      </c>
      <c r="L46" s="1" t="s">
        <v>17</v>
      </c>
      <c r="M46" s="2">
        <v>76.05263157894737</v>
      </c>
      <c r="N46" s="3">
        <f t="shared" si="1"/>
        <v>8.157894737</v>
      </c>
      <c r="O46" s="3"/>
      <c r="P46" s="3">
        <v>84.21052631578948</v>
      </c>
      <c r="Q46" s="2">
        <v>76.05263157894737</v>
      </c>
      <c r="U46" s="4" t="s">
        <v>6</v>
      </c>
      <c r="V46" s="2">
        <f t="shared" ref="V46:AE46" si="3">ROUND(GEOMEAN(V26,V28,V30,V32,V34,V36,V38,V40,V42,V44), 4)</f>
        <v>1.0329</v>
      </c>
      <c r="W46" s="2">
        <f t="shared" si="3"/>
        <v>1.1233</v>
      </c>
      <c r="X46" s="2">
        <f t="shared" si="3"/>
        <v>1.1351</v>
      </c>
      <c r="Y46" s="2">
        <f t="shared" si="3"/>
        <v>1.7843</v>
      </c>
      <c r="Z46" s="2">
        <f t="shared" si="3"/>
        <v>1.7567</v>
      </c>
      <c r="AA46" s="2">
        <f t="shared" si="3"/>
        <v>1.6978</v>
      </c>
      <c r="AB46" s="2">
        <f t="shared" si="3"/>
        <v>1.4341</v>
      </c>
      <c r="AC46" s="9">
        <f t="shared" si="3"/>
        <v>1.0014</v>
      </c>
      <c r="AD46" s="8">
        <f t="shared" si="3"/>
        <v>1.0223</v>
      </c>
      <c r="AE46" s="2">
        <f t="shared" si="3"/>
        <v>1.0476</v>
      </c>
    </row>
    <row r="47" ht="12.75" customHeight="1">
      <c r="A47" s="1"/>
      <c r="B47" s="1" t="s">
        <v>18</v>
      </c>
      <c r="C47" s="3">
        <v>0.2348</v>
      </c>
      <c r="D47" s="3">
        <v>1.0854</v>
      </c>
      <c r="E47" s="3">
        <v>3.1548</v>
      </c>
      <c r="F47" s="3">
        <v>282.0</v>
      </c>
      <c r="G47" s="3">
        <v>89.0</v>
      </c>
      <c r="H47" s="3">
        <v>1.0611</v>
      </c>
      <c r="I47" s="3">
        <v>404.0</v>
      </c>
      <c r="J47" s="3">
        <v>380.0</v>
      </c>
      <c r="L47" s="1" t="s">
        <v>18</v>
      </c>
      <c r="M47" s="2">
        <v>23.42105263157895</v>
      </c>
      <c r="N47" s="3">
        <f t="shared" si="1"/>
        <v>50.78947368</v>
      </c>
      <c r="O47" s="3"/>
      <c r="P47" s="3">
        <v>74.21052631578948</v>
      </c>
      <c r="Q47" s="2">
        <v>23.42105263157895</v>
      </c>
    </row>
    <row r="48" ht="12.75" customHeight="1">
      <c r="A48" s="1"/>
      <c r="B48" s="1" t="s">
        <v>19</v>
      </c>
      <c r="C48" s="3">
        <v>0.3026</v>
      </c>
      <c r="D48" s="3">
        <v>1.1133</v>
      </c>
      <c r="E48" s="3">
        <v>1.7535</v>
      </c>
      <c r="F48" s="3">
        <v>202.0</v>
      </c>
      <c r="G48" s="3">
        <v>115.0</v>
      </c>
      <c r="H48" s="3">
        <v>1.0506</v>
      </c>
      <c r="I48" s="3">
        <v>400.0</v>
      </c>
      <c r="J48" s="3">
        <v>380.0</v>
      </c>
      <c r="L48" s="1" t="s">
        <v>19</v>
      </c>
      <c r="M48" s="2">
        <v>30.263157894736842</v>
      </c>
      <c r="N48" s="3">
        <f t="shared" si="1"/>
        <v>22.89473684</v>
      </c>
      <c r="O48" s="3"/>
      <c r="P48" s="3">
        <v>53.1578947368421</v>
      </c>
      <c r="Q48" s="2">
        <v>30.263157894736842</v>
      </c>
    </row>
    <row r="49" ht="12.75" customHeight="1">
      <c r="A49" s="1"/>
      <c r="B49" s="1" t="s">
        <v>20</v>
      </c>
      <c r="C49" s="3">
        <v>0.218</v>
      </c>
      <c r="D49" s="3">
        <v>1.0761</v>
      </c>
      <c r="E49" s="3">
        <v>2.6023</v>
      </c>
      <c r="F49" s="3">
        <v>216.0</v>
      </c>
      <c r="G49" s="3">
        <v>83.0</v>
      </c>
      <c r="H49" s="3">
        <v>1.0007</v>
      </c>
      <c r="I49" s="3">
        <v>381.0</v>
      </c>
      <c r="J49" s="3">
        <v>380.0</v>
      </c>
      <c r="L49" s="1" t="s">
        <v>20</v>
      </c>
      <c r="M49" s="2">
        <v>21.842105263157894</v>
      </c>
      <c r="N49" s="3">
        <f t="shared" si="1"/>
        <v>35</v>
      </c>
      <c r="O49" s="3"/>
      <c r="P49" s="3">
        <v>56.8421052631579</v>
      </c>
      <c r="Q49" s="2">
        <v>21.842105263157894</v>
      </c>
    </row>
    <row r="50" ht="12.75" customHeight="1">
      <c r="A50" s="1"/>
      <c r="B50" s="1" t="s">
        <v>21</v>
      </c>
      <c r="C50" s="3">
        <v>0.2039</v>
      </c>
      <c r="D50" s="3">
        <v>1.0717</v>
      </c>
      <c r="E50" s="3">
        <v>2.6799</v>
      </c>
      <c r="F50" s="3">
        <v>208.0</v>
      </c>
      <c r="G50" s="3">
        <v>77.0</v>
      </c>
      <c r="H50" s="3">
        <v>1.0217</v>
      </c>
      <c r="I50" s="3">
        <v>389.0</v>
      </c>
      <c r="J50" s="3">
        <v>380.0</v>
      </c>
      <c r="L50" s="1" t="s">
        <v>21</v>
      </c>
      <c r="M50" s="2">
        <v>20.263157894736842</v>
      </c>
      <c r="N50" s="3">
        <f t="shared" si="1"/>
        <v>34.47368421</v>
      </c>
      <c r="O50" s="3"/>
      <c r="P50" s="3">
        <v>54.73684210526316</v>
      </c>
      <c r="Q50" s="2">
        <v>20.263157894736842</v>
      </c>
    </row>
    <row r="51" ht="12.75" customHeight="1">
      <c r="A51" s="1"/>
      <c r="B51" s="1" t="s">
        <v>22</v>
      </c>
      <c r="C51" s="3">
        <v>0.2023</v>
      </c>
      <c r="D51" s="3">
        <v>1.0729</v>
      </c>
      <c r="E51" s="3">
        <v>1.5969</v>
      </c>
      <c r="F51" s="3">
        <v>123.0</v>
      </c>
      <c r="G51" s="3">
        <v>77.0</v>
      </c>
      <c r="H51" s="3">
        <v>1.0506</v>
      </c>
      <c r="I51" s="3">
        <v>400.0</v>
      </c>
      <c r="J51" s="3">
        <v>380.0</v>
      </c>
      <c r="L51" s="1" t="s">
        <v>22</v>
      </c>
      <c r="M51" s="2">
        <v>20.263157894736842</v>
      </c>
      <c r="N51" s="3">
        <f t="shared" si="1"/>
        <v>12.10526316</v>
      </c>
      <c r="O51" s="3"/>
      <c r="P51" s="3">
        <v>32.36842105263158</v>
      </c>
      <c r="Q51" s="2">
        <v>20.263157894736842</v>
      </c>
    </row>
    <row r="52" ht="12.75" customHeight="1">
      <c r="A52" s="1" t="s">
        <v>29</v>
      </c>
      <c r="B52" s="1" t="s">
        <v>12</v>
      </c>
      <c r="C52" s="3">
        <v>0.0877</v>
      </c>
      <c r="D52" s="3">
        <v>1.0223</v>
      </c>
      <c r="E52" s="3">
        <v>4.5634</v>
      </c>
      <c r="F52" s="3">
        <v>172.0</v>
      </c>
      <c r="G52" s="3">
        <v>37.0</v>
      </c>
      <c r="H52" s="3">
        <v>1.0286</v>
      </c>
      <c r="I52" s="3">
        <v>442.0</v>
      </c>
      <c r="J52" s="3">
        <v>429.0</v>
      </c>
      <c r="L52" s="1" t="s">
        <v>12</v>
      </c>
      <c r="M52" s="2">
        <v>8.624708624708624</v>
      </c>
      <c r="N52" s="3">
        <f t="shared" si="1"/>
        <v>31.46853147</v>
      </c>
      <c r="O52" s="3"/>
      <c r="P52" s="3">
        <v>40.09324009324009</v>
      </c>
      <c r="Q52" s="2">
        <v>8.624708624708624</v>
      </c>
      <c r="U52" s="4" t="s">
        <v>38</v>
      </c>
      <c r="W52" s="4" t="s">
        <v>39</v>
      </c>
      <c r="Y52" s="4" t="s">
        <v>40</v>
      </c>
      <c r="AA52" s="4" t="s">
        <v>41</v>
      </c>
      <c r="AC52" s="4" t="s">
        <v>43</v>
      </c>
      <c r="AE52" s="4" t="s">
        <v>44</v>
      </c>
      <c r="AG52" s="4" t="s">
        <v>45</v>
      </c>
      <c r="AI52" s="4" t="s">
        <v>46</v>
      </c>
      <c r="AK52" s="4" t="s">
        <v>47</v>
      </c>
      <c r="AM52" s="4" t="s">
        <v>48</v>
      </c>
    </row>
    <row r="53" ht="12.75" customHeight="1">
      <c r="A53" s="1"/>
      <c r="B53" s="1" t="s">
        <v>14</v>
      </c>
      <c r="C53" s="3">
        <v>0.7604</v>
      </c>
      <c r="D53" s="3">
        <v>1.1764</v>
      </c>
      <c r="E53" s="3">
        <v>1.0131</v>
      </c>
      <c r="F53" s="3">
        <v>331.0</v>
      </c>
      <c r="G53" s="3">
        <v>326.0</v>
      </c>
      <c r="H53" s="3">
        <v>1.01</v>
      </c>
      <c r="I53" s="3">
        <v>434.0</v>
      </c>
      <c r="J53" s="3">
        <v>429.0</v>
      </c>
      <c r="L53" s="1" t="s">
        <v>14</v>
      </c>
      <c r="M53" s="2">
        <v>75.990675990676</v>
      </c>
      <c r="N53" s="3">
        <f t="shared" si="1"/>
        <v>1.165501166</v>
      </c>
      <c r="O53" s="3"/>
      <c r="P53" s="3">
        <v>77.15617715617715</v>
      </c>
      <c r="Q53" s="2">
        <v>75.990675990676</v>
      </c>
      <c r="U53" s="4" t="s">
        <v>51</v>
      </c>
      <c r="V53" s="4" t="s">
        <v>52</v>
      </c>
      <c r="W53" s="4" t="s">
        <v>51</v>
      </c>
      <c r="X53" s="4" t="s">
        <v>52</v>
      </c>
      <c r="Y53" s="4" t="s">
        <v>51</v>
      </c>
      <c r="Z53" s="4" t="s">
        <v>52</v>
      </c>
      <c r="AA53" s="4" t="s">
        <v>51</v>
      </c>
      <c r="AB53" s="4" t="s">
        <v>52</v>
      </c>
      <c r="AC53" s="4" t="s">
        <v>51</v>
      </c>
      <c r="AD53" s="4" t="s">
        <v>52</v>
      </c>
      <c r="AE53" s="4" t="s">
        <v>51</v>
      </c>
      <c r="AF53" s="4" t="s">
        <v>52</v>
      </c>
      <c r="AG53" s="4" t="s">
        <v>51</v>
      </c>
      <c r="AH53" s="4" t="s">
        <v>52</v>
      </c>
      <c r="AI53" s="4" t="s">
        <v>51</v>
      </c>
      <c r="AJ53" s="4" t="s">
        <v>52</v>
      </c>
      <c r="AK53" s="4" t="s">
        <v>51</v>
      </c>
      <c r="AL53" s="4" t="s">
        <v>52</v>
      </c>
      <c r="AM53" s="4" t="s">
        <v>51</v>
      </c>
      <c r="AN53" s="4" t="s">
        <v>52</v>
      </c>
    </row>
    <row r="54" ht="12.75" customHeight="1">
      <c r="A54" s="1"/>
      <c r="B54" s="1" t="s">
        <v>15</v>
      </c>
      <c r="C54" s="3">
        <v>0.7292</v>
      </c>
      <c r="D54" s="3">
        <v>1.0683</v>
      </c>
      <c r="E54" s="3">
        <v>1.0308</v>
      </c>
      <c r="F54" s="3">
        <v>323.0</v>
      </c>
      <c r="G54" s="3">
        <v>313.0</v>
      </c>
      <c r="H54" s="3">
        <v>1.0286</v>
      </c>
      <c r="I54" s="3">
        <v>442.0</v>
      </c>
      <c r="J54" s="3">
        <v>429.0</v>
      </c>
      <c r="L54" s="1" t="s">
        <v>15</v>
      </c>
      <c r="M54" s="2">
        <v>72.96037296037296</v>
      </c>
      <c r="N54" s="3">
        <f t="shared" si="1"/>
        <v>2.331002331</v>
      </c>
      <c r="O54" s="3"/>
      <c r="P54" s="3">
        <v>75.29137529137529</v>
      </c>
      <c r="Q54" s="2">
        <v>72.96037296037296</v>
      </c>
      <c r="T54" s="4" t="s">
        <v>12</v>
      </c>
      <c r="U54" s="3">
        <v>1.5339</v>
      </c>
      <c r="V54" s="3">
        <v>1.0274</v>
      </c>
      <c r="W54" s="3">
        <v>1.9834</v>
      </c>
      <c r="X54" s="3">
        <v>1.0259</v>
      </c>
      <c r="Y54" s="3">
        <v>1.2393</v>
      </c>
      <c r="Z54" s="3">
        <v>1.0273</v>
      </c>
      <c r="AA54" s="3">
        <v>1.9973</v>
      </c>
      <c r="AB54" s="3">
        <v>1.0275</v>
      </c>
      <c r="AC54" s="3">
        <v>1.381</v>
      </c>
      <c r="AD54" s="3">
        <v>1.0322</v>
      </c>
      <c r="AE54" s="3">
        <v>1.0223</v>
      </c>
      <c r="AF54" s="3">
        <v>1.0286</v>
      </c>
      <c r="AG54" s="3">
        <v>1.1308</v>
      </c>
      <c r="AH54" s="3">
        <v>1.0293</v>
      </c>
      <c r="AI54" s="3">
        <v>1.96</v>
      </c>
      <c r="AJ54" s="3">
        <v>1.0295</v>
      </c>
      <c r="AK54" s="3">
        <v>1.328</v>
      </c>
      <c r="AL54" s="3">
        <v>1.0298</v>
      </c>
      <c r="AM54" s="7">
        <v>1.2444</v>
      </c>
      <c r="AN54" s="3">
        <v>1.0719</v>
      </c>
    </row>
    <row r="55" ht="12.75" customHeight="1">
      <c r="A55" s="1"/>
      <c r="B55" s="1" t="s">
        <v>16</v>
      </c>
      <c r="C55" s="3">
        <v>0.0756</v>
      </c>
      <c r="D55" s="3">
        <v>1.0195</v>
      </c>
      <c r="E55" s="3">
        <v>5.6364</v>
      </c>
      <c r="F55" s="3">
        <v>183.0</v>
      </c>
      <c r="G55" s="3">
        <v>32.0</v>
      </c>
      <c r="H55" s="3">
        <v>1.0146</v>
      </c>
      <c r="I55" s="3">
        <v>436.0</v>
      </c>
      <c r="J55" s="3">
        <v>429.0</v>
      </c>
      <c r="L55" s="1" t="s">
        <v>16</v>
      </c>
      <c r="M55" s="2">
        <v>7.459207459207459</v>
      </c>
      <c r="N55" s="3">
        <f t="shared" si="1"/>
        <v>35.1981352</v>
      </c>
      <c r="O55" s="3"/>
      <c r="P55" s="3">
        <v>42.65734265734266</v>
      </c>
      <c r="Q55" s="2">
        <v>7.459207459207459</v>
      </c>
      <c r="T55" s="4" t="s">
        <v>14</v>
      </c>
      <c r="U55" s="3">
        <v>1.3817</v>
      </c>
      <c r="V55" s="6">
        <v>1.0124</v>
      </c>
      <c r="W55" s="3">
        <v>1.536</v>
      </c>
      <c r="X55" s="3">
        <v>1.0728</v>
      </c>
      <c r="Y55" s="3">
        <v>1.3795</v>
      </c>
      <c r="Z55" s="6">
        <v>1.0195</v>
      </c>
      <c r="AA55" s="3">
        <v>1.3208</v>
      </c>
      <c r="AB55" s="3">
        <v>1.0489</v>
      </c>
      <c r="AC55" s="3">
        <v>1.3293</v>
      </c>
      <c r="AD55" s="6">
        <v>1.0112</v>
      </c>
      <c r="AE55" s="3">
        <v>1.1764</v>
      </c>
      <c r="AF55" s="6">
        <v>1.01</v>
      </c>
      <c r="AG55" s="3">
        <v>1.3116</v>
      </c>
      <c r="AH55" s="6">
        <v>1.0029</v>
      </c>
      <c r="AI55" s="3">
        <v>1.6777</v>
      </c>
      <c r="AJ55" s="6">
        <v>1.0124</v>
      </c>
      <c r="AK55" s="3">
        <v>1.2857</v>
      </c>
      <c r="AL55" s="3">
        <v>1.7978</v>
      </c>
      <c r="AM55" s="3">
        <v>1.461</v>
      </c>
      <c r="AN55" s="3">
        <v>1.4772</v>
      </c>
    </row>
    <row r="56" ht="12.75" customHeight="1">
      <c r="A56" s="1"/>
      <c r="B56" s="1" t="s">
        <v>17</v>
      </c>
      <c r="C56" s="3">
        <v>0.7982</v>
      </c>
      <c r="D56" s="3">
        <v>1.1483</v>
      </c>
      <c r="E56" s="3">
        <v>1.1166</v>
      </c>
      <c r="F56" s="3">
        <v>383.0</v>
      </c>
      <c r="G56" s="3">
        <v>343.0</v>
      </c>
      <c r="H56" s="3">
        <v>1.0589</v>
      </c>
      <c r="I56" s="3">
        <v>455.0</v>
      </c>
      <c r="J56" s="3">
        <v>429.0</v>
      </c>
      <c r="L56" s="1" t="s">
        <v>17</v>
      </c>
      <c r="M56" s="2">
        <v>79.95337995337995</v>
      </c>
      <c r="N56" s="3">
        <f t="shared" si="1"/>
        <v>9.324009324</v>
      </c>
      <c r="O56" s="3"/>
      <c r="P56" s="3">
        <v>89.27738927738928</v>
      </c>
      <c r="Q56" s="2">
        <v>79.95337995337995</v>
      </c>
      <c r="T56" s="4" t="s">
        <v>15</v>
      </c>
      <c r="U56" s="3">
        <v>1.2938</v>
      </c>
      <c r="V56" s="3">
        <v>1.1026</v>
      </c>
      <c r="W56" s="3">
        <v>1.4669</v>
      </c>
      <c r="X56" s="3">
        <v>1.1025</v>
      </c>
      <c r="Y56" s="3">
        <v>1.2655</v>
      </c>
      <c r="Z56" s="3">
        <v>1.1016</v>
      </c>
      <c r="AA56" s="3">
        <v>1.2231</v>
      </c>
      <c r="AB56" s="3">
        <v>1.1009</v>
      </c>
      <c r="AC56" s="3">
        <v>1.185</v>
      </c>
      <c r="AD56" s="3">
        <v>1.1005</v>
      </c>
      <c r="AE56" s="3">
        <v>1.0683</v>
      </c>
      <c r="AF56" s="3">
        <v>1.0286</v>
      </c>
      <c r="AG56" s="3">
        <v>1.267</v>
      </c>
      <c r="AH56" s="3">
        <v>1.0225</v>
      </c>
      <c r="AI56" s="3">
        <v>1.6408</v>
      </c>
      <c r="AJ56" s="3">
        <v>1.1008</v>
      </c>
      <c r="AK56" s="3">
        <v>1.1442</v>
      </c>
      <c r="AL56" s="3">
        <v>1.7177</v>
      </c>
      <c r="AM56" s="3">
        <v>1.4129</v>
      </c>
      <c r="AN56" s="3">
        <v>1.1003</v>
      </c>
    </row>
    <row r="57" ht="12.75" customHeight="1">
      <c r="A57" s="1"/>
      <c r="B57" s="1" t="s">
        <v>18</v>
      </c>
      <c r="C57" s="3">
        <v>0.0526</v>
      </c>
      <c r="D57" s="3">
        <v>1.0144</v>
      </c>
      <c r="E57" s="3">
        <v>1.283</v>
      </c>
      <c r="F57" s="3">
        <v>29.0</v>
      </c>
      <c r="G57" s="3">
        <v>22.0</v>
      </c>
      <c r="H57" s="3">
        <v>1.0123</v>
      </c>
      <c r="I57" s="3">
        <v>435.0</v>
      </c>
      <c r="J57" s="3">
        <v>429.0</v>
      </c>
      <c r="L57" s="1" t="s">
        <v>18</v>
      </c>
      <c r="M57" s="2">
        <v>5.128205128205129</v>
      </c>
      <c r="N57" s="3">
        <f t="shared" si="1"/>
        <v>1.631701632</v>
      </c>
      <c r="O57" s="3"/>
      <c r="P57" s="3">
        <v>6.75990675990676</v>
      </c>
      <c r="Q57" s="2">
        <v>5.128205128205129</v>
      </c>
      <c r="T57" s="4" t="s">
        <v>16</v>
      </c>
      <c r="U57" s="6">
        <v>1.1081</v>
      </c>
      <c r="V57" s="3">
        <v>1.0926</v>
      </c>
      <c r="W57" s="3">
        <v>1.4682</v>
      </c>
      <c r="X57" s="3">
        <v>4.1548</v>
      </c>
      <c r="Y57" s="7">
        <v>1.1045</v>
      </c>
      <c r="Z57" s="3">
        <v>1.0586</v>
      </c>
      <c r="AA57" s="3">
        <v>1.2444</v>
      </c>
      <c r="AB57" s="3">
        <v>1.4709</v>
      </c>
      <c r="AC57" s="3">
        <v>1.0854</v>
      </c>
      <c r="AD57" s="3">
        <v>1.0637</v>
      </c>
      <c r="AE57" s="3">
        <v>1.0195</v>
      </c>
      <c r="AF57" s="3">
        <v>1.0146</v>
      </c>
      <c r="AG57" s="7">
        <v>1.0588</v>
      </c>
      <c r="AH57" s="3">
        <v>1.0273</v>
      </c>
      <c r="AI57" s="7">
        <v>1.6024</v>
      </c>
      <c r="AJ57" s="3">
        <v>6.6075</v>
      </c>
      <c r="AK57" s="3">
        <v>1.0513</v>
      </c>
      <c r="AL57" s="3">
        <v>1.1132</v>
      </c>
      <c r="AM57" s="3">
        <v>1.4182</v>
      </c>
      <c r="AN57" s="3">
        <v>5.6757</v>
      </c>
    </row>
    <row r="58" ht="12.75" customHeight="1">
      <c r="A58" s="1"/>
      <c r="B58" s="1" t="s">
        <v>19</v>
      </c>
      <c r="C58" s="3">
        <v>0.104</v>
      </c>
      <c r="D58" s="3">
        <v>1.0283</v>
      </c>
      <c r="E58" s="3">
        <v>1.1638</v>
      </c>
      <c r="F58" s="3">
        <v>52.0</v>
      </c>
      <c r="G58" s="3">
        <v>44.0</v>
      </c>
      <c r="H58" s="3">
        <v>1.0263</v>
      </c>
      <c r="I58" s="3">
        <v>441.0</v>
      </c>
      <c r="J58" s="3">
        <v>429.0</v>
      </c>
      <c r="L58" s="1" t="s">
        <v>19</v>
      </c>
      <c r="M58" s="2">
        <v>10.256410256410257</v>
      </c>
      <c r="N58" s="3">
        <f t="shared" si="1"/>
        <v>1.864801865</v>
      </c>
      <c r="O58" s="3"/>
      <c r="P58" s="3">
        <v>12.121212121212121</v>
      </c>
      <c r="Q58" s="2">
        <v>10.256410256410257</v>
      </c>
      <c r="T58" s="4" t="s">
        <v>17</v>
      </c>
      <c r="U58" s="3">
        <v>1.4128</v>
      </c>
      <c r="V58" s="3">
        <v>1.0826</v>
      </c>
      <c r="W58" s="3">
        <v>1.5475</v>
      </c>
      <c r="X58" s="3">
        <v>1.7411</v>
      </c>
      <c r="Y58" s="3">
        <v>1.3979</v>
      </c>
      <c r="Z58" s="3">
        <v>1.0859</v>
      </c>
      <c r="AA58" s="3">
        <v>1.3638</v>
      </c>
      <c r="AB58" s="3">
        <v>2.0458</v>
      </c>
      <c r="AC58" s="3">
        <v>1.3733</v>
      </c>
      <c r="AD58" s="3">
        <v>1.0401</v>
      </c>
      <c r="AE58" s="3">
        <v>1.1483</v>
      </c>
      <c r="AF58" s="3">
        <v>1.0589</v>
      </c>
      <c r="AG58" s="3">
        <v>1.3976</v>
      </c>
      <c r="AH58" s="3">
        <v>1.0527</v>
      </c>
      <c r="AI58" s="6">
        <v>1.6143</v>
      </c>
      <c r="AJ58" s="3">
        <v>7.4186</v>
      </c>
      <c r="AK58" s="3">
        <v>1.4732</v>
      </c>
      <c r="AL58" s="3">
        <v>1.0298</v>
      </c>
      <c r="AM58" s="3">
        <v>1.385</v>
      </c>
      <c r="AN58" s="3">
        <v>7.5461</v>
      </c>
    </row>
    <row r="59" ht="12.75" customHeight="1">
      <c r="A59" s="1"/>
      <c r="B59" s="1" t="s">
        <v>20</v>
      </c>
      <c r="C59" s="3">
        <v>0.063</v>
      </c>
      <c r="D59" s="3">
        <v>1.0186</v>
      </c>
      <c r="E59" s="3">
        <v>2.8825</v>
      </c>
      <c r="F59" s="3">
        <v>78.0</v>
      </c>
      <c r="G59" s="3">
        <v>27.0</v>
      </c>
      <c r="H59" s="3">
        <v>1.0007</v>
      </c>
      <c r="I59" s="3">
        <v>430.0</v>
      </c>
      <c r="J59" s="3">
        <v>429.0</v>
      </c>
      <c r="L59" s="1" t="s">
        <v>20</v>
      </c>
      <c r="M59" s="2">
        <v>6.293706293706293</v>
      </c>
      <c r="N59" s="3">
        <f t="shared" si="1"/>
        <v>11.88811189</v>
      </c>
      <c r="O59" s="3"/>
      <c r="P59" s="3">
        <v>18.181818181818183</v>
      </c>
      <c r="Q59" s="2">
        <v>6.293706293706293</v>
      </c>
      <c r="T59" s="4" t="s">
        <v>18</v>
      </c>
      <c r="U59" s="7">
        <v>1.1055</v>
      </c>
      <c r="V59" s="3">
        <v>1.0826</v>
      </c>
      <c r="W59" s="3">
        <v>1.4709</v>
      </c>
      <c r="X59" s="3">
        <v>4.3123</v>
      </c>
      <c r="Y59" s="6">
        <v>1.1051</v>
      </c>
      <c r="Z59" s="3">
        <v>1.0586</v>
      </c>
      <c r="AA59" s="3">
        <v>1.2459</v>
      </c>
      <c r="AB59" s="3">
        <v>1.8929</v>
      </c>
      <c r="AC59" s="3">
        <v>1.0854</v>
      </c>
      <c r="AD59" s="3">
        <v>1.0611</v>
      </c>
      <c r="AE59" s="3">
        <v>1.0144</v>
      </c>
      <c r="AF59" s="3">
        <v>1.0123</v>
      </c>
      <c r="AG59" s="6">
        <v>1.059</v>
      </c>
      <c r="AH59" s="3">
        <v>1.0264</v>
      </c>
      <c r="AI59" s="3">
        <v>1.6421</v>
      </c>
      <c r="AJ59" s="3">
        <v>2.3568</v>
      </c>
      <c r="AK59" s="7">
        <v>1.0492</v>
      </c>
      <c r="AL59" s="3">
        <v>1.2399</v>
      </c>
      <c r="AM59" s="3">
        <v>1.4917</v>
      </c>
      <c r="AN59" s="3">
        <v>6.6035</v>
      </c>
    </row>
    <row r="60" ht="12.75" customHeight="1">
      <c r="A60" s="1"/>
      <c r="B60" s="1" t="s">
        <v>21</v>
      </c>
      <c r="C60" s="3">
        <v>0.0482</v>
      </c>
      <c r="D60" s="3">
        <v>1.0062</v>
      </c>
      <c r="E60" s="3">
        <v>2.4614</v>
      </c>
      <c r="F60" s="3">
        <v>51.0</v>
      </c>
      <c r="G60" s="3">
        <v>20.0</v>
      </c>
      <c r="H60" s="3">
        <v>1.0216</v>
      </c>
      <c r="I60" s="3">
        <v>439.0</v>
      </c>
      <c r="J60" s="3">
        <v>429.0</v>
      </c>
      <c r="L60" s="1" t="s">
        <v>21</v>
      </c>
      <c r="M60" s="2">
        <v>4.662004662004662</v>
      </c>
      <c r="N60" s="3">
        <f t="shared" si="1"/>
        <v>7.226107226</v>
      </c>
      <c r="O60" s="3"/>
      <c r="P60" s="3">
        <v>11.888111888111888</v>
      </c>
      <c r="Q60" s="2">
        <v>4.662004662004662</v>
      </c>
      <c r="T60" s="4" t="s">
        <v>19</v>
      </c>
      <c r="U60" s="3">
        <v>1.1463</v>
      </c>
      <c r="V60" s="3">
        <v>1.0926</v>
      </c>
      <c r="W60" s="3">
        <v>1.5003</v>
      </c>
      <c r="X60" s="3">
        <v>2.3924</v>
      </c>
      <c r="Y60" s="3">
        <v>1.14</v>
      </c>
      <c r="Z60" s="3">
        <v>1.0469</v>
      </c>
      <c r="AA60" s="3" t="s">
        <v>42</v>
      </c>
      <c r="AB60" s="3" t="s">
        <v>42</v>
      </c>
      <c r="AC60" s="3">
        <v>1.1133</v>
      </c>
      <c r="AD60" s="3">
        <v>1.0506</v>
      </c>
      <c r="AE60" s="3">
        <v>1.0283</v>
      </c>
      <c r="AF60" s="3">
        <v>1.0263</v>
      </c>
      <c r="AG60" s="3">
        <v>1.0787</v>
      </c>
      <c r="AH60" s="3">
        <v>1.0244</v>
      </c>
      <c r="AI60" s="3">
        <v>1.6512</v>
      </c>
      <c r="AJ60" s="3">
        <v>1.764</v>
      </c>
      <c r="AK60" s="3">
        <v>1.0667</v>
      </c>
      <c r="AL60" s="3">
        <v>1.1615</v>
      </c>
      <c r="AM60" s="3">
        <v>1.5469</v>
      </c>
      <c r="AN60" s="3">
        <v>4.1429</v>
      </c>
    </row>
    <row r="61" ht="12.75" customHeight="1">
      <c r="A61" s="1"/>
      <c r="B61" s="1" t="s">
        <v>22</v>
      </c>
      <c r="C61" s="3">
        <v>0.0482</v>
      </c>
      <c r="D61" s="3">
        <v>1.0062</v>
      </c>
      <c r="E61" s="3">
        <v>2.4614</v>
      </c>
      <c r="F61" s="3">
        <v>51.0</v>
      </c>
      <c r="G61" s="3">
        <v>20.0</v>
      </c>
      <c r="H61" s="3">
        <v>1.0216</v>
      </c>
      <c r="I61" s="3">
        <v>439.0</v>
      </c>
      <c r="J61" s="3">
        <v>429.0</v>
      </c>
      <c r="L61" s="1" t="s">
        <v>22</v>
      </c>
      <c r="M61" s="2">
        <v>4.662004662004662</v>
      </c>
      <c r="N61" s="3">
        <f t="shared" si="1"/>
        <v>7.226107226</v>
      </c>
      <c r="O61" s="3"/>
      <c r="P61" s="3">
        <v>11.888111888111888</v>
      </c>
      <c r="Q61" s="2">
        <v>4.662004662004662</v>
      </c>
      <c r="T61" s="4" t="s">
        <v>20</v>
      </c>
      <c r="U61" s="3">
        <v>1.137</v>
      </c>
      <c r="V61" s="7">
        <v>1.0024</v>
      </c>
      <c r="W61" s="3">
        <v>1.56</v>
      </c>
      <c r="X61" s="7">
        <v>1.0004</v>
      </c>
      <c r="Y61" s="3">
        <v>1.1506</v>
      </c>
      <c r="Z61" s="7">
        <v>1.0039</v>
      </c>
      <c r="AA61" s="3">
        <v>1.2616</v>
      </c>
      <c r="AB61" s="7">
        <v>1.003</v>
      </c>
      <c r="AC61" s="3">
        <v>1.0761</v>
      </c>
      <c r="AD61" s="7">
        <v>1.0007</v>
      </c>
      <c r="AE61" s="3">
        <v>1.0186</v>
      </c>
      <c r="AF61" s="7">
        <v>1.0007</v>
      </c>
      <c r="AG61" s="3">
        <v>1.0902</v>
      </c>
      <c r="AH61" s="7">
        <v>1.001</v>
      </c>
      <c r="AI61" s="3">
        <v>1.8057</v>
      </c>
      <c r="AJ61" s="7">
        <v>1.0006</v>
      </c>
      <c r="AK61" s="3">
        <v>1.0692</v>
      </c>
      <c r="AL61" s="7">
        <v>1.0006</v>
      </c>
      <c r="AM61" s="3">
        <v>1.3645</v>
      </c>
      <c r="AN61" s="7">
        <v>1.0004</v>
      </c>
    </row>
    <row r="62" ht="12.75" customHeight="1">
      <c r="A62" s="1" t="s">
        <v>30</v>
      </c>
      <c r="B62" s="1" t="s">
        <v>12</v>
      </c>
      <c r="C62" s="3">
        <v>0.3288</v>
      </c>
      <c r="D62" s="3">
        <v>1.1308</v>
      </c>
      <c r="E62" s="3">
        <v>1.3277</v>
      </c>
      <c r="F62" s="3">
        <v>447.0</v>
      </c>
      <c r="G62" s="3">
        <v>336.0</v>
      </c>
      <c r="H62" s="3">
        <v>1.0293</v>
      </c>
      <c r="I62" s="3">
        <v>1054.0</v>
      </c>
      <c r="J62" s="3">
        <v>1024.0</v>
      </c>
      <c r="L62" s="1" t="s">
        <v>12</v>
      </c>
      <c r="M62" s="2">
        <v>32.8125</v>
      </c>
      <c r="N62" s="3">
        <f t="shared" si="1"/>
        <v>10.83984375</v>
      </c>
      <c r="O62" s="3"/>
      <c r="P62" s="3">
        <v>43.65234375</v>
      </c>
      <c r="Q62" s="2">
        <v>32.8125</v>
      </c>
      <c r="T62" s="4" t="s">
        <v>21</v>
      </c>
      <c r="U62" s="3">
        <v>1.1254</v>
      </c>
      <c r="V62" s="3">
        <v>1.0224</v>
      </c>
      <c r="W62" s="7">
        <v>1.4386</v>
      </c>
      <c r="X62" s="6">
        <v>1.0217</v>
      </c>
      <c r="Y62" s="3">
        <v>1.1194</v>
      </c>
      <c r="Z62" s="3">
        <v>1.0273</v>
      </c>
      <c r="AA62" s="6">
        <v>1.1988</v>
      </c>
      <c r="AB62" s="6">
        <v>1.0244</v>
      </c>
      <c r="AC62" s="7">
        <v>1.0717</v>
      </c>
      <c r="AD62" s="3">
        <v>1.0217</v>
      </c>
      <c r="AE62" s="6">
        <v>1.0062</v>
      </c>
      <c r="AF62" s="3">
        <v>1.0216</v>
      </c>
      <c r="AG62" s="3">
        <v>1.0713</v>
      </c>
      <c r="AH62" s="3">
        <v>1.0215</v>
      </c>
      <c r="AI62" s="3">
        <v>1.6512</v>
      </c>
      <c r="AJ62" s="3">
        <v>1.0214</v>
      </c>
      <c r="AK62" s="3">
        <v>1.0607</v>
      </c>
      <c r="AL62" s="6">
        <v>1.0206</v>
      </c>
      <c r="AM62" s="3">
        <v>1.3173</v>
      </c>
      <c r="AN62" s="6">
        <v>1.0204</v>
      </c>
    </row>
    <row r="63" ht="12.75" customHeight="1">
      <c r="A63" s="1"/>
      <c r="B63" s="1" t="s">
        <v>14</v>
      </c>
      <c r="C63" s="3">
        <v>0.7264</v>
      </c>
      <c r="D63" s="3">
        <v>1.3116</v>
      </c>
      <c r="E63" s="3">
        <v>1.0701</v>
      </c>
      <c r="F63" s="3">
        <v>796.0</v>
      </c>
      <c r="G63" s="3">
        <v>743.0</v>
      </c>
      <c r="H63" s="3">
        <v>1.0029</v>
      </c>
      <c r="I63" s="3">
        <v>1027.0</v>
      </c>
      <c r="J63" s="3">
        <v>1024.0</v>
      </c>
      <c r="L63" s="1" t="s">
        <v>14</v>
      </c>
      <c r="M63" s="2">
        <v>72.55859375</v>
      </c>
      <c r="N63" s="3">
        <f t="shared" si="1"/>
        <v>5.17578125</v>
      </c>
      <c r="O63" s="3"/>
      <c r="P63" s="3">
        <v>77.734375</v>
      </c>
      <c r="Q63" s="2">
        <v>72.55859375</v>
      </c>
      <c r="T63" s="4" t="s">
        <v>22</v>
      </c>
      <c r="U63" s="3">
        <v>1.1223</v>
      </c>
      <c r="V63" s="3">
        <v>1.0525</v>
      </c>
      <c r="W63" s="6">
        <v>1.4441</v>
      </c>
      <c r="X63" s="3">
        <v>1.0515</v>
      </c>
      <c r="Y63" s="3">
        <v>1.1153</v>
      </c>
      <c r="Z63" s="3">
        <v>1.0547</v>
      </c>
      <c r="AA63" s="7">
        <v>1.1973</v>
      </c>
      <c r="AB63" s="3">
        <v>1.055</v>
      </c>
      <c r="AC63" s="6">
        <v>1.0729</v>
      </c>
      <c r="AD63" s="3">
        <v>1.0506</v>
      </c>
      <c r="AE63" s="7">
        <v>1.0062</v>
      </c>
      <c r="AF63" s="3">
        <v>1.0216</v>
      </c>
      <c r="AG63" s="3">
        <v>1.0682</v>
      </c>
      <c r="AH63" s="3">
        <v>1.0518</v>
      </c>
      <c r="AI63" s="3">
        <v>1.6602</v>
      </c>
      <c r="AJ63" s="3">
        <v>1.0512</v>
      </c>
      <c r="AK63" s="6">
        <v>1.058</v>
      </c>
      <c r="AL63" s="3">
        <v>1.0506</v>
      </c>
      <c r="AM63" s="6">
        <v>1.3171</v>
      </c>
      <c r="AN63" s="3">
        <v>1.0367</v>
      </c>
    </row>
    <row r="64" ht="12.75" customHeight="1">
      <c r="A64" s="1"/>
      <c r="B64" s="1" t="s">
        <v>15</v>
      </c>
      <c r="C64" s="3">
        <v>0.6564</v>
      </c>
      <c r="D64" s="3">
        <v>1.267</v>
      </c>
      <c r="E64" s="3">
        <v>1.0964</v>
      </c>
      <c r="F64" s="3">
        <v>737.0</v>
      </c>
      <c r="G64" s="3">
        <v>672.0</v>
      </c>
      <c r="H64" s="3">
        <v>1.0225</v>
      </c>
      <c r="I64" s="3">
        <v>1047.0</v>
      </c>
      <c r="J64" s="3">
        <v>1024.0</v>
      </c>
      <c r="L64" s="1" t="s">
        <v>15</v>
      </c>
      <c r="M64" s="2">
        <v>65.625</v>
      </c>
      <c r="N64" s="3">
        <f t="shared" si="1"/>
        <v>6.34765625</v>
      </c>
      <c r="O64" s="3"/>
      <c r="P64" s="3">
        <v>71.97265625</v>
      </c>
      <c r="Q64" s="2">
        <v>65.625</v>
      </c>
    </row>
    <row r="65" ht="12.75" customHeight="1">
      <c r="A65" s="1"/>
      <c r="B65" s="1" t="s">
        <v>16</v>
      </c>
      <c r="C65" s="3">
        <v>0.1663</v>
      </c>
      <c r="D65" s="3">
        <v>1.0588</v>
      </c>
      <c r="E65" s="3">
        <v>4.4916</v>
      </c>
      <c r="F65" s="3">
        <v>765.0</v>
      </c>
      <c r="G65" s="3">
        <v>170.0</v>
      </c>
      <c r="H65" s="3">
        <v>1.0273</v>
      </c>
      <c r="I65" s="3">
        <v>1052.0</v>
      </c>
      <c r="J65" s="3">
        <v>1024.0</v>
      </c>
      <c r="L65" s="1" t="s">
        <v>16</v>
      </c>
      <c r="M65" s="2">
        <v>16.6015625</v>
      </c>
      <c r="N65" s="3">
        <f t="shared" si="1"/>
        <v>58.10546875</v>
      </c>
      <c r="O65" s="3"/>
      <c r="P65" s="3">
        <v>74.70703125</v>
      </c>
      <c r="Q65" s="2">
        <v>16.6015625</v>
      </c>
    </row>
    <row r="66" ht="12.75" customHeight="1">
      <c r="A66" s="1"/>
      <c r="B66" s="1" t="s">
        <v>17</v>
      </c>
      <c r="C66" s="3">
        <v>0.8292</v>
      </c>
      <c r="D66" s="3">
        <v>1.3976</v>
      </c>
      <c r="E66" s="3">
        <v>1.0694</v>
      </c>
      <c r="F66" s="3">
        <v>908.0</v>
      </c>
      <c r="G66" s="3">
        <v>849.0</v>
      </c>
      <c r="H66" s="3">
        <v>1.0527</v>
      </c>
      <c r="I66" s="3">
        <v>1078.0</v>
      </c>
      <c r="J66" s="3">
        <v>1024.0</v>
      </c>
      <c r="L66" s="1" t="s">
        <v>17</v>
      </c>
      <c r="M66" s="2">
        <v>82.91015625</v>
      </c>
      <c r="N66" s="3">
        <f t="shared" si="1"/>
        <v>5.76171875</v>
      </c>
      <c r="O66" s="3"/>
      <c r="P66" s="3">
        <v>88.671875</v>
      </c>
      <c r="Q66" s="2">
        <v>82.91015625</v>
      </c>
    </row>
    <row r="67" ht="12.75" customHeight="1">
      <c r="A67" s="1"/>
      <c r="B67" s="1" t="s">
        <v>18</v>
      </c>
      <c r="C67" s="3">
        <v>0.1667</v>
      </c>
      <c r="D67" s="3">
        <v>1.059</v>
      </c>
      <c r="E67" s="3">
        <v>4.3984</v>
      </c>
      <c r="F67" s="3">
        <v>751.0</v>
      </c>
      <c r="G67" s="3">
        <v>170.0</v>
      </c>
      <c r="H67" s="3">
        <v>1.0264</v>
      </c>
      <c r="I67" s="3">
        <v>1051.0</v>
      </c>
      <c r="J67" s="3">
        <v>1024.0</v>
      </c>
      <c r="L67" s="1" t="s">
        <v>18</v>
      </c>
      <c r="M67" s="2">
        <v>16.6015625</v>
      </c>
      <c r="N67" s="3">
        <f t="shared" si="1"/>
        <v>56.73828125</v>
      </c>
      <c r="O67" s="3"/>
      <c r="P67" s="3">
        <v>73.33984375</v>
      </c>
      <c r="Q67" s="2">
        <v>16.6015625</v>
      </c>
    </row>
    <row r="68" ht="12.75" customHeight="1">
      <c r="A68" s="1"/>
      <c r="B68" s="1" t="s">
        <v>19</v>
      </c>
      <c r="C68" s="3">
        <v>0.2193</v>
      </c>
      <c r="D68" s="3">
        <v>1.0787</v>
      </c>
      <c r="E68" s="3">
        <v>1.9997</v>
      </c>
      <c r="F68" s="3">
        <v>449.0</v>
      </c>
      <c r="G68" s="3">
        <v>224.0</v>
      </c>
      <c r="H68" s="3">
        <v>1.0244</v>
      </c>
      <c r="I68" s="3">
        <v>1049.0</v>
      </c>
      <c r="J68" s="3">
        <v>1024.0</v>
      </c>
      <c r="L68" s="1" t="s">
        <v>19</v>
      </c>
      <c r="M68" s="2">
        <v>21.875</v>
      </c>
      <c r="N68" s="3">
        <f t="shared" si="1"/>
        <v>21.97265625</v>
      </c>
      <c r="O68" s="3"/>
      <c r="P68" s="3">
        <v>43.84765625</v>
      </c>
      <c r="Q68" s="2">
        <v>21.875</v>
      </c>
    </row>
    <row r="69" ht="12.75" customHeight="1">
      <c r="A69" s="1"/>
      <c r="B69" s="1" t="s">
        <v>20</v>
      </c>
      <c r="C69" s="3">
        <v>0.2386</v>
      </c>
      <c r="D69" s="3">
        <v>1.0902</v>
      </c>
      <c r="E69" s="3">
        <v>3.5683</v>
      </c>
      <c r="F69" s="3">
        <v>872.0</v>
      </c>
      <c r="G69" s="3">
        <v>244.0</v>
      </c>
      <c r="H69" s="3">
        <v>1.001</v>
      </c>
      <c r="I69" s="3">
        <v>1025.0</v>
      </c>
      <c r="J69" s="3">
        <v>1024.0</v>
      </c>
      <c r="L69" s="1" t="s">
        <v>20</v>
      </c>
      <c r="M69" s="2">
        <v>23.828125</v>
      </c>
      <c r="N69" s="3">
        <f t="shared" si="1"/>
        <v>61.328125</v>
      </c>
      <c r="O69" s="3"/>
      <c r="P69" s="3">
        <v>85.15625</v>
      </c>
      <c r="Q69" s="2">
        <v>23.828125</v>
      </c>
    </row>
    <row r="70" ht="12.75" customHeight="1">
      <c r="A70" s="1"/>
      <c r="B70" s="1" t="s">
        <v>21</v>
      </c>
      <c r="C70" s="3">
        <v>0.2001</v>
      </c>
      <c r="D70" s="3">
        <v>1.0713</v>
      </c>
      <c r="E70" s="3">
        <v>2.7285</v>
      </c>
      <c r="F70" s="3">
        <v>559.0</v>
      </c>
      <c r="G70" s="3">
        <v>204.0</v>
      </c>
      <c r="H70" s="3">
        <v>1.0215</v>
      </c>
      <c r="I70" s="3">
        <v>1046.0</v>
      </c>
      <c r="J70" s="3">
        <v>1024.0</v>
      </c>
      <c r="L70" s="1" t="s">
        <v>21</v>
      </c>
      <c r="M70" s="2">
        <v>19.921875</v>
      </c>
      <c r="N70" s="3">
        <f t="shared" si="1"/>
        <v>34.66796875</v>
      </c>
      <c r="O70" s="3"/>
      <c r="P70" s="3">
        <v>54.58984375</v>
      </c>
      <c r="Q70" s="2">
        <v>19.921875</v>
      </c>
    </row>
    <row r="71" ht="12.75" customHeight="1">
      <c r="A71" s="1"/>
      <c r="B71" s="1" t="s">
        <v>22</v>
      </c>
      <c r="C71" s="3">
        <v>0.1937</v>
      </c>
      <c r="D71" s="3">
        <v>1.0682</v>
      </c>
      <c r="E71" s="3">
        <v>1.4869</v>
      </c>
      <c r="F71" s="3">
        <v>295.0</v>
      </c>
      <c r="G71" s="3">
        <v>198.0</v>
      </c>
      <c r="H71" s="3">
        <v>1.0518</v>
      </c>
      <c r="I71" s="3">
        <v>1077.0</v>
      </c>
      <c r="J71" s="3">
        <v>1024.0</v>
      </c>
      <c r="L71" s="1" t="s">
        <v>22</v>
      </c>
      <c r="M71" s="2">
        <v>19.3359375</v>
      </c>
      <c r="N71" s="3">
        <f t="shared" si="1"/>
        <v>9.47265625</v>
      </c>
      <c r="O71" s="3"/>
      <c r="P71" s="3">
        <v>28.80859375</v>
      </c>
      <c r="Q71" s="2">
        <v>19.3359375</v>
      </c>
    </row>
    <row r="72" ht="12.75" customHeight="1">
      <c r="A72" s="1" t="s">
        <v>31</v>
      </c>
      <c r="B72" s="1" t="s">
        <v>12</v>
      </c>
      <c r="C72" s="3">
        <v>0.957</v>
      </c>
      <c r="D72" s="3">
        <v>1.96</v>
      </c>
      <c r="E72" s="3">
        <v>1.073</v>
      </c>
      <c r="F72" s="3">
        <v>1138.0</v>
      </c>
      <c r="G72" s="3">
        <v>1060.0</v>
      </c>
      <c r="H72" s="3">
        <v>1.0295</v>
      </c>
      <c r="I72" s="3">
        <v>1141.0</v>
      </c>
      <c r="J72" s="3">
        <v>1108.0</v>
      </c>
      <c r="L72" s="1" t="s">
        <v>12</v>
      </c>
      <c r="M72" s="2">
        <v>95.66787003610108</v>
      </c>
      <c r="N72" s="3">
        <f t="shared" si="1"/>
        <v>7.039711191</v>
      </c>
      <c r="O72" s="3"/>
      <c r="P72" s="3">
        <v>102.70758122743682</v>
      </c>
      <c r="Q72" s="2">
        <v>95.66787003610108</v>
      </c>
    </row>
    <row r="73" ht="12.75" customHeight="1">
      <c r="A73" s="1"/>
      <c r="B73" s="1" t="s">
        <v>14</v>
      </c>
      <c r="C73" s="3">
        <v>0.6209</v>
      </c>
      <c r="D73" s="3">
        <v>1.6777</v>
      </c>
      <c r="E73" s="3">
        <v>1.3239</v>
      </c>
      <c r="F73" s="3">
        <v>911.0</v>
      </c>
      <c r="G73" s="3">
        <v>688.0</v>
      </c>
      <c r="H73" s="3">
        <v>1.0124</v>
      </c>
      <c r="I73" s="3">
        <v>1122.0</v>
      </c>
      <c r="J73" s="3">
        <v>1108.0</v>
      </c>
      <c r="L73" s="1" t="s">
        <v>14</v>
      </c>
      <c r="M73" s="2">
        <v>62.09386281588448</v>
      </c>
      <c r="N73" s="3">
        <f t="shared" si="1"/>
        <v>20.12635379</v>
      </c>
      <c r="O73" s="3"/>
      <c r="P73" s="3">
        <v>82.2202166064982</v>
      </c>
      <c r="Q73" s="2">
        <v>62.09386281588448</v>
      </c>
    </row>
    <row r="74" ht="12.75" customHeight="1">
      <c r="A74" s="1"/>
      <c r="B74" s="1" t="s">
        <v>15</v>
      </c>
      <c r="C74" s="3">
        <v>0.5843</v>
      </c>
      <c r="D74" s="3">
        <v>1.6408</v>
      </c>
      <c r="E74" s="3">
        <v>1.8841</v>
      </c>
      <c r="F74" s="3">
        <v>1220.0</v>
      </c>
      <c r="G74" s="3">
        <v>647.0</v>
      </c>
      <c r="H74" s="3">
        <v>1.1008</v>
      </c>
      <c r="I74" s="3">
        <v>1220.0</v>
      </c>
      <c r="J74" s="3">
        <v>1108.0</v>
      </c>
      <c r="L74" s="1" t="s">
        <v>15</v>
      </c>
      <c r="M74" s="2">
        <v>58.39350180505415</v>
      </c>
      <c r="N74" s="3">
        <f t="shared" si="1"/>
        <v>51.71480144</v>
      </c>
      <c r="O74" s="3"/>
      <c r="P74" s="3">
        <v>110.10830324909747</v>
      </c>
      <c r="Q74" s="2">
        <v>58.39350180505415</v>
      </c>
    </row>
    <row r="75" ht="12.75" customHeight="1">
      <c r="A75" s="1"/>
      <c r="B75" s="1" t="s">
        <v>16</v>
      </c>
      <c r="C75" s="3">
        <v>0.3697</v>
      </c>
      <c r="D75" s="3">
        <v>1.6024</v>
      </c>
      <c r="E75" s="3">
        <v>3.1896</v>
      </c>
      <c r="F75" s="3">
        <v>1307.0</v>
      </c>
      <c r="G75" s="3">
        <v>409.0</v>
      </c>
      <c r="H75" s="3">
        <v>6.6075</v>
      </c>
      <c r="I75" s="3">
        <v>7323.0</v>
      </c>
      <c r="J75" s="3">
        <v>1108.0</v>
      </c>
      <c r="L75" s="1" t="s">
        <v>16</v>
      </c>
      <c r="M75" s="2">
        <v>36.91335740072202</v>
      </c>
      <c r="N75" s="3">
        <f t="shared" si="1"/>
        <v>81.04693141</v>
      </c>
      <c r="O75" s="3"/>
      <c r="P75" s="3">
        <v>117.96028880866426</v>
      </c>
      <c r="Q75" s="2">
        <v>36.91335740072202</v>
      </c>
    </row>
    <row r="76" ht="12.75" customHeight="1">
      <c r="A76" s="1"/>
      <c r="B76" s="1" t="s">
        <v>17</v>
      </c>
      <c r="C76" s="3">
        <v>0.4333</v>
      </c>
      <c r="D76" s="3">
        <v>1.6143</v>
      </c>
      <c r="E76" s="3">
        <v>5.7101</v>
      </c>
      <c r="F76" s="3">
        <v>2742.0</v>
      </c>
      <c r="G76" s="3">
        <v>480.0</v>
      </c>
      <c r="H76" s="3">
        <v>7.4186</v>
      </c>
      <c r="I76" s="3">
        <v>8222.0</v>
      </c>
      <c r="J76" s="3">
        <v>1108.0</v>
      </c>
      <c r="L76" s="1" t="s">
        <v>17</v>
      </c>
      <c r="M76" s="2">
        <v>43.32129963898917</v>
      </c>
      <c r="N76" s="3">
        <f t="shared" si="1"/>
        <v>204.1516245</v>
      </c>
      <c r="O76" s="3"/>
      <c r="P76" s="3">
        <v>247.47292418772562</v>
      </c>
      <c r="Q76" s="2">
        <v>43.32129963898917</v>
      </c>
    </row>
    <row r="77" ht="12.75" customHeight="1">
      <c r="A77" s="1"/>
      <c r="B77" s="1" t="s">
        <v>18</v>
      </c>
      <c r="C77" s="3">
        <v>0.4086</v>
      </c>
      <c r="D77" s="3">
        <v>1.6421</v>
      </c>
      <c r="E77" s="3">
        <v>3.6285</v>
      </c>
      <c r="F77" s="3">
        <v>1643.0</v>
      </c>
      <c r="G77" s="3">
        <v>452.0</v>
      </c>
      <c r="H77" s="3">
        <v>2.3568</v>
      </c>
      <c r="I77" s="3">
        <v>2612.0</v>
      </c>
      <c r="J77" s="3">
        <v>1108.0</v>
      </c>
      <c r="L77" s="1" t="s">
        <v>18</v>
      </c>
      <c r="M77" s="2">
        <v>40.7942238267148</v>
      </c>
      <c r="N77" s="3">
        <f t="shared" si="1"/>
        <v>107.4909747</v>
      </c>
      <c r="O77" s="3"/>
      <c r="P77" s="3">
        <v>148.28519855595667</v>
      </c>
      <c r="Q77" s="2">
        <v>40.7942238267148</v>
      </c>
    </row>
    <row r="78" ht="12.75" customHeight="1">
      <c r="A78" s="1"/>
      <c r="B78" s="1" t="s">
        <v>19</v>
      </c>
      <c r="C78" s="3">
        <v>0.4201</v>
      </c>
      <c r="D78" s="3">
        <v>1.6512</v>
      </c>
      <c r="E78" s="3">
        <v>2.6934</v>
      </c>
      <c r="F78" s="3">
        <v>1254.0</v>
      </c>
      <c r="G78" s="3">
        <v>465.0</v>
      </c>
      <c r="H78" s="3">
        <v>1.764</v>
      </c>
      <c r="I78" s="3">
        <v>1955.0</v>
      </c>
      <c r="J78" s="3">
        <v>1108.0</v>
      </c>
      <c r="L78" s="1" t="s">
        <v>19</v>
      </c>
      <c r="M78" s="2">
        <v>41.96750902527076</v>
      </c>
      <c r="N78" s="3">
        <f t="shared" si="1"/>
        <v>71.20938628</v>
      </c>
      <c r="O78" s="3"/>
      <c r="P78" s="3">
        <v>113.17689530685921</v>
      </c>
      <c r="Q78" s="2">
        <v>41.96750902527076</v>
      </c>
    </row>
    <row r="79" ht="12.75" customHeight="1">
      <c r="A79" s="1"/>
      <c r="B79" s="1" t="s">
        <v>20</v>
      </c>
      <c r="C79" s="3">
        <v>0.8566</v>
      </c>
      <c r="D79" s="3">
        <v>1.8057</v>
      </c>
      <c r="E79" s="3">
        <v>1.1682</v>
      </c>
      <c r="F79" s="3">
        <v>1109.0</v>
      </c>
      <c r="G79" s="3">
        <v>949.0</v>
      </c>
      <c r="H79" s="3">
        <v>1.0006</v>
      </c>
      <c r="I79" s="3">
        <v>1109.0</v>
      </c>
      <c r="J79" s="3">
        <v>1108.0</v>
      </c>
      <c r="L79" s="1" t="s">
        <v>20</v>
      </c>
      <c r="M79" s="2">
        <v>85.64981949458483</v>
      </c>
      <c r="N79" s="3">
        <f t="shared" si="1"/>
        <v>14.44043321</v>
      </c>
      <c r="O79" s="3"/>
      <c r="P79" s="3">
        <v>100.09025270758123</v>
      </c>
      <c r="Q79" s="2">
        <v>85.64981949458483</v>
      </c>
    </row>
    <row r="80" ht="12.75" customHeight="1">
      <c r="A80" s="1"/>
      <c r="B80" s="1" t="s">
        <v>21</v>
      </c>
      <c r="C80" s="3">
        <v>0.6024</v>
      </c>
      <c r="D80" s="3">
        <v>1.6512</v>
      </c>
      <c r="E80" s="3">
        <v>1.6954</v>
      </c>
      <c r="F80" s="3">
        <v>1132.0</v>
      </c>
      <c r="G80" s="3">
        <v>667.0</v>
      </c>
      <c r="H80" s="3">
        <v>1.0214</v>
      </c>
      <c r="I80" s="3">
        <v>1132.0</v>
      </c>
      <c r="J80" s="3">
        <v>1108.0</v>
      </c>
      <c r="L80" s="1" t="s">
        <v>21</v>
      </c>
      <c r="M80" s="2">
        <v>60.1985559566787</v>
      </c>
      <c r="N80" s="3">
        <f t="shared" si="1"/>
        <v>41.96750903</v>
      </c>
      <c r="O80" s="3"/>
      <c r="P80" s="3">
        <v>102.16606498194946</v>
      </c>
      <c r="Q80" s="2">
        <v>60.1985559566787</v>
      </c>
    </row>
    <row r="81" ht="12.75" customHeight="1">
      <c r="A81" s="1"/>
      <c r="B81" s="1" t="s">
        <v>22</v>
      </c>
      <c r="C81" s="3">
        <v>0.6004</v>
      </c>
      <c r="D81" s="3">
        <v>1.6602</v>
      </c>
      <c r="E81" s="3">
        <v>1.2713</v>
      </c>
      <c r="F81" s="3">
        <v>846.0</v>
      </c>
      <c r="G81" s="3">
        <v>665.0</v>
      </c>
      <c r="H81" s="3">
        <v>1.0512</v>
      </c>
      <c r="I81" s="3">
        <v>1165.0</v>
      </c>
      <c r="J81" s="3">
        <v>1108.0</v>
      </c>
      <c r="L81" s="1" t="s">
        <v>22</v>
      </c>
      <c r="M81" s="2">
        <v>60.018050541516246</v>
      </c>
      <c r="N81" s="3">
        <f t="shared" si="1"/>
        <v>16.33574007</v>
      </c>
      <c r="O81" s="3"/>
      <c r="P81" s="3">
        <v>76.35379061371842</v>
      </c>
      <c r="Q81" s="2">
        <v>60.018050541516246</v>
      </c>
    </row>
    <row r="82" ht="12.75" customHeight="1">
      <c r="A82" s="1" t="s">
        <v>32</v>
      </c>
      <c r="B82" s="1" t="s">
        <v>12</v>
      </c>
      <c r="C82" s="3">
        <v>0.631</v>
      </c>
      <c r="D82" s="3">
        <v>1.328</v>
      </c>
      <c r="E82" s="3">
        <v>1.6002</v>
      </c>
      <c r="F82" s="3">
        <v>1211.0</v>
      </c>
      <c r="G82" s="3">
        <v>756.0</v>
      </c>
      <c r="H82" s="3">
        <v>1.0298</v>
      </c>
      <c r="I82" s="3">
        <v>1235.0</v>
      </c>
      <c r="J82" s="3">
        <v>1199.0</v>
      </c>
      <c r="L82" s="1" t="s">
        <v>12</v>
      </c>
      <c r="M82" s="2">
        <v>63.05254378648874</v>
      </c>
      <c r="N82" s="3">
        <f t="shared" si="1"/>
        <v>37.94829024</v>
      </c>
      <c r="O82" s="3"/>
      <c r="P82" s="3">
        <v>101.00083402835696</v>
      </c>
      <c r="Q82" s="2">
        <v>63.05254378648874</v>
      </c>
    </row>
    <row r="83" ht="12.75" customHeight="1">
      <c r="A83" s="1"/>
      <c r="B83" s="1" t="s">
        <v>14</v>
      </c>
      <c r="C83" s="3">
        <v>0.6881</v>
      </c>
      <c r="D83" s="3">
        <v>1.2857</v>
      </c>
      <c r="E83" s="3">
        <v>1.0772</v>
      </c>
      <c r="F83" s="3">
        <v>889.0</v>
      </c>
      <c r="G83" s="3">
        <v>825.0</v>
      </c>
      <c r="H83" s="3">
        <v>1.7978</v>
      </c>
      <c r="I83" s="3">
        <v>2156.0</v>
      </c>
      <c r="J83" s="3">
        <v>1199.0</v>
      </c>
      <c r="L83" s="1" t="s">
        <v>14</v>
      </c>
      <c r="M83" s="2">
        <v>68.80733944954129</v>
      </c>
      <c r="N83" s="3">
        <f t="shared" si="1"/>
        <v>5.337781485</v>
      </c>
      <c r="O83" s="3"/>
      <c r="P83" s="3">
        <v>74.14512093411176</v>
      </c>
      <c r="Q83" s="2">
        <v>68.80733944954129</v>
      </c>
    </row>
    <row r="84" ht="12.75" customHeight="1">
      <c r="A84" s="1"/>
      <c r="B84" s="1" t="s">
        <v>15</v>
      </c>
      <c r="C84" s="3">
        <v>0.39</v>
      </c>
      <c r="D84" s="3">
        <v>1.1442</v>
      </c>
      <c r="E84" s="3">
        <v>1.4345</v>
      </c>
      <c r="F84" s="3">
        <v>671.0</v>
      </c>
      <c r="G84" s="3">
        <v>467.0</v>
      </c>
      <c r="H84" s="3">
        <v>1.7177</v>
      </c>
      <c r="I84" s="3">
        <v>2060.0</v>
      </c>
      <c r="J84" s="3">
        <v>1199.0</v>
      </c>
      <c r="L84" s="1" t="s">
        <v>15</v>
      </c>
      <c r="M84" s="2">
        <v>38.94912427022519</v>
      </c>
      <c r="N84" s="3">
        <f t="shared" si="1"/>
        <v>17.01417848</v>
      </c>
      <c r="O84" s="3"/>
      <c r="P84" s="3">
        <v>55.96330275229358</v>
      </c>
      <c r="Q84" s="2">
        <v>38.94912427022519</v>
      </c>
    </row>
    <row r="85" ht="12.75" customHeight="1">
      <c r="A85" s="1"/>
      <c r="B85" s="1" t="s">
        <v>16</v>
      </c>
      <c r="C85" s="3">
        <v>0.146</v>
      </c>
      <c r="D85" s="3">
        <v>1.0513</v>
      </c>
      <c r="E85" s="3">
        <v>5.179</v>
      </c>
      <c r="F85" s="3">
        <v>907.0</v>
      </c>
      <c r="G85" s="3">
        <v>175.0</v>
      </c>
      <c r="H85" s="3">
        <v>1.1132</v>
      </c>
      <c r="I85" s="3">
        <v>1335.0</v>
      </c>
      <c r="J85" s="3">
        <v>1199.0</v>
      </c>
      <c r="L85" s="1" t="s">
        <v>16</v>
      </c>
      <c r="M85" s="2">
        <v>14.595496246872393</v>
      </c>
      <c r="N85" s="3">
        <f t="shared" si="1"/>
        <v>61.05087573</v>
      </c>
      <c r="O85" s="3"/>
      <c r="P85" s="3">
        <v>75.6463719766472</v>
      </c>
      <c r="Q85" s="2">
        <v>14.595496246872393</v>
      </c>
    </row>
    <row r="86" ht="12.75" customHeight="1">
      <c r="A86" s="1"/>
      <c r="B86" s="1" t="s">
        <v>17</v>
      </c>
      <c r="C86" s="3">
        <v>0.9206</v>
      </c>
      <c r="D86" s="3">
        <v>1.4732</v>
      </c>
      <c r="E86" s="3">
        <v>1.038</v>
      </c>
      <c r="F86" s="3">
        <v>1146.0</v>
      </c>
      <c r="G86" s="3">
        <v>1104.0</v>
      </c>
      <c r="H86" s="3">
        <v>1.0298</v>
      </c>
      <c r="I86" s="3">
        <v>1235.0</v>
      </c>
      <c r="J86" s="3">
        <v>1199.0</v>
      </c>
      <c r="L86" s="1" t="s">
        <v>17</v>
      </c>
      <c r="M86" s="2">
        <v>92.0767306088407</v>
      </c>
      <c r="N86" s="3">
        <f t="shared" si="1"/>
        <v>3.502919099</v>
      </c>
      <c r="O86" s="3"/>
      <c r="P86" s="3">
        <v>95.57964970809007</v>
      </c>
      <c r="Q86" s="2">
        <v>92.0767306088407</v>
      </c>
    </row>
    <row r="87" ht="12.75" customHeight="1">
      <c r="A87" s="1"/>
      <c r="B87" s="1" t="s">
        <v>18</v>
      </c>
      <c r="C87" s="3">
        <v>0.1402</v>
      </c>
      <c r="D87" s="3">
        <v>1.0492</v>
      </c>
      <c r="E87" s="3">
        <v>3.3253</v>
      </c>
      <c r="F87" s="3">
        <v>559.0</v>
      </c>
      <c r="G87" s="3">
        <v>168.0</v>
      </c>
      <c r="H87" s="3">
        <v>1.2399</v>
      </c>
      <c r="I87" s="3">
        <v>1487.0</v>
      </c>
      <c r="J87" s="3">
        <v>1199.0</v>
      </c>
      <c r="L87" s="1" t="s">
        <v>18</v>
      </c>
      <c r="M87" s="2">
        <v>14.011676396997498</v>
      </c>
      <c r="N87" s="3">
        <f t="shared" si="1"/>
        <v>32.61050876</v>
      </c>
      <c r="O87" s="3"/>
      <c r="P87" s="3">
        <v>46.622185154295245</v>
      </c>
      <c r="Q87" s="2">
        <v>14.011676396997498</v>
      </c>
    </row>
    <row r="88" ht="12.75" customHeight="1">
      <c r="A88" s="1"/>
      <c r="B88" s="1" t="s">
        <v>19</v>
      </c>
      <c r="C88" s="3">
        <v>0.1879</v>
      </c>
      <c r="D88" s="3">
        <v>1.0667</v>
      </c>
      <c r="E88" s="3">
        <v>1.7441</v>
      </c>
      <c r="F88" s="3">
        <v>393.0</v>
      </c>
      <c r="G88" s="3">
        <v>225.0</v>
      </c>
      <c r="H88" s="3">
        <v>1.1615</v>
      </c>
      <c r="I88" s="3">
        <v>1393.0</v>
      </c>
      <c r="J88" s="3">
        <v>1199.0</v>
      </c>
      <c r="L88" s="1" t="s">
        <v>19</v>
      </c>
      <c r="M88" s="2">
        <v>18.76563803169308</v>
      </c>
      <c r="N88" s="3">
        <f t="shared" si="1"/>
        <v>14.0116764</v>
      </c>
      <c r="O88" s="3"/>
      <c r="P88" s="3">
        <v>32.77731442869057</v>
      </c>
      <c r="Q88" s="2">
        <v>18.76563803169308</v>
      </c>
    </row>
    <row r="89" ht="12.75" customHeight="1">
      <c r="A89" s="1"/>
      <c r="B89" s="1" t="s">
        <v>20</v>
      </c>
      <c r="C89" s="3">
        <v>0.1905</v>
      </c>
      <c r="D89" s="3">
        <v>1.0692</v>
      </c>
      <c r="E89" s="3">
        <v>3.2306</v>
      </c>
      <c r="F89" s="3">
        <v>738.0</v>
      </c>
      <c r="G89" s="3">
        <v>228.0</v>
      </c>
      <c r="H89" s="3">
        <v>1.0006</v>
      </c>
      <c r="I89" s="3">
        <v>1200.0</v>
      </c>
      <c r="J89" s="3">
        <v>1199.0</v>
      </c>
      <c r="L89" s="1" t="s">
        <v>20</v>
      </c>
      <c r="M89" s="2">
        <v>19.01584653878232</v>
      </c>
      <c r="N89" s="3">
        <f t="shared" si="1"/>
        <v>42.53544621</v>
      </c>
      <c r="O89" s="3"/>
      <c r="P89" s="3">
        <v>61.5512927439533</v>
      </c>
      <c r="Q89" s="2">
        <v>19.01584653878232</v>
      </c>
    </row>
    <row r="90" ht="12.75" customHeight="1">
      <c r="A90" s="1"/>
      <c r="B90" s="1" t="s">
        <v>21</v>
      </c>
      <c r="C90" s="3">
        <v>0.1735</v>
      </c>
      <c r="D90" s="3">
        <v>1.0607</v>
      </c>
      <c r="E90" s="3">
        <v>2.5369</v>
      </c>
      <c r="F90" s="3">
        <v>528.0</v>
      </c>
      <c r="G90" s="3">
        <v>208.0</v>
      </c>
      <c r="H90" s="3">
        <v>1.0206</v>
      </c>
      <c r="I90" s="3">
        <v>1224.0</v>
      </c>
      <c r="J90" s="3">
        <v>1199.0</v>
      </c>
      <c r="L90" s="1" t="s">
        <v>21</v>
      </c>
      <c r="M90" s="2">
        <v>17.347789824854043</v>
      </c>
      <c r="N90" s="3">
        <f t="shared" si="1"/>
        <v>26.68890742</v>
      </c>
      <c r="O90" s="3"/>
      <c r="P90" s="3">
        <v>44.03669724770642</v>
      </c>
      <c r="Q90" s="2">
        <v>17.347789824854043</v>
      </c>
    </row>
    <row r="91" ht="12.75" customHeight="1">
      <c r="A91" s="1"/>
      <c r="B91" s="1" t="s">
        <v>22</v>
      </c>
      <c r="C91" s="3">
        <v>0.1673</v>
      </c>
      <c r="D91" s="3">
        <v>1.058</v>
      </c>
      <c r="E91" s="3">
        <v>1.4301</v>
      </c>
      <c r="F91" s="3">
        <v>287.0</v>
      </c>
      <c r="G91" s="3">
        <v>200.0</v>
      </c>
      <c r="H91" s="3">
        <v>1.0506</v>
      </c>
      <c r="I91" s="3">
        <v>1260.0</v>
      </c>
      <c r="J91" s="3">
        <v>1199.0</v>
      </c>
      <c r="L91" s="1" t="s">
        <v>22</v>
      </c>
      <c r="M91" s="2">
        <v>16.680567139282736</v>
      </c>
      <c r="N91" s="3">
        <f t="shared" si="1"/>
        <v>7.256046706</v>
      </c>
      <c r="O91" s="3"/>
      <c r="P91" s="3">
        <v>23.936613844870724</v>
      </c>
      <c r="Q91" s="2">
        <v>16.680567139282736</v>
      </c>
    </row>
    <row r="92" ht="12.75" customHeight="1">
      <c r="A92" s="1" t="s">
        <v>33</v>
      </c>
      <c r="B92" s="1" t="s">
        <v>12</v>
      </c>
      <c r="C92" s="3">
        <v>0.4349</v>
      </c>
      <c r="D92" s="3">
        <v>1.2444</v>
      </c>
      <c r="E92" s="3">
        <v>2.392</v>
      </c>
      <c r="F92" s="3">
        <v>1405.0</v>
      </c>
      <c r="G92" s="3">
        <v>587.0</v>
      </c>
      <c r="H92" s="3">
        <v>1.0719</v>
      </c>
      <c r="I92" s="3">
        <v>1447.0</v>
      </c>
      <c r="J92" s="3">
        <v>1350.0</v>
      </c>
      <c r="L92" s="1" t="s">
        <v>12</v>
      </c>
      <c r="M92" s="2">
        <v>43.48148148148148</v>
      </c>
      <c r="N92" s="3">
        <f t="shared" si="1"/>
        <v>60.59259259</v>
      </c>
      <c r="O92" s="3"/>
      <c r="P92" s="3">
        <v>104.07407407407408</v>
      </c>
      <c r="Q92" s="2">
        <v>43.48148148148148</v>
      </c>
    </row>
    <row r="93" ht="12.75" customHeight="1">
      <c r="A93" s="1"/>
      <c r="B93" s="1" t="s">
        <v>14</v>
      </c>
      <c r="C93" s="3">
        <v>0.7449</v>
      </c>
      <c r="D93" s="3">
        <v>1.461</v>
      </c>
      <c r="E93" s="3">
        <v>1.6789</v>
      </c>
      <c r="F93" s="3">
        <v>1689.0</v>
      </c>
      <c r="G93" s="3">
        <v>1006.0</v>
      </c>
      <c r="H93" s="3">
        <v>1.4772</v>
      </c>
      <c r="I93" s="3">
        <v>1995.0</v>
      </c>
      <c r="J93" s="3">
        <v>1350.0</v>
      </c>
      <c r="L93" s="1" t="s">
        <v>14</v>
      </c>
      <c r="M93" s="2">
        <v>74.51851851851852</v>
      </c>
      <c r="N93" s="3">
        <f t="shared" si="1"/>
        <v>50.59259259</v>
      </c>
      <c r="O93" s="3"/>
      <c r="P93" s="3">
        <v>125.11111111111111</v>
      </c>
      <c r="Q93" s="2">
        <v>74.51851851851852</v>
      </c>
    </row>
    <row r="94" ht="12.75" customHeight="1">
      <c r="A94" s="1"/>
      <c r="B94" s="1" t="s">
        <v>15</v>
      </c>
      <c r="C94" s="3">
        <v>0.6111</v>
      </c>
      <c r="D94" s="3">
        <v>1.4129</v>
      </c>
      <c r="E94" s="3">
        <v>1.7798</v>
      </c>
      <c r="F94" s="3">
        <v>1469.0</v>
      </c>
      <c r="G94" s="3">
        <v>825.0</v>
      </c>
      <c r="H94" s="3">
        <v>1.1003</v>
      </c>
      <c r="I94" s="3">
        <v>1486.0</v>
      </c>
      <c r="J94" s="3">
        <v>1350.0</v>
      </c>
      <c r="L94" s="1" t="s">
        <v>15</v>
      </c>
      <c r="M94" s="2">
        <v>61.111111111111114</v>
      </c>
      <c r="N94" s="3">
        <f t="shared" si="1"/>
        <v>47.7037037</v>
      </c>
      <c r="O94" s="3"/>
      <c r="P94" s="3">
        <v>108.81481481481481</v>
      </c>
      <c r="Q94" s="2">
        <v>61.111111111111114</v>
      </c>
    </row>
    <row r="95" ht="12.75" customHeight="1">
      <c r="A95" s="1"/>
      <c r="B95" s="1" t="s">
        <v>16</v>
      </c>
      <c r="C95" s="3">
        <v>0.4011</v>
      </c>
      <c r="D95" s="3">
        <v>1.4182</v>
      </c>
      <c r="E95" s="3">
        <v>7.3273</v>
      </c>
      <c r="F95" s="3">
        <v>3969.0</v>
      </c>
      <c r="G95" s="3">
        <v>541.0</v>
      </c>
      <c r="H95" s="3">
        <v>5.6757</v>
      </c>
      <c r="I95" s="3">
        <v>7665.0</v>
      </c>
      <c r="J95" s="3">
        <v>1350.0</v>
      </c>
      <c r="L95" s="1" t="s">
        <v>16</v>
      </c>
      <c r="M95" s="2">
        <v>40.074074074074076</v>
      </c>
      <c r="N95" s="3">
        <f t="shared" si="1"/>
        <v>253.9259259</v>
      </c>
      <c r="O95" s="3"/>
      <c r="P95" s="3">
        <v>294.0</v>
      </c>
      <c r="Q95" s="2">
        <v>40.074074074074076</v>
      </c>
    </row>
    <row r="96" ht="12.75" customHeight="1">
      <c r="A96" s="1"/>
      <c r="B96" s="1" t="s">
        <v>17</v>
      </c>
      <c r="C96" s="3">
        <v>0.6217</v>
      </c>
      <c r="D96" s="3">
        <v>1.385</v>
      </c>
      <c r="E96" s="3">
        <v>11.8943</v>
      </c>
      <c r="F96" s="3">
        <v>9987.0</v>
      </c>
      <c r="G96" s="3">
        <v>839.0</v>
      </c>
      <c r="H96" s="3">
        <v>7.5461</v>
      </c>
      <c r="I96" s="3">
        <v>10191.0</v>
      </c>
      <c r="J96" s="3">
        <v>1350.0</v>
      </c>
      <c r="L96" s="1" t="s">
        <v>17</v>
      </c>
      <c r="M96" s="2">
        <v>62.148148148148145</v>
      </c>
      <c r="N96" s="3">
        <f t="shared" si="1"/>
        <v>677.6296296</v>
      </c>
      <c r="O96" s="3"/>
      <c r="P96" s="3">
        <v>739.7777777777778</v>
      </c>
      <c r="Q96" s="2">
        <v>62.148148148148145</v>
      </c>
    </row>
    <row r="97" ht="12.75" customHeight="1">
      <c r="A97" s="1"/>
      <c r="B97" s="1" t="s">
        <v>18</v>
      </c>
      <c r="C97" s="3">
        <v>0.4146</v>
      </c>
      <c r="D97" s="3">
        <v>1.4917</v>
      </c>
      <c r="E97" s="3">
        <v>6.7936</v>
      </c>
      <c r="F97" s="3">
        <v>3804.0</v>
      </c>
      <c r="G97" s="3">
        <v>559.0</v>
      </c>
      <c r="H97" s="3">
        <v>6.6035</v>
      </c>
      <c r="I97" s="3">
        <v>8918.0</v>
      </c>
      <c r="J97" s="3">
        <v>1350.0</v>
      </c>
      <c r="L97" s="1" t="s">
        <v>18</v>
      </c>
      <c r="M97" s="2">
        <v>41.407407407407405</v>
      </c>
      <c r="N97" s="3">
        <f t="shared" si="1"/>
        <v>240.3703704</v>
      </c>
      <c r="O97" s="3"/>
      <c r="P97" s="3">
        <v>281.77777777777777</v>
      </c>
      <c r="Q97" s="2">
        <v>41.407407407407405</v>
      </c>
    </row>
    <row r="98" ht="12.75" customHeight="1">
      <c r="A98" s="1"/>
      <c r="B98" s="1" t="s">
        <v>19</v>
      </c>
      <c r="C98" s="3">
        <v>0.4717</v>
      </c>
      <c r="D98" s="3">
        <v>1.5469</v>
      </c>
      <c r="E98" s="3">
        <v>4.7188</v>
      </c>
      <c r="F98" s="3">
        <v>3006.0</v>
      </c>
      <c r="G98" s="3">
        <v>637.0</v>
      </c>
      <c r="H98" s="3">
        <v>4.1429</v>
      </c>
      <c r="I98" s="3">
        <v>5595.0</v>
      </c>
      <c r="J98" s="3">
        <v>1350.0</v>
      </c>
      <c r="L98" s="1" t="s">
        <v>19</v>
      </c>
      <c r="M98" s="2">
        <v>47.18518518518518</v>
      </c>
      <c r="N98" s="3">
        <f t="shared" si="1"/>
        <v>175.4814815</v>
      </c>
      <c r="O98" s="3"/>
      <c r="P98" s="3">
        <v>222.66666666666666</v>
      </c>
      <c r="Q98" s="2">
        <v>47.18518518518518</v>
      </c>
    </row>
    <row r="99" ht="12.75" customHeight="1">
      <c r="A99" s="1"/>
      <c r="B99" s="1" t="s">
        <v>20</v>
      </c>
      <c r="C99" s="3">
        <v>0.6131</v>
      </c>
      <c r="D99" s="3">
        <v>1.3645</v>
      </c>
      <c r="E99" s="3">
        <v>1.6317</v>
      </c>
      <c r="F99" s="3">
        <v>1351.0</v>
      </c>
      <c r="G99" s="3">
        <v>827.0</v>
      </c>
      <c r="H99" s="3">
        <v>1.0004</v>
      </c>
      <c r="I99" s="3">
        <v>1351.0</v>
      </c>
      <c r="J99" s="3">
        <v>1350.0</v>
      </c>
      <c r="L99" s="1" t="s">
        <v>20</v>
      </c>
      <c r="M99" s="2">
        <v>61.25925925925926</v>
      </c>
      <c r="N99" s="3">
        <f t="shared" si="1"/>
        <v>38.81481481</v>
      </c>
      <c r="O99" s="3"/>
      <c r="P99" s="3">
        <v>100.07407407407408</v>
      </c>
      <c r="Q99" s="2">
        <v>61.25925925925926</v>
      </c>
    </row>
    <row r="100" ht="12.75" customHeight="1">
      <c r="A100" s="1"/>
      <c r="B100" s="1" t="s">
        <v>21</v>
      </c>
      <c r="C100" s="3">
        <v>0.4861</v>
      </c>
      <c r="D100" s="3">
        <v>1.3173</v>
      </c>
      <c r="E100" s="3">
        <v>2.0992</v>
      </c>
      <c r="F100" s="3">
        <v>1378.0</v>
      </c>
      <c r="G100" s="3">
        <v>656.0</v>
      </c>
      <c r="H100" s="3">
        <v>1.0204</v>
      </c>
      <c r="I100" s="3">
        <v>1378.0</v>
      </c>
      <c r="J100" s="3">
        <v>1350.0</v>
      </c>
      <c r="L100" s="1" t="s">
        <v>21</v>
      </c>
      <c r="M100" s="2">
        <v>48.592592592592595</v>
      </c>
      <c r="N100" s="3">
        <f t="shared" si="1"/>
        <v>53.48148148</v>
      </c>
      <c r="O100" s="3"/>
      <c r="P100" s="3">
        <v>102.07407407407408</v>
      </c>
      <c r="Q100" s="2">
        <v>48.592592592592595</v>
      </c>
    </row>
    <row r="101" ht="12.75" customHeight="1">
      <c r="A101" s="1"/>
      <c r="B101" s="1" t="s">
        <v>22</v>
      </c>
      <c r="C101" s="3">
        <v>0.4858</v>
      </c>
      <c r="D101" s="3">
        <v>1.3171</v>
      </c>
      <c r="E101" s="3">
        <v>2.0973</v>
      </c>
      <c r="F101" s="3">
        <v>1376.0</v>
      </c>
      <c r="G101" s="3">
        <v>656.0</v>
      </c>
      <c r="H101" s="3">
        <v>1.0367</v>
      </c>
      <c r="I101" s="3">
        <v>1400.0</v>
      </c>
      <c r="J101" s="3">
        <v>1350.0</v>
      </c>
      <c r="L101" s="1" t="s">
        <v>22</v>
      </c>
      <c r="M101" s="2">
        <v>48.592592592592595</v>
      </c>
      <c r="N101" s="3">
        <f t="shared" si="1"/>
        <v>53.33333333</v>
      </c>
      <c r="O101" s="3"/>
      <c r="P101" s="3">
        <v>101.92592592592592</v>
      </c>
      <c r="Q101" s="2">
        <v>48.592592592592595</v>
      </c>
    </row>
    <row r="102" ht="12.75" customHeight="1">
      <c r="A102" s="4"/>
      <c r="B102" s="1"/>
      <c r="K102" s="4" t="s">
        <v>13</v>
      </c>
      <c r="L102" s="1" t="s">
        <v>12</v>
      </c>
      <c r="M102" s="2">
        <f t="shared" ref="M102:M111" si="5">GEOMEAN(M2,M12,M22,M32,M42,M52,M62,M72,M82,M92)</f>
        <v>53.15551748</v>
      </c>
      <c r="N102" s="3">
        <f t="shared" si="1"/>
        <v>28.14637657</v>
      </c>
      <c r="P102" s="2">
        <f t="shared" ref="P102:Q102" si="4">GEOMEAN(P2,P12,P22,P32,P42,P52,P62,P72,P82,P92)</f>
        <v>81.30189405</v>
      </c>
      <c r="Q102" s="2">
        <f t="shared" si="4"/>
        <v>53.15551748</v>
      </c>
    </row>
    <row r="103" ht="12.75" customHeight="1">
      <c r="B103" s="1"/>
      <c r="L103" s="1" t="s">
        <v>14</v>
      </c>
      <c r="M103" s="2">
        <f t="shared" si="5"/>
        <v>71.73641316</v>
      </c>
      <c r="N103" s="3">
        <f t="shared" si="1"/>
        <v>14.2756156</v>
      </c>
      <c r="P103" s="2">
        <f t="shared" ref="P103:Q103" si="6">GEOMEAN(P3,P13,P23,P33,P43,P53,P63,P73,P83,P93)</f>
        <v>86.01202875</v>
      </c>
      <c r="Q103" s="2">
        <f t="shared" si="6"/>
        <v>71.73641316</v>
      </c>
    </row>
    <row r="104" ht="12.75" customHeight="1">
      <c r="B104" s="1"/>
      <c r="L104" s="1" t="s">
        <v>15</v>
      </c>
      <c r="M104" s="2">
        <f t="shared" si="5"/>
        <v>58.25193872</v>
      </c>
      <c r="N104" s="3">
        <f t="shared" si="1"/>
        <v>23.38601086</v>
      </c>
      <c r="P104" s="2">
        <f t="shared" ref="P104:Q104" si="7">GEOMEAN(P4,P14,P24,P34,P44,P54,P64,P74,P84,P94)</f>
        <v>81.63794958</v>
      </c>
      <c r="Q104" s="2">
        <f t="shared" si="7"/>
        <v>58.25193872</v>
      </c>
    </row>
    <row r="105" ht="12.75" customHeight="1">
      <c r="B105" s="1"/>
      <c r="L105" s="1" t="s">
        <v>16</v>
      </c>
      <c r="M105" s="2">
        <f t="shared" si="5"/>
        <v>25.7558411</v>
      </c>
      <c r="N105" s="3">
        <f t="shared" si="1"/>
        <v>60.85870164</v>
      </c>
      <c r="P105" s="2">
        <f t="shared" ref="P105:Q105" si="8">GEOMEAN(P5,P15,P25,P35,P45,P55,P65,P75,P85,P95)</f>
        <v>86.61454274</v>
      </c>
      <c r="Q105" s="2">
        <f t="shared" si="8"/>
        <v>25.7558411</v>
      </c>
    </row>
    <row r="106" ht="12.75" customHeight="1">
      <c r="B106" s="1"/>
      <c r="L106" s="1" t="s">
        <v>17</v>
      </c>
      <c r="M106" s="2">
        <f t="shared" si="5"/>
        <v>72.15138793</v>
      </c>
      <c r="N106" s="3">
        <f t="shared" si="1"/>
        <v>55.64047986</v>
      </c>
      <c r="P106" s="2">
        <f t="shared" ref="P106:Q106" si="9">GEOMEAN(P6,P16,P26,P36,P46,P56,P66,P76,P86,P96)</f>
        <v>127.7918678</v>
      </c>
      <c r="Q106" s="2">
        <f t="shared" si="9"/>
        <v>72.15138793</v>
      </c>
    </row>
    <row r="107" ht="12.75" customHeight="1">
      <c r="B107" s="1"/>
      <c r="L107" s="1" t="s">
        <v>18</v>
      </c>
      <c r="M107" s="2">
        <f t="shared" si="5"/>
        <v>24.95595296</v>
      </c>
      <c r="N107" s="3">
        <f t="shared" si="1"/>
        <v>47.34867589</v>
      </c>
      <c r="P107" s="2">
        <f t="shared" ref="P107:Q107" si="10">GEOMEAN(P7,P17,P27,P37,P47,P57,P67,P77,P87,P97)</f>
        <v>72.30462885</v>
      </c>
      <c r="Q107" s="2">
        <f t="shared" si="10"/>
        <v>24.95595296</v>
      </c>
    </row>
    <row r="108" ht="12.75" customHeight="1">
      <c r="B108" s="1"/>
      <c r="L108" s="1" t="s">
        <v>19</v>
      </c>
      <c r="M108" s="2">
        <f t="shared" si="5"/>
        <v>33.68895184</v>
      </c>
      <c r="N108" s="3">
        <f t="shared" si="1"/>
        <v>25.12354067</v>
      </c>
      <c r="P108" s="2">
        <f t="shared" ref="P108:Q108" si="11">GEOMEAN(P8,P18,P28,P38,P48,P58,P68,P78,P88,P98)</f>
        <v>58.81249251</v>
      </c>
      <c r="Q108" s="2">
        <f t="shared" si="11"/>
        <v>33.68895184</v>
      </c>
    </row>
    <row r="109" ht="12.75" customHeight="1">
      <c r="B109" s="1"/>
      <c r="L109" s="1" t="s">
        <v>20</v>
      </c>
      <c r="M109" s="2">
        <f t="shared" si="5"/>
        <v>33.98837953</v>
      </c>
      <c r="N109" s="3">
        <f t="shared" si="1"/>
        <v>38.47873931</v>
      </c>
      <c r="P109" s="2">
        <f t="shared" ref="P109:Q109" si="12">GEOMEAN(P9,P19,P29,P39,P49,P59,P69,P79,P89,P99)</f>
        <v>72.46711884</v>
      </c>
      <c r="Q109" s="2">
        <f t="shared" si="12"/>
        <v>33.98837953</v>
      </c>
    </row>
    <row r="110" ht="12.75" customHeight="1">
      <c r="B110" s="1"/>
      <c r="L110" s="1" t="s">
        <v>21</v>
      </c>
      <c r="M110" s="2">
        <f t="shared" si="5"/>
        <v>28.19008879</v>
      </c>
      <c r="N110" s="3">
        <f t="shared" si="1"/>
        <v>33.48201145</v>
      </c>
      <c r="P110" s="2">
        <f t="shared" ref="P110:Q110" si="13">GEOMEAN(P10,P20,P30,P40,P50,P60,P70,P80,P90,P100)</f>
        <v>61.67210024</v>
      </c>
      <c r="Q110" s="2">
        <f t="shared" si="13"/>
        <v>28.19008879</v>
      </c>
    </row>
    <row r="111" ht="12.75" customHeight="1">
      <c r="B111" s="1"/>
      <c r="L111" s="1" t="s">
        <v>22</v>
      </c>
      <c r="M111" s="2">
        <f t="shared" si="5"/>
        <v>27.76819566</v>
      </c>
      <c r="N111" s="3">
        <f t="shared" si="1"/>
        <v>14.95949541</v>
      </c>
      <c r="P111" s="2">
        <f t="shared" ref="P111:Q111" si="14">GEOMEAN(P11,P21,P31,P41,P51,P61,P71,P81,P91,P101)</f>
        <v>42.72769107</v>
      </c>
      <c r="Q111" s="2">
        <f t="shared" si="14"/>
        <v>27.76819566</v>
      </c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1" width="11.13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1" t="s">
        <v>12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M2" s="1"/>
      <c r="N2" s="1" t="s">
        <v>12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22</v>
      </c>
      <c r="W2" s="1"/>
      <c r="X2" s="1"/>
      <c r="Y2" s="1"/>
      <c r="Z2" s="1"/>
      <c r="AA2" s="1"/>
      <c r="AB2" s="1"/>
      <c r="AC2" s="1"/>
      <c r="AD2" s="1"/>
      <c r="AE2" s="1"/>
    </row>
    <row r="3" ht="15.75" customHeight="1">
      <c r="A3" s="1" t="s">
        <v>11</v>
      </c>
      <c r="B3" s="3">
        <v>0.046024</v>
      </c>
      <c r="C3" s="3">
        <v>0.611115</v>
      </c>
      <c r="D3" s="3">
        <v>0.420593</v>
      </c>
      <c r="E3" s="3">
        <v>0.529663</v>
      </c>
      <c r="F3" s="3">
        <v>0.448887</v>
      </c>
      <c r="G3" s="3">
        <v>0.475685</v>
      </c>
      <c r="H3" s="3">
        <v>0.215419</v>
      </c>
      <c r="I3" s="3">
        <v>0.0484</v>
      </c>
      <c r="J3" s="3">
        <v>0.0685</v>
      </c>
      <c r="K3" s="3">
        <v>0.9626</v>
      </c>
      <c r="M3" s="1" t="s">
        <v>38</v>
      </c>
      <c r="N3" s="3">
        <f t="shared" ref="N3:N12" si="1">1</f>
        <v>1</v>
      </c>
      <c r="O3" s="3">
        <f t="shared" ref="O3:O12" si="2">C3/B3</f>
        <v>13.27818095</v>
      </c>
      <c r="P3" s="3">
        <f t="shared" ref="P3:P12" si="3">D3/B3</f>
        <v>9.138558144</v>
      </c>
      <c r="Q3" s="3">
        <f t="shared" ref="Q3:Q12" si="4">E3/B3</f>
        <v>11.50840866</v>
      </c>
      <c r="R3" s="3">
        <f t="shared" ref="R3:R12" si="5">F3/B3</f>
        <v>9.753324353</v>
      </c>
      <c r="S3" s="3">
        <f t="shared" ref="S3:S12" si="6">G3/B3</f>
        <v>10.33558578</v>
      </c>
      <c r="T3" s="3">
        <f t="shared" ref="T3:T12" si="7">H3/B3</f>
        <v>4.680579698</v>
      </c>
      <c r="U3" s="3">
        <f t="shared" ref="U3:U12" si="8">K3/B3</f>
        <v>20.91517469</v>
      </c>
      <c r="W3" s="1"/>
      <c r="X3" s="3"/>
      <c r="Y3" s="3"/>
      <c r="Z3" s="3"/>
      <c r="AA3" s="3"/>
      <c r="AB3" s="3"/>
      <c r="AC3" s="3"/>
      <c r="AD3" s="3"/>
      <c r="AE3" s="3"/>
    </row>
    <row r="4" ht="15.75" customHeight="1">
      <c r="A4" s="1" t="s">
        <v>23</v>
      </c>
      <c r="B4" s="3">
        <v>0.196904</v>
      </c>
      <c r="C4" s="3">
        <v>0.644556</v>
      </c>
      <c r="D4" s="3">
        <v>0.453842</v>
      </c>
      <c r="E4" s="3">
        <v>0.583459</v>
      </c>
      <c r="F4" s="3">
        <v>0.431375</v>
      </c>
      <c r="G4" s="3">
        <v>0.513195</v>
      </c>
      <c r="H4" s="3">
        <v>0.277174</v>
      </c>
      <c r="I4" s="3">
        <v>0.5995</v>
      </c>
      <c r="J4" s="3">
        <v>0.4797</v>
      </c>
      <c r="K4" s="3">
        <v>8.6246</v>
      </c>
      <c r="M4" s="1" t="s">
        <v>39</v>
      </c>
      <c r="N4" s="3">
        <f t="shared" si="1"/>
        <v>1</v>
      </c>
      <c r="O4" s="3">
        <f t="shared" si="2"/>
        <v>3.273453053</v>
      </c>
      <c r="P4" s="3">
        <f t="shared" si="3"/>
        <v>2.304889692</v>
      </c>
      <c r="Q4" s="3">
        <f t="shared" si="4"/>
        <v>2.963164791</v>
      </c>
      <c r="R4" s="3">
        <f t="shared" si="5"/>
        <v>2.190788405</v>
      </c>
      <c r="S4" s="3">
        <f t="shared" si="6"/>
        <v>2.606320847</v>
      </c>
      <c r="T4" s="3">
        <f t="shared" si="7"/>
        <v>1.407660586</v>
      </c>
      <c r="U4" s="3">
        <f t="shared" si="8"/>
        <v>43.8010401</v>
      </c>
      <c r="W4" s="1"/>
      <c r="X4" s="3"/>
      <c r="Y4" s="3"/>
      <c r="Z4" s="3"/>
      <c r="AA4" s="3"/>
      <c r="AB4" s="3"/>
      <c r="AC4" s="3"/>
      <c r="AD4" s="3"/>
      <c r="AE4" s="3"/>
    </row>
    <row r="5" ht="15.75" customHeight="1">
      <c r="A5" s="1" t="s">
        <v>25</v>
      </c>
      <c r="B5" s="3">
        <v>0.06272</v>
      </c>
      <c r="C5" s="3">
        <v>0.798073</v>
      </c>
      <c r="D5" s="3">
        <v>0.537944</v>
      </c>
      <c r="E5" s="3">
        <v>0.656107</v>
      </c>
      <c r="F5" s="3">
        <v>0.565613</v>
      </c>
      <c r="G5" s="3">
        <v>0.609717</v>
      </c>
      <c r="H5" s="3">
        <v>0.272596</v>
      </c>
      <c r="I5" s="3">
        <v>0.0494</v>
      </c>
      <c r="J5" s="3">
        <v>0.0849</v>
      </c>
      <c r="K5" s="3">
        <v>0.632</v>
      </c>
      <c r="M5" s="1" t="s">
        <v>40</v>
      </c>
      <c r="N5" s="3">
        <f t="shared" si="1"/>
        <v>1</v>
      </c>
      <c r="O5" s="3">
        <f t="shared" si="2"/>
        <v>12.72437819</v>
      </c>
      <c r="P5" s="3">
        <f t="shared" si="3"/>
        <v>8.576913265</v>
      </c>
      <c r="Q5" s="3">
        <f t="shared" si="4"/>
        <v>10.46088967</v>
      </c>
      <c r="R5" s="3">
        <f t="shared" si="5"/>
        <v>9.018064413</v>
      </c>
      <c r="S5" s="3">
        <f t="shared" si="6"/>
        <v>9.721253189</v>
      </c>
      <c r="T5" s="3">
        <f t="shared" si="7"/>
        <v>4.346237245</v>
      </c>
      <c r="U5" s="3">
        <f t="shared" si="8"/>
        <v>10.07653061</v>
      </c>
      <c r="W5" s="1"/>
      <c r="X5" s="3"/>
      <c r="Y5" s="3"/>
      <c r="Z5" s="3"/>
      <c r="AA5" s="3"/>
      <c r="AB5" s="3"/>
      <c r="AC5" s="3"/>
      <c r="AD5" s="3"/>
      <c r="AE5" s="3"/>
    </row>
    <row r="6" ht="15.75" customHeight="1">
      <c r="A6" s="1" t="s">
        <v>27</v>
      </c>
      <c r="B6" s="3">
        <v>0.225146</v>
      </c>
      <c r="C6" s="3">
        <v>0.971493</v>
      </c>
      <c r="D6" s="3">
        <v>0.667444</v>
      </c>
      <c r="E6" s="3">
        <v>0.945509</v>
      </c>
      <c r="F6" s="3">
        <v>0.71637</v>
      </c>
      <c r="G6" s="3">
        <v>0.855574</v>
      </c>
      <c r="H6" s="3">
        <v>0.41365</v>
      </c>
      <c r="I6" s="3">
        <v>0.2794</v>
      </c>
      <c r="J6" s="3">
        <v>0.3452</v>
      </c>
      <c r="K6" s="3">
        <v>11.4022</v>
      </c>
      <c r="M6" s="1" t="s">
        <v>41</v>
      </c>
      <c r="N6" s="3">
        <f t="shared" si="1"/>
        <v>1</v>
      </c>
      <c r="O6" s="3">
        <f t="shared" si="2"/>
        <v>4.314946746</v>
      </c>
      <c r="P6" s="3">
        <f t="shared" si="3"/>
        <v>2.96449415</v>
      </c>
      <c r="Q6" s="3">
        <f t="shared" si="4"/>
        <v>4.199537189</v>
      </c>
      <c r="R6" s="3">
        <f t="shared" si="5"/>
        <v>3.181802031</v>
      </c>
      <c r="S6" s="3">
        <f t="shared" si="6"/>
        <v>3.800085278</v>
      </c>
      <c r="T6" s="3">
        <f t="shared" si="7"/>
        <v>1.837252272</v>
      </c>
      <c r="U6" s="3">
        <f t="shared" si="8"/>
        <v>50.64358239</v>
      </c>
      <c r="W6" s="1"/>
      <c r="X6" s="3"/>
      <c r="Y6" s="3"/>
      <c r="Z6" s="3"/>
      <c r="AA6" s="3"/>
      <c r="AB6" s="3"/>
      <c r="AC6" s="3"/>
      <c r="AD6" s="3"/>
      <c r="AE6" s="3"/>
    </row>
    <row r="7" ht="15.75" customHeight="1">
      <c r="A7" s="1" t="s">
        <v>28</v>
      </c>
      <c r="B7" s="3">
        <v>0.102323</v>
      </c>
      <c r="C7" s="3">
        <v>1.08084</v>
      </c>
      <c r="D7" s="3">
        <v>0.738178</v>
      </c>
      <c r="E7" s="3">
        <v>0.782469</v>
      </c>
      <c r="F7" s="3">
        <v>0.692424</v>
      </c>
      <c r="G7" s="3">
        <v>0.703424</v>
      </c>
      <c r="H7" s="3">
        <v>0.315847</v>
      </c>
      <c r="I7" s="3">
        <v>0.0518</v>
      </c>
      <c r="J7" s="3">
        <v>0.0642</v>
      </c>
      <c r="K7" s="3">
        <v>0.3248</v>
      </c>
      <c r="M7" s="1" t="s">
        <v>43</v>
      </c>
      <c r="N7" s="3">
        <f t="shared" si="1"/>
        <v>1</v>
      </c>
      <c r="O7" s="3">
        <f t="shared" si="2"/>
        <v>10.56302102</v>
      </c>
      <c r="P7" s="3">
        <f t="shared" si="3"/>
        <v>7.214194267</v>
      </c>
      <c r="Q7" s="3">
        <f t="shared" si="4"/>
        <v>7.647049051</v>
      </c>
      <c r="R7" s="3">
        <f t="shared" si="5"/>
        <v>6.767041623</v>
      </c>
      <c r="S7" s="3">
        <f t="shared" si="6"/>
        <v>6.874544335</v>
      </c>
      <c r="T7" s="3">
        <f t="shared" si="7"/>
        <v>3.086764462</v>
      </c>
      <c r="U7" s="3">
        <f t="shared" si="8"/>
        <v>3.174261896</v>
      </c>
      <c r="W7" s="1"/>
      <c r="X7" s="3"/>
      <c r="Y7" s="3"/>
      <c r="Z7" s="3"/>
      <c r="AA7" s="3"/>
      <c r="AB7" s="3"/>
      <c r="AC7" s="3"/>
      <c r="AD7" s="3"/>
      <c r="AE7" s="3"/>
    </row>
    <row r="8" ht="15.75" customHeight="1">
      <c r="A8" s="1" t="s">
        <v>29</v>
      </c>
      <c r="B8" s="3">
        <v>0.110176</v>
      </c>
      <c r="C8" s="3">
        <v>2.331644</v>
      </c>
      <c r="D8" s="3">
        <v>1.405633</v>
      </c>
      <c r="E8" s="3">
        <v>3.31233</v>
      </c>
      <c r="F8" s="3">
        <v>3.474663</v>
      </c>
      <c r="G8" s="3">
        <v>3.311584</v>
      </c>
      <c r="H8" s="3">
        <v>0.919873</v>
      </c>
      <c r="I8" s="3">
        <v>0.0426</v>
      </c>
      <c r="J8" s="3">
        <v>0.1046</v>
      </c>
      <c r="K8" s="3">
        <v>0.1046</v>
      </c>
      <c r="M8" s="1" t="s">
        <v>44</v>
      </c>
      <c r="N8" s="3">
        <f t="shared" si="1"/>
        <v>1</v>
      </c>
      <c r="O8" s="3">
        <f t="shared" si="2"/>
        <v>21.16290299</v>
      </c>
      <c r="P8" s="3">
        <f t="shared" si="3"/>
        <v>12.75806891</v>
      </c>
      <c r="Q8" s="3">
        <f t="shared" si="4"/>
        <v>30.06398853</v>
      </c>
      <c r="R8" s="3">
        <f t="shared" si="5"/>
        <v>31.53738564</v>
      </c>
      <c r="S8" s="3">
        <f t="shared" si="6"/>
        <v>30.05721754</v>
      </c>
      <c r="T8" s="3">
        <f t="shared" si="7"/>
        <v>8.349123221</v>
      </c>
      <c r="U8" s="3">
        <f t="shared" si="8"/>
        <v>0.9493900668</v>
      </c>
      <c r="W8" s="1"/>
      <c r="X8" s="3"/>
      <c r="Y8" s="3"/>
      <c r="Z8" s="3"/>
      <c r="AA8" s="3"/>
      <c r="AB8" s="3"/>
      <c r="AC8" s="3"/>
      <c r="AD8" s="3"/>
      <c r="AE8" s="3"/>
    </row>
    <row r="9" ht="15.75" customHeight="1">
      <c r="A9" s="1" t="s">
        <v>30</v>
      </c>
      <c r="B9" s="3">
        <v>0.24772</v>
      </c>
      <c r="C9" s="3">
        <v>3.184851</v>
      </c>
      <c r="D9" s="3">
        <v>2.156728</v>
      </c>
      <c r="E9" s="3">
        <v>2.697303</v>
      </c>
      <c r="F9" s="3">
        <v>2.268562</v>
      </c>
      <c r="G9" s="3">
        <v>2.463064</v>
      </c>
      <c r="H9" s="3">
        <v>1.118751</v>
      </c>
      <c r="I9" s="3">
        <v>0.2151</v>
      </c>
      <c r="J9" s="3">
        <v>0.3779</v>
      </c>
      <c r="K9" s="3">
        <v>3.0874</v>
      </c>
      <c r="M9" s="1" t="s">
        <v>45</v>
      </c>
      <c r="N9" s="3">
        <f t="shared" si="1"/>
        <v>1</v>
      </c>
      <c r="O9" s="3">
        <f t="shared" si="2"/>
        <v>12.85665671</v>
      </c>
      <c r="P9" s="3">
        <f t="shared" si="3"/>
        <v>8.70631358</v>
      </c>
      <c r="Q9" s="3">
        <f t="shared" si="4"/>
        <v>10.88851526</v>
      </c>
      <c r="R9" s="3">
        <f t="shared" si="5"/>
        <v>9.157766834</v>
      </c>
      <c r="S9" s="3">
        <f t="shared" si="6"/>
        <v>9.942935572</v>
      </c>
      <c r="T9" s="3">
        <f t="shared" si="7"/>
        <v>4.516191668</v>
      </c>
      <c r="U9" s="3">
        <f t="shared" si="8"/>
        <v>12.46326498</v>
      </c>
      <c r="W9" s="1"/>
      <c r="X9" s="3"/>
      <c r="Y9" s="3"/>
      <c r="Z9" s="3"/>
      <c r="AA9" s="3"/>
      <c r="AB9" s="3"/>
      <c r="AC9" s="3"/>
      <c r="AD9" s="3"/>
      <c r="AE9" s="3"/>
    </row>
    <row r="10" ht="15.75" customHeight="1">
      <c r="A10" s="1" t="s">
        <v>31</v>
      </c>
      <c r="B10" s="3">
        <v>11.934544</v>
      </c>
      <c r="C10" s="3">
        <v>3.331513</v>
      </c>
      <c r="D10" s="3">
        <v>2.060975</v>
      </c>
      <c r="E10" s="3">
        <v>3.331572</v>
      </c>
      <c r="F10" s="3">
        <v>2.309069</v>
      </c>
      <c r="G10" s="3">
        <v>2.430111</v>
      </c>
      <c r="H10" s="3">
        <v>1.2947</v>
      </c>
      <c r="I10" s="3">
        <v>48.434</v>
      </c>
      <c r="J10" s="3">
        <v>31.9963</v>
      </c>
      <c r="K10" s="3">
        <v>405.1736</v>
      </c>
      <c r="M10" s="1" t="s">
        <v>46</v>
      </c>
      <c r="N10" s="3">
        <f t="shared" si="1"/>
        <v>1</v>
      </c>
      <c r="O10" s="3">
        <f t="shared" si="2"/>
        <v>0.2791487467</v>
      </c>
      <c r="P10" s="3">
        <f t="shared" si="3"/>
        <v>0.1726898824</v>
      </c>
      <c r="Q10" s="3">
        <f t="shared" si="4"/>
        <v>0.2791536903</v>
      </c>
      <c r="R10" s="3">
        <f t="shared" si="5"/>
        <v>0.1934777734</v>
      </c>
      <c r="S10" s="3">
        <f t="shared" si="6"/>
        <v>0.2036199288</v>
      </c>
      <c r="T10" s="3">
        <f t="shared" si="7"/>
        <v>0.1084834075</v>
      </c>
      <c r="U10" s="3">
        <f t="shared" si="8"/>
        <v>33.94965069</v>
      </c>
      <c r="W10" s="1"/>
      <c r="X10" s="3"/>
      <c r="Y10" s="3"/>
      <c r="Z10" s="3"/>
      <c r="AA10" s="3"/>
      <c r="AB10" s="3"/>
      <c r="AC10" s="3"/>
      <c r="AD10" s="3"/>
      <c r="AE10" s="3"/>
    </row>
    <row r="11" ht="15.75" customHeight="1">
      <c r="A11" s="1" t="s">
        <v>32</v>
      </c>
      <c r="B11" s="3">
        <v>0.285598</v>
      </c>
      <c r="C11" s="3">
        <v>3.674443</v>
      </c>
      <c r="D11" s="3">
        <v>2.508244</v>
      </c>
      <c r="E11" s="3">
        <v>3.15874</v>
      </c>
      <c r="F11" s="3">
        <v>2.63406</v>
      </c>
      <c r="G11" s="3">
        <v>2.885315</v>
      </c>
      <c r="H11" s="3">
        <v>1.327777</v>
      </c>
      <c r="I11" s="3">
        <v>0.2703</v>
      </c>
      <c r="J11" s="3">
        <v>0.4083</v>
      </c>
      <c r="K11" s="3">
        <v>8.1448</v>
      </c>
      <c r="M11" s="1" t="s">
        <v>47</v>
      </c>
      <c r="N11" s="3">
        <f t="shared" si="1"/>
        <v>1</v>
      </c>
      <c r="O11" s="3">
        <f t="shared" si="2"/>
        <v>12.86578688</v>
      </c>
      <c r="P11" s="3">
        <f t="shared" si="3"/>
        <v>8.782428448</v>
      </c>
      <c r="Q11" s="3">
        <f t="shared" si="4"/>
        <v>11.06009146</v>
      </c>
      <c r="R11" s="3">
        <f t="shared" si="5"/>
        <v>9.222963746</v>
      </c>
      <c r="S11" s="3">
        <f t="shared" si="6"/>
        <v>10.1027143</v>
      </c>
      <c r="T11" s="3">
        <f t="shared" si="7"/>
        <v>4.649111688</v>
      </c>
      <c r="U11" s="3">
        <f t="shared" si="8"/>
        <v>28.51840699</v>
      </c>
      <c r="W11" s="1"/>
      <c r="X11" s="3"/>
      <c r="Y11" s="3"/>
      <c r="Z11" s="3"/>
      <c r="AA11" s="3"/>
      <c r="AB11" s="3"/>
      <c r="AC11" s="3"/>
      <c r="AD11" s="3"/>
      <c r="AE11" s="3"/>
    </row>
    <row r="12" ht="15.75" customHeight="1">
      <c r="A12" s="1" t="s">
        <v>33</v>
      </c>
      <c r="B12" s="3">
        <v>0.651</v>
      </c>
      <c r="C12" s="3">
        <v>7.206823</v>
      </c>
      <c r="D12" s="3">
        <v>4.417366</v>
      </c>
      <c r="E12" s="3">
        <v>11.206105</v>
      </c>
      <c r="F12" s="3">
        <v>10.330957</v>
      </c>
      <c r="G12" s="3">
        <v>10.71362</v>
      </c>
      <c r="H12" s="3">
        <v>3.739588</v>
      </c>
      <c r="I12" s="3">
        <v>4.2389</v>
      </c>
      <c r="J12" s="3">
        <v>2.111</v>
      </c>
      <c r="K12" s="3">
        <v>259.2403</v>
      </c>
      <c r="M12" s="1" t="s">
        <v>48</v>
      </c>
      <c r="N12" s="3">
        <f t="shared" si="1"/>
        <v>1</v>
      </c>
      <c r="O12" s="3">
        <f t="shared" si="2"/>
        <v>11.07038863</v>
      </c>
      <c r="P12" s="3">
        <f t="shared" si="3"/>
        <v>6.785508449</v>
      </c>
      <c r="Q12" s="3">
        <f t="shared" si="4"/>
        <v>17.21367896</v>
      </c>
      <c r="R12" s="3">
        <f t="shared" si="5"/>
        <v>15.86936559</v>
      </c>
      <c r="S12" s="3">
        <f t="shared" si="6"/>
        <v>16.45717358</v>
      </c>
      <c r="T12" s="3">
        <f t="shared" si="7"/>
        <v>5.744374808</v>
      </c>
      <c r="U12" s="3">
        <f t="shared" si="8"/>
        <v>398.2185868</v>
      </c>
      <c r="W12" s="1"/>
      <c r="X12" s="3"/>
      <c r="Y12" s="3"/>
      <c r="Z12" s="3"/>
      <c r="AA12" s="3"/>
      <c r="AB12" s="3"/>
      <c r="AC12" s="3"/>
      <c r="AD12" s="3"/>
      <c r="AE12" s="3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1" t="s">
        <v>13</v>
      </c>
      <c r="N13" s="3">
        <f t="shared" ref="N13:U13" si="9">GEOMEAN(N3:N12)</f>
        <v>1</v>
      </c>
      <c r="O13" s="3">
        <f t="shared" si="9"/>
        <v>6.975386948</v>
      </c>
      <c r="P13" s="3">
        <f t="shared" si="9"/>
        <v>4.618575455</v>
      </c>
      <c r="Q13" s="3">
        <f t="shared" si="9"/>
        <v>6.760091994</v>
      </c>
      <c r="R13" s="3">
        <f t="shared" si="9"/>
        <v>5.663194603</v>
      </c>
      <c r="S13" s="3">
        <f t="shared" si="9"/>
        <v>6.081629362</v>
      </c>
      <c r="T13" s="3">
        <f t="shared" si="9"/>
        <v>2.6600957</v>
      </c>
      <c r="U13" s="3">
        <f t="shared" si="9"/>
        <v>19.18926204</v>
      </c>
      <c r="W13" s="1"/>
      <c r="X13" s="3"/>
      <c r="Y13" s="3"/>
      <c r="Z13" s="3"/>
      <c r="AA13" s="3"/>
      <c r="AB13" s="3"/>
      <c r="AC13" s="3"/>
      <c r="AD13" s="3"/>
      <c r="AE13" s="3"/>
    </row>
    <row r="14" ht="15.75" customHeight="1">
      <c r="A14" s="1" t="s">
        <v>34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5.75" customHeight="1">
      <c r="A15" s="1"/>
      <c r="B15" s="1" t="s">
        <v>12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M15" s="1"/>
      <c r="N15" s="1" t="s">
        <v>12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22</v>
      </c>
    </row>
    <row r="16" ht="15.75" customHeight="1">
      <c r="A16" s="1" t="s">
        <v>11</v>
      </c>
      <c r="B16" s="3">
        <v>0.057759</v>
      </c>
      <c r="C16" s="3">
        <v>2.458427</v>
      </c>
      <c r="D16" s="3">
        <v>1.311743</v>
      </c>
      <c r="E16" s="3">
        <v>0.74947</v>
      </c>
      <c r="F16" s="3">
        <v>0.454643</v>
      </c>
      <c r="G16" s="3">
        <v>0.531977</v>
      </c>
      <c r="H16" s="3">
        <v>0.353917</v>
      </c>
      <c r="I16" s="3">
        <v>0.0766</v>
      </c>
      <c r="J16" s="3">
        <v>0.1244</v>
      </c>
      <c r="K16" s="3">
        <v>0.3852</v>
      </c>
      <c r="M16" s="1" t="s">
        <v>38</v>
      </c>
      <c r="N16" s="3">
        <f t="shared" ref="N16:N25" si="10">1</f>
        <v>1</v>
      </c>
      <c r="O16" s="3">
        <f t="shared" ref="O16:O25" si="11">C16/B16</f>
        <v>42.56353122</v>
      </c>
      <c r="P16" s="3">
        <f t="shared" ref="P16:P25" si="12">D16/B16</f>
        <v>22.71062518</v>
      </c>
      <c r="Q16" s="3">
        <f t="shared" ref="Q16:Q25" si="13">E16/B16</f>
        <v>12.97581329</v>
      </c>
      <c r="R16" s="3">
        <f t="shared" ref="R16:R25" si="14">F16/B16</f>
        <v>7.871379352</v>
      </c>
      <c r="S16" s="3">
        <f t="shared" ref="S16:S25" si="15">G16/B16</f>
        <v>9.210287574</v>
      </c>
      <c r="T16" s="3">
        <f t="shared" ref="T16:T25" si="16">H16/B16</f>
        <v>6.127477969</v>
      </c>
      <c r="U16" s="3">
        <f t="shared" ref="U16:U25" si="17">K16/B16</f>
        <v>6.669090531</v>
      </c>
    </row>
    <row r="17" ht="15.75" customHeight="1">
      <c r="A17" s="1" t="s">
        <v>23</v>
      </c>
      <c r="B17" s="3">
        <v>0.327137</v>
      </c>
      <c r="C17" s="3">
        <v>2.564863</v>
      </c>
      <c r="D17" s="3">
        <v>1.383636</v>
      </c>
      <c r="E17" s="3">
        <v>0.824326</v>
      </c>
      <c r="F17" s="3">
        <v>0.441828</v>
      </c>
      <c r="G17" s="3">
        <v>0.571361</v>
      </c>
      <c r="H17" s="3">
        <v>0.45556</v>
      </c>
      <c r="I17" s="3">
        <v>0.7634</v>
      </c>
      <c r="J17" s="3">
        <v>0.6657</v>
      </c>
      <c r="K17" s="3">
        <v>3.9483</v>
      </c>
      <c r="M17" s="1" t="s">
        <v>39</v>
      </c>
      <c r="N17" s="3">
        <f t="shared" si="10"/>
        <v>1</v>
      </c>
      <c r="O17" s="3">
        <f t="shared" si="11"/>
        <v>7.840332949</v>
      </c>
      <c r="P17" s="3">
        <f t="shared" si="12"/>
        <v>4.229530747</v>
      </c>
      <c r="Q17" s="3">
        <f t="shared" si="13"/>
        <v>2.519818914</v>
      </c>
      <c r="R17" s="3">
        <f t="shared" si="14"/>
        <v>1.35059012</v>
      </c>
      <c r="S17" s="3">
        <f t="shared" si="15"/>
        <v>1.746549611</v>
      </c>
      <c r="T17" s="3">
        <f t="shared" si="16"/>
        <v>1.392566417</v>
      </c>
      <c r="U17" s="3">
        <f t="shared" si="17"/>
        <v>12.06925539</v>
      </c>
    </row>
    <row r="18" ht="15.75" customHeight="1">
      <c r="A18" s="1" t="s">
        <v>25</v>
      </c>
      <c r="B18" s="3">
        <v>0.07124</v>
      </c>
      <c r="C18" s="3">
        <v>3.143081</v>
      </c>
      <c r="D18" s="3">
        <v>1.694254</v>
      </c>
      <c r="E18" s="3">
        <v>0.930503</v>
      </c>
      <c r="F18" s="3">
        <v>0.574608</v>
      </c>
      <c r="G18" s="3">
        <v>0.666471</v>
      </c>
      <c r="H18" s="3">
        <v>0.449975</v>
      </c>
      <c r="I18" s="3">
        <v>0.0793</v>
      </c>
      <c r="J18" s="3">
        <v>0.1483</v>
      </c>
      <c r="K18" s="3">
        <v>0.6922</v>
      </c>
      <c r="M18" s="1" t="s">
        <v>40</v>
      </c>
      <c r="N18" s="3">
        <f t="shared" si="10"/>
        <v>1</v>
      </c>
      <c r="O18" s="3">
        <f t="shared" si="11"/>
        <v>44.11960977</v>
      </c>
      <c r="P18" s="3">
        <f t="shared" si="12"/>
        <v>23.78234138</v>
      </c>
      <c r="Q18" s="3">
        <f t="shared" si="13"/>
        <v>13.06152442</v>
      </c>
      <c r="R18" s="3">
        <f t="shared" si="14"/>
        <v>8.065805727</v>
      </c>
      <c r="S18" s="3">
        <f t="shared" si="15"/>
        <v>9.355291971</v>
      </c>
      <c r="T18" s="3">
        <f t="shared" si="16"/>
        <v>6.316325098</v>
      </c>
      <c r="U18" s="3">
        <f t="shared" si="17"/>
        <v>9.716451432</v>
      </c>
    </row>
    <row r="19" ht="15.75" customHeight="1">
      <c r="A19" s="1" t="s">
        <v>27</v>
      </c>
      <c r="B19" s="3">
        <v>0.298855</v>
      </c>
      <c r="C19" s="3">
        <v>3.949965</v>
      </c>
      <c r="D19" s="3">
        <v>2.079291</v>
      </c>
      <c r="E19" s="3">
        <v>1.337711</v>
      </c>
      <c r="F19" s="3">
        <v>0.750753</v>
      </c>
      <c r="G19" s="3">
        <v>0.90066</v>
      </c>
      <c r="H19" s="3">
        <v>0.662177</v>
      </c>
      <c r="I19" s="3">
        <v>0.3711</v>
      </c>
      <c r="J19" s="3">
        <v>0.5238</v>
      </c>
      <c r="K19" s="3">
        <v>4.8588</v>
      </c>
      <c r="M19" s="1" t="s">
        <v>41</v>
      </c>
      <c r="N19" s="3">
        <f t="shared" si="10"/>
        <v>1</v>
      </c>
      <c r="O19" s="3">
        <f t="shared" si="11"/>
        <v>13.21699486</v>
      </c>
      <c r="P19" s="3">
        <f t="shared" si="12"/>
        <v>6.957524552</v>
      </c>
      <c r="Q19" s="3">
        <f t="shared" si="13"/>
        <v>4.476120527</v>
      </c>
      <c r="R19" s="3">
        <f t="shared" si="14"/>
        <v>2.51209784</v>
      </c>
      <c r="S19" s="3">
        <f t="shared" si="15"/>
        <v>3.013702297</v>
      </c>
      <c r="T19" s="3">
        <f t="shared" si="16"/>
        <v>2.215713306</v>
      </c>
      <c r="U19" s="3">
        <f t="shared" si="17"/>
        <v>16.25805156</v>
      </c>
    </row>
    <row r="20" ht="15.75" customHeight="1">
      <c r="A20" s="1" t="s">
        <v>28</v>
      </c>
      <c r="B20" s="3">
        <v>0.111065</v>
      </c>
      <c r="C20" s="3">
        <v>4.300164</v>
      </c>
      <c r="D20" s="3">
        <v>2.295551</v>
      </c>
      <c r="E20" s="3">
        <v>1.080495</v>
      </c>
      <c r="F20" s="3">
        <v>0.699044</v>
      </c>
      <c r="G20" s="3">
        <v>0.785744</v>
      </c>
      <c r="H20" s="3">
        <v>0.583977</v>
      </c>
      <c r="I20" s="3">
        <v>0.0831</v>
      </c>
      <c r="J20" s="3">
        <v>0.1286</v>
      </c>
      <c r="K20" s="3">
        <v>0.3095</v>
      </c>
      <c r="M20" s="1" t="s">
        <v>43</v>
      </c>
      <c r="N20" s="3">
        <f t="shared" si="10"/>
        <v>1</v>
      </c>
      <c r="O20" s="3">
        <f t="shared" si="11"/>
        <v>38.71754378</v>
      </c>
      <c r="P20" s="3">
        <f t="shared" si="12"/>
        <v>20.66853644</v>
      </c>
      <c r="Q20" s="3">
        <f t="shared" si="13"/>
        <v>9.728492324</v>
      </c>
      <c r="R20" s="3">
        <f t="shared" si="14"/>
        <v>6.294008013</v>
      </c>
      <c r="S20" s="3">
        <f t="shared" si="15"/>
        <v>7.074631972</v>
      </c>
      <c r="T20" s="3">
        <f t="shared" si="16"/>
        <v>5.25797506</v>
      </c>
      <c r="U20" s="3">
        <f t="shared" si="17"/>
        <v>2.786656462</v>
      </c>
    </row>
    <row r="21" ht="15.75" customHeight="1">
      <c r="A21" s="1" t="s">
        <v>29</v>
      </c>
      <c r="B21" s="3">
        <v>0.113567</v>
      </c>
      <c r="C21" s="3">
        <v>9.233603</v>
      </c>
      <c r="D21" s="3">
        <v>4.858095</v>
      </c>
      <c r="E21" s="3">
        <v>4.358417</v>
      </c>
      <c r="F21" s="3">
        <v>3.29238</v>
      </c>
      <c r="G21" s="3">
        <v>3.290998</v>
      </c>
      <c r="H21" s="3">
        <v>1.232354</v>
      </c>
      <c r="I21" s="3">
        <v>0.072</v>
      </c>
      <c r="J21" s="3">
        <v>0.1787</v>
      </c>
      <c r="K21" s="3">
        <v>0.1781</v>
      </c>
      <c r="M21" s="1" t="s">
        <v>44</v>
      </c>
      <c r="N21" s="3">
        <f t="shared" si="10"/>
        <v>1</v>
      </c>
      <c r="O21" s="3">
        <f t="shared" si="11"/>
        <v>81.30533518</v>
      </c>
      <c r="P21" s="3">
        <f t="shared" si="12"/>
        <v>42.77734729</v>
      </c>
      <c r="Q21" s="3">
        <f t="shared" si="13"/>
        <v>38.37749522</v>
      </c>
      <c r="R21" s="3">
        <f t="shared" si="14"/>
        <v>28.99063989</v>
      </c>
      <c r="S21" s="3">
        <f t="shared" si="15"/>
        <v>28.97847086</v>
      </c>
      <c r="T21" s="3">
        <f t="shared" si="16"/>
        <v>10.85133886</v>
      </c>
      <c r="U21" s="3">
        <f t="shared" si="17"/>
        <v>1.568237252</v>
      </c>
    </row>
    <row r="22" ht="15.75" customHeight="1">
      <c r="A22" s="1" t="s">
        <v>30</v>
      </c>
      <c r="B22" s="3">
        <v>0.267957</v>
      </c>
      <c r="C22" s="3">
        <v>12.535659</v>
      </c>
      <c r="D22" s="3">
        <v>6.781896</v>
      </c>
      <c r="E22" s="3">
        <v>3.895366</v>
      </c>
      <c r="F22" s="3">
        <v>2.293053</v>
      </c>
      <c r="G22" s="3">
        <v>2.698906</v>
      </c>
      <c r="H22" s="3">
        <v>1.854885</v>
      </c>
      <c r="I22" s="3">
        <v>0.3414</v>
      </c>
      <c r="J22" s="3">
        <v>0.6338</v>
      </c>
      <c r="K22" s="3">
        <v>5.3943</v>
      </c>
      <c r="M22" s="1" t="s">
        <v>45</v>
      </c>
      <c r="N22" s="3">
        <f t="shared" si="10"/>
        <v>1</v>
      </c>
      <c r="O22" s="3">
        <f t="shared" si="11"/>
        <v>46.78235314</v>
      </c>
      <c r="P22" s="3">
        <f t="shared" si="12"/>
        <v>25.30964297</v>
      </c>
      <c r="Q22" s="3">
        <f t="shared" si="13"/>
        <v>14.53728024</v>
      </c>
      <c r="R22" s="3">
        <f t="shared" si="14"/>
        <v>8.557540949</v>
      </c>
      <c r="S22" s="3">
        <f t="shared" si="15"/>
        <v>10.07216083</v>
      </c>
      <c r="T22" s="3">
        <f t="shared" si="16"/>
        <v>6.922323358</v>
      </c>
      <c r="U22" s="3">
        <f t="shared" si="17"/>
        <v>20.13121508</v>
      </c>
    </row>
    <row r="23" ht="15.75" customHeight="1">
      <c r="A23" s="1" t="s">
        <v>31</v>
      </c>
      <c r="B23" s="3">
        <v>20.542715</v>
      </c>
      <c r="C23" s="3">
        <v>13.26562</v>
      </c>
      <c r="D23" s="3">
        <v>6.611526</v>
      </c>
      <c r="E23" s="3">
        <v>5.088652</v>
      </c>
      <c r="F23" s="3">
        <v>2.488762</v>
      </c>
      <c r="G23" s="3">
        <v>3.035668</v>
      </c>
      <c r="H23" s="3">
        <v>2.693172</v>
      </c>
      <c r="I23" s="3">
        <v>56.8432</v>
      </c>
      <c r="J23" s="3">
        <v>37.3525</v>
      </c>
      <c r="K23" s="3">
        <v>651.6534</v>
      </c>
      <c r="M23" s="1" t="s">
        <v>46</v>
      </c>
      <c r="N23" s="3">
        <f t="shared" si="10"/>
        <v>1</v>
      </c>
      <c r="O23" s="3">
        <f t="shared" si="11"/>
        <v>0.6457578757</v>
      </c>
      <c r="P23" s="3">
        <f t="shared" si="12"/>
        <v>0.3218428528</v>
      </c>
      <c r="Q23" s="3">
        <f t="shared" si="13"/>
        <v>0.2477107821</v>
      </c>
      <c r="R23" s="3">
        <f t="shared" si="14"/>
        <v>0.1211505879</v>
      </c>
      <c r="S23" s="3">
        <f t="shared" si="15"/>
        <v>0.1477734564</v>
      </c>
      <c r="T23" s="3">
        <f t="shared" si="16"/>
        <v>0.131101074</v>
      </c>
      <c r="U23" s="3">
        <f t="shared" si="17"/>
        <v>31.72187318</v>
      </c>
    </row>
    <row r="24" ht="15.75" customHeight="1">
      <c r="A24" s="1" t="s">
        <v>32</v>
      </c>
      <c r="B24" s="3">
        <v>0.313391</v>
      </c>
      <c r="C24" s="3">
        <v>14.615619</v>
      </c>
      <c r="D24" s="3">
        <v>7.857533</v>
      </c>
      <c r="E24" s="3">
        <v>4.666936</v>
      </c>
      <c r="F24" s="3">
        <v>2.656204</v>
      </c>
      <c r="G24" s="3">
        <v>3.160167</v>
      </c>
      <c r="H24" s="3">
        <v>2.212172</v>
      </c>
      <c r="I24" s="3">
        <v>0.4135</v>
      </c>
      <c r="J24" s="3">
        <v>0.7777</v>
      </c>
      <c r="K24" s="3">
        <v>10.6481</v>
      </c>
      <c r="M24" s="1" t="s">
        <v>47</v>
      </c>
      <c r="N24" s="3">
        <f t="shared" si="10"/>
        <v>1</v>
      </c>
      <c r="O24" s="3">
        <f t="shared" si="11"/>
        <v>46.63700936</v>
      </c>
      <c r="P24" s="3">
        <f t="shared" si="12"/>
        <v>25.07261855</v>
      </c>
      <c r="Q24" s="3">
        <f t="shared" si="13"/>
        <v>14.89173588</v>
      </c>
      <c r="R24" s="3">
        <f t="shared" si="14"/>
        <v>8.475686921</v>
      </c>
      <c r="S24" s="3">
        <f t="shared" si="15"/>
        <v>10.08378352</v>
      </c>
      <c r="T24" s="3">
        <f t="shared" si="16"/>
        <v>7.05882428</v>
      </c>
      <c r="U24" s="3">
        <f t="shared" si="17"/>
        <v>33.97704465</v>
      </c>
    </row>
    <row r="25" ht="15.75" customHeight="1">
      <c r="A25" s="1" t="s">
        <v>33</v>
      </c>
      <c r="B25" s="3">
        <v>0.715</v>
      </c>
      <c r="C25" s="3">
        <v>28.898628</v>
      </c>
      <c r="D25" s="3">
        <v>15.092632</v>
      </c>
      <c r="E25" s="3">
        <v>15.039013</v>
      </c>
      <c r="F25" s="3">
        <v>10.759733</v>
      </c>
      <c r="G25" s="3">
        <v>12.562205</v>
      </c>
      <c r="H25" s="3">
        <v>7.331764</v>
      </c>
      <c r="I25" s="3">
        <v>4.9434</v>
      </c>
      <c r="J25" s="3">
        <v>2.6761</v>
      </c>
      <c r="K25" s="3">
        <v>52.3973</v>
      </c>
      <c r="M25" s="1" t="s">
        <v>48</v>
      </c>
      <c r="N25" s="3">
        <f t="shared" si="10"/>
        <v>1</v>
      </c>
      <c r="O25" s="3">
        <f t="shared" si="11"/>
        <v>40.41766154</v>
      </c>
      <c r="P25" s="3">
        <f t="shared" si="12"/>
        <v>21.10857622</v>
      </c>
      <c r="Q25" s="3">
        <f t="shared" si="13"/>
        <v>21.03358462</v>
      </c>
      <c r="R25" s="3">
        <f t="shared" si="14"/>
        <v>15.04857762</v>
      </c>
      <c r="S25" s="3">
        <f t="shared" si="15"/>
        <v>17.56951748</v>
      </c>
      <c r="T25" s="3">
        <f t="shared" si="16"/>
        <v>10.25421538</v>
      </c>
      <c r="U25" s="3">
        <f t="shared" si="17"/>
        <v>73.28293706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 t="s">
        <v>13</v>
      </c>
      <c r="N26" s="3">
        <f t="shared" ref="N26:U26" si="18">GEOMEAN(N16:N25)</f>
        <v>1</v>
      </c>
      <c r="O26" s="3">
        <f t="shared" si="18"/>
        <v>22.60797704</v>
      </c>
      <c r="P26" s="3">
        <f t="shared" si="18"/>
        <v>11.97386267</v>
      </c>
      <c r="Q26" s="3">
        <f t="shared" si="18"/>
        <v>7.77285993</v>
      </c>
      <c r="R26" s="3">
        <f t="shared" si="18"/>
        <v>4.694386771</v>
      </c>
      <c r="S26" s="3">
        <f t="shared" si="18"/>
        <v>5.48213033</v>
      </c>
      <c r="T26" s="3">
        <f t="shared" si="18"/>
        <v>3.673559261</v>
      </c>
      <c r="U26" s="3">
        <f t="shared" si="18"/>
        <v>12.43436395</v>
      </c>
    </row>
    <row r="27" ht="15.75" customHeight="1">
      <c r="A27" s="1" t="s">
        <v>35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5.75" customHeight="1">
      <c r="A28" s="1"/>
      <c r="B28" s="1" t="s">
        <v>12</v>
      </c>
      <c r="C28" s="1" t="s">
        <v>14</v>
      </c>
      <c r="D28" s="1" t="s">
        <v>15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21</v>
      </c>
      <c r="K28" s="1" t="s">
        <v>22</v>
      </c>
      <c r="M28" s="1"/>
      <c r="N28" s="1" t="s">
        <v>12</v>
      </c>
      <c r="O28" s="1" t="s">
        <v>14</v>
      </c>
      <c r="P28" s="1" t="s">
        <v>15</v>
      </c>
      <c r="Q28" s="1" t="s">
        <v>16</v>
      </c>
      <c r="R28" s="1" t="s">
        <v>17</v>
      </c>
      <c r="S28" s="1" t="s">
        <v>18</v>
      </c>
      <c r="T28" s="1" t="s">
        <v>19</v>
      </c>
      <c r="U28" s="1" t="s">
        <v>22</v>
      </c>
    </row>
    <row r="29" ht="15.75" customHeight="1">
      <c r="A29" s="1" t="s">
        <v>11</v>
      </c>
      <c r="B29" s="3">
        <v>0.125461</v>
      </c>
      <c r="C29" s="3">
        <v>9.964663</v>
      </c>
      <c r="D29" s="3">
        <v>4.950509</v>
      </c>
      <c r="E29" s="3">
        <v>1.625396</v>
      </c>
      <c r="F29" s="3">
        <v>0.469226</v>
      </c>
      <c r="G29" s="3">
        <v>0.704311</v>
      </c>
      <c r="H29" s="3">
        <v>0.945407</v>
      </c>
      <c r="I29" s="3">
        <v>0.1137</v>
      </c>
      <c r="J29" s="3">
        <v>0.21</v>
      </c>
      <c r="K29" s="3">
        <v>0.4336</v>
      </c>
      <c r="M29" s="1" t="s">
        <v>38</v>
      </c>
      <c r="N29" s="3">
        <f t="shared" ref="N29:N38" si="19">1</f>
        <v>1</v>
      </c>
      <c r="O29" s="3">
        <f t="shared" ref="O29:O38" si="20">C29/B29</f>
        <v>79.42438686</v>
      </c>
      <c r="P29" s="3">
        <f t="shared" ref="P29:P38" si="21">D29/B29</f>
        <v>39.45854887</v>
      </c>
      <c r="Q29" s="3">
        <f t="shared" ref="Q29:Q38" si="22">E29/B29</f>
        <v>12.95538853</v>
      </c>
      <c r="R29" s="3">
        <f t="shared" ref="R29:R38" si="23">F29/B29</f>
        <v>3.740014825</v>
      </c>
      <c r="S29" s="3">
        <f t="shared" ref="S29:S38" si="24">G29/B29</f>
        <v>5.613784363</v>
      </c>
      <c r="T29" s="3">
        <f t="shared" ref="T29:T38" si="25">H29/B29</f>
        <v>7.535465204</v>
      </c>
      <c r="U29" s="3">
        <f t="shared" ref="U29:U38" si="26">K29/B29</f>
        <v>3.456054073</v>
      </c>
    </row>
    <row r="30" ht="15.75" customHeight="1">
      <c r="A30" s="1" t="s">
        <v>23</v>
      </c>
      <c r="B30" s="3">
        <v>1.013592</v>
      </c>
      <c r="C30" s="3">
        <v>10.942652</v>
      </c>
      <c r="D30" s="3">
        <v>5.088262</v>
      </c>
      <c r="E30" s="3">
        <v>1.790238</v>
      </c>
      <c r="F30" s="3">
        <v>0.479587</v>
      </c>
      <c r="G30" s="3">
        <v>0.796009</v>
      </c>
      <c r="H30" s="3">
        <v>1.131895</v>
      </c>
      <c r="I30" s="3">
        <v>0.839</v>
      </c>
      <c r="J30" s="3">
        <v>0.9012</v>
      </c>
      <c r="K30" s="3">
        <v>2.3353</v>
      </c>
      <c r="M30" s="1" t="s">
        <v>39</v>
      </c>
      <c r="N30" s="3">
        <f t="shared" si="19"/>
        <v>1</v>
      </c>
      <c r="O30" s="3">
        <f t="shared" si="20"/>
        <v>10.79591394</v>
      </c>
      <c r="P30" s="3">
        <f t="shared" si="21"/>
        <v>5.020029756</v>
      </c>
      <c r="Q30" s="3">
        <f t="shared" si="22"/>
        <v>1.766231383</v>
      </c>
      <c r="R30" s="3">
        <f t="shared" si="23"/>
        <v>0.4731558655</v>
      </c>
      <c r="S30" s="3">
        <f t="shared" si="24"/>
        <v>0.7853347303</v>
      </c>
      <c r="T30" s="3">
        <f t="shared" si="25"/>
        <v>1.116716588</v>
      </c>
      <c r="U30" s="3">
        <f t="shared" si="26"/>
        <v>2.303984246</v>
      </c>
    </row>
    <row r="31" ht="15.75" customHeight="1">
      <c r="A31" s="1" t="s">
        <v>25</v>
      </c>
      <c r="B31" s="3">
        <v>0.134639</v>
      </c>
      <c r="C31" s="3">
        <v>12.553097</v>
      </c>
      <c r="D31" s="3">
        <v>6.346164</v>
      </c>
      <c r="E31" s="3">
        <v>1.990335</v>
      </c>
      <c r="F31" s="3">
        <v>0.599934</v>
      </c>
      <c r="G31" s="3">
        <v>0.886237</v>
      </c>
      <c r="H31" s="3">
        <v>1.194634</v>
      </c>
      <c r="I31" s="3">
        <v>0.1281</v>
      </c>
      <c r="J31" s="3">
        <v>0.2587</v>
      </c>
      <c r="K31" s="3">
        <v>0.5583</v>
      </c>
      <c r="M31" s="1" t="s">
        <v>40</v>
      </c>
      <c r="N31" s="3">
        <f t="shared" si="19"/>
        <v>1</v>
      </c>
      <c r="O31" s="3">
        <f t="shared" si="20"/>
        <v>93.23522159</v>
      </c>
      <c r="P31" s="3">
        <f t="shared" si="21"/>
        <v>47.1346638</v>
      </c>
      <c r="Q31" s="3">
        <f t="shared" si="22"/>
        <v>14.7827524</v>
      </c>
      <c r="R31" s="3">
        <f t="shared" si="23"/>
        <v>4.455870884</v>
      </c>
      <c r="S31" s="3">
        <f t="shared" si="24"/>
        <v>6.58232013</v>
      </c>
      <c r="T31" s="3">
        <f t="shared" si="25"/>
        <v>8.872867446</v>
      </c>
      <c r="U31" s="3">
        <f t="shared" si="26"/>
        <v>4.146643989</v>
      </c>
    </row>
    <row r="32" ht="15.75" customHeight="1">
      <c r="A32" s="1" t="s">
        <v>27</v>
      </c>
      <c r="B32" s="3">
        <v>0.590158</v>
      </c>
      <c r="C32" s="3">
        <v>20.674271</v>
      </c>
      <c r="D32" s="3">
        <v>8.723973</v>
      </c>
      <c r="E32" s="3">
        <v>2.889941</v>
      </c>
      <c r="F32" s="3">
        <v>0.781453</v>
      </c>
      <c r="G32" s="3">
        <v>1.185658</v>
      </c>
      <c r="H32" s="3">
        <v>1.60177</v>
      </c>
      <c r="I32" s="3">
        <v>0.4766</v>
      </c>
      <c r="J32" s="3">
        <v>0.7489</v>
      </c>
      <c r="K32" s="3">
        <v>2.779</v>
      </c>
      <c r="M32" s="1" t="s">
        <v>41</v>
      </c>
      <c r="N32" s="3">
        <f t="shared" si="19"/>
        <v>1</v>
      </c>
      <c r="O32" s="3">
        <f t="shared" si="20"/>
        <v>35.0317559</v>
      </c>
      <c r="P32" s="3">
        <f t="shared" si="21"/>
        <v>14.78243623</v>
      </c>
      <c r="Q32" s="3">
        <f t="shared" si="22"/>
        <v>4.896893713</v>
      </c>
      <c r="R32" s="3">
        <f t="shared" si="23"/>
        <v>1.324142009</v>
      </c>
      <c r="S32" s="3">
        <f t="shared" si="24"/>
        <v>2.009051813</v>
      </c>
      <c r="T32" s="3">
        <f t="shared" si="25"/>
        <v>2.71413757</v>
      </c>
      <c r="U32" s="3">
        <f t="shared" si="26"/>
        <v>4.708908462</v>
      </c>
    </row>
    <row r="33" ht="15.75" customHeight="1">
      <c r="A33" s="1" t="s">
        <v>28</v>
      </c>
      <c r="B33" s="3">
        <v>0.157685</v>
      </c>
      <c r="C33" s="3">
        <v>17.463436</v>
      </c>
      <c r="D33" s="3">
        <v>8.674091</v>
      </c>
      <c r="E33" s="3">
        <v>2.326977</v>
      </c>
      <c r="F33" s="3">
        <v>0.732887</v>
      </c>
      <c r="G33" s="3">
        <v>1.119116</v>
      </c>
      <c r="H33" s="3">
        <v>1.646816</v>
      </c>
      <c r="I33" s="3">
        <v>0.1304</v>
      </c>
      <c r="J33" s="3">
        <v>0.2469</v>
      </c>
      <c r="K33" s="3">
        <v>0.5736</v>
      </c>
      <c r="M33" s="1" t="s">
        <v>43</v>
      </c>
      <c r="N33" s="3">
        <f t="shared" si="19"/>
        <v>1</v>
      </c>
      <c r="O33" s="3">
        <f t="shared" si="20"/>
        <v>110.7488728</v>
      </c>
      <c r="P33" s="3">
        <f t="shared" si="21"/>
        <v>55.00897993</v>
      </c>
      <c r="Q33" s="3">
        <f t="shared" si="22"/>
        <v>14.75712338</v>
      </c>
      <c r="R33" s="3">
        <f t="shared" si="23"/>
        <v>4.647791483</v>
      </c>
      <c r="S33" s="3">
        <f t="shared" si="24"/>
        <v>7.097162064</v>
      </c>
      <c r="T33" s="3">
        <f t="shared" si="25"/>
        <v>10.44370739</v>
      </c>
      <c r="U33" s="3">
        <f t="shared" si="26"/>
        <v>3.637631988</v>
      </c>
    </row>
    <row r="34" ht="15.75" customHeight="1">
      <c r="A34" s="1" t="s">
        <v>29</v>
      </c>
      <c r="B34" s="3">
        <v>0.126738</v>
      </c>
      <c r="C34" s="3">
        <v>36.623222</v>
      </c>
      <c r="D34" s="3">
        <v>18.60881</v>
      </c>
      <c r="E34" s="3">
        <v>8.113091</v>
      </c>
      <c r="F34" s="3">
        <v>3.307654</v>
      </c>
      <c r="G34" s="3">
        <v>3.668333</v>
      </c>
      <c r="H34" s="3">
        <v>2.501161</v>
      </c>
      <c r="I34" s="3">
        <v>0.1199</v>
      </c>
      <c r="J34" s="3">
        <v>0.2941</v>
      </c>
      <c r="K34" s="3">
        <v>0.2962</v>
      </c>
      <c r="M34" s="1" t="s">
        <v>44</v>
      </c>
      <c r="N34" s="3">
        <f t="shared" si="19"/>
        <v>1</v>
      </c>
      <c r="O34" s="3">
        <f t="shared" si="20"/>
        <v>288.9679654</v>
      </c>
      <c r="P34" s="3">
        <f t="shared" si="21"/>
        <v>146.82897</v>
      </c>
      <c r="Q34" s="3">
        <f t="shared" si="22"/>
        <v>64.01466806</v>
      </c>
      <c r="R34" s="3">
        <f t="shared" si="23"/>
        <v>26.0983604</v>
      </c>
      <c r="S34" s="3">
        <f t="shared" si="24"/>
        <v>28.94422352</v>
      </c>
      <c r="T34" s="3">
        <f t="shared" si="25"/>
        <v>19.73489403</v>
      </c>
      <c r="U34" s="3">
        <f t="shared" si="26"/>
        <v>2.337104894</v>
      </c>
    </row>
    <row r="35" ht="15.75" customHeight="1">
      <c r="A35" s="1" t="s">
        <v>30</v>
      </c>
      <c r="B35" s="3">
        <v>0.323338</v>
      </c>
      <c r="C35" s="3">
        <v>50.176044</v>
      </c>
      <c r="D35" s="3">
        <v>25.468424</v>
      </c>
      <c r="E35" s="3">
        <v>8.443624</v>
      </c>
      <c r="F35" s="3">
        <v>2.401521</v>
      </c>
      <c r="G35" s="3">
        <v>3.58438</v>
      </c>
      <c r="H35" s="3">
        <v>4.725854</v>
      </c>
      <c r="I35" s="3">
        <v>0.5406</v>
      </c>
      <c r="J35" s="3">
        <v>1.0873</v>
      </c>
      <c r="K35" s="3">
        <v>3.8702</v>
      </c>
      <c r="M35" s="1" t="s">
        <v>45</v>
      </c>
      <c r="N35" s="3">
        <f t="shared" si="19"/>
        <v>1</v>
      </c>
      <c r="O35" s="3">
        <f t="shared" si="20"/>
        <v>155.1814015</v>
      </c>
      <c r="P35" s="3">
        <f t="shared" si="21"/>
        <v>78.7671848</v>
      </c>
      <c r="Q35" s="3">
        <f t="shared" si="22"/>
        <v>26.11392413</v>
      </c>
      <c r="R35" s="3">
        <f t="shared" si="23"/>
        <v>7.427277338</v>
      </c>
      <c r="S35" s="3">
        <f t="shared" si="24"/>
        <v>11.08555134</v>
      </c>
      <c r="T35" s="3">
        <f t="shared" si="25"/>
        <v>14.61583235</v>
      </c>
      <c r="U35" s="3">
        <f t="shared" si="26"/>
        <v>11.96951797</v>
      </c>
    </row>
    <row r="36" ht="15.75" customHeight="1">
      <c r="A36" s="1" t="s">
        <v>31</v>
      </c>
      <c r="B36" s="3">
        <v>18.791416</v>
      </c>
      <c r="C36" s="3">
        <v>63.89077</v>
      </c>
      <c r="D36" s="3">
        <v>28.998808</v>
      </c>
      <c r="E36" s="3">
        <v>10.972215</v>
      </c>
      <c r="F36" s="3">
        <v>2.714896</v>
      </c>
      <c r="G36" s="3">
        <v>5.195642</v>
      </c>
      <c r="H36" s="3">
        <v>8.33232</v>
      </c>
      <c r="I36" s="3">
        <v>58.644</v>
      </c>
      <c r="J36" s="3">
        <v>38.8455</v>
      </c>
      <c r="K36" s="3">
        <v>614.6382</v>
      </c>
      <c r="M36" s="1" t="s">
        <v>46</v>
      </c>
      <c r="N36" s="3">
        <f t="shared" si="19"/>
        <v>1</v>
      </c>
      <c r="O36" s="3">
        <f t="shared" si="20"/>
        <v>3.399997637</v>
      </c>
      <c r="P36" s="3">
        <f t="shared" si="21"/>
        <v>1.543194403</v>
      </c>
      <c r="Q36" s="3">
        <f t="shared" si="22"/>
        <v>0.5838950614</v>
      </c>
      <c r="R36" s="3">
        <f t="shared" si="23"/>
        <v>0.1444753285</v>
      </c>
      <c r="S36" s="3">
        <f t="shared" si="24"/>
        <v>0.2764901804</v>
      </c>
      <c r="T36" s="3">
        <f t="shared" si="25"/>
        <v>0.4434109702</v>
      </c>
      <c r="U36" s="3">
        <f t="shared" si="26"/>
        <v>32.70845582</v>
      </c>
    </row>
    <row r="37" ht="15.75" customHeight="1">
      <c r="A37" s="1" t="s">
        <v>32</v>
      </c>
      <c r="B37" s="3">
        <v>0.355697</v>
      </c>
      <c r="C37" s="3">
        <v>59.287991</v>
      </c>
      <c r="D37" s="3">
        <v>29.164753</v>
      </c>
      <c r="E37" s="3">
        <v>10.485606</v>
      </c>
      <c r="F37" s="3">
        <v>2.755564</v>
      </c>
      <c r="G37" s="3">
        <v>4.191831</v>
      </c>
      <c r="H37" s="3">
        <v>5.879187</v>
      </c>
      <c r="I37" s="3">
        <v>0.6622</v>
      </c>
      <c r="J37" s="3">
        <v>1.4058</v>
      </c>
      <c r="K37" s="3">
        <v>10.0259</v>
      </c>
      <c r="M37" s="1" t="s">
        <v>47</v>
      </c>
      <c r="N37" s="3">
        <f t="shared" si="19"/>
        <v>1</v>
      </c>
      <c r="O37" s="3">
        <f t="shared" si="20"/>
        <v>166.6811668</v>
      </c>
      <c r="P37" s="3">
        <f t="shared" si="21"/>
        <v>81.99324987</v>
      </c>
      <c r="Q37" s="3">
        <f t="shared" si="22"/>
        <v>29.47903974</v>
      </c>
      <c r="R37" s="3">
        <f t="shared" si="23"/>
        <v>7.74694192</v>
      </c>
      <c r="S37" s="3">
        <f t="shared" si="24"/>
        <v>11.78483653</v>
      </c>
      <c r="T37" s="3">
        <f t="shared" si="25"/>
        <v>16.52863814</v>
      </c>
      <c r="U37" s="3">
        <f t="shared" si="26"/>
        <v>28.18663076</v>
      </c>
    </row>
    <row r="38" ht="15.75" customHeight="1">
      <c r="A38" s="1" t="s">
        <v>33</v>
      </c>
      <c r="B38" s="3">
        <v>1.548</v>
      </c>
      <c r="C38" s="3">
        <v>115.752518</v>
      </c>
      <c r="D38" s="3">
        <v>56.296597</v>
      </c>
      <c r="E38" s="3">
        <v>29.602015</v>
      </c>
      <c r="F38" s="3">
        <v>11.531917</v>
      </c>
      <c r="G38" s="3">
        <v>19.310783</v>
      </c>
      <c r="H38" s="3">
        <v>22.9659</v>
      </c>
      <c r="I38" s="3">
        <v>5.4491</v>
      </c>
      <c r="J38" s="3">
        <v>3.8856</v>
      </c>
      <c r="K38" s="3">
        <v>123.4938</v>
      </c>
      <c r="M38" s="1" t="s">
        <v>48</v>
      </c>
      <c r="N38" s="3">
        <f t="shared" si="19"/>
        <v>1</v>
      </c>
      <c r="O38" s="3">
        <f t="shared" si="20"/>
        <v>74.77552842</v>
      </c>
      <c r="P38" s="3">
        <f t="shared" si="21"/>
        <v>36.36731072</v>
      </c>
      <c r="Q38" s="3">
        <f t="shared" si="22"/>
        <v>19.12274871</v>
      </c>
      <c r="R38" s="3">
        <f t="shared" si="23"/>
        <v>7.449558786</v>
      </c>
      <c r="S38" s="3">
        <f t="shared" si="24"/>
        <v>12.47466602</v>
      </c>
      <c r="T38" s="3">
        <f t="shared" si="25"/>
        <v>14.83585271</v>
      </c>
      <c r="U38" s="3">
        <f t="shared" si="26"/>
        <v>79.77635659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 t="s">
        <v>13</v>
      </c>
      <c r="N39" s="3">
        <f t="shared" ref="N39:U39" si="27">GEOMEAN(N29:N38)</f>
        <v>1</v>
      </c>
      <c r="O39" s="3">
        <f t="shared" si="27"/>
        <v>59.84678875</v>
      </c>
      <c r="P39" s="3">
        <f t="shared" si="27"/>
        <v>28.88307596</v>
      </c>
      <c r="Q39" s="3">
        <f t="shared" si="27"/>
        <v>10.30083858</v>
      </c>
      <c r="R39" s="3">
        <f t="shared" si="27"/>
        <v>3.086376302</v>
      </c>
      <c r="S39" s="3">
        <f t="shared" si="27"/>
        <v>4.712069413</v>
      </c>
      <c r="T39" s="3">
        <f t="shared" si="27"/>
        <v>6.056222121</v>
      </c>
      <c r="U39" s="3">
        <f t="shared" si="27"/>
        <v>8.064599535</v>
      </c>
    </row>
    <row r="40" ht="15.75" customHeight="1">
      <c r="A40" s="1" t="s">
        <v>36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 t="s">
        <v>12</v>
      </c>
      <c r="C41" s="1" t="s">
        <v>14</v>
      </c>
      <c r="D41" s="1" t="s">
        <v>15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J41" s="1" t="s">
        <v>21</v>
      </c>
      <c r="K41" s="1" t="s">
        <v>22</v>
      </c>
      <c r="M41" s="1"/>
      <c r="N41" s="1" t="s">
        <v>12</v>
      </c>
      <c r="O41" s="1" t="s">
        <v>14</v>
      </c>
      <c r="P41" s="1" t="s">
        <v>15</v>
      </c>
      <c r="Q41" s="1" t="s">
        <v>16</v>
      </c>
      <c r="R41" s="1" t="s">
        <v>17</v>
      </c>
      <c r="S41" s="1" t="s">
        <v>18</v>
      </c>
      <c r="T41" s="1" t="s">
        <v>19</v>
      </c>
      <c r="U41" s="1" t="s">
        <v>22</v>
      </c>
      <c r="V41" s="1"/>
      <c r="W41" s="1"/>
    </row>
    <row r="42" ht="15.75" customHeight="1">
      <c r="A42" s="1" t="s">
        <v>11</v>
      </c>
      <c r="B42" s="3">
        <v>0.440824</v>
      </c>
      <c r="C42" s="3">
        <v>44.317566</v>
      </c>
      <c r="D42" s="3">
        <v>20.44961</v>
      </c>
      <c r="E42" s="3">
        <v>5.20465</v>
      </c>
      <c r="F42" s="3">
        <v>0.513547</v>
      </c>
      <c r="G42" s="3">
        <v>1.370847</v>
      </c>
      <c r="H42" s="3">
        <v>3.309601</v>
      </c>
      <c r="I42" s="3">
        <v>0.1815</v>
      </c>
      <c r="J42" s="3">
        <v>0.4111</v>
      </c>
      <c r="K42" s="3">
        <v>0.5033</v>
      </c>
      <c r="M42" s="1" t="s">
        <v>38</v>
      </c>
      <c r="N42" s="3">
        <f t="shared" ref="N42:N51" si="28">1</f>
        <v>1</v>
      </c>
      <c r="O42" s="3">
        <f t="shared" ref="O42:O51" si="29">C42/B42</f>
        <v>100.5334691</v>
      </c>
      <c r="P42" s="3">
        <f t="shared" ref="P42:P51" si="30">D42/B42</f>
        <v>46.38951146</v>
      </c>
      <c r="Q42" s="3">
        <f t="shared" ref="Q42:Q51" si="31">E42/B42</f>
        <v>11.80663938</v>
      </c>
      <c r="R42" s="3">
        <f t="shared" ref="R42:R51" si="32">F42/B42</f>
        <v>1.164970601</v>
      </c>
      <c r="S42" s="3">
        <f t="shared" ref="S42:S51" si="33">G42/B42</f>
        <v>3.109737673</v>
      </c>
      <c r="T42" s="3">
        <f t="shared" ref="T42:T51" si="34">H42/B42</f>
        <v>7.507760467</v>
      </c>
      <c r="U42" s="3">
        <f t="shared" ref="U42:U51" si="35">K42/B42</f>
        <v>1.141725496</v>
      </c>
      <c r="V42" s="3"/>
      <c r="W42" s="3"/>
    </row>
    <row r="43" ht="15.75" customHeight="1">
      <c r="A43" s="1" t="s">
        <v>23</v>
      </c>
      <c r="B43" s="3">
        <v>1.907242</v>
      </c>
      <c r="C43" s="3">
        <v>57.557755</v>
      </c>
      <c r="D43" s="3">
        <v>22.885603</v>
      </c>
      <c r="E43" s="3">
        <v>5.675551</v>
      </c>
      <c r="F43" s="3">
        <v>0.589054</v>
      </c>
      <c r="G43" s="3">
        <v>1.661159</v>
      </c>
      <c r="H43" s="3">
        <v>3.91187</v>
      </c>
      <c r="I43" s="3">
        <v>0.9441</v>
      </c>
      <c r="J43" s="3">
        <v>1.2765</v>
      </c>
      <c r="K43" s="3">
        <v>1.9979</v>
      </c>
      <c r="M43" s="1" t="s">
        <v>39</v>
      </c>
      <c r="N43" s="3">
        <f t="shared" si="28"/>
        <v>1</v>
      </c>
      <c r="O43" s="3">
        <f t="shared" si="29"/>
        <v>30.17852742</v>
      </c>
      <c r="P43" s="3">
        <f t="shared" si="30"/>
        <v>11.99931786</v>
      </c>
      <c r="Q43" s="3">
        <f t="shared" si="31"/>
        <v>2.975789648</v>
      </c>
      <c r="R43" s="3">
        <f t="shared" si="32"/>
        <v>0.3088512103</v>
      </c>
      <c r="S43" s="3">
        <f t="shared" si="33"/>
        <v>0.8709744228</v>
      </c>
      <c r="T43" s="3">
        <f t="shared" si="34"/>
        <v>2.051061166</v>
      </c>
      <c r="U43" s="3">
        <f t="shared" si="35"/>
        <v>1.047533559</v>
      </c>
      <c r="V43" s="3"/>
      <c r="W43" s="3"/>
    </row>
    <row r="44" ht="15.75" customHeight="1">
      <c r="A44" s="1" t="s">
        <v>25</v>
      </c>
      <c r="B44" s="3">
        <v>0.422981</v>
      </c>
      <c r="C44" s="3">
        <v>50.642105</v>
      </c>
      <c r="D44" s="3">
        <v>24.870037</v>
      </c>
      <c r="E44" s="3">
        <v>6.388473</v>
      </c>
      <c r="F44" s="3">
        <v>0.645446</v>
      </c>
      <c r="G44" s="3">
        <v>1.772698</v>
      </c>
      <c r="H44" s="3">
        <v>4.07444</v>
      </c>
      <c r="I44" s="3">
        <v>0.2122</v>
      </c>
      <c r="J44" s="3">
        <v>0.5173</v>
      </c>
      <c r="K44" s="3">
        <v>0.6988</v>
      </c>
      <c r="M44" s="1" t="s">
        <v>40</v>
      </c>
      <c r="N44" s="3">
        <f t="shared" si="28"/>
        <v>1</v>
      </c>
      <c r="O44" s="3">
        <f t="shared" si="29"/>
        <v>119.7266662</v>
      </c>
      <c r="P44" s="3">
        <f t="shared" si="30"/>
        <v>58.79705471</v>
      </c>
      <c r="Q44" s="3">
        <f t="shared" si="31"/>
        <v>15.10345146</v>
      </c>
      <c r="R44" s="3">
        <f t="shared" si="32"/>
        <v>1.52594561</v>
      </c>
      <c r="S44" s="3">
        <f t="shared" si="33"/>
        <v>4.19096366</v>
      </c>
      <c r="T44" s="3">
        <f t="shared" si="34"/>
        <v>9.632678536</v>
      </c>
      <c r="U44" s="3">
        <f t="shared" si="35"/>
        <v>1.652083663</v>
      </c>
      <c r="V44" s="3"/>
      <c r="W44" s="3"/>
    </row>
    <row r="45" ht="15.75" customHeight="1">
      <c r="A45" s="1" t="s">
        <v>27</v>
      </c>
      <c r="B45" s="3">
        <v>1.159672</v>
      </c>
      <c r="C45" s="3">
        <v>101.17894</v>
      </c>
      <c r="D45" s="3">
        <v>46.188595</v>
      </c>
      <c r="E45" s="3">
        <v>8.850373</v>
      </c>
      <c r="F45" s="3">
        <v>0.872602</v>
      </c>
      <c r="G45" s="3">
        <v>2.30366</v>
      </c>
      <c r="H45" s="3">
        <v>5.476284</v>
      </c>
      <c r="I45" s="3">
        <v>0.6137</v>
      </c>
      <c r="J45" s="3">
        <v>1.2092</v>
      </c>
      <c r="K45" s="3">
        <v>2.3289</v>
      </c>
      <c r="M45" s="1" t="s">
        <v>41</v>
      </c>
      <c r="N45" s="3">
        <f t="shared" si="28"/>
        <v>1</v>
      </c>
      <c r="O45" s="3">
        <f t="shared" si="29"/>
        <v>87.24789423</v>
      </c>
      <c r="P45" s="3">
        <f t="shared" si="30"/>
        <v>39.82901631</v>
      </c>
      <c r="Q45" s="3">
        <f t="shared" si="31"/>
        <v>7.631789851</v>
      </c>
      <c r="R45" s="3">
        <f t="shared" si="32"/>
        <v>0.7524558668</v>
      </c>
      <c r="S45" s="3">
        <f t="shared" si="33"/>
        <v>1.986475486</v>
      </c>
      <c r="T45" s="3">
        <f t="shared" si="34"/>
        <v>4.722269745</v>
      </c>
      <c r="U45" s="3">
        <f t="shared" si="35"/>
        <v>2.008240261</v>
      </c>
      <c r="V45" s="3"/>
      <c r="W45" s="3"/>
    </row>
    <row r="46" ht="15.75" customHeight="1">
      <c r="A46" s="1" t="s">
        <v>28</v>
      </c>
      <c r="B46" s="3">
        <v>0.411899</v>
      </c>
      <c r="C46" s="3">
        <v>73.646065</v>
      </c>
      <c r="D46" s="3">
        <v>35.293274</v>
      </c>
      <c r="E46" s="3">
        <v>7.618476</v>
      </c>
      <c r="F46" s="3">
        <v>0.828064</v>
      </c>
      <c r="G46" s="3">
        <v>2.439709</v>
      </c>
      <c r="H46" s="3">
        <v>6.224155</v>
      </c>
      <c r="I46" s="3">
        <v>0.2447</v>
      </c>
      <c r="J46" s="3">
        <v>0.562</v>
      </c>
      <c r="K46" s="3">
        <v>0.9775</v>
      </c>
      <c r="M46" s="1" t="s">
        <v>43</v>
      </c>
      <c r="N46" s="3">
        <f t="shared" si="28"/>
        <v>1</v>
      </c>
      <c r="O46" s="3">
        <f t="shared" si="29"/>
        <v>178.7964161</v>
      </c>
      <c r="P46" s="3">
        <f t="shared" si="30"/>
        <v>85.68429154</v>
      </c>
      <c r="Q46" s="3">
        <f t="shared" si="31"/>
        <v>18.49598081</v>
      </c>
      <c r="R46" s="3">
        <f t="shared" si="32"/>
        <v>2.010356908</v>
      </c>
      <c r="S46" s="3">
        <f t="shared" si="33"/>
        <v>5.923075803</v>
      </c>
      <c r="T46" s="3">
        <f t="shared" si="34"/>
        <v>15.1108767</v>
      </c>
      <c r="U46" s="3">
        <f t="shared" si="35"/>
        <v>2.373154584</v>
      </c>
      <c r="V46" s="3"/>
      <c r="W46" s="3"/>
    </row>
    <row r="47" ht="15.75" customHeight="1">
      <c r="A47" s="1" t="s">
        <v>29</v>
      </c>
      <c r="B47" s="3">
        <v>0.276806</v>
      </c>
      <c r="C47" s="3">
        <v>147.216904</v>
      </c>
      <c r="D47" s="3">
        <v>73.077347</v>
      </c>
      <c r="E47" s="3">
        <v>23.640814</v>
      </c>
      <c r="F47" s="3">
        <v>3.373025</v>
      </c>
      <c r="G47" s="3">
        <v>5.215077</v>
      </c>
      <c r="H47" s="3">
        <v>7.641327</v>
      </c>
      <c r="I47" s="3">
        <v>0.2431</v>
      </c>
      <c r="J47" s="3">
        <v>0.6208</v>
      </c>
      <c r="K47" s="3">
        <v>0.6182</v>
      </c>
      <c r="M47" s="1" t="s">
        <v>44</v>
      </c>
      <c r="N47" s="3">
        <f t="shared" si="28"/>
        <v>1</v>
      </c>
      <c r="O47" s="3">
        <f t="shared" si="29"/>
        <v>531.8414485</v>
      </c>
      <c r="P47" s="3">
        <f t="shared" si="30"/>
        <v>264.0020339</v>
      </c>
      <c r="Q47" s="3">
        <f t="shared" si="31"/>
        <v>85.40571375</v>
      </c>
      <c r="R47" s="3">
        <f t="shared" si="32"/>
        <v>12.18551982</v>
      </c>
      <c r="S47" s="3">
        <f t="shared" si="33"/>
        <v>18.84018771</v>
      </c>
      <c r="T47" s="3">
        <f t="shared" si="34"/>
        <v>27.60535176</v>
      </c>
      <c r="U47" s="3">
        <f t="shared" si="35"/>
        <v>2.233333092</v>
      </c>
      <c r="V47" s="3"/>
      <c r="W47" s="3"/>
    </row>
    <row r="48" ht="15.75" customHeight="1">
      <c r="A48" s="1" t="s">
        <v>30</v>
      </c>
      <c r="B48" s="3">
        <v>0.670178</v>
      </c>
      <c r="C48" s="3">
        <v>204.705948</v>
      </c>
      <c r="D48" s="3">
        <v>100.938087</v>
      </c>
      <c r="E48" s="3">
        <v>28.187674</v>
      </c>
      <c r="F48" s="3">
        <v>2.634727</v>
      </c>
      <c r="G48" s="3">
        <v>7.163756</v>
      </c>
      <c r="H48" s="3">
        <v>16.533588</v>
      </c>
      <c r="I48" s="3">
        <v>1.1161</v>
      </c>
      <c r="J48" s="3">
        <v>2.3323</v>
      </c>
      <c r="K48" s="3">
        <v>5.1029</v>
      </c>
      <c r="M48" s="1" t="s">
        <v>45</v>
      </c>
      <c r="N48" s="3">
        <f t="shared" si="28"/>
        <v>1</v>
      </c>
      <c r="O48" s="3">
        <f t="shared" si="29"/>
        <v>305.4501162</v>
      </c>
      <c r="P48" s="3">
        <f t="shared" si="30"/>
        <v>150.6138474</v>
      </c>
      <c r="Q48" s="3">
        <f t="shared" si="31"/>
        <v>42.05998108</v>
      </c>
      <c r="R48" s="3">
        <f t="shared" si="32"/>
        <v>3.931383901</v>
      </c>
      <c r="S48" s="3">
        <f t="shared" si="33"/>
        <v>10.68933328</v>
      </c>
      <c r="T48" s="3">
        <f t="shared" si="34"/>
        <v>24.67044278</v>
      </c>
      <c r="U48" s="3">
        <f t="shared" si="35"/>
        <v>7.614245768</v>
      </c>
      <c r="V48" s="3"/>
      <c r="W48" s="3"/>
    </row>
    <row r="49" ht="15.75" customHeight="1">
      <c r="A49" s="1" t="s">
        <v>31</v>
      </c>
      <c r="B49" s="3">
        <v>32.126186</v>
      </c>
      <c r="C49" s="3">
        <v>296.903046</v>
      </c>
      <c r="D49" s="3">
        <v>138.178192</v>
      </c>
      <c r="E49" s="3">
        <v>33.518845</v>
      </c>
      <c r="F49" s="3">
        <v>3.580488</v>
      </c>
      <c r="G49" s="3">
        <v>15.474176</v>
      </c>
      <c r="H49" s="3">
        <v>33.611595</v>
      </c>
      <c r="I49" s="3">
        <v>61.0403</v>
      </c>
      <c r="J49" s="3">
        <v>40.9693</v>
      </c>
      <c r="K49" s="3">
        <v>138.2932</v>
      </c>
      <c r="M49" s="1" t="s">
        <v>46</v>
      </c>
      <c r="N49" s="3">
        <f t="shared" si="28"/>
        <v>1</v>
      </c>
      <c r="O49" s="3">
        <f t="shared" si="29"/>
        <v>9.241776973</v>
      </c>
      <c r="P49" s="3">
        <f t="shared" si="30"/>
        <v>4.301107888</v>
      </c>
      <c r="Q49" s="3">
        <f t="shared" si="31"/>
        <v>1.043349653</v>
      </c>
      <c r="R49" s="3">
        <f t="shared" si="32"/>
        <v>0.1114507648</v>
      </c>
      <c r="S49" s="3">
        <f t="shared" si="33"/>
        <v>0.4816686301</v>
      </c>
      <c r="T49" s="3">
        <f t="shared" si="34"/>
        <v>1.046236705</v>
      </c>
      <c r="U49" s="3">
        <f t="shared" si="35"/>
        <v>4.304687771</v>
      </c>
      <c r="V49" s="3"/>
      <c r="W49" s="3"/>
    </row>
    <row r="50" ht="15.75" customHeight="1">
      <c r="A50" s="1" t="s">
        <v>32</v>
      </c>
      <c r="B50" s="3">
        <v>0.825836</v>
      </c>
      <c r="C50" s="3">
        <v>249.251251</v>
      </c>
      <c r="D50" s="3">
        <v>116.932266</v>
      </c>
      <c r="E50" s="3">
        <v>34.206013</v>
      </c>
      <c r="F50" s="3">
        <v>3.090266</v>
      </c>
      <c r="G50" s="3">
        <v>8.351983</v>
      </c>
      <c r="H50" s="3">
        <v>20.267689</v>
      </c>
      <c r="I50" s="3">
        <v>1.1571</v>
      </c>
      <c r="J50" s="3">
        <v>2.6677</v>
      </c>
      <c r="K50" s="3">
        <v>8.3824</v>
      </c>
      <c r="M50" s="1" t="s">
        <v>47</v>
      </c>
      <c r="N50" s="3">
        <f t="shared" si="28"/>
        <v>1</v>
      </c>
      <c r="O50" s="3">
        <f t="shared" si="29"/>
        <v>301.8168874</v>
      </c>
      <c r="P50" s="3">
        <f t="shared" si="30"/>
        <v>141.5925995</v>
      </c>
      <c r="Q50" s="3">
        <f t="shared" si="31"/>
        <v>41.41986181</v>
      </c>
      <c r="R50" s="3">
        <f t="shared" si="32"/>
        <v>3.741985091</v>
      </c>
      <c r="S50" s="3">
        <f t="shared" si="33"/>
        <v>10.11336755</v>
      </c>
      <c r="T50" s="3">
        <f t="shared" si="34"/>
        <v>24.5420265</v>
      </c>
      <c r="U50" s="3">
        <f t="shared" si="35"/>
        <v>10.15019931</v>
      </c>
      <c r="V50" s="3"/>
      <c r="W50" s="3"/>
    </row>
    <row r="51" ht="15.75" customHeight="1">
      <c r="A51" s="1" t="s">
        <v>33</v>
      </c>
      <c r="B51" s="3">
        <v>4.943</v>
      </c>
      <c r="C51" s="3">
        <v>469.484283</v>
      </c>
      <c r="D51" s="3">
        <v>226.911697</v>
      </c>
      <c r="E51" s="3">
        <v>88.526314</v>
      </c>
      <c r="F51" s="3">
        <v>14.157566</v>
      </c>
      <c r="G51" s="3">
        <v>52.204479</v>
      </c>
      <c r="H51" s="3">
        <v>96.104805</v>
      </c>
      <c r="I51" s="3">
        <v>6.2492</v>
      </c>
      <c r="J51" s="3">
        <v>8.0152</v>
      </c>
      <c r="K51" s="3">
        <v>10.3383</v>
      </c>
      <c r="M51" s="1" t="s">
        <v>48</v>
      </c>
      <c r="N51" s="3">
        <f t="shared" si="28"/>
        <v>1</v>
      </c>
      <c r="O51" s="3">
        <f t="shared" si="29"/>
        <v>94.97962432</v>
      </c>
      <c r="P51" s="3">
        <f t="shared" si="30"/>
        <v>45.90566397</v>
      </c>
      <c r="Q51" s="3">
        <f t="shared" si="31"/>
        <v>17.90943031</v>
      </c>
      <c r="R51" s="3">
        <f t="shared" si="32"/>
        <v>2.864164677</v>
      </c>
      <c r="S51" s="3">
        <f t="shared" si="33"/>
        <v>10.56129456</v>
      </c>
      <c r="T51" s="3">
        <f t="shared" si="34"/>
        <v>19.44260672</v>
      </c>
      <c r="U51" s="3">
        <f t="shared" si="35"/>
        <v>2.091503136</v>
      </c>
      <c r="V51" s="3"/>
      <c r="W51" s="3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M52" s="1" t="s">
        <v>13</v>
      </c>
      <c r="N52" s="3">
        <f t="shared" ref="N52:U52" si="36">GEOMEAN(N42:N51)</f>
        <v>1</v>
      </c>
      <c r="O52" s="3">
        <f t="shared" si="36"/>
        <v>109.3242561</v>
      </c>
      <c r="P52" s="3">
        <f t="shared" si="36"/>
        <v>51.21523926</v>
      </c>
      <c r="Q52" s="3">
        <f t="shared" si="36"/>
        <v>13.54747878</v>
      </c>
      <c r="R52" s="3">
        <f t="shared" si="36"/>
        <v>1.471272147</v>
      </c>
      <c r="S52" s="3">
        <f t="shared" si="36"/>
        <v>4.11251098</v>
      </c>
      <c r="T52" s="3">
        <f t="shared" si="36"/>
        <v>9.028470086</v>
      </c>
      <c r="U52" s="3">
        <f t="shared" si="36"/>
        <v>2.609371122</v>
      </c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M55" s="1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1"/>
      <c r="B56" s="3"/>
      <c r="C56" s="3"/>
      <c r="D56" s="3"/>
      <c r="E56" s="3"/>
      <c r="F56" s="3"/>
      <c r="G56" s="3"/>
      <c r="I56" s="3"/>
      <c r="J56" s="3"/>
      <c r="K56" s="3"/>
      <c r="M56" s="1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1"/>
      <c r="B57" s="3"/>
      <c r="C57" s="3"/>
      <c r="D57" s="3"/>
      <c r="E57" s="3"/>
      <c r="F57" s="3"/>
      <c r="G57" s="3"/>
      <c r="I57" s="3"/>
      <c r="J57" s="3"/>
      <c r="K57" s="3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M58" s="1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M59" s="1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M60" s="1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1"/>
      <c r="B61" s="3"/>
      <c r="C61" s="3"/>
      <c r="D61" s="3"/>
      <c r="E61" s="3"/>
      <c r="F61" s="10"/>
      <c r="G61" s="10"/>
      <c r="H61" s="10"/>
      <c r="I61" s="10"/>
      <c r="J61" s="1"/>
      <c r="K61" s="1"/>
      <c r="M61" s="1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1"/>
      <c r="B62" s="3"/>
      <c r="C62" s="3"/>
      <c r="D62" s="3"/>
      <c r="E62" s="3"/>
      <c r="F62" s="1"/>
      <c r="G62" s="1"/>
      <c r="H62" s="1"/>
      <c r="I62" s="1"/>
      <c r="J62" s="1"/>
      <c r="K62" s="1"/>
      <c r="M62" s="1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1"/>
      <c r="B63" s="3"/>
      <c r="C63" s="3"/>
      <c r="D63" s="3"/>
      <c r="E63" s="3"/>
      <c r="F63" s="1"/>
      <c r="G63" s="1"/>
      <c r="H63" s="1"/>
      <c r="I63" s="1"/>
      <c r="J63" s="1"/>
      <c r="K63" s="1"/>
      <c r="M63" s="1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1"/>
      <c r="B64" s="3"/>
      <c r="C64" s="3"/>
      <c r="D64" s="3"/>
      <c r="E64" s="3"/>
      <c r="F64" s="1"/>
      <c r="G64" s="1"/>
      <c r="H64" s="1"/>
      <c r="I64" s="1"/>
      <c r="J64" s="1"/>
      <c r="K64" s="1"/>
    </row>
    <row r="65" ht="15.75" customHeight="1"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M66" s="1"/>
      <c r="N66" s="3"/>
      <c r="O66" s="3"/>
      <c r="P66" s="3"/>
      <c r="Q66" s="3"/>
      <c r="R66" s="3"/>
      <c r="S66" s="3"/>
      <c r="T66" s="3"/>
      <c r="U66" s="3"/>
    </row>
    <row r="67" ht="15.75" customHeight="1">
      <c r="M67" s="1"/>
      <c r="N67" s="3"/>
      <c r="O67" s="3"/>
      <c r="P67" s="3"/>
      <c r="Q67" s="3"/>
      <c r="R67" s="3"/>
      <c r="S67" s="3"/>
      <c r="T67" s="3"/>
      <c r="U67" s="3"/>
    </row>
    <row r="68" ht="15.75" customHeight="1">
      <c r="M68" s="1"/>
      <c r="N68" s="3"/>
      <c r="O68" s="3"/>
      <c r="P68" s="3"/>
      <c r="Q68" s="3"/>
      <c r="R68" s="3"/>
      <c r="S68" s="3"/>
      <c r="T68" s="3"/>
      <c r="U68" s="3"/>
    </row>
    <row r="69" ht="15.75" customHeight="1">
      <c r="M69" s="1"/>
      <c r="N69" s="3"/>
      <c r="O69" s="3"/>
      <c r="P69" s="3"/>
      <c r="Q69" s="3"/>
      <c r="R69" s="3"/>
      <c r="S69" s="3"/>
      <c r="T69" s="3"/>
      <c r="U69" s="3"/>
    </row>
    <row r="70" ht="15.75" customHeight="1">
      <c r="M70" s="1"/>
      <c r="N70" s="3"/>
      <c r="O70" s="3"/>
      <c r="P70" s="3"/>
      <c r="Q70" s="3"/>
      <c r="R70" s="3"/>
      <c r="S70" s="3"/>
      <c r="T70" s="3"/>
      <c r="U70" s="3"/>
    </row>
    <row r="71" ht="15.75" customHeight="1">
      <c r="M71" s="1"/>
      <c r="N71" s="3"/>
      <c r="O71" s="3"/>
      <c r="P71" s="3"/>
      <c r="Q71" s="3"/>
      <c r="R71" s="3"/>
      <c r="S71" s="3"/>
      <c r="T71" s="3"/>
      <c r="U71" s="3"/>
    </row>
    <row r="72" ht="15.75" customHeight="1">
      <c r="M72" s="1"/>
      <c r="N72" s="3"/>
      <c r="O72" s="3"/>
      <c r="P72" s="3"/>
      <c r="Q72" s="3"/>
      <c r="R72" s="3"/>
      <c r="S72" s="3"/>
      <c r="T72" s="3"/>
      <c r="U72" s="3"/>
    </row>
    <row r="73" ht="15.75" customHeight="1">
      <c r="M73" s="1"/>
      <c r="N73" s="3"/>
      <c r="O73" s="3"/>
      <c r="P73" s="3"/>
      <c r="Q73" s="3"/>
      <c r="R73" s="3"/>
      <c r="S73" s="3"/>
      <c r="T73" s="3"/>
      <c r="U73" s="3"/>
    </row>
    <row r="74" ht="15.75" customHeight="1">
      <c r="M74" s="1"/>
      <c r="N74" s="3"/>
      <c r="O74" s="3"/>
      <c r="P74" s="3"/>
      <c r="Q74" s="3"/>
      <c r="R74" s="3"/>
      <c r="S74" s="3"/>
      <c r="T74" s="3"/>
      <c r="U74" s="3"/>
    </row>
    <row r="75" ht="15.75" customHeight="1">
      <c r="M75" s="1"/>
      <c r="N75" s="3"/>
      <c r="O75" s="3"/>
      <c r="P75" s="3"/>
      <c r="Q75" s="3"/>
      <c r="R75" s="3"/>
      <c r="S75" s="3"/>
      <c r="T75" s="3"/>
      <c r="U75" s="3"/>
    </row>
    <row r="76" ht="15.75" customHeight="1">
      <c r="M76" s="1"/>
      <c r="N76" s="3"/>
      <c r="O76" s="3"/>
      <c r="P76" s="3"/>
      <c r="Q76" s="3"/>
      <c r="R76" s="3"/>
      <c r="S76" s="3"/>
      <c r="T76" s="3"/>
      <c r="U76" s="3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9.25"/>
    <col customWidth="1" min="8" max="8" width="8.38"/>
    <col customWidth="1" min="9" max="26" width="7.63"/>
  </cols>
  <sheetData>
    <row r="1" ht="12.75" customHeight="1">
      <c r="A1" s="1" t="s">
        <v>0</v>
      </c>
      <c r="B1" s="1"/>
      <c r="C1" s="1"/>
      <c r="D1" s="1"/>
    </row>
    <row r="2" ht="12.75" customHeight="1">
      <c r="A2" s="1"/>
      <c r="B2" s="1" t="s">
        <v>20</v>
      </c>
      <c r="C2" s="1" t="s">
        <v>21</v>
      </c>
      <c r="D2" s="1" t="s">
        <v>22</v>
      </c>
    </row>
    <row r="3" ht="12.75" customHeight="1">
      <c r="A3" s="1" t="s">
        <v>38</v>
      </c>
      <c r="B3" s="3">
        <v>0.0484</v>
      </c>
      <c r="C3" s="3">
        <v>0.0685</v>
      </c>
      <c r="D3" s="3">
        <v>0.9626</v>
      </c>
      <c r="F3" s="2">
        <f t="shared" ref="F3:F12" si="1">1</f>
        <v>1</v>
      </c>
      <c r="G3" s="2">
        <f t="shared" ref="G3:G12" si="2">C3/B3</f>
        <v>1.415289256</v>
      </c>
      <c r="H3" s="2">
        <f t="shared" ref="H3:H12" si="3">D3/B3</f>
        <v>19.88842975</v>
      </c>
    </row>
    <row r="4" ht="12.75" customHeight="1">
      <c r="A4" s="1" t="s">
        <v>39</v>
      </c>
      <c r="B4" s="3">
        <v>0.5995</v>
      </c>
      <c r="C4" s="3">
        <v>0.4797</v>
      </c>
      <c r="D4" s="3">
        <v>8.6246</v>
      </c>
      <c r="F4" s="2">
        <f t="shared" si="1"/>
        <v>1</v>
      </c>
      <c r="G4" s="2">
        <f t="shared" si="2"/>
        <v>0.8001668057</v>
      </c>
      <c r="H4" s="2">
        <f t="shared" si="3"/>
        <v>14.38632193</v>
      </c>
    </row>
    <row r="5" ht="12.75" customHeight="1">
      <c r="A5" s="1" t="s">
        <v>40</v>
      </c>
      <c r="B5" s="3">
        <v>0.0494</v>
      </c>
      <c r="C5" s="3">
        <v>0.0849</v>
      </c>
      <c r="D5" s="3">
        <v>0.632</v>
      </c>
      <c r="F5" s="2">
        <f t="shared" si="1"/>
        <v>1</v>
      </c>
      <c r="G5" s="2">
        <f t="shared" si="2"/>
        <v>1.718623482</v>
      </c>
      <c r="H5" s="2">
        <f t="shared" si="3"/>
        <v>12.79352227</v>
      </c>
    </row>
    <row r="6" ht="12.75" customHeight="1">
      <c r="A6" s="1" t="s">
        <v>41</v>
      </c>
      <c r="B6" s="3">
        <v>0.2794</v>
      </c>
      <c r="C6" s="3">
        <v>0.3452</v>
      </c>
      <c r="D6" s="3">
        <v>11.4022</v>
      </c>
      <c r="F6" s="2">
        <f t="shared" si="1"/>
        <v>1</v>
      </c>
      <c r="G6" s="2">
        <f t="shared" si="2"/>
        <v>1.235504653</v>
      </c>
      <c r="H6" s="2">
        <f t="shared" si="3"/>
        <v>40.80959198</v>
      </c>
    </row>
    <row r="7" ht="12.75" customHeight="1">
      <c r="A7" s="1" t="s">
        <v>43</v>
      </c>
      <c r="B7" s="3">
        <v>0.0518</v>
      </c>
      <c r="C7" s="3">
        <v>0.0642</v>
      </c>
      <c r="D7" s="3">
        <v>0.3248</v>
      </c>
      <c r="F7" s="2">
        <f t="shared" si="1"/>
        <v>1</v>
      </c>
      <c r="G7" s="2">
        <f t="shared" si="2"/>
        <v>1.239382239</v>
      </c>
      <c r="H7" s="2">
        <f t="shared" si="3"/>
        <v>6.27027027</v>
      </c>
    </row>
    <row r="8" ht="12.75" customHeight="1">
      <c r="A8" s="1" t="s">
        <v>44</v>
      </c>
      <c r="B8" s="3">
        <v>0.0426</v>
      </c>
      <c r="C8" s="3">
        <v>0.1046</v>
      </c>
      <c r="D8" s="3">
        <v>0.1046</v>
      </c>
      <c r="F8" s="2">
        <f t="shared" si="1"/>
        <v>1</v>
      </c>
      <c r="G8" s="2">
        <f t="shared" si="2"/>
        <v>2.455399061</v>
      </c>
      <c r="H8" s="2">
        <f t="shared" si="3"/>
        <v>2.455399061</v>
      </c>
    </row>
    <row r="9" ht="12.75" customHeight="1">
      <c r="A9" s="1" t="s">
        <v>45</v>
      </c>
      <c r="B9" s="3">
        <v>0.2151</v>
      </c>
      <c r="C9" s="3">
        <v>0.3779</v>
      </c>
      <c r="D9" s="3">
        <v>3.0874</v>
      </c>
      <c r="F9" s="2">
        <f t="shared" si="1"/>
        <v>1</v>
      </c>
      <c r="G9" s="2">
        <f t="shared" si="2"/>
        <v>1.756857276</v>
      </c>
      <c r="H9" s="2">
        <f t="shared" si="3"/>
        <v>14.35332404</v>
      </c>
    </row>
    <row r="10" ht="12.75" customHeight="1">
      <c r="A10" s="1" t="s">
        <v>46</v>
      </c>
      <c r="B10" s="3">
        <v>48.434</v>
      </c>
      <c r="C10" s="3">
        <v>31.9963</v>
      </c>
      <c r="D10" s="3">
        <v>405.1736</v>
      </c>
      <c r="F10" s="2">
        <f t="shared" si="1"/>
        <v>1</v>
      </c>
      <c r="G10" s="2">
        <f t="shared" si="2"/>
        <v>0.6606165091</v>
      </c>
      <c r="H10" s="2">
        <f t="shared" si="3"/>
        <v>8.365478796</v>
      </c>
    </row>
    <row r="11" ht="12.75" customHeight="1">
      <c r="A11" s="1" t="s">
        <v>47</v>
      </c>
      <c r="B11" s="3">
        <v>0.2703</v>
      </c>
      <c r="C11" s="3">
        <v>0.4083</v>
      </c>
      <c r="D11" s="3">
        <v>8.1448</v>
      </c>
      <c r="F11" s="2">
        <f t="shared" si="1"/>
        <v>1</v>
      </c>
      <c r="G11" s="2">
        <f t="shared" si="2"/>
        <v>1.51054384</v>
      </c>
      <c r="H11" s="2">
        <f t="shared" si="3"/>
        <v>30.13244543</v>
      </c>
    </row>
    <row r="12" ht="12.75" customHeight="1">
      <c r="A12" s="1" t="s">
        <v>48</v>
      </c>
      <c r="B12" s="3">
        <v>4.2389</v>
      </c>
      <c r="C12" s="3">
        <v>2.111</v>
      </c>
      <c r="D12" s="3">
        <v>259.2403</v>
      </c>
      <c r="F12" s="2">
        <f t="shared" si="1"/>
        <v>1</v>
      </c>
      <c r="G12" s="2">
        <f t="shared" si="2"/>
        <v>0.4980065583</v>
      </c>
      <c r="H12" s="2">
        <f t="shared" si="3"/>
        <v>61.15744651</v>
      </c>
    </row>
    <row r="13" ht="12.75" customHeight="1">
      <c r="A13" s="1"/>
      <c r="B13" s="1"/>
      <c r="C13" s="1"/>
      <c r="D13" s="1"/>
      <c r="F13" s="2">
        <f t="shared" ref="F13:H13" si="4">GEOMEAN(F3:F12)</f>
        <v>1</v>
      </c>
      <c r="G13" s="2">
        <f t="shared" si="4"/>
        <v>1.203769269</v>
      </c>
      <c r="H13" s="2">
        <f t="shared" si="4"/>
        <v>14.81370874</v>
      </c>
    </row>
    <row r="14" ht="12.75" customHeight="1">
      <c r="A14" s="1" t="s">
        <v>34</v>
      </c>
      <c r="B14" s="1"/>
      <c r="C14" s="1"/>
      <c r="D14" s="1"/>
    </row>
    <row r="15" ht="12.75" customHeight="1">
      <c r="A15" s="1"/>
      <c r="B15" s="1" t="s">
        <v>20</v>
      </c>
      <c r="C15" s="1" t="s">
        <v>21</v>
      </c>
      <c r="D15" s="1" t="s">
        <v>22</v>
      </c>
    </row>
    <row r="16" ht="12.75" customHeight="1">
      <c r="A16" s="1" t="s">
        <v>38</v>
      </c>
      <c r="B16" s="3">
        <v>0.0766</v>
      </c>
      <c r="C16" s="3">
        <v>0.1244</v>
      </c>
      <c r="D16" s="3">
        <v>0.3852</v>
      </c>
      <c r="F16" s="2">
        <f t="shared" ref="F16:F25" si="5">1</f>
        <v>1</v>
      </c>
      <c r="G16" s="2">
        <f t="shared" ref="G16:G25" si="6">C16/B16</f>
        <v>1.624020888</v>
      </c>
      <c r="H16" s="2">
        <f t="shared" ref="H16:H25" si="7">D16/B16</f>
        <v>5.028720627</v>
      </c>
    </row>
    <row r="17" ht="12.75" customHeight="1">
      <c r="A17" s="1" t="s">
        <v>39</v>
      </c>
      <c r="B17" s="3">
        <v>0.7634</v>
      </c>
      <c r="C17" s="3">
        <v>0.6657</v>
      </c>
      <c r="D17" s="3">
        <v>3.9483</v>
      </c>
      <c r="F17" s="2">
        <f t="shared" si="5"/>
        <v>1</v>
      </c>
      <c r="G17" s="2">
        <f t="shared" si="6"/>
        <v>0.8720199109</v>
      </c>
      <c r="H17" s="2">
        <f t="shared" si="7"/>
        <v>5.171993712</v>
      </c>
    </row>
    <row r="18" ht="12.75" customHeight="1">
      <c r="A18" s="1" t="s">
        <v>40</v>
      </c>
      <c r="B18" s="3">
        <v>0.0793</v>
      </c>
      <c r="C18" s="3">
        <v>0.1483</v>
      </c>
      <c r="D18" s="3">
        <v>0.6922</v>
      </c>
      <c r="F18" s="2">
        <f t="shared" si="5"/>
        <v>1</v>
      </c>
      <c r="G18" s="2">
        <f t="shared" si="6"/>
        <v>1.870113493</v>
      </c>
      <c r="H18" s="2">
        <f t="shared" si="7"/>
        <v>8.72887768</v>
      </c>
    </row>
    <row r="19" ht="12.75" customHeight="1">
      <c r="A19" s="1" t="s">
        <v>41</v>
      </c>
      <c r="B19" s="3">
        <v>0.3711</v>
      </c>
      <c r="C19" s="3">
        <v>0.5238</v>
      </c>
      <c r="D19" s="3">
        <v>4.8588</v>
      </c>
      <c r="F19" s="2">
        <f t="shared" si="5"/>
        <v>1</v>
      </c>
      <c r="G19" s="2">
        <f t="shared" si="6"/>
        <v>1.411479386</v>
      </c>
      <c r="H19" s="2">
        <f t="shared" si="7"/>
        <v>13.09296686</v>
      </c>
    </row>
    <row r="20" ht="12.75" customHeight="1">
      <c r="A20" s="1" t="s">
        <v>43</v>
      </c>
      <c r="B20" s="3">
        <v>0.0831</v>
      </c>
      <c r="C20" s="3">
        <v>0.1286</v>
      </c>
      <c r="D20" s="3">
        <v>0.3095</v>
      </c>
      <c r="F20" s="2">
        <f t="shared" si="5"/>
        <v>1</v>
      </c>
      <c r="G20" s="2">
        <f t="shared" si="6"/>
        <v>1.547533093</v>
      </c>
      <c r="H20" s="2">
        <f t="shared" si="7"/>
        <v>3.7244284</v>
      </c>
    </row>
    <row r="21" ht="12.75" customHeight="1">
      <c r="A21" s="1" t="s">
        <v>44</v>
      </c>
      <c r="B21" s="3">
        <v>0.072</v>
      </c>
      <c r="C21" s="3">
        <v>0.1787</v>
      </c>
      <c r="D21" s="3">
        <v>0.1781</v>
      </c>
      <c r="F21" s="2">
        <f t="shared" si="5"/>
        <v>1</v>
      </c>
      <c r="G21" s="2">
        <f t="shared" si="6"/>
        <v>2.481944444</v>
      </c>
      <c r="H21" s="2">
        <f t="shared" si="7"/>
        <v>2.473611111</v>
      </c>
    </row>
    <row r="22" ht="12.75" customHeight="1">
      <c r="A22" s="1" t="s">
        <v>45</v>
      </c>
      <c r="B22" s="3">
        <v>0.3414</v>
      </c>
      <c r="C22" s="3">
        <v>0.6338</v>
      </c>
      <c r="D22" s="3">
        <v>5.3943</v>
      </c>
      <c r="F22" s="2">
        <f t="shared" si="5"/>
        <v>1</v>
      </c>
      <c r="G22" s="2">
        <f t="shared" si="6"/>
        <v>1.856473345</v>
      </c>
      <c r="H22" s="2">
        <f t="shared" si="7"/>
        <v>15.80052724</v>
      </c>
    </row>
    <row r="23" ht="12.75" customHeight="1">
      <c r="A23" s="1" t="s">
        <v>46</v>
      </c>
      <c r="B23" s="3">
        <v>56.8432</v>
      </c>
      <c r="C23" s="3">
        <v>37.3525</v>
      </c>
      <c r="D23" s="3">
        <v>651.6534</v>
      </c>
      <c r="F23" s="2">
        <f t="shared" si="5"/>
        <v>1</v>
      </c>
      <c r="G23" s="2">
        <f t="shared" si="6"/>
        <v>0.6571146593</v>
      </c>
      <c r="H23" s="2">
        <f t="shared" si="7"/>
        <v>11.46405199</v>
      </c>
    </row>
    <row r="24" ht="12.75" customHeight="1">
      <c r="A24" s="1" t="s">
        <v>47</v>
      </c>
      <c r="B24" s="3">
        <v>0.4135</v>
      </c>
      <c r="C24" s="3">
        <v>0.7777</v>
      </c>
      <c r="D24" s="3">
        <v>10.6481</v>
      </c>
      <c r="F24" s="2">
        <f t="shared" si="5"/>
        <v>1</v>
      </c>
      <c r="G24" s="2">
        <f t="shared" si="6"/>
        <v>1.880773881</v>
      </c>
      <c r="H24" s="2">
        <f t="shared" si="7"/>
        <v>25.75114873</v>
      </c>
    </row>
    <row r="25" ht="12.75" customHeight="1">
      <c r="A25" s="1" t="s">
        <v>48</v>
      </c>
      <c r="B25" s="3">
        <v>4.9434</v>
      </c>
      <c r="C25" s="3">
        <v>2.6761</v>
      </c>
      <c r="D25" s="3">
        <v>52.3973</v>
      </c>
      <c r="F25" s="2">
        <f t="shared" si="5"/>
        <v>1</v>
      </c>
      <c r="G25" s="2">
        <f t="shared" si="6"/>
        <v>0.54134806</v>
      </c>
      <c r="H25" s="2">
        <f t="shared" si="7"/>
        <v>10.59944573</v>
      </c>
    </row>
    <row r="26" ht="12.75" customHeight="1">
      <c r="A26" s="1"/>
      <c r="B26" s="1"/>
      <c r="C26" s="1"/>
      <c r="D26" s="1"/>
      <c r="F26" s="2">
        <f t="shared" ref="F26:H26" si="8">GEOMEAN(F16:F25)</f>
        <v>1</v>
      </c>
      <c r="G26" s="2">
        <f t="shared" si="8"/>
        <v>1.333900871</v>
      </c>
      <c r="H26" s="2">
        <f t="shared" si="8"/>
        <v>8.18764966</v>
      </c>
    </row>
    <row r="27" ht="12.75" customHeight="1">
      <c r="A27" s="1" t="s">
        <v>35</v>
      </c>
      <c r="B27" s="1"/>
      <c r="C27" s="1"/>
      <c r="D27" s="1"/>
    </row>
    <row r="28" ht="12.75" customHeight="1">
      <c r="A28" s="1"/>
      <c r="B28" s="1" t="s">
        <v>20</v>
      </c>
      <c r="C28" s="1" t="s">
        <v>21</v>
      </c>
      <c r="D28" s="1" t="s">
        <v>22</v>
      </c>
    </row>
    <row r="29" ht="12.75" customHeight="1">
      <c r="A29" s="1" t="s">
        <v>38</v>
      </c>
      <c r="B29" s="3">
        <v>0.1137</v>
      </c>
      <c r="C29" s="3">
        <v>0.21</v>
      </c>
      <c r="D29" s="3">
        <v>0.4336</v>
      </c>
      <c r="F29" s="2">
        <f t="shared" ref="F29:F38" si="9">1</f>
        <v>1</v>
      </c>
      <c r="G29" s="2">
        <f t="shared" ref="G29:G38" si="10">C29/B29</f>
        <v>1.846965699</v>
      </c>
      <c r="H29" s="2">
        <f t="shared" ref="H29:H38" si="11">D29/B29</f>
        <v>3.813544415</v>
      </c>
    </row>
    <row r="30" ht="12.75" customHeight="1">
      <c r="A30" s="1" t="s">
        <v>39</v>
      </c>
      <c r="B30" s="3">
        <v>0.839</v>
      </c>
      <c r="C30" s="3">
        <v>0.9012</v>
      </c>
      <c r="D30" s="3">
        <v>2.3353</v>
      </c>
      <c r="F30" s="2">
        <f t="shared" si="9"/>
        <v>1</v>
      </c>
      <c r="G30" s="2">
        <f t="shared" si="10"/>
        <v>1.074135876</v>
      </c>
      <c r="H30" s="2">
        <f t="shared" si="11"/>
        <v>2.783432658</v>
      </c>
    </row>
    <row r="31" ht="12.75" customHeight="1">
      <c r="A31" s="1" t="s">
        <v>40</v>
      </c>
      <c r="B31" s="3">
        <v>0.1281</v>
      </c>
      <c r="C31" s="3">
        <v>0.2587</v>
      </c>
      <c r="D31" s="3">
        <v>0.5583</v>
      </c>
      <c r="F31" s="2">
        <f t="shared" si="9"/>
        <v>1</v>
      </c>
      <c r="G31" s="2">
        <f t="shared" si="10"/>
        <v>2.019516003</v>
      </c>
      <c r="H31" s="2">
        <f t="shared" si="11"/>
        <v>4.358313817</v>
      </c>
    </row>
    <row r="32" ht="12.75" customHeight="1">
      <c r="A32" s="1" t="s">
        <v>41</v>
      </c>
      <c r="B32" s="3">
        <v>0.4766</v>
      </c>
      <c r="C32" s="3">
        <v>0.7489</v>
      </c>
      <c r="D32" s="3">
        <v>2.779</v>
      </c>
      <c r="F32" s="2">
        <f t="shared" si="9"/>
        <v>1</v>
      </c>
      <c r="G32" s="2">
        <f t="shared" si="10"/>
        <v>1.571338649</v>
      </c>
      <c r="H32" s="2">
        <f t="shared" si="11"/>
        <v>5.830885439</v>
      </c>
    </row>
    <row r="33" ht="12.75" customHeight="1">
      <c r="A33" s="1" t="s">
        <v>43</v>
      </c>
      <c r="B33" s="3">
        <v>0.1304</v>
      </c>
      <c r="C33" s="3">
        <v>0.2469</v>
      </c>
      <c r="D33" s="3">
        <v>0.5736</v>
      </c>
      <c r="F33" s="2">
        <f t="shared" si="9"/>
        <v>1</v>
      </c>
      <c r="G33" s="2">
        <f t="shared" si="10"/>
        <v>1.893404908</v>
      </c>
      <c r="H33" s="2">
        <f t="shared" si="11"/>
        <v>4.398773006</v>
      </c>
    </row>
    <row r="34" ht="12.75" customHeight="1">
      <c r="A34" s="1" t="s">
        <v>44</v>
      </c>
      <c r="B34" s="3">
        <v>0.1199</v>
      </c>
      <c r="C34" s="3">
        <v>0.2941</v>
      </c>
      <c r="D34" s="3">
        <v>0.2962</v>
      </c>
      <c r="F34" s="2">
        <f t="shared" si="9"/>
        <v>1</v>
      </c>
      <c r="G34" s="2">
        <f t="shared" si="10"/>
        <v>2.452877398</v>
      </c>
      <c r="H34" s="2">
        <f t="shared" si="11"/>
        <v>2.470391993</v>
      </c>
    </row>
    <row r="35" ht="12.75" customHeight="1">
      <c r="A35" s="1" t="s">
        <v>45</v>
      </c>
      <c r="B35" s="3">
        <v>0.5406</v>
      </c>
      <c r="C35" s="3">
        <v>1.0873</v>
      </c>
      <c r="D35" s="3">
        <v>3.8702</v>
      </c>
      <c r="F35" s="2">
        <f t="shared" si="9"/>
        <v>1</v>
      </c>
      <c r="G35" s="2">
        <f t="shared" si="10"/>
        <v>2.011283759</v>
      </c>
      <c r="H35" s="2">
        <f t="shared" si="11"/>
        <v>7.159082501</v>
      </c>
    </row>
    <row r="36" ht="12.75" customHeight="1">
      <c r="A36" s="1" t="s">
        <v>46</v>
      </c>
      <c r="B36" s="3">
        <v>58.644</v>
      </c>
      <c r="C36" s="3">
        <v>38.8455</v>
      </c>
      <c r="D36" s="3">
        <v>614.6382</v>
      </c>
      <c r="F36" s="2">
        <f t="shared" si="9"/>
        <v>1</v>
      </c>
      <c r="G36" s="2">
        <f t="shared" si="10"/>
        <v>0.6623951299</v>
      </c>
      <c r="H36" s="2">
        <f t="shared" si="11"/>
        <v>10.48083691</v>
      </c>
    </row>
    <row r="37" ht="12.75" customHeight="1">
      <c r="A37" s="1" t="s">
        <v>47</v>
      </c>
      <c r="B37" s="3">
        <v>0.6622</v>
      </c>
      <c r="C37" s="3">
        <v>1.4058</v>
      </c>
      <c r="D37" s="3">
        <v>10.0259</v>
      </c>
      <c r="F37" s="2">
        <f t="shared" si="9"/>
        <v>1</v>
      </c>
      <c r="G37" s="2">
        <f t="shared" si="10"/>
        <v>2.122923588</v>
      </c>
      <c r="H37" s="2">
        <f t="shared" si="11"/>
        <v>15.14028994</v>
      </c>
    </row>
    <row r="38" ht="12.75" customHeight="1">
      <c r="A38" s="1" t="s">
        <v>48</v>
      </c>
      <c r="B38" s="3">
        <v>5.4491</v>
      </c>
      <c r="C38" s="3">
        <v>3.8856</v>
      </c>
      <c r="D38" s="3">
        <v>123.4938</v>
      </c>
      <c r="F38" s="2">
        <f t="shared" si="9"/>
        <v>1</v>
      </c>
      <c r="G38" s="2">
        <f t="shared" si="10"/>
        <v>0.7130718834</v>
      </c>
      <c r="H38" s="2">
        <f t="shared" si="11"/>
        <v>22.66315538</v>
      </c>
    </row>
    <row r="39" ht="12.75" customHeight="1">
      <c r="A39" s="1"/>
      <c r="B39" s="1"/>
      <c r="C39" s="1"/>
      <c r="D39" s="1"/>
      <c r="F39" s="2">
        <f t="shared" ref="F39:H39" si="12">GEOMEAN(F29:F38)</f>
        <v>1</v>
      </c>
      <c r="G39" s="2">
        <f t="shared" si="12"/>
        <v>1.503354021</v>
      </c>
      <c r="H39" s="2">
        <f t="shared" si="12"/>
        <v>6.134466308</v>
      </c>
    </row>
    <row r="40" ht="12.75" customHeight="1">
      <c r="A40" s="1" t="s">
        <v>36</v>
      </c>
      <c r="B40" s="1"/>
      <c r="C40" s="1"/>
      <c r="D40" s="1"/>
    </row>
    <row r="41" ht="12.75" customHeight="1">
      <c r="A41" s="1"/>
      <c r="B41" s="1" t="s">
        <v>20</v>
      </c>
      <c r="C41" s="1" t="s">
        <v>21</v>
      </c>
      <c r="D41" s="1" t="s">
        <v>22</v>
      </c>
    </row>
    <row r="42" ht="12.75" customHeight="1">
      <c r="A42" s="1" t="s">
        <v>38</v>
      </c>
      <c r="B42" s="3">
        <v>0.1815</v>
      </c>
      <c r="C42" s="3">
        <v>0.4111</v>
      </c>
      <c r="D42" s="3">
        <v>0.5033</v>
      </c>
      <c r="F42" s="2">
        <f t="shared" ref="F42:F51" si="13">1</f>
        <v>1</v>
      </c>
      <c r="G42" s="2">
        <f t="shared" ref="G42:G51" si="14">C42/B42</f>
        <v>2.265013774</v>
      </c>
      <c r="H42" s="2">
        <f t="shared" ref="H42:H51" si="15">D42/B42</f>
        <v>2.773002755</v>
      </c>
    </row>
    <row r="43" ht="12.75" customHeight="1">
      <c r="A43" s="1" t="s">
        <v>39</v>
      </c>
      <c r="B43" s="3">
        <v>0.9441</v>
      </c>
      <c r="C43" s="3">
        <v>1.2765</v>
      </c>
      <c r="D43" s="3">
        <v>1.9979</v>
      </c>
      <c r="F43" s="2">
        <f t="shared" si="13"/>
        <v>1</v>
      </c>
      <c r="G43" s="2">
        <f t="shared" si="14"/>
        <v>1.352081347</v>
      </c>
      <c r="H43" s="2">
        <f t="shared" si="15"/>
        <v>2.116195318</v>
      </c>
    </row>
    <row r="44" ht="12.75" customHeight="1">
      <c r="A44" s="1" t="s">
        <v>40</v>
      </c>
      <c r="B44" s="3">
        <v>0.2122</v>
      </c>
      <c r="C44" s="3">
        <v>0.5173</v>
      </c>
      <c r="D44" s="3">
        <v>0.6988</v>
      </c>
      <c r="F44" s="2">
        <f t="shared" si="13"/>
        <v>1</v>
      </c>
      <c r="G44" s="2">
        <f t="shared" si="14"/>
        <v>2.437794533</v>
      </c>
      <c r="H44" s="2">
        <f t="shared" si="15"/>
        <v>3.293119698</v>
      </c>
    </row>
    <row r="45" ht="12.75" customHeight="1">
      <c r="A45" s="1" t="s">
        <v>41</v>
      </c>
      <c r="B45" s="3">
        <v>0.6137</v>
      </c>
      <c r="C45" s="3">
        <v>1.2092</v>
      </c>
      <c r="D45" s="3">
        <v>2.3289</v>
      </c>
      <c r="F45" s="2">
        <f t="shared" si="13"/>
        <v>1</v>
      </c>
      <c r="G45" s="2">
        <f t="shared" si="14"/>
        <v>1.970343816</v>
      </c>
      <c r="H45" s="2">
        <f t="shared" si="15"/>
        <v>3.794850904</v>
      </c>
    </row>
    <row r="46" ht="12.75" customHeight="1">
      <c r="A46" s="1" t="s">
        <v>43</v>
      </c>
      <c r="B46" s="3">
        <v>0.2447</v>
      </c>
      <c r="C46" s="3">
        <v>0.562</v>
      </c>
      <c r="D46" s="3">
        <v>0.9775</v>
      </c>
      <c r="F46" s="2">
        <f t="shared" si="13"/>
        <v>1</v>
      </c>
      <c r="G46" s="2">
        <f t="shared" si="14"/>
        <v>2.296689824</v>
      </c>
      <c r="H46" s="2">
        <f t="shared" si="15"/>
        <v>3.994687372</v>
      </c>
    </row>
    <row r="47" ht="12.75" customHeight="1">
      <c r="A47" s="1" t="s">
        <v>44</v>
      </c>
      <c r="B47" s="3">
        <v>0.2431</v>
      </c>
      <c r="C47" s="3">
        <v>0.6208</v>
      </c>
      <c r="D47" s="3">
        <v>0.6182</v>
      </c>
      <c r="F47" s="2">
        <f t="shared" si="13"/>
        <v>1</v>
      </c>
      <c r="G47" s="2">
        <f t="shared" si="14"/>
        <v>2.553681613</v>
      </c>
      <c r="H47" s="2">
        <f t="shared" si="15"/>
        <v>2.542986425</v>
      </c>
    </row>
    <row r="48" ht="12.75" customHeight="1">
      <c r="A48" s="1" t="s">
        <v>45</v>
      </c>
      <c r="B48" s="3">
        <v>1.1161</v>
      </c>
      <c r="C48" s="3">
        <v>2.3323</v>
      </c>
      <c r="D48" s="3">
        <v>5.1029</v>
      </c>
      <c r="F48" s="2">
        <f t="shared" si="13"/>
        <v>1</v>
      </c>
      <c r="G48" s="2">
        <f t="shared" si="14"/>
        <v>2.089687304</v>
      </c>
      <c r="H48" s="2">
        <f t="shared" si="15"/>
        <v>4.572081355</v>
      </c>
    </row>
    <row r="49" ht="12.75" customHeight="1">
      <c r="A49" s="1" t="s">
        <v>46</v>
      </c>
      <c r="B49" s="3">
        <v>61.0403</v>
      </c>
      <c r="C49" s="3">
        <v>40.9693</v>
      </c>
      <c r="D49" s="3">
        <v>138.2932</v>
      </c>
      <c r="F49" s="2">
        <f t="shared" si="13"/>
        <v>1</v>
      </c>
      <c r="G49" s="2">
        <f t="shared" si="14"/>
        <v>0.671184447</v>
      </c>
      <c r="H49" s="2">
        <f t="shared" si="15"/>
        <v>2.265604854</v>
      </c>
    </row>
    <row r="50" ht="12.75" customHeight="1">
      <c r="A50" s="1" t="s">
        <v>47</v>
      </c>
      <c r="B50" s="3">
        <v>1.1571</v>
      </c>
      <c r="C50" s="3">
        <v>2.6677</v>
      </c>
      <c r="D50" s="3">
        <v>8.3824</v>
      </c>
      <c r="F50" s="2">
        <f t="shared" si="13"/>
        <v>1</v>
      </c>
      <c r="G50" s="2">
        <f t="shared" si="14"/>
        <v>2.305505142</v>
      </c>
      <c r="H50" s="2">
        <f t="shared" si="15"/>
        <v>7.244317691</v>
      </c>
    </row>
    <row r="51" ht="12.75" customHeight="1">
      <c r="A51" s="1" t="s">
        <v>48</v>
      </c>
      <c r="B51" s="3">
        <v>6.2492</v>
      </c>
      <c r="C51" s="3">
        <v>8.0152</v>
      </c>
      <c r="D51" s="3">
        <v>10.3383</v>
      </c>
      <c r="F51" s="2">
        <f t="shared" si="13"/>
        <v>1</v>
      </c>
      <c r="G51" s="2">
        <f t="shared" si="14"/>
        <v>1.282596172</v>
      </c>
      <c r="H51" s="2">
        <f t="shared" si="15"/>
        <v>1.654339755</v>
      </c>
    </row>
    <row r="52" ht="12.75" customHeight="1">
      <c r="F52" s="2">
        <f t="shared" ref="F52:H52" si="16">GEOMEAN(F42:F51)</f>
        <v>1</v>
      </c>
      <c r="G52" s="2">
        <f t="shared" si="16"/>
        <v>1.800388002</v>
      </c>
      <c r="H52" s="2">
        <f t="shared" si="16"/>
        <v>3.137657559</v>
      </c>
    </row>
    <row r="53" ht="12.75" customHeight="1"/>
    <row r="54" ht="12.75" customHeight="1"/>
    <row r="55" ht="12.75" customHeight="1"/>
    <row r="56" ht="12.75" customHeight="1"/>
    <row r="57" ht="12.75" customHeight="1">
      <c r="F57" s="4" t="s">
        <v>20</v>
      </c>
      <c r="G57" s="4" t="s">
        <v>21</v>
      </c>
      <c r="H57" s="4" t="s">
        <v>53</v>
      </c>
    </row>
    <row r="58" ht="12.75" customHeight="1">
      <c r="E58" s="2">
        <v>16.0</v>
      </c>
      <c r="F58" s="2">
        <v>1.0</v>
      </c>
      <c r="G58" s="2">
        <v>1.2037692693779007</v>
      </c>
      <c r="H58" s="2">
        <v>14.813708735121692</v>
      </c>
    </row>
    <row r="59" ht="12.75" customHeight="1">
      <c r="E59" s="2">
        <v>64.0</v>
      </c>
      <c r="F59" s="2">
        <v>1.0</v>
      </c>
      <c r="G59" s="2">
        <v>1.33390087061897</v>
      </c>
      <c r="H59" s="2">
        <v>8.187649659818925</v>
      </c>
    </row>
    <row r="60" ht="12.75" customHeight="1">
      <c r="E60" s="2">
        <v>256.0</v>
      </c>
      <c r="F60" s="2">
        <v>1.0</v>
      </c>
      <c r="G60" s="2">
        <v>1.503354021323855</v>
      </c>
      <c r="H60" s="2">
        <v>6.134466308142058</v>
      </c>
    </row>
    <row r="61" ht="12.75" customHeight="1">
      <c r="E61" s="2">
        <v>1024.0</v>
      </c>
      <c r="F61" s="2">
        <v>1.0</v>
      </c>
      <c r="G61" s="2">
        <v>1.8003880023559429</v>
      </c>
      <c r="H61" s="2">
        <v>3.137657558866926</v>
      </c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13" width="7.63"/>
    <col customWidth="1" min="14" max="14" width="11.13"/>
    <col customWidth="1" min="15" max="15" width="10.25"/>
    <col customWidth="1" min="16" max="18" width="9.25"/>
    <col customWidth="1" min="19" max="19" width="10.25"/>
    <col customWidth="1" min="20" max="20" width="11.13"/>
    <col customWidth="1" min="21" max="22" width="9.25"/>
    <col customWidth="1" min="23" max="26" width="7.63"/>
  </cols>
  <sheetData>
    <row r="1" ht="12.75" customHeight="1">
      <c r="A1" s="5" t="s">
        <v>54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2.75" customHeight="1">
      <c r="A2" s="1"/>
      <c r="B2" s="1" t="s">
        <v>12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N2" s="1" t="s">
        <v>12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53</v>
      </c>
    </row>
    <row r="3" ht="12.75" customHeight="1">
      <c r="A3" s="1" t="s">
        <v>11</v>
      </c>
      <c r="B3" s="3">
        <v>16.14</v>
      </c>
      <c r="C3" s="11">
        <v>25.37</v>
      </c>
      <c r="D3" s="11">
        <v>18.46</v>
      </c>
      <c r="E3" s="11">
        <v>14.28</v>
      </c>
      <c r="F3" s="11">
        <v>14.62</v>
      </c>
      <c r="G3" s="11">
        <v>19.32</v>
      </c>
      <c r="H3" s="11">
        <v>13.27</v>
      </c>
      <c r="I3" s="11">
        <v>17.33</v>
      </c>
      <c r="J3" s="11">
        <v>12.23</v>
      </c>
      <c r="K3" s="11">
        <v>11.5</v>
      </c>
      <c r="M3" s="4" t="s">
        <v>38</v>
      </c>
      <c r="N3" s="2">
        <f t="shared" ref="N3:N8" si="1">B3/K3</f>
        <v>1.403478261</v>
      </c>
      <c r="O3" s="2">
        <f t="shared" ref="O3:O8" si="2">C3/K3</f>
        <v>2.206086957</v>
      </c>
      <c r="P3" s="2">
        <f t="shared" ref="P3:P8" si="3">D3/K3</f>
        <v>1.605217391</v>
      </c>
      <c r="Q3" s="2">
        <f t="shared" ref="Q3:Q8" si="4">E3/K3</f>
        <v>1.24173913</v>
      </c>
      <c r="R3" s="2">
        <f t="shared" ref="R3:R8" si="5">F3/K3</f>
        <v>1.271304348</v>
      </c>
      <c r="S3" s="2">
        <f t="shared" ref="S3:S8" si="6">G3/K3</f>
        <v>1.68</v>
      </c>
      <c r="T3" s="2">
        <f t="shared" ref="T3:T5" si="7">H3/K3</f>
        <v>1.153913043</v>
      </c>
      <c r="U3" s="2">
        <f t="shared" ref="U3:U8" si="8">I3/K3</f>
        <v>1.506956522</v>
      </c>
      <c r="V3" s="2">
        <f t="shared" ref="V3:V8" si="9">J3/K3</f>
        <v>1.063478261</v>
      </c>
      <c r="W3" s="2">
        <f t="shared" ref="W3:W8" si="10">1</f>
        <v>1</v>
      </c>
    </row>
    <row r="4" ht="12.75" customHeight="1">
      <c r="A4" s="1" t="s">
        <v>23</v>
      </c>
      <c r="B4" s="5">
        <v>57.31</v>
      </c>
      <c r="C4" s="5">
        <v>64.86</v>
      </c>
      <c r="D4" s="5">
        <v>75.32</v>
      </c>
      <c r="E4" s="5">
        <v>64.56</v>
      </c>
      <c r="F4" s="5">
        <v>81.2</v>
      </c>
      <c r="G4" s="5">
        <v>62.12</v>
      </c>
      <c r="H4" s="5">
        <v>56.8</v>
      </c>
      <c r="I4" s="5">
        <v>53.51</v>
      </c>
      <c r="J4" s="5">
        <v>56.18</v>
      </c>
      <c r="K4" s="5">
        <v>39.85</v>
      </c>
      <c r="M4" s="4" t="s">
        <v>39</v>
      </c>
      <c r="N4" s="2">
        <f t="shared" si="1"/>
        <v>1.438143036</v>
      </c>
      <c r="O4" s="2">
        <f t="shared" si="2"/>
        <v>1.627603513</v>
      </c>
      <c r="P4" s="2">
        <f t="shared" si="3"/>
        <v>1.890087829</v>
      </c>
      <c r="Q4" s="2">
        <f t="shared" si="4"/>
        <v>1.620075282</v>
      </c>
      <c r="R4" s="2">
        <f t="shared" si="5"/>
        <v>2.037641154</v>
      </c>
      <c r="S4" s="2">
        <f t="shared" si="6"/>
        <v>1.558845671</v>
      </c>
      <c r="T4" s="2">
        <f t="shared" si="7"/>
        <v>1.425345044</v>
      </c>
      <c r="U4" s="2">
        <f t="shared" si="8"/>
        <v>1.342785445</v>
      </c>
      <c r="V4" s="2">
        <f t="shared" si="9"/>
        <v>1.4097867</v>
      </c>
      <c r="W4" s="2">
        <f t="shared" si="10"/>
        <v>1</v>
      </c>
    </row>
    <row r="5" ht="12.75" customHeight="1">
      <c r="A5" s="1" t="s">
        <v>25</v>
      </c>
      <c r="B5" s="11">
        <v>35.39</v>
      </c>
      <c r="C5" s="11">
        <v>25.11</v>
      </c>
      <c r="D5" s="11">
        <v>16.36</v>
      </c>
      <c r="E5" s="5">
        <v>19.03</v>
      </c>
      <c r="F5" s="11">
        <v>19.15</v>
      </c>
      <c r="G5" s="11">
        <v>19.85</v>
      </c>
      <c r="H5" s="11">
        <v>29.47</v>
      </c>
      <c r="I5" s="11">
        <v>17.41</v>
      </c>
      <c r="J5" s="11">
        <v>16.36</v>
      </c>
      <c r="K5" s="11">
        <v>15.26</v>
      </c>
      <c r="M5" s="4" t="s">
        <v>40</v>
      </c>
      <c r="N5" s="2">
        <f t="shared" si="1"/>
        <v>2.319134993</v>
      </c>
      <c r="O5" s="2">
        <f t="shared" si="2"/>
        <v>1.645478375</v>
      </c>
      <c r="P5" s="2">
        <f t="shared" si="3"/>
        <v>1.072083879</v>
      </c>
      <c r="Q5" s="2">
        <f t="shared" si="4"/>
        <v>1.247051114</v>
      </c>
      <c r="R5" s="2">
        <f t="shared" si="5"/>
        <v>1.25491481</v>
      </c>
      <c r="S5" s="2">
        <f t="shared" si="6"/>
        <v>1.30078637</v>
      </c>
      <c r="T5" s="2">
        <f t="shared" si="7"/>
        <v>1.931192661</v>
      </c>
      <c r="U5" s="2">
        <f t="shared" si="8"/>
        <v>1.140891219</v>
      </c>
      <c r="V5" s="2">
        <f t="shared" si="9"/>
        <v>1.072083879</v>
      </c>
      <c r="W5" s="2">
        <f t="shared" si="10"/>
        <v>1</v>
      </c>
    </row>
    <row r="6" ht="12.75" customHeight="1">
      <c r="A6" s="1" t="s">
        <v>27</v>
      </c>
      <c r="B6" s="11">
        <v>29.15</v>
      </c>
      <c r="C6" s="11">
        <v>31.01</v>
      </c>
      <c r="D6" s="11">
        <v>49.37</v>
      </c>
      <c r="E6" s="11">
        <v>32.79</v>
      </c>
      <c r="F6" s="11">
        <v>42.86</v>
      </c>
      <c r="G6" s="11">
        <v>30.96</v>
      </c>
      <c r="H6" s="11" t="s">
        <v>42</v>
      </c>
      <c r="I6" s="11">
        <v>33.77</v>
      </c>
      <c r="J6" s="11">
        <v>37.32</v>
      </c>
      <c r="K6" s="11">
        <v>33.91</v>
      </c>
      <c r="M6" s="4" t="s">
        <v>41</v>
      </c>
      <c r="N6" s="2">
        <f t="shared" si="1"/>
        <v>0.8596284282</v>
      </c>
      <c r="O6" s="2">
        <f t="shared" si="2"/>
        <v>0.9144795046</v>
      </c>
      <c r="P6" s="2">
        <f t="shared" si="3"/>
        <v>1.45591271</v>
      </c>
      <c r="Q6" s="2">
        <f t="shared" si="4"/>
        <v>0.9669713949</v>
      </c>
      <c r="R6" s="2">
        <f t="shared" si="5"/>
        <v>1.263933943</v>
      </c>
      <c r="S6" s="2">
        <f t="shared" si="6"/>
        <v>0.9130050133</v>
      </c>
      <c r="U6" s="2">
        <f t="shared" si="8"/>
        <v>0.9958714244</v>
      </c>
      <c r="V6" s="2">
        <f t="shared" si="9"/>
        <v>1.100560307</v>
      </c>
      <c r="W6" s="2">
        <f t="shared" si="10"/>
        <v>1</v>
      </c>
    </row>
    <row r="7" ht="12.75" customHeight="1">
      <c r="A7" s="1" t="s">
        <v>28</v>
      </c>
      <c r="B7" s="11">
        <v>20.56</v>
      </c>
      <c r="C7" s="11">
        <v>19.39</v>
      </c>
      <c r="D7" s="11">
        <v>17.8</v>
      </c>
      <c r="E7" s="11">
        <v>20.49</v>
      </c>
      <c r="F7" s="11">
        <v>18.38</v>
      </c>
      <c r="G7" s="11">
        <v>19.55</v>
      </c>
      <c r="H7" s="11">
        <v>19.34</v>
      </c>
      <c r="I7" s="11">
        <v>16.5</v>
      </c>
      <c r="J7" s="11">
        <v>20.9</v>
      </c>
      <c r="K7" s="11">
        <v>15.92</v>
      </c>
      <c r="M7" s="4" t="s">
        <v>43</v>
      </c>
      <c r="N7" s="2">
        <f t="shared" si="1"/>
        <v>1.291457286</v>
      </c>
      <c r="O7" s="2">
        <f t="shared" si="2"/>
        <v>1.217964824</v>
      </c>
      <c r="P7" s="2">
        <f t="shared" si="3"/>
        <v>1.118090452</v>
      </c>
      <c r="Q7" s="2">
        <f t="shared" si="4"/>
        <v>1.287060302</v>
      </c>
      <c r="R7" s="2">
        <f t="shared" si="5"/>
        <v>1.154522613</v>
      </c>
      <c r="S7" s="2">
        <f t="shared" si="6"/>
        <v>1.228015075</v>
      </c>
      <c r="T7" s="2">
        <f t="shared" ref="T7:T8" si="11">H7/K7</f>
        <v>1.214824121</v>
      </c>
      <c r="U7" s="2">
        <f t="shared" si="8"/>
        <v>1.036432161</v>
      </c>
      <c r="V7" s="2">
        <f t="shared" si="9"/>
        <v>1.31281407</v>
      </c>
      <c r="W7" s="2">
        <f t="shared" si="10"/>
        <v>1</v>
      </c>
    </row>
    <row r="8" ht="12.75" customHeight="1">
      <c r="A8" s="1" t="s">
        <v>29</v>
      </c>
      <c r="B8" s="11">
        <v>138.7</v>
      </c>
      <c r="C8" s="11">
        <v>160.54</v>
      </c>
      <c r="D8" s="11">
        <v>127.6</v>
      </c>
      <c r="E8" s="11">
        <v>79.28</v>
      </c>
      <c r="F8" s="11">
        <v>130.9</v>
      </c>
      <c r="G8" s="11">
        <v>51.52</v>
      </c>
      <c r="H8" s="11">
        <v>56.24</v>
      </c>
      <c r="I8" s="11">
        <v>74.29</v>
      </c>
      <c r="J8" s="11">
        <v>61.0</v>
      </c>
      <c r="K8" s="11">
        <v>47.36</v>
      </c>
      <c r="M8" s="4" t="s">
        <v>44</v>
      </c>
      <c r="N8" s="2">
        <f t="shared" si="1"/>
        <v>2.928631757</v>
      </c>
      <c r="O8" s="2">
        <f t="shared" si="2"/>
        <v>3.389780405</v>
      </c>
      <c r="P8" s="2">
        <f t="shared" si="3"/>
        <v>2.694256757</v>
      </c>
      <c r="Q8" s="2">
        <f t="shared" si="4"/>
        <v>1.673986486</v>
      </c>
      <c r="R8" s="2">
        <f t="shared" si="5"/>
        <v>2.763935811</v>
      </c>
      <c r="S8" s="2">
        <f t="shared" si="6"/>
        <v>1.087837838</v>
      </c>
      <c r="T8" s="2">
        <f t="shared" si="11"/>
        <v>1.1875</v>
      </c>
      <c r="U8" s="2">
        <f t="shared" si="8"/>
        <v>1.568623311</v>
      </c>
      <c r="V8" s="2">
        <f t="shared" si="9"/>
        <v>1.288006757</v>
      </c>
      <c r="W8" s="2">
        <f t="shared" si="10"/>
        <v>1</v>
      </c>
    </row>
    <row r="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M9" s="4" t="s">
        <v>13</v>
      </c>
      <c r="N9" s="2">
        <f t="shared" ref="N9:W9" si="12">GEOMEAN(N3:N8)</f>
        <v>1.574218086</v>
      </c>
      <c r="O9" s="9">
        <f t="shared" si="12"/>
        <v>1.677801656</v>
      </c>
      <c r="P9" s="2">
        <f t="shared" si="12"/>
        <v>1.557337151</v>
      </c>
      <c r="Q9" s="2">
        <f t="shared" si="12"/>
        <v>1.317353657</v>
      </c>
      <c r="R9" s="2">
        <f t="shared" si="12"/>
        <v>1.535586819</v>
      </c>
      <c r="S9" s="8">
        <f t="shared" si="12"/>
        <v>1.267924032</v>
      </c>
      <c r="T9" s="2">
        <f t="shared" si="12"/>
        <v>1.355854678</v>
      </c>
      <c r="U9" s="2">
        <f t="shared" si="12"/>
        <v>1.245763877</v>
      </c>
      <c r="V9" s="2">
        <f t="shared" si="12"/>
        <v>1.200349364</v>
      </c>
      <c r="W9" s="2">
        <f t="shared" si="12"/>
        <v>1</v>
      </c>
    </row>
    <row r="10" ht="12.75" customHeight="1">
      <c r="A10" s="5" t="s">
        <v>55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ht="12.75" customHeight="1">
      <c r="A11" s="1"/>
      <c r="B11" s="1" t="s">
        <v>12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J11" s="1" t="s">
        <v>21</v>
      </c>
      <c r="K11" s="1" t="s">
        <v>22</v>
      </c>
      <c r="N11" s="1" t="s">
        <v>12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53</v>
      </c>
    </row>
    <row r="12" ht="12.75" customHeight="1">
      <c r="A12" s="1" t="s">
        <v>11</v>
      </c>
      <c r="B12" s="11">
        <v>22.3</v>
      </c>
      <c r="C12" s="11">
        <v>13.85</v>
      </c>
      <c r="D12" s="11">
        <v>11.97</v>
      </c>
      <c r="E12" s="11">
        <v>15.64</v>
      </c>
      <c r="F12" s="11">
        <v>21.98</v>
      </c>
      <c r="G12" s="11">
        <v>17.8</v>
      </c>
      <c r="H12" s="11">
        <v>13.1</v>
      </c>
      <c r="I12" s="11">
        <v>13.38</v>
      </c>
      <c r="J12" s="11">
        <v>12.86</v>
      </c>
      <c r="K12" s="11">
        <v>8.78</v>
      </c>
      <c r="M12" s="4" t="s">
        <v>38</v>
      </c>
      <c r="N12" s="2">
        <f t="shared" ref="N12:N17" si="13">B12/K12</f>
        <v>2.539863326</v>
      </c>
      <c r="O12" s="2">
        <f t="shared" ref="O12:O17" si="14">C12/K12</f>
        <v>1.577448747</v>
      </c>
      <c r="P12" s="2">
        <f t="shared" ref="P12:P17" si="15">D12/K12</f>
        <v>1.36332574</v>
      </c>
      <c r="Q12" s="2">
        <f t="shared" ref="Q12:Q17" si="16">E12/K12</f>
        <v>1.781321185</v>
      </c>
      <c r="R12" s="2">
        <f t="shared" ref="R12:R17" si="17">F12/K12</f>
        <v>2.503416856</v>
      </c>
      <c r="S12" s="2">
        <f t="shared" ref="S12:S17" si="18">G12/K12</f>
        <v>2.027334852</v>
      </c>
      <c r="T12" s="2">
        <f t="shared" ref="T12:T14" si="19">H12/K12</f>
        <v>1.492027335</v>
      </c>
      <c r="U12" s="2">
        <f t="shared" ref="U12:U17" si="20">I12/K12</f>
        <v>1.523917995</v>
      </c>
      <c r="V12" s="2">
        <f t="shared" ref="V12:V17" si="21">J12/K12</f>
        <v>1.464692483</v>
      </c>
      <c r="W12" s="2">
        <f t="shared" ref="W12:W17" si="22">1</f>
        <v>1</v>
      </c>
    </row>
    <row r="13" ht="12.75" customHeight="1">
      <c r="A13" s="1" t="s">
        <v>23</v>
      </c>
      <c r="B13" s="5">
        <v>22.23</v>
      </c>
      <c r="C13" s="5">
        <v>22.37</v>
      </c>
      <c r="D13" s="5">
        <v>27.11</v>
      </c>
      <c r="E13" s="5">
        <v>24.16</v>
      </c>
      <c r="F13" s="5">
        <v>21.13</v>
      </c>
      <c r="G13" s="5">
        <v>21.84</v>
      </c>
      <c r="H13" s="5">
        <v>20.28</v>
      </c>
      <c r="I13" s="5">
        <v>22.46</v>
      </c>
      <c r="J13" s="5">
        <v>21.34</v>
      </c>
      <c r="K13" s="5">
        <v>16.4</v>
      </c>
      <c r="M13" s="4" t="s">
        <v>39</v>
      </c>
      <c r="N13" s="2">
        <f t="shared" si="13"/>
        <v>1.355487805</v>
      </c>
      <c r="O13" s="2">
        <f t="shared" si="14"/>
        <v>1.36402439</v>
      </c>
      <c r="P13" s="2">
        <f t="shared" si="15"/>
        <v>1.65304878</v>
      </c>
      <c r="Q13" s="2">
        <f t="shared" si="16"/>
        <v>1.473170732</v>
      </c>
      <c r="R13" s="2">
        <f t="shared" si="17"/>
        <v>1.288414634</v>
      </c>
      <c r="S13" s="2">
        <f t="shared" si="18"/>
        <v>1.331707317</v>
      </c>
      <c r="T13" s="2">
        <f t="shared" si="19"/>
        <v>1.236585366</v>
      </c>
      <c r="U13" s="2">
        <f t="shared" si="20"/>
        <v>1.369512195</v>
      </c>
      <c r="V13" s="2">
        <f t="shared" si="21"/>
        <v>1.301219512</v>
      </c>
      <c r="W13" s="2">
        <f t="shared" si="22"/>
        <v>1</v>
      </c>
    </row>
    <row r="14" ht="12.75" customHeight="1">
      <c r="A14" s="1" t="s">
        <v>25</v>
      </c>
      <c r="B14" s="11">
        <v>24.56</v>
      </c>
      <c r="C14" s="11">
        <v>19.38</v>
      </c>
      <c r="D14" s="11">
        <v>18.78</v>
      </c>
      <c r="E14" s="5">
        <v>22.97</v>
      </c>
      <c r="F14" s="11">
        <v>19.11</v>
      </c>
      <c r="G14" s="11">
        <v>18.22</v>
      </c>
      <c r="H14" s="11">
        <v>16.32</v>
      </c>
      <c r="I14" s="11">
        <v>21.45</v>
      </c>
      <c r="J14" s="11">
        <v>18.31</v>
      </c>
      <c r="K14" s="11">
        <v>12.58</v>
      </c>
      <c r="M14" s="4" t="s">
        <v>40</v>
      </c>
      <c r="N14" s="2">
        <f t="shared" si="13"/>
        <v>1.952305246</v>
      </c>
      <c r="O14" s="2">
        <f t="shared" si="14"/>
        <v>1.540540541</v>
      </c>
      <c r="P14" s="2">
        <f t="shared" si="15"/>
        <v>1.492845787</v>
      </c>
      <c r="Q14" s="2">
        <f t="shared" si="16"/>
        <v>1.825914149</v>
      </c>
      <c r="R14" s="2">
        <f t="shared" si="17"/>
        <v>1.519077901</v>
      </c>
      <c r="S14" s="2">
        <f t="shared" si="18"/>
        <v>1.448330684</v>
      </c>
      <c r="T14" s="2">
        <f t="shared" si="19"/>
        <v>1.297297297</v>
      </c>
      <c r="U14" s="2">
        <f t="shared" si="20"/>
        <v>1.70508744</v>
      </c>
      <c r="V14" s="2">
        <f t="shared" si="21"/>
        <v>1.455484897</v>
      </c>
      <c r="W14" s="2">
        <f t="shared" si="22"/>
        <v>1</v>
      </c>
    </row>
    <row r="15" ht="12.75" customHeight="1">
      <c r="A15" s="1" t="s">
        <v>27</v>
      </c>
      <c r="B15" s="11">
        <v>21.85</v>
      </c>
      <c r="C15" s="11">
        <v>17.57</v>
      </c>
      <c r="D15" s="11">
        <v>17.49</v>
      </c>
      <c r="E15" s="11">
        <v>18.45</v>
      </c>
      <c r="F15" s="11">
        <v>19.65</v>
      </c>
      <c r="G15" s="11">
        <v>17.34</v>
      </c>
      <c r="H15" s="11" t="s">
        <v>42</v>
      </c>
      <c r="I15" s="11">
        <v>26.22</v>
      </c>
      <c r="J15" s="11">
        <v>19.83</v>
      </c>
      <c r="K15" s="11">
        <v>13.3</v>
      </c>
      <c r="M15" s="4" t="s">
        <v>41</v>
      </c>
      <c r="N15" s="2">
        <f t="shared" si="13"/>
        <v>1.642857143</v>
      </c>
      <c r="O15" s="2">
        <f t="shared" si="14"/>
        <v>1.321052632</v>
      </c>
      <c r="P15" s="2">
        <f t="shared" si="15"/>
        <v>1.315037594</v>
      </c>
      <c r="Q15" s="2">
        <f t="shared" si="16"/>
        <v>1.387218045</v>
      </c>
      <c r="R15" s="2">
        <f t="shared" si="17"/>
        <v>1.477443609</v>
      </c>
      <c r="S15" s="2">
        <f t="shared" si="18"/>
        <v>1.303759398</v>
      </c>
      <c r="U15" s="2">
        <f t="shared" si="20"/>
        <v>1.971428571</v>
      </c>
      <c r="V15" s="2">
        <f t="shared" si="21"/>
        <v>1.490977444</v>
      </c>
      <c r="W15" s="2">
        <f t="shared" si="22"/>
        <v>1</v>
      </c>
    </row>
    <row r="16" ht="12.75" customHeight="1">
      <c r="A16" s="1" t="s">
        <v>28</v>
      </c>
      <c r="B16" s="11">
        <v>16.3</v>
      </c>
      <c r="C16" s="11">
        <v>21.5</v>
      </c>
      <c r="D16" s="11">
        <v>27.42</v>
      </c>
      <c r="E16" s="11">
        <v>17.67</v>
      </c>
      <c r="F16" s="11">
        <v>19.33</v>
      </c>
      <c r="G16" s="11">
        <v>17.49</v>
      </c>
      <c r="H16" s="11">
        <v>15.86</v>
      </c>
      <c r="I16" s="11">
        <v>20.94</v>
      </c>
      <c r="J16" s="11">
        <v>16.83</v>
      </c>
      <c r="K16" s="11">
        <v>10.85</v>
      </c>
      <c r="M16" s="4" t="s">
        <v>43</v>
      </c>
      <c r="N16" s="2">
        <f t="shared" si="13"/>
        <v>1.502304147</v>
      </c>
      <c r="O16" s="2">
        <f t="shared" si="14"/>
        <v>1.98156682</v>
      </c>
      <c r="P16" s="2">
        <f t="shared" si="15"/>
        <v>2.52718894</v>
      </c>
      <c r="Q16" s="2">
        <f t="shared" si="16"/>
        <v>1.628571429</v>
      </c>
      <c r="R16" s="2">
        <f t="shared" si="17"/>
        <v>1.78156682</v>
      </c>
      <c r="S16" s="2">
        <f t="shared" si="18"/>
        <v>1.611981567</v>
      </c>
      <c r="T16" s="2">
        <f t="shared" ref="T16:T17" si="23">H16/K16</f>
        <v>1.461751152</v>
      </c>
      <c r="U16" s="2">
        <f t="shared" si="20"/>
        <v>1.929953917</v>
      </c>
      <c r="V16" s="2">
        <f t="shared" si="21"/>
        <v>1.551152074</v>
      </c>
      <c r="W16" s="2">
        <f t="shared" si="22"/>
        <v>1</v>
      </c>
    </row>
    <row r="17" ht="12.75" customHeight="1">
      <c r="A17" s="1" t="s">
        <v>29</v>
      </c>
      <c r="B17" s="11">
        <v>58.37</v>
      </c>
      <c r="C17" s="11">
        <v>98.54</v>
      </c>
      <c r="D17" s="11">
        <v>84.1</v>
      </c>
      <c r="E17" s="11">
        <v>66.08</v>
      </c>
      <c r="F17" s="11">
        <v>104.35</v>
      </c>
      <c r="G17" s="11">
        <v>61.42</v>
      </c>
      <c r="H17" s="11">
        <v>50.53</v>
      </c>
      <c r="I17" s="11">
        <v>51.28</v>
      </c>
      <c r="J17" s="11">
        <v>46.84</v>
      </c>
      <c r="K17" s="11">
        <v>36.7</v>
      </c>
      <c r="M17" s="4" t="s">
        <v>44</v>
      </c>
      <c r="N17" s="2">
        <f t="shared" si="13"/>
        <v>1.590463215</v>
      </c>
      <c r="O17" s="2">
        <f t="shared" si="14"/>
        <v>2.685013624</v>
      </c>
      <c r="P17" s="2">
        <f t="shared" si="15"/>
        <v>2.291553134</v>
      </c>
      <c r="Q17" s="2">
        <f t="shared" si="16"/>
        <v>1.800544959</v>
      </c>
      <c r="R17" s="2">
        <f t="shared" si="17"/>
        <v>2.843324251</v>
      </c>
      <c r="S17" s="2">
        <f t="shared" si="18"/>
        <v>1.673569482</v>
      </c>
      <c r="T17" s="2">
        <f t="shared" si="23"/>
        <v>1.376839237</v>
      </c>
      <c r="U17" s="2">
        <f t="shared" si="20"/>
        <v>1.397275204</v>
      </c>
      <c r="V17" s="2">
        <f t="shared" si="21"/>
        <v>1.276294278</v>
      </c>
      <c r="W17" s="2">
        <f t="shared" si="22"/>
        <v>1</v>
      </c>
    </row>
    <row r="18" ht="12.75" customHeight="1">
      <c r="M18" s="4" t="s">
        <v>13</v>
      </c>
      <c r="N18" s="2">
        <f t="shared" ref="N18:W18" si="24">GEOMEAN(N12:N17)</f>
        <v>1.725397495</v>
      </c>
      <c r="O18" s="2">
        <f t="shared" si="24"/>
        <v>1.690003654</v>
      </c>
      <c r="P18" s="2">
        <f t="shared" si="24"/>
        <v>1.71698965</v>
      </c>
      <c r="Q18" s="2">
        <f t="shared" si="24"/>
        <v>1.640483487</v>
      </c>
      <c r="R18" s="9">
        <f t="shared" si="24"/>
        <v>1.822711978</v>
      </c>
      <c r="S18" s="2">
        <f t="shared" si="24"/>
        <v>1.547867848</v>
      </c>
      <c r="T18" s="8">
        <f t="shared" si="24"/>
        <v>1.369491733</v>
      </c>
      <c r="U18" s="2">
        <f t="shared" si="24"/>
        <v>1.632352752</v>
      </c>
      <c r="V18" s="2">
        <f t="shared" si="24"/>
        <v>1.419700818</v>
      </c>
      <c r="W18" s="2">
        <f t="shared" si="24"/>
        <v>1</v>
      </c>
    </row>
    <row r="19" ht="12.75" customHeight="1">
      <c r="A19" s="5" t="s">
        <v>56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ht="12.75" customHeight="1">
      <c r="A20" s="1"/>
      <c r="B20" s="1" t="s">
        <v>12</v>
      </c>
      <c r="C20" s="1" t="s">
        <v>14</v>
      </c>
      <c r="D20" s="1" t="s">
        <v>15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J20" s="1" t="s">
        <v>21</v>
      </c>
      <c r="K20" s="1" t="s">
        <v>22</v>
      </c>
      <c r="N20" s="1" t="s">
        <v>12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53</v>
      </c>
    </row>
    <row r="21" ht="12.75" customHeight="1">
      <c r="A21" s="1" t="s">
        <v>11</v>
      </c>
      <c r="B21" s="11">
        <v>12.31</v>
      </c>
      <c r="C21" s="11">
        <v>14.28</v>
      </c>
      <c r="D21" s="11">
        <v>17.59</v>
      </c>
      <c r="E21" s="11">
        <v>12.05</v>
      </c>
      <c r="F21" s="11">
        <v>11.17</v>
      </c>
      <c r="G21" s="11">
        <v>13.7</v>
      </c>
      <c r="H21" s="11">
        <v>11.81</v>
      </c>
      <c r="I21" s="11">
        <v>12.27</v>
      </c>
      <c r="J21" s="11">
        <v>8.88</v>
      </c>
      <c r="K21" s="11">
        <v>7.64</v>
      </c>
      <c r="M21" s="4" t="s">
        <v>38</v>
      </c>
      <c r="N21" s="2">
        <f t="shared" ref="N21:N26" si="25">B21/K21</f>
        <v>1.611256545</v>
      </c>
      <c r="O21" s="2">
        <f t="shared" ref="O21:O26" si="26">C21/K21</f>
        <v>1.869109948</v>
      </c>
      <c r="P21" s="2">
        <f t="shared" ref="P21:P26" si="27">D21/K21</f>
        <v>2.302356021</v>
      </c>
      <c r="Q21" s="2">
        <f t="shared" ref="Q21:Q26" si="28">E21/K21</f>
        <v>1.577225131</v>
      </c>
      <c r="R21" s="2">
        <f t="shared" ref="R21:R26" si="29">F21/K21</f>
        <v>1.462041885</v>
      </c>
      <c r="S21" s="2">
        <f t="shared" ref="S21:S26" si="30">G21/K21</f>
        <v>1.793193717</v>
      </c>
      <c r="T21" s="2">
        <f t="shared" ref="T21:T23" si="31">H21/K21</f>
        <v>1.545811518</v>
      </c>
      <c r="U21" s="2">
        <f t="shared" ref="U21:U26" si="32">I21/K21</f>
        <v>1.606020942</v>
      </c>
      <c r="V21" s="2">
        <f t="shared" ref="V21:V26" si="33">J21/K21</f>
        <v>1.162303665</v>
      </c>
      <c r="W21" s="2">
        <f t="shared" ref="W21:W26" si="34">1</f>
        <v>1</v>
      </c>
    </row>
    <row r="22" ht="12.75" customHeight="1">
      <c r="A22" s="1" t="s">
        <v>23</v>
      </c>
      <c r="B22" s="5">
        <v>17.9</v>
      </c>
      <c r="C22" s="5">
        <v>30.18</v>
      </c>
      <c r="D22" s="5">
        <v>21.89</v>
      </c>
      <c r="E22" s="5">
        <v>25.09</v>
      </c>
      <c r="F22" s="5">
        <v>59.7</v>
      </c>
      <c r="G22" s="5">
        <v>29.85</v>
      </c>
      <c r="H22" s="5">
        <v>22.45</v>
      </c>
      <c r="I22" s="5">
        <v>20.85</v>
      </c>
      <c r="J22" s="5">
        <v>21.56</v>
      </c>
      <c r="K22" s="5">
        <v>15.26</v>
      </c>
      <c r="M22" s="4" t="s">
        <v>39</v>
      </c>
      <c r="N22" s="2">
        <f t="shared" si="25"/>
        <v>1.173001311</v>
      </c>
      <c r="O22" s="2">
        <f t="shared" si="26"/>
        <v>1.977719528</v>
      </c>
      <c r="P22" s="2">
        <f t="shared" si="27"/>
        <v>1.434469201</v>
      </c>
      <c r="Q22" s="2">
        <f t="shared" si="28"/>
        <v>1.644167759</v>
      </c>
      <c r="R22" s="2">
        <f t="shared" si="29"/>
        <v>3.912188729</v>
      </c>
      <c r="S22" s="2">
        <f t="shared" si="30"/>
        <v>1.956094364</v>
      </c>
      <c r="T22" s="2">
        <f t="shared" si="31"/>
        <v>1.471166448</v>
      </c>
      <c r="U22" s="2">
        <f t="shared" si="32"/>
        <v>1.366317169</v>
      </c>
      <c r="V22" s="2">
        <f t="shared" si="33"/>
        <v>1.412844037</v>
      </c>
      <c r="W22" s="2">
        <f t="shared" si="34"/>
        <v>1</v>
      </c>
    </row>
    <row r="23" ht="12.75" customHeight="1">
      <c r="A23" s="1" t="s">
        <v>25</v>
      </c>
      <c r="B23" s="11">
        <v>30.96</v>
      </c>
      <c r="C23" s="11">
        <v>21.01</v>
      </c>
      <c r="D23" s="11">
        <v>23.47</v>
      </c>
      <c r="E23" s="5">
        <v>18.04</v>
      </c>
      <c r="F23" s="11">
        <v>23.55</v>
      </c>
      <c r="G23" s="11">
        <v>18.46</v>
      </c>
      <c r="H23" s="11">
        <v>25.15</v>
      </c>
      <c r="I23" s="11">
        <v>17.28</v>
      </c>
      <c r="J23" s="11">
        <v>16.6</v>
      </c>
      <c r="K23" s="11">
        <v>13.75</v>
      </c>
      <c r="M23" s="4" t="s">
        <v>40</v>
      </c>
      <c r="N23" s="2">
        <f t="shared" si="25"/>
        <v>2.251636364</v>
      </c>
      <c r="O23" s="2">
        <f t="shared" si="26"/>
        <v>1.528</v>
      </c>
      <c r="P23" s="2">
        <f t="shared" si="27"/>
        <v>1.706909091</v>
      </c>
      <c r="Q23" s="2">
        <f t="shared" si="28"/>
        <v>1.312</v>
      </c>
      <c r="R23" s="2">
        <f t="shared" si="29"/>
        <v>1.712727273</v>
      </c>
      <c r="S23" s="2">
        <f t="shared" si="30"/>
        <v>1.342545455</v>
      </c>
      <c r="T23" s="2">
        <f t="shared" si="31"/>
        <v>1.829090909</v>
      </c>
      <c r="U23" s="2">
        <f t="shared" si="32"/>
        <v>1.256727273</v>
      </c>
      <c r="V23" s="2">
        <f t="shared" si="33"/>
        <v>1.207272727</v>
      </c>
      <c r="W23" s="2">
        <f t="shared" si="34"/>
        <v>1</v>
      </c>
    </row>
    <row r="24" ht="12.75" customHeight="1">
      <c r="A24" s="1" t="s">
        <v>27</v>
      </c>
      <c r="B24" s="11">
        <v>12.68</v>
      </c>
      <c r="C24" s="11">
        <v>26.5</v>
      </c>
      <c r="D24" s="11">
        <v>56.42</v>
      </c>
      <c r="E24" s="11">
        <v>21.73</v>
      </c>
      <c r="F24" s="11">
        <v>42.0</v>
      </c>
      <c r="G24" s="11">
        <v>20.71</v>
      </c>
      <c r="H24" s="11" t="s">
        <v>42</v>
      </c>
      <c r="I24" s="11">
        <v>27.06</v>
      </c>
      <c r="J24" s="11">
        <v>16.24</v>
      </c>
      <c r="K24" s="11">
        <v>11.18</v>
      </c>
      <c r="M24" s="4" t="s">
        <v>41</v>
      </c>
      <c r="N24" s="2">
        <f t="shared" si="25"/>
        <v>1.134168157</v>
      </c>
      <c r="O24" s="2">
        <f t="shared" si="26"/>
        <v>2.370304114</v>
      </c>
      <c r="P24" s="2">
        <f t="shared" si="27"/>
        <v>5.046511628</v>
      </c>
      <c r="Q24" s="2">
        <f t="shared" si="28"/>
        <v>1.943649374</v>
      </c>
      <c r="R24" s="2">
        <f t="shared" si="29"/>
        <v>3.756708408</v>
      </c>
      <c r="S24" s="2">
        <f t="shared" si="30"/>
        <v>1.852415027</v>
      </c>
      <c r="U24" s="2">
        <f t="shared" si="32"/>
        <v>2.42039356</v>
      </c>
      <c r="V24" s="2">
        <f t="shared" si="33"/>
        <v>1.452593918</v>
      </c>
      <c r="W24" s="2">
        <f t="shared" si="34"/>
        <v>1</v>
      </c>
    </row>
    <row r="25" ht="12.75" customHeight="1">
      <c r="A25" s="1" t="s">
        <v>28</v>
      </c>
      <c r="B25" s="11">
        <v>14.09</v>
      </c>
      <c r="C25" s="11">
        <v>18.88</v>
      </c>
      <c r="D25" s="11">
        <v>17.26</v>
      </c>
      <c r="E25" s="11">
        <v>10.47</v>
      </c>
      <c r="F25" s="11">
        <v>15.6</v>
      </c>
      <c r="G25" s="11">
        <v>10.56</v>
      </c>
      <c r="H25" s="11">
        <v>10.54</v>
      </c>
      <c r="I25" s="11">
        <v>13.4</v>
      </c>
      <c r="J25" s="11">
        <v>13.62</v>
      </c>
      <c r="K25" s="11">
        <v>9.03</v>
      </c>
      <c r="M25" s="4" t="s">
        <v>43</v>
      </c>
      <c r="N25" s="2">
        <f t="shared" si="25"/>
        <v>1.560354374</v>
      </c>
      <c r="O25" s="2">
        <f t="shared" si="26"/>
        <v>2.090808416</v>
      </c>
      <c r="P25" s="2">
        <f t="shared" si="27"/>
        <v>1.911406423</v>
      </c>
      <c r="Q25" s="2">
        <f t="shared" si="28"/>
        <v>1.159468439</v>
      </c>
      <c r="R25" s="2">
        <f t="shared" si="29"/>
        <v>1.727574751</v>
      </c>
      <c r="S25" s="2">
        <f t="shared" si="30"/>
        <v>1.169435216</v>
      </c>
      <c r="T25" s="2">
        <f t="shared" ref="T25:T26" si="35">H25/K25</f>
        <v>1.167220377</v>
      </c>
      <c r="U25" s="2">
        <f t="shared" si="32"/>
        <v>1.483942414</v>
      </c>
      <c r="V25" s="2">
        <f t="shared" si="33"/>
        <v>1.508305648</v>
      </c>
      <c r="W25" s="2">
        <f t="shared" si="34"/>
        <v>1</v>
      </c>
    </row>
    <row r="26" ht="12.75" customHeight="1">
      <c r="A26" s="1" t="s">
        <v>29</v>
      </c>
      <c r="B26" s="11">
        <v>384.39</v>
      </c>
      <c r="C26" s="11">
        <v>527.32</v>
      </c>
      <c r="D26" s="11">
        <v>489.54</v>
      </c>
      <c r="E26" s="11">
        <v>208.59</v>
      </c>
      <c r="F26" s="11">
        <v>117.24</v>
      </c>
      <c r="G26" s="11">
        <v>129.84</v>
      </c>
      <c r="H26" s="11">
        <v>118.05</v>
      </c>
      <c r="I26" s="11">
        <v>160.32</v>
      </c>
      <c r="J26" s="11">
        <v>122.63</v>
      </c>
      <c r="K26" s="11">
        <v>89.37</v>
      </c>
      <c r="M26" s="4" t="s">
        <v>44</v>
      </c>
      <c r="N26" s="2">
        <f t="shared" si="25"/>
        <v>4.301107754</v>
      </c>
      <c r="O26" s="2">
        <f t="shared" si="26"/>
        <v>5.900414009</v>
      </c>
      <c r="P26" s="2">
        <f t="shared" si="27"/>
        <v>5.477677073</v>
      </c>
      <c r="Q26" s="2">
        <f t="shared" si="28"/>
        <v>2.3340047</v>
      </c>
      <c r="R26" s="2">
        <f t="shared" si="29"/>
        <v>1.311849614</v>
      </c>
      <c r="S26" s="2">
        <f t="shared" si="30"/>
        <v>1.452836522</v>
      </c>
      <c r="T26" s="2">
        <f t="shared" si="35"/>
        <v>1.320913058</v>
      </c>
      <c r="U26" s="2">
        <f t="shared" si="32"/>
        <v>1.793890567</v>
      </c>
      <c r="V26" s="2">
        <f t="shared" si="33"/>
        <v>1.37216068</v>
      </c>
      <c r="W26" s="2">
        <f t="shared" si="34"/>
        <v>1</v>
      </c>
    </row>
    <row r="27" ht="12.75" customHeight="1">
      <c r="M27" s="4" t="s">
        <v>13</v>
      </c>
      <c r="N27" s="2">
        <f t="shared" ref="N27:W27" si="36">GEOMEAN(N21:N26)</f>
        <v>1.785420061</v>
      </c>
      <c r="O27" s="2">
        <f t="shared" si="36"/>
        <v>2.342361656</v>
      </c>
      <c r="P27" s="9">
        <f t="shared" si="36"/>
        <v>2.584257632</v>
      </c>
      <c r="Q27" s="2">
        <f t="shared" si="36"/>
        <v>1.617305407</v>
      </c>
      <c r="R27" s="2">
        <f t="shared" si="36"/>
        <v>2.09025547</v>
      </c>
      <c r="S27" s="2">
        <f t="shared" si="36"/>
        <v>1.567278599</v>
      </c>
      <c r="T27" s="8">
        <f t="shared" si="36"/>
        <v>1.450160753</v>
      </c>
      <c r="U27" s="2">
        <f t="shared" si="36"/>
        <v>1.615376617</v>
      </c>
      <c r="V27" s="2">
        <f t="shared" si="36"/>
        <v>1.34651014</v>
      </c>
      <c r="W27" s="2">
        <f t="shared" si="36"/>
        <v>1</v>
      </c>
    </row>
    <row r="28" ht="12.75" customHeight="1"/>
    <row r="29" ht="12.75" customHeight="1"/>
    <row r="30" ht="12.75" customHeight="1"/>
    <row r="31" ht="12.75" customHeight="1"/>
    <row r="32" ht="12.75" customHeight="1">
      <c r="N32" s="1" t="s">
        <v>12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1" t="s">
        <v>53</v>
      </c>
    </row>
    <row r="33" ht="12.75" customHeight="1">
      <c r="M33" s="4" t="s">
        <v>38</v>
      </c>
      <c r="N33" s="2">
        <f t="shared" ref="N33:N38" si="37">K3/B3</f>
        <v>0.7125154895</v>
      </c>
      <c r="O33" s="2">
        <f t="shared" ref="O33:O38" si="38">K3/C3</f>
        <v>0.4532912889</v>
      </c>
      <c r="P33" s="2">
        <f t="shared" ref="P33:P38" si="39">K3/D3</f>
        <v>0.6229685807</v>
      </c>
      <c r="Q33" s="2">
        <f t="shared" ref="Q33:Q38" si="40">K3/E3</f>
        <v>0.8053221289</v>
      </c>
      <c r="R33" s="2">
        <f t="shared" ref="R33:R38" si="41">K3/F3</f>
        <v>0.7865937073</v>
      </c>
      <c r="S33" s="2">
        <f t="shared" ref="S33:S38" si="42">K3/G3</f>
        <v>0.5952380952</v>
      </c>
      <c r="T33" s="2">
        <f t="shared" ref="T33:T35" si="43">K3/H3</f>
        <v>0.866616428</v>
      </c>
      <c r="U33" s="2">
        <f t="shared" ref="U33:U38" si="44">K3/I3</f>
        <v>0.6635891518</v>
      </c>
      <c r="V33" s="2">
        <f t="shared" ref="V33:V38" si="45">K3/J3</f>
        <v>0.9403107114</v>
      </c>
      <c r="W33" s="2">
        <f t="shared" ref="W33:W38" si="46">1</f>
        <v>1</v>
      </c>
    </row>
    <row r="34" ht="12.75" customHeight="1">
      <c r="M34" s="4" t="s">
        <v>39</v>
      </c>
      <c r="N34" s="2">
        <f t="shared" si="37"/>
        <v>0.6953411272</v>
      </c>
      <c r="O34" s="2">
        <f t="shared" si="38"/>
        <v>0.6144002467</v>
      </c>
      <c r="P34" s="2">
        <f t="shared" si="39"/>
        <v>0.5290759426</v>
      </c>
      <c r="Q34" s="2">
        <f t="shared" si="40"/>
        <v>0.6172552664</v>
      </c>
      <c r="R34" s="2">
        <f t="shared" si="41"/>
        <v>0.4907635468</v>
      </c>
      <c r="S34" s="2">
        <f t="shared" si="42"/>
        <v>0.641500322</v>
      </c>
      <c r="T34" s="2">
        <f t="shared" si="43"/>
        <v>0.701584507</v>
      </c>
      <c r="U34" s="2">
        <f t="shared" si="44"/>
        <v>0.744720613</v>
      </c>
      <c r="V34" s="2">
        <f t="shared" si="45"/>
        <v>0.7093271627</v>
      </c>
      <c r="W34" s="2">
        <f t="shared" si="46"/>
        <v>1</v>
      </c>
    </row>
    <row r="35" ht="12.75" customHeight="1">
      <c r="M35" s="4" t="s">
        <v>40</v>
      </c>
      <c r="N35" s="2">
        <f t="shared" si="37"/>
        <v>0.4311952529</v>
      </c>
      <c r="O35" s="2">
        <f t="shared" si="38"/>
        <v>0.6077260056</v>
      </c>
      <c r="P35" s="2">
        <f t="shared" si="39"/>
        <v>0.9327628362</v>
      </c>
      <c r="Q35" s="2">
        <f t="shared" si="40"/>
        <v>0.8018917499</v>
      </c>
      <c r="R35" s="2">
        <f t="shared" si="41"/>
        <v>0.7968668407</v>
      </c>
      <c r="S35" s="2">
        <f t="shared" si="42"/>
        <v>0.7687657431</v>
      </c>
      <c r="T35" s="2">
        <f t="shared" si="43"/>
        <v>0.5178147268</v>
      </c>
      <c r="U35" s="2">
        <f t="shared" si="44"/>
        <v>0.8765077542</v>
      </c>
      <c r="V35" s="2">
        <f t="shared" si="45"/>
        <v>0.9327628362</v>
      </c>
      <c r="W35" s="2">
        <f t="shared" si="46"/>
        <v>1</v>
      </c>
    </row>
    <row r="36" ht="12.75" customHeight="1">
      <c r="M36" s="4" t="s">
        <v>41</v>
      </c>
      <c r="N36" s="2">
        <f t="shared" si="37"/>
        <v>1.16329331</v>
      </c>
      <c r="O36" s="2">
        <f t="shared" si="38"/>
        <v>1.09351822</v>
      </c>
      <c r="P36" s="2">
        <f t="shared" si="39"/>
        <v>0.686854365</v>
      </c>
      <c r="Q36" s="2">
        <f t="shared" si="40"/>
        <v>1.034156755</v>
      </c>
      <c r="R36" s="2">
        <f t="shared" si="41"/>
        <v>0.791180588</v>
      </c>
      <c r="S36" s="2">
        <f t="shared" si="42"/>
        <v>1.095284238</v>
      </c>
      <c r="U36" s="2">
        <f t="shared" si="44"/>
        <v>1.004145691</v>
      </c>
      <c r="V36" s="2">
        <f t="shared" si="45"/>
        <v>0.9086280815</v>
      </c>
      <c r="W36" s="2">
        <f t="shared" si="46"/>
        <v>1</v>
      </c>
    </row>
    <row r="37" ht="12.75" customHeight="1">
      <c r="M37" s="4" t="s">
        <v>43</v>
      </c>
      <c r="N37" s="2">
        <f t="shared" si="37"/>
        <v>0.7743190661</v>
      </c>
      <c r="O37" s="2">
        <f t="shared" si="38"/>
        <v>0.8210417741</v>
      </c>
      <c r="P37" s="2">
        <f t="shared" si="39"/>
        <v>0.8943820225</v>
      </c>
      <c r="Q37" s="2">
        <f t="shared" si="40"/>
        <v>0.7769643729</v>
      </c>
      <c r="R37" s="2">
        <f t="shared" si="41"/>
        <v>0.8661588683</v>
      </c>
      <c r="S37" s="2">
        <f t="shared" si="42"/>
        <v>0.8143222506</v>
      </c>
      <c r="T37" s="2">
        <f t="shared" ref="T37:T38" si="47">K7/H7</f>
        <v>0.8231644261</v>
      </c>
      <c r="U37" s="2">
        <f t="shared" si="44"/>
        <v>0.9648484848</v>
      </c>
      <c r="V37" s="2">
        <f t="shared" si="45"/>
        <v>0.761722488</v>
      </c>
      <c r="W37" s="2">
        <f t="shared" si="46"/>
        <v>1</v>
      </c>
    </row>
    <row r="38" ht="12.75" customHeight="1">
      <c r="M38" s="4" t="s">
        <v>44</v>
      </c>
      <c r="N38" s="2">
        <f t="shared" si="37"/>
        <v>0.3414563807</v>
      </c>
      <c r="O38" s="2">
        <f t="shared" si="38"/>
        <v>0.2950043603</v>
      </c>
      <c r="P38" s="2">
        <f t="shared" si="39"/>
        <v>0.3711598746</v>
      </c>
      <c r="Q38" s="2">
        <f t="shared" si="40"/>
        <v>0.5973763875</v>
      </c>
      <c r="R38" s="2">
        <f t="shared" si="41"/>
        <v>0.361802903</v>
      </c>
      <c r="S38" s="2">
        <f t="shared" si="42"/>
        <v>0.9192546584</v>
      </c>
      <c r="T38" s="2">
        <f t="shared" si="47"/>
        <v>0.8421052632</v>
      </c>
      <c r="U38" s="2">
        <f t="shared" si="44"/>
        <v>0.6375016826</v>
      </c>
      <c r="V38" s="2">
        <f t="shared" si="45"/>
        <v>0.7763934426</v>
      </c>
      <c r="W38" s="2">
        <f t="shared" si="46"/>
        <v>1</v>
      </c>
    </row>
    <row r="39" ht="12.75" customHeight="1">
      <c r="M39" s="4" t="s">
        <v>13</v>
      </c>
      <c r="N39" s="2">
        <f t="shared" ref="N39:W39" si="48">GEOMEAN(N33:N38)</f>
        <v>0.6352360001</v>
      </c>
      <c r="O39" s="2">
        <f t="shared" si="48"/>
        <v>0.5960180077</v>
      </c>
      <c r="P39" s="2">
        <f t="shared" si="48"/>
        <v>0.6421217134</v>
      </c>
      <c r="Q39" s="2">
        <f t="shared" si="48"/>
        <v>0.7590976007</v>
      </c>
      <c r="R39" s="2">
        <f t="shared" si="48"/>
        <v>0.6512168427</v>
      </c>
      <c r="S39" s="2">
        <f t="shared" si="48"/>
        <v>0.7886907846</v>
      </c>
      <c r="T39" s="2">
        <f t="shared" si="48"/>
        <v>0.7375421689</v>
      </c>
      <c r="U39" s="2">
        <f t="shared" si="48"/>
        <v>0.8027203378</v>
      </c>
      <c r="V39" s="2">
        <f t="shared" si="48"/>
        <v>0.8330907898</v>
      </c>
      <c r="W39" s="2">
        <f t="shared" si="48"/>
        <v>1</v>
      </c>
    </row>
    <row r="40" ht="12.75" customHeight="1"/>
    <row r="41" ht="12.75" customHeight="1">
      <c r="N41" s="1" t="s">
        <v>12</v>
      </c>
      <c r="O41" s="1" t="s">
        <v>14</v>
      </c>
      <c r="P41" s="1" t="s">
        <v>15</v>
      </c>
      <c r="Q41" s="1" t="s">
        <v>16</v>
      </c>
      <c r="R41" s="1" t="s">
        <v>17</v>
      </c>
      <c r="S41" s="1" t="s">
        <v>18</v>
      </c>
      <c r="T41" s="1" t="s">
        <v>19</v>
      </c>
      <c r="U41" s="1" t="s">
        <v>20</v>
      </c>
      <c r="V41" s="1" t="s">
        <v>21</v>
      </c>
      <c r="W41" s="1" t="s">
        <v>53</v>
      </c>
    </row>
    <row r="42" ht="12.75" customHeight="1">
      <c r="M42" s="4" t="s">
        <v>38</v>
      </c>
      <c r="N42" s="2">
        <f t="shared" ref="N42:N47" si="49">K12/B12</f>
        <v>0.3937219731</v>
      </c>
      <c r="O42" s="2">
        <f t="shared" ref="O42:O47" si="50">K12/C12</f>
        <v>0.6339350181</v>
      </c>
      <c r="P42" s="2">
        <f t="shared" ref="P42:P47" si="51">K12/D12</f>
        <v>0.7335004177</v>
      </c>
      <c r="Q42" s="2">
        <f t="shared" ref="Q42:Q47" si="52">K12/E12</f>
        <v>0.5613810742</v>
      </c>
      <c r="R42" s="2">
        <f t="shared" ref="R42:R47" si="53">K12/F12</f>
        <v>0.3994540491</v>
      </c>
      <c r="S42" s="2">
        <f t="shared" ref="S42:S47" si="54">K12/G12</f>
        <v>0.493258427</v>
      </c>
      <c r="T42" s="2">
        <f t="shared" ref="T42:T44" si="55">K12/H12</f>
        <v>0.6702290076</v>
      </c>
      <c r="U42" s="2">
        <f t="shared" ref="U42:U47" si="56">K12/I12</f>
        <v>0.6562032885</v>
      </c>
      <c r="V42" s="2">
        <f t="shared" ref="V42:V47" si="57">K12/J12</f>
        <v>0.6827371695</v>
      </c>
      <c r="W42" s="2">
        <f t="shared" ref="W42:W47" si="58">1</f>
        <v>1</v>
      </c>
    </row>
    <row r="43" ht="12.75" customHeight="1">
      <c r="M43" s="4" t="s">
        <v>39</v>
      </c>
      <c r="N43" s="2">
        <f t="shared" si="49"/>
        <v>0.7377417904</v>
      </c>
      <c r="O43" s="2">
        <f t="shared" si="50"/>
        <v>0.7331247206</v>
      </c>
      <c r="P43" s="2">
        <f t="shared" si="51"/>
        <v>0.6049428255</v>
      </c>
      <c r="Q43" s="2">
        <f t="shared" si="52"/>
        <v>0.678807947</v>
      </c>
      <c r="R43" s="2">
        <f t="shared" si="53"/>
        <v>0.7761476574</v>
      </c>
      <c r="S43" s="2">
        <f t="shared" si="54"/>
        <v>0.7509157509</v>
      </c>
      <c r="T43" s="2">
        <f t="shared" si="55"/>
        <v>0.808678501</v>
      </c>
      <c r="U43" s="2">
        <f t="shared" si="56"/>
        <v>0.7301869991</v>
      </c>
      <c r="V43" s="2">
        <f t="shared" si="57"/>
        <v>0.7685098407</v>
      </c>
      <c r="W43" s="2">
        <f t="shared" si="58"/>
        <v>1</v>
      </c>
    </row>
    <row r="44" ht="12.75" customHeight="1">
      <c r="M44" s="4" t="s">
        <v>40</v>
      </c>
      <c r="N44" s="2">
        <f t="shared" si="49"/>
        <v>0.5122149837</v>
      </c>
      <c r="O44" s="2">
        <f t="shared" si="50"/>
        <v>0.649122807</v>
      </c>
      <c r="P44" s="2">
        <f t="shared" si="51"/>
        <v>0.6698615548</v>
      </c>
      <c r="Q44" s="2">
        <f t="shared" si="52"/>
        <v>0.5476708751</v>
      </c>
      <c r="R44" s="2">
        <f t="shared" si="53"/>
        <v>0.6582940869</v>
      </c>
      <c r="S44" s="2">
        <f t="shared" si="54"/>
        <v>0.6904500549</v>
      </c>
      <c r="T44" s="2">
        <f t="shared" si="55"/>
        <v>0.7708333333</v>
      </c>
      <c r="U44" s="2">
        <f t="shared" si="56"/>
        <v>0.5864801865</v>
      </c>
      <c r="V44" s="2">
        <f t="shared" si="57"/>
        <v>0.6870562534</v>
      </c>
      <c r="W44" s="2">
        <f t="shared" si="58"/>
        <v>1</v>
      </c>
    </row>
    <row r="45" ht="12.75" customHeight="1">
      <c r="M45" s="4" t="s">
        <v>41</v>
      </c>
      <c r="N45" s="2">
        <f t="shared" si="49"/>
        <v>0.6086956522</v>
      </c>
      <c r="O45" s="2">
        <f t="shared" si="50"/>
        <v>0.7569721116</v>
      </c>
      <c r="P45" s="2">
        <f t="shared" si="51"/>
        <v>0.760434534</v>
      </c>
      <c r="Q45" s="2">
        <f t="shared" si="52"/>
        <v>0.7208672087</v>
      </c>
      <c r="R45" s="2">
        <f t="shared" si="53"/>
        <v>0.6768447837</v>
      </c>
      <c r="S45" s="2">
        <f t="shared" si="54"/>
        <v>0.7670126874</v>
      </c>
      <c r="U45" s="2">
        <f t="shared" si="56"/>
        <v>0.5072463768</v>
      </c>
      <c r="V45" s="2">
        <f t="shared" si="57"/>
        <v>0.6707009581</v>
      </c>
      <c r="W45" s="2">
        <f t="shared" si="58"/>
        <v>1</v>
      </c>
    </row>
    <row r="46" ht="12.75" customHeight="1">
      <c r="M46" s="4" t="s">
        <v>43</v>
      </c>
      <c r="N46" s="2">
        <f t="shared" si="49"/>
        <v>0.6656441718</v>
      </c>
      <c r="O46" s="2">
        <f t="shared" si="50"/>
        <v>0.5046511628</v>
      </c>
      <c r="P46" s="2">
        <f t="shared" si="51"/>
        <v>0.3956965718</v>
      </c>
      <c r="Q46" s="2">
        <f t="shared" si="52"/>
        <v>0.6140350877</v>
      </c>
      <c r="R46" s="2">
        <f t="shared" si="53"/>
        <v>0.561303673</v>
      </c>
      <c r="S46" s="2">
        <f t="shared" si="54"/>
        <v>0.6203544883</v>
      </c>
      <c r="T46" s="2">
        <f t="shared" ref="T46:T47" si="59">K16/H16</f>
        <v>0.684110971</v>
      </c>
      <c r="U46" s="2">
        <f t="shared" si="56"/>
        <v>0.5181470869</v>
      </c>
      <c r="V46" s="2">
        <f t="shared" si="57"/>
        <v>0.6446821153</v>
      </c>
      <c r="W46" s="2">
        <f t="shared" si="58"/>
        <v>1</v>
      </c>
    </row>
    <row r="47" ht="12.75" customHeight="1">
      <c r="M47" s="4" t="s">
        <v>44</v>
      </c>
      <c r="N47" s="2">
        <f t="shared" si="49"/>
        <v>0.6287476443</v>
      </c>
      <c r="O47" s="2">
        <f t="shared" si="50"/>
        <v>0.3724375888</v>
      </c>
      <c r="P47" s="2">
        <f t="shared" si="51"/>
        <v>0.4363852556</v>
      </c>
      <c r="Q47" s="2">
        <f t="shared" si="52"/>
        <v>0.5553874092</v>
      </c>
      <c r="R47" s="2">
        <f t="shared" si="53"/>
        <v>0.3517010062</v>
      </c>
      <c r="S47" s="2">
        <f t="shared" si="54"/>
        <v>0.5975252361</v>
      </c>
      <c r="T47" s="2">
        <f t="shared" si="59"/>
        <v>0.7263012072</v>
      </c>
      <c r="U47" s="2">
        <f t="shared" si="56"/>
        <v>0.7156786271</v>
      </c>
      <c r="V47" s="2">
        <f t="shared" si="57"/>
        <v>0.7835183604</v>
      </c>
      <c r="W47" s="2">
        <f t="shared" si="58"/>
        <v>1</v>
      </c>
    </row>
    <row r="48" ht="12.75" customHeight="1">
      <c r="M48" s="4" t="s">
        <v>13</v>
      </c>
      <c r="N48" s="2">
        <f t="shared" ref="N48:W48" si="60">GEOMEAN(N42:N47)</f>
        <v>0.5795765921</v>
      </c>
      <c r="O48" s="2">
        <f t="shared" si="60"/>
        <v>0.5917146971</v>
      </c>
      <c r="P48" s="2">
        <f t="shared" si="60"/>
        <v>0.5824146931</v>
      </c>
      <c r="Q48" s="2">
        <f t="shared" si="60"/>
        <v>0.6095763887</v>
      </c>
      <c r="R48" s="2">
        <f t="shared" si="60"/>
        <v>0.5486330325</v>
      </c>
      <c r="S48" s="2">
        <f t="shared" si="60"/>
        <v>0.6460499851</v>
      </c>
      <c r="T48" s="2">
        <f t="shared" si="60"/>
        <v>0.7301979092</v>
      </c>
      <c r="U48" s="2">
        <f t="shared" si="60"/>
        <v>0.6126126836</v>
      </c>
      <c r="V48" s="2">
        <f t="shared" si="60"/>
        <v>0.7043737575</v>
      </c>
      <c r="W48" s="2">
        <f t="shared" si="60"/>
        <v>1</v>
      </c>
    </row>
    <row r="49" ht="12.75" customHeight="1"/>
    <row r="50" ht="12.75" customHeight="1">
      <c r="N50" s="1" t="s">
        <v>12</v>
      </c>
      <c r="O50" s="1" t="s">
        <v>14</v>
      </c>
      <c r="P50" s="1" t="s">
        <v>15</v>
      </c>
      <c r="Q50" s="1" t="s">
        <v>16</v>
      </c>
      <c r="R50" s="1" t="s">
        <v>17</v>
      </c>
      <c r="S50" s="1" t="s">
        <v>18</v>
      </c>
      <c r="T50" s="1" t="s">
        <v>19</v>
      </c>
      <c r="U50" s="1" t="s">
        <v>20</v>
      </c>
      <c r="V50" s="1" t="s">
        <v>21</v>
      </c>
      <c r="W50" s="1" t="s">
        <v>53</v>
      </c>
    </row>
    <row r="51" ht="12.75" customHeight="1">
      <c r="M51" s="4" t="s">
        <v>38</v>
      </c>
      <c r="N51" s="2">
        <f t="shared" ref="N51:N56" si="61">K21/B21</f>
        <v>0.6206336312</v>
      </c>
      <c r="O51" s="2">
        <f t="shared" ref="O51:O56" si="62">K21/C21</f>
        <v>0.5350140056</v>
      </c>
      <c r="P51" s="2">
        <f t="shared" ref="P51:P56" si="63">K21/D21</f>
        <v>0.4343376919</v>
      </c>
      <c r="Q51" s="2">
        <f t="shared" ref="Q51:Q56" si="64">K21/E21</f>
        <v>0.6340248963</v>
      </c>
      <c r="R51" s="2">
        <f t="shared" ref="R51:R56" si="65">K21/F21</f>
        <v>0.6839749329</v>
      </c>
      <c r="S51" s="2">
        <f t="shared" ref="S51:S56" si="66">K21/G21</f>
        <v>0.5576642336</v>
      </c>
      <c r="T51" s="2">
        <f t="shared" ref="T51:T53" si="67">K21/H21</f>
        <v>0.6469093988</v>
      </c>
      <c r="U51" s="2">
        <f t="shared" ref="U51:U56" si="68">K21/I21</f>
        <v>0.6226568867</v>
      </c>
      <c r="V51" s="2">
        <f t="shared" ref="V51:V56" si="69">K21/J21</f>
        <v>0.8603603604</v>
      </c>
      <c r="W51" s="2">
        <f t="shared" ref="W51:W56" si="70">1</f>
        <v>1</v>
      </c>
    </row>
    <row r="52" ht="12.75" customHeight="1">
      <c r="M52" s="4" t="s">
        <v>39</v>
      </c>
      <c r="N52" s="2">
        <f t="shared" si="61"/>
        <v>0.8525139665</v>
      </c>
      <c r="O52" s="2">
        <f t="shared" si="62"/>
        <v>0.5056328694</v>
      </c>
      <c r="P52" s="2">
        <f t="shared" si="63"/>
        <v>0.6971219735</v>
      </c>
      <c r="Q52" s="2">
        <f t="shared" si="64"/>
        <v>0.6082104424</v>
      </c>
      <c r="R52" s="2">
        <f t="shared" si="65"/>
        <v>0.2556113903</v>
      </c>
      <c r="S52" s="2">
        <f t="shared" si="66"/>
        <v>0.5112227806</v>
      </c>
      <c r="T52" s="2">
        <f t="shared" si="67"/>
        <v>0.6797327394</v>
      </c>
      <c r="U52" s="2">
        <f t="shared" si="68"/>
        <v>0.7318944844</v>
      </c>
      <c r="V52" s="2">
        <f t="shared" si="69"/>
        <v>0.7077922078</v>
      </c>
      <c r="W52" s="2">
        <f t="shared" si="70"/>
        <v>1</v>
      </c>
    </row>
    <row r="53" ht="12.75" customHeight="1">
      <c r="M53" s="4" t="s">
        <v>40</v>
      </c>
      <c r="N53" s="2">
        <f t="shared" si="61"/>
        <v>0.444121447</v>
      </c>
      <c r="O53" s="2">
        <f t="shared" si="62"/>
        <v>0.6544502618</v>
      </c>
      <c r="P53" s="2">
        <f t="shared" si="63"/>
        <v>0.5858542821</v>
      </c>
      <c r="Q53" s="2">
        <f t="shared" si="64"/>
        <v>0.762195122</v>
      </c>
      <c r="R53" s="2">
        <f t="shared" si="65"/>
        <v>0.5838641189</v>
      </c>
      <c r="S53" s="2">
        <f t="shared" si="66"/>
        <v>0.7448537378</v>
      </c>
      <c r="T53" s="2">
        <f t="shared" si="67"/>
        <v>0.5467196819</v>
      </c>
      <c r="U53" s="2">
        <f t="shared" si="68"/>
        <v>0.7957175926</v>
      </c>
      <c r="V53" s="2">
        <f t="shared" si="69"/>
        <v>0.828313253</v>
      </c>
      <c r="W53" s="2">
        <f t="shared" si="70"/>
        <v>1</v>
      </c>
    </row>
    <row r="54" ht="12.75" customHeight="1">
      <c r="M54" s="4" t="s">
        <v>41</v>
      </c>
      <c r="N54" s="2">
        <f t="shared" si="61"/>
        <v>0.88170347</v>
      </c>
      <c r="O54" s="2">
        <f t="shared" si="62"/>
        <v>0.4218867925</v>
      </c>
      <c r="P54" s="2">
        <f t="shared" si="63"/>
        <v>0.198156682</v>
      </c>
      <c r="Q54" s="2">
        <f t="shared" si="64"/>
        <v>0.5144960884</v>
      </c>
      <c r="R54" s="2">
        <f t="shared" si="65"/>
        <v>0.2661904762</v>
      </c>
      <c r="S54" s="2">
        <f t="shared" si="66"/>
        <v>0.5398358281</v>
      </c>
      <c r="U54" s="2">
        <f t="shared" si="68"/>
        <v>0.4131559497</v>
      </c>
      <c r="V54" s="2">
        <f t="shared" si="69"/>
        <v>0.6884236453</v>
      </c>
      <c r="W54" s="2">
        <f t="shared" si="70"/>
        <v>1</v>
      </c>
    </row>
    <row r="55" ht="12.75" customHeight="1">
      <c r="M55" s="4" t="s">
        <v>43</v>
      </c>
      <c r="N55" s="2">
        <f t="shared" si="61"/>
        <v>0.6408800568</v>
      </c>
      <c r="O55" s="2">
        <f t="shared" si="62"/>
        <v>0.4782838983</v>
      </c>
      <c r="P55" s="2">
        <f t="shared" si="63"/>
        <v>0.523174971</v>
      </c>
      <c r="Q55" s="2">
        <f t="shared" si="64"/>
        <v>0.8624641834</v>
      </c>
      <c r="R55" s="2">
        <f t="shared" si="65"/>
        <v>0.5788461538</v>
      </c>
      <c r="S55" s="2">
        <f t="shared" si="66"/>
        <v>0.8551136364</v>
      </c>
      <c r="T55" s="2">
        <f t="shared" ref="T55:T56" si="71">K25/H25</f>
        <v>0.8567362429</v>
      </c>
      <c r="U55" s="2">
        <f t="shared" si="68"/>
        <v>0.673880597</v>
      </c>
      <c r="V55" s="2">
        <f t="shared" si="69"/>
        <v>0.6629955947</v>
      </c>
      <c r="W55" s="2">
        <f t="shared" si="70"/>
        <v>1</v>
      </c>
    </row>
    <row r="56" ht="12.75" customHeight="1">
      <c r="M56" s="4" t="s">
        <v>44</v>
      </c>
      <c r="N56" s="2">
        <f t="shared" si="61"/>
        <v>0.232498244</v>
      </c>
      <c r="O56" s="2">
        <f t="shared" si="62"/>
        <v>0.1694796329</v>
      </c>
      <c r="P56" s="2">
        <f t="shared" si="63"/>
        <v>0.1825591371</v>
      </c>
      <c r="Q56" s="2">
        <f t="shared" si="64"/>
        <v>0.4284481519</v>
      </c>
      <c r="R56" s="2">
        <f t="shared" si="65"/>
        <v>0.7622824974</v>
      </c>
      <c r="S56" s="2">
        <f t="shared" si="66"/>
        <v>0.6883086876</v>
      </c>
      <c r="T56" s="2">
        <f t="shared" si="71"/>
        <v>0.7570520966</v>
      </c>
      <c r="U56" s="2">
        <f t="shared" si="68"/>
        <v>0.5574476048</v>
      </c>
      <c r="V56" s="2">
        <f t="shared" si="69"/>
        <v>0.7287776237</v>
      </c>
      <c r="W56" s="2">
        <f t="shared" si="70"/>
        <v>1</v>
      </c>
    </row>
    <row r="57" ht="12.75" customHeight="1">
      <c r="M57" s="4" t="s">
        <v>13</v>
      </c>
      <c r="N57" s="2">
        <f t="shared" ref="N57:W57" si="72">GEOMEAN(N51:N56)</f>
        <v>0.5600922841</v>
      </c>
      <c r="O57" s="2">
        <f t="shared" si="72"/>
        <v>0.4269195568</v>
      </c>
      <c r="P57" s="2">
        <f t="shared" si="72"/>
        <v>0.3869583232</v>
      </c>
      <c r="Q57" s="2">
        <f t="shared" si="72"/>
        <v>0.6183124075</v>
      </c>
      <c r="R57" s="2">
        <f t="shared" si="72"/>
        <v>0.4784104212</v>
      </c>
      <c r="S57" s="2">
        <f t="shared" si="72"/>
        <v>0.6380486535</v>
      </c>
      <c r="T57" s="2">
        <f t="shared" si="72"/>
        <v>0.6895787229</v>
      </c>
      <c r="U57" s="2">
        <f t="shared" si="72"/>
        <v>0.6190506841</v>
      </c>
      <c r="V57" s="2">
        <f t="shared" si="72"/>
        <v>0.742660579</v>
      </c>
      <c r="W57" s="2">
        <f t="shared" si="72"/>
        <v>1</v>
      </c>
    </row>
    <row r="58" ht="12.75" customHeight="1"/>
    <row r="59" ht="12.75" customHeight="1"/>
    <row r="60" ht="12.75" customHeight="1"/>
    <row r="61" ht="12.75" customHeight="1">
      <c r="N61" s="2">
        <f>GEOMEAN(N9:V9,N18:V18,N27:V27)</f>
        <v>1.59214363</v>
      </c>
    </row>
    <row r="62" ht="12.75" customHeight="1"/>
    <row r="63" ht="12.75" customHeight="1"/>
    <row r="64" ht="12.75" customHeight="1"/>
    <row r="65" ht="12.75" customHeight="1">
      <c r="N65" s="2">
        <f>GEOMEAN(N9:V9)</f>
        <v>1.405405448</v>
      </c>
    </row>
    <row r="66" ht="12.75" customHeight="1">
      <c r="N66" s="2">
        <f>GEOMEAN(N18:V18)</f>
        <v>1.612104428</v>
      </c>
    </row>
    <row r="67" ht="12.75" customHeight="1">
      <c r="N67" s="2">
        <f>GEOMEAN(N27:V27)</f>
        <v>1.781360948</v>
      </c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 t="s">
        <v>58</v>
      </c>
      <c r="N2" s="12"/>
      <c r="O2" s="12"/>
      <c r="P2" s="12"/>
      <c r="Q2" s="12"/>
      <c r="R2" s="12" t="s">
        <v>58</v>
      </c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3" t="s">
        <v>2</v>
      </c>
      <c r="D3" s="13" t="s">
        <v>1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2" t="s">
        <v>24</v>
      </c>
      <c r="L3" s="12"/>
      <c r="M3" s="12" t="s">
        <v>59</v>
      </c>
      <c r="N3" s="12" t="s">
        <v>26</v>
      </c>
      <c r="O3" s="12" t="s">
        <v>24</v>
      </c>
      <c r="P3" s="12" t="s">
        <v>1</v>
      </c>
      <c r="Q3" s="12"/>
      <c r="R3" s="12" t="s">
        <v>59</v>
      </c>
      <c r="S3" s="12" t="s">
        <v>5</v>
      </c>
      <c r="T3" s="12" t="s">
        <v>37</v>
      </c>
      <c r="U3" s="12"/>
      <c r="V3" s="12"/>
      <c r="W3" s="12"/>
      <c r="X3" s="12"/>
      <c r="Y3" s="12"/>
      <c r="Z3" s="12"/>
    </row>
    <row r="4">
      <c r="A4" s="14" t="s">
        <v>11</v>
      </c>
      <c r="B4" s="12"/>
      <c r="C4" s="15">
        <v>0.0522</v>
      </c>
      <c r="D4" s="15">
        <v>1.0177</v>
      </c>
      <c r="E4" s="15">
        <v>1.7791</v>
      </c>
      <c r="F4" s="15">
        <v>1186.0</v>
      </c>
      <c r="G4" s="15">
        <v>666.0</v>
      </c>
      <c r="H4" s="15">
        <v>1.0</v>
      </c>
      <c r="I4" s="15">
        <v>12770.0</v>
      </c>
      <c r="J4" s="15">
        <v>12769.0</v>
      </c>
      <c r="K4" s="16">
        <f t="shared" ref="K4:K13" si="1">F4/J4</f>
        <v>0.09288119665</v>
      </c>
      <c r="L4" s="12"/>
      <c r="M4" s="16">
        <v>0.0</v>
      </c>
      <c r="N4" s="16">
        <f>C14</f>
        <v>0.07288900954</v>
      </c>
      <c r="O4" s="16">
        <f>K14</f>
        <v>0.1496140324</v>
      </c>
      <c r="P4" s="16">
        <f>D14</f>
        <v>1.099429919</v>
      </c>
      <c r="Q4" s="12"/>
      <c r="R4" s="16">
        <v>0.0</v>
      </c>
      <c r="S4" s="16">
        <f t="shared" ref="S4:S13" si="2">N4</f>
        <v>0.07288900954</v>
      </c>
      <c r="T4" s="16">
        <f t="shared" ref="T4:T13" si="3">O4-N4</f>
        <v>0.07672502288</v>
      </c>
      <c r="U4" s="12"/>
      <c r="V4" s="12"/>
      <c r="W4" s="12"/>
      <c r="X4" s="12"/>
      <c r="Y4" s="12"/>
      <c r="Z4" s="12"/>
    </row>
    <row r="5">
      <c r="A5" s="14" t="s">
        <v>23</v>
      </c>
      <c r="B5" s="12"/>
      <c r="C5" s="15">
        <v>0.5789</v>
      </c>
      <c r="D5" s="15">
        <v>1.288</v>
      </c>
      <c r="E5" s="15">
        <v>1.52</v>
      </c>
      <c r="F5" s="15">
        <v>13228.0</v>
      </c>
      <c r="G5" s="15">
        <v>8702.0</v>
      </c>
      <c r="H5" s="15">
        <v>1.0</v>
      </c>
      <c r="I5" s="15">
        <v>15035.0</v>
      </c>
      <c r="J5" s="15">
        <v>15034.0</v>
      </c>
      <c r="K5" s="16">
        <f t="shared" si="1"/>
        <v>0.8798722895</v>
      </c>
      <c r="L5" s="12"/>
      <c r="M5" s="16">
        <v>1.0</v>
      </c>
      <c r="N5" s="16">
        <f>C68</f>
        <v>0.0663840329</v>
      </c>
      <c r="O5" s="16">
        <f>K68</f>
        <v>0.1320941978</v>
      </c>
      <c r="P5" s="16">
        <f>D68</f>
        <v>1.085799248</v>
      </c>
      <c r="Q5" s="12"/>
      <c r="R5" s="16">
        <v>1.0</v>
      </c>
      <c r="S5" s="16">
        <f t="shared" si="2"/>
        <v>0.0663840329</v>
      </c>
      <c r="T5" s="16">
        <f t="shared" si="3"/>
        <v>0.06571016485</v>
      </c>
      <c r="U5" s="12"/>
      <c r="V5" s="12"/>
      <c r="W5" s="12"/>
      <c r="X5" s="12"/>
      <c r="Y5" s="12"/>
      <c r="Z5" s="12"/>
    </row>
    <row r="6">
      <c r="A6" s="14" t="s">
        <v>25</v>
      </c>
      <c r="B6" s="12"/>
      <c r="C6" s="15">
        <v>0.0734</v>
      </c>
      <c r="D6" s="15">
        <v>1.0255</v>
      </c>
      <c r="E6" s="15">
        <v>1.9828</v>
      </c>
      <c r="F6" s="15">
        <v>2384.0</v>
      </c>
      <c r="G6" s="15">
        <v>1202.0</v>
      </c>
      <c r="H6" s="15">
        <v>1.0001</v>
      </c>
      <c r="I6" s="15">
        <v>16385.0</v>
      </c>
      <c r="J6" s="15">
        <v>16384.0</v>
      </c>
      <c r="K6" s="16">
        <f t="shared" si="1"/>
        <v>0.1455078125</v>
      </c>
      <c r="L6" s="12"/>
      <c r="M6" s="16">
        <v>2.0</v>
      </c>
      <c r="N6" s="16">
        <f>C122</f>
        <v>0.06512354778</v>
      </c>
      <c r="O6" s="16">
        <f>K122</f>
        <v>0.1325153024</v>
      </c>
      <c r="P6" s="16">
        <f>D122</f>
        <v>1.085652052</v>
      </c>
      <c r="Q6" s="12"/>
      <c r="R6" s="16">
        <v>2.0</v>
      </c>
      <c r="S6" s="16">
        <f t="shared" si="2"/>
        <v>0.06512354778</v>
      </c>
      <c r="T6" s="16">
        <f t="shared" si="3"/>
        <v>0.06739175461</v>
      </c>
      <c r="U6" s="12"/>
      <c r="V6" s="12"/>
      <c r="W6" s="12"/>
      <c r="X6" s="12"/>
      <c r="Y6" s="12"/>
      <c r="Z6" s="12"/>
    </row>
    <row r="7">
      <c r="A7" s="14" t="s">
        <v>27</v>
      </c>
      <c r="B7" s="12"/>
      <c r="C7" s="15">
        <v>0.4385</v>
      </c>
      <c r="D7" s="15">
        <v>1.1544</v>
      </c>
      <c r="E7" s="15">
        <v>1.6551</v>
      </c>
      <c r="F7" s="15">
        <v>15190.0</v>
      </c>
      <c r="G7" s="15">
        <v>9177.0</v>
      </c>
      <c r="H7" s="15">
        <v>1.0</v>
      </c>
      <c r="I7" s="15">
        <v>20930.0</v>
      </c>
      <c r="J7" s="15">
        <v>20929.0</v>
      </c>
      <c r="K7" s="16">
        <f t="shared" si="1"/>
        <v>0.7257871852</v>
      </c>
      <c r="L7" s="12"/>
      <c r="M7" s="16">
        <v>3.0</v>
      </c>
      <c r="N7" s="16">
        <f>C176</f>
        <v>0.06500969286</v>
      </c>
      <c r="O7" s="16">
        <f>K176</f>
        <v>0.1315811701</v>
      </c>
      <c r="P7" s="16">
        <f>D176</f>
        <v>1.084183121</v>
      </c>
      <c r="Q7" s="12"/>
      <c r="R7" s="16">
        <v>3.0</v>
      </c>
      <c r="S7" s="16">
        <f t="shared" si="2"/>
        <v>0.06500969286</v>
      </c>
      <c r="T7" s="16">
        <f t="shared" si="3"/>
        <v>0.06657147722</v>
      </c>
      <c r="U7" s="12"/>
      <c r="V7" s="12"/>
      <c r="W7" s="12"/>
      <c r="X7" s="12"/>
      <c r="Y7" s="12"/>
      <c r="Z7" s="12"/>
    </row>
    <row r="8">
      <c r="A8" s="14" t="s">
        <v>28</v>
      </c>
      <c r="B8" s="12"/>
      <c r="C8" s="15">
        <v>0.0308</v>
      </c>
      <c r="D8" s="15">
        <v>1.0098</v>
      </c>
      <c r="E8" s="15">
        <v>2.7169</v>
      </c>
      <c r="F8" s="15">
        <v>2038.0</v>
      </c>
      <c r="G8" s="15">
        <v>750.0</v>
      </c>
      <c r="H8" s="15">
        <v>1.0</v>
      </c>
      <c r="I8" s="15">
        <v>24368.0</v>
      </c>
      <c r="J8" s="15">
        <v>24367.0</v>
      </c>
      <c r="K8" s="16">
        <f t="shared" si="1"/>
        <v>0.08363770673</v>
      </c>
      <c r="L8" s="12"/>
      <c r="M8" s="16">
        <v>4.0</v>
      </c>
      <c r="N8" s="16">
        <f>C230</f>
        <v>0.0650093677</v>
      </c>
      <c r="O8" s="16">
        <f>K230</f>
        <v>0.1310711317</v>
      </c>
      <c r="P8" s="16">
        <f>D230</f>
        <v>1.084707288</v>
      </c>
      <c r="Q8" s="12"/>
      <c r="R8" s="16">
        <v>4.0</v>
      </c>
      <c r="S8" s="16">
        <f t="shared" si="2"/>
        <v>0.0650093677</v>
      </c>
      <c r="T8" s="16">
        <f t="shared" si="3"/>
        <v>0.06606176398</v>
      </c>
      <c r="U8" s="12"/>
      <c r="V8" s="12"/>
      <c r="W8" s="12"/>
      <c r="X8" s="12"/>
      <c r="Y8" s="12"/>
      <c r="Z8" s="12"/>
    </row>
    <row r="9">
      <c r="A9" s="14" t="s">
        <v>29</v>
      </c>
      <c r="B9" s="12"/>
      <c r="C9" s="15">
        <v>9.0E-4</v>
      </c>
      <c r="D9" s="17" t="s">
        <v>60</v>
      </c>
      <c r="E9" s="15">
        <v>1.9152</v>
      </c>
      <c r="F9" s="15">
        <v>48.0</v>
      </c>
      <c r="G9" s="15">
        <v>25.0</v>
      </c>
      <c r="H9" s="15">
        <v>1.0</v>
      </c>
      <c r="I9" s="15">
        <v>27502.0</v>
      </c>
      <c r="J9" s="15">
        <v>27501.0</v>
      </c>
      <c r="K9" s="16">
        <f t="shared" si="1"/>
        <v>0.001745391077</v>
      </c>
      <c r="L9" s="12"/>
      <c r="M9" s="16">
        <v>5.0</v>
      </c>
      <c r="N9" s="16">
        <f>C284</f>
        <v>0.06362245365</v>
      </c>
      <c r="O9" s="16">
        <f>K284</f>
        <v>0.1303766172</v>
      </c>
      <c r="P9" s="16">
        <f>D284</f>
        <v>1.083918248</v>
      </c>
      <c r="Q9" s="12"/>
      <c r="R9" s="16">
        <v>5.0</v>
      </c>
      <c r="S9" s="16">
        <f t="shared" si="2"/>
        <v>0.06362245365</v>
      </c>
      <c r="T9" s="16">
        <f t="shared" si="3"/>
        <v>0.06675416358</v>
      </c>
      <c r="U9" s="12"/>
      <c r="V9" s="12"/>
      <c r="W9" s="12"/>
      <c r="X9" s="12"/>
      <c r="Y9" s="12"/>
      <c r="Z9" s="12"/>
    </row>
    <row r="10">
      <c r="A10" s="14" t="s">
        <v>30</v>
      </c>
      <c r="B10" s="12"/>
      <c r="C10" s="15">
        <v>0.0432</v>
      </c>
      <c r="D10" s="15">
        <v>1.0149</v>
      </c>
      <c r="E10" s="15">
        <v>2.4375</v>
      </c>
      <c r="F10" s="15">
        <v>6896.0</v>
      </c>
      <c r="G10" s="15">
        <v>2829.0</v>
      </c>
      <c r="H10" s="15">
        <v>1.0</v>
      </c>
      <c r="I10" s="15">
        <v>65537.0</v>
      </c>
      <c r="J10" s="15">
        <v>65536.0</v>
      </c>
      <c r="K10" s="16">
        <f t="shared" si="1"/>
        <v>0.1052246094</v>
      </c>
      <c r="L10" s="12"/>
      <c r="M10" s="16">
        <v>6.0</v>
      </c>
      <c r="N10" s="16">
        <f>C338</f>
        <v>0.06432679122</v>
      </c>
      <c r="O10" s="16">
        <f>K338</f>
        <v>0.1339982966</v>
      </c>
      <c r="P10" s="16">
        <f>D338</f>
        <v>1.083577724</v>
      </c>
      <c r="Q10" s="12"/>
      <c r="R10" s="16">
        <v>6.0</v>
      </c>
      <c r="S10" s="16">
        <f t="shared" si="2"/>
        <v>0.06432679122</v>
      </c>
      <c r="T10" s="16">
        <f t="shared" si="3"/>
        <v>0.06967150538</v>
      </c>
      <c r="U10" s="12"/>
      <c r="V10" s="12"/>
      <c r="W10" s="12"/>
      <c r="X10" s="12"/>
      <c r="Y10" s="12"/>
      <c r="Z10" s="12"/>
    </row>
    <row r="11">
      <c r="A11" s="14" t="s">
        <v>31</v>
      </c>
      <c r="B11" s="12"/>
      <c r="C11" s="15">
        <v>0.697</v>
      </c>
      <c r="D11" s="15">
        <v>1.4236</v>
      </c>
      <c r="E11" s="15">
        <v>1.3655</v>
      </c>
      <c r="F11" s="15">
        <v>67507.0</v>
      </c>
      <c r="G11" s="15">
        <v>49438.0</v>
      </c>
      <c r="H11" s="15">
        <v>1.0</v>
      </c>
      <c r="I11" s="15">
        <v>70931.0</v>
      </c>
      <c r="J11" s="15">
        <v>70930.0</v>
      </c>
      <c r="K11" s="16">
        <f t="shared" si="1"/>
        <v>0.9517411532</v>
      </c>
      <c r="L11" s="12"/>
      <c r="M11" s="16">
        <v>7.0</v>
      </c>
      <c r="N11" s="16">
        <f>C392</f>
        <v>0.06469932134</v>
      </c>
      <c r="O11" s="16">
        <f>K392</f>
        <v>0.1310497896</v>
      </c>
      <c r="P11" s="16">
        <f>D392</f>
        <v>1.083982072</v>
      </c>
      <c r="Q11" s="12"/>
      <c r="R11" s="16">
        <v>7.0</v>
      </c>
      <c r="S11" s="16">
        <f t="shared" si="2"/>
        <v>0.06469932134</v>
      </c>
      <c r="T11" s="16">
        <f t="shared" si="3"/>
        <v>0.06635046823</v>
      </c>
      <c r="U11" s="12"/>
      <c r="V11" s="12"/>
      <c r="W11" s="12"/>
      <c r="X11" s="12"/>
      <c r="Y11" s="12"/>
      <c r="Z11" s="12"/>
    </row>
    <row r="12">
      <c r="A12" s="14" t="s">
        <v>32</v>
      </c>
      <c r="B12" s="12"/>
      <c r="C12" s="15">
        <v>0.0275</v>
      </c>
      <c r="D12" s="15">
        <v>1.0094</v>
      </c>
      <c r="E12" s="15">
        <v>2.2825</v>
      </c>
      <c r="F12" s="15">
        <v>4823.0</v>
      </c>
      <c r="G12" s="15">
        <v>2113.0</v>
      </c>
      <c r="H12" s="15">
        <v>1.0</v>
      </c>
      <c r="I12" s="15">
        <v>76753.0</v>
      </c>
      <c r="J12" s="15">
        <v>76752.0</v>
      </c>
      <c r="K12" s="16">
        <f t="shared" si="1"/>
        <v>0.06283875339</v>
      </c>
      <c r="L12" s="12"/>
      <c r="M12" s="16">
        <v>8.0</v>
      </c>
      <c r="N12" s="16">
        <f>C446</f>
        <v>0.06364624139</v>
      </c>
      <c r="O12" s="16">
        <f>K446</f>
        <v>0.1313816839</v>
      </c>
      <c r="P12" s="16">
        <f>D446</f>
        <v>1.082361431</v>
      </c>
      <c r="Q12" s="12"/>
      <c r="R12" s="16">
        <v>8.0</v>
      </c>
      <c r="S12" s="16">
        <f t="shared" si="2"/>
        <v>0.06364624139</v>
      </c>
      <c r="T12" s="16">
        <f t="shared" si="3"/>
        <v>0.06773544249</v>
      </c>
      <c r="U12" s="12"/>
      <c r="V12" s="12"/>
      <c r="W12" s="12"/>
      <c r="X12" s="12"/>
      <c r="Y12" s="12"/>
      <c r="Z12" s="12"/>
    </row>
    <row r="13">
      <c r="A13" s="14" t="s">
        <v>33</v>
      </c>
      <c r="B13" s="12"/>
      <c r="C13" s="15">
        <v>0.1896</v>
      </c>
      <c r="D13" s="15">
        <v>1.027</v>
      </c>
      <c r="E13" s="15">
        <v>3.7392</v>
      </c>
      <c r="F13" s="15">
        <v>61262.0</v>
      </c>
      <c r="G13" s="15">
        <v>16383.0</v>
      </c>
      <c r="H13" s="15">
        <v>1.0</v>
      </c>
      <c r="I13" s="15">
        <v>86432.0</v>
      </c>
      <c r="J13" s="15">
        <v>86431.0</v>
      </c>
      <c r="K13" s="16">
        <f t="shared" si="1"/>
        <v>0.7087966123</v>
      </c>
      <c r="L13" s="12"/>
      <c r="M13" s="16">
        <v>9.0</v>
      </c>
      <c r="N13" s="16">
        <f>C500</f>
        <v>0.06387574053</v>
      </c>
      <c r="O13" s="16">
        <f>K500</f>
        <v>0.1315476842</v>
      </c>
      <c r="P13" s="16">
        <f>D500</f>
        <v>1.082851099</v>
      </c>
      <c r="Q13" s="12"/>
      <c r="R13" s="16">
        <v>9.0</v>
      </c>
      <c r="S13" s="16">
        <f t="shared" si="2"/>
        <v>0.06387574053</v>
      </c>
      <c r="T13" s="16">
        <f t="shared" si="3"/>
        <v>0.06767194366</v>
      </c>
      <c r="U13" s="12"/>
      <c r="V13" s="12"/>
      <c r="W13" s="12"/>
      <c r="X13" s="12"/>
      <c r="Y13" s="12"/>
      <c r="Z13" s="12"/>
    </row>
    <row r="14">
      <c r="A14" s="14" t="s">
        <v>13</v>
      </c>
      <c r="B14" s="12"/>
      <c r="C14" s="13">
        <f t="shared" ref="C14:E14" si="4">geomean(C4:C13)</f>
        <v>0.07288900954</v>
      </c>
      <c r="D14" s="13">
        <f t="shared" si="4"/>
        <v>1.099429919</v>
      </c>
      <c r="E14" s="13">
        <f t="shared" si="4"/>
        <v>2.050152038</v>
      </c>
      <c r="F14" s="12"/>
      <c r="G14" s="12"/>
      <c r="H14" s="12"/>
      <c r="I14" s="12"/>
      <c r="J14" s="12"/>
      <c r="K14" s="13">
        <f>geomean(K4:K13)</f>
        <v>0.1496140324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34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 t="s">
        <v>61</v>
      </c>
      <c r="N15" s="12"/>
      <c r="O15" s="12"/>
      <c r="P15" s="12"/>
      <c r="Q15" s="12"/>
      <c r="R15" s="12" t="s">
        <v>61</v>
      </c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3" t="s">
        <v>2</v>
      </c>
      <c r="D16" s="13" t="s">
        <v>1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J16" s="13" t="s">
        <v>8</v>
      </c>
      <c r="K16" s="12" t="s">
        <v>24</v>
      </c>
      <c r="L16" s="12"/>
      <c r="M16" s="12" t="s">
        <v>59</v>
      </c>
      <c r="N16" s="12" t="s">
        <v>26</v>
      </c>
      <c r="O16" s="12" t="s">
        <v>24</v>
      </c>
      <c r="P16" s="12" t="s">
        <v>1</v>
      </c>
      <c r="Q16" s="12"/>
      <c r="R16" s="12" t="s">
        <v>59</v>
      </c>
      <c r="S16" s="12" t="s">
        <v>26</v>
      </c>
      <c r="T16" s="12" t="s">
        <v>37</v>
      </c>
      <c r="U16" s="12"/>
      <c r="V16" s="12"/>
      <c r="W16" s="12"/>
      <c r="X16" s="12"/>
      <c r="Y16" s="12"/>
      <c r="Z16" s="12"/>
    </row>
    <row r="17">
      <c r="A17" s="12"/>
      <c r="B17" s="12"/>
      <c r="C17" s="15">
        <v>0.1079</v>
      </c>
      <c r="D17" s="15">
        <v>1.0375</v>
      </c>
      <c r="E17" s="15">
        <v>2.6156</v>
      </c>
      <c r="F17" s="15">
        <v>901.0</v>
      </c>
      <c r="G17" s="15">
        <v>344.0</v>
      </c>
      <c r="H17" s="15">
        <v>1.0002</v>
      </c>
      <c r="I17" s="15">
        <v>3193.0</v>
      </c>
      <c r="J17" s="15">
        <v>3192.0</v>
      </c>
      <c r="K17" s="16">
        <f t="shared" ref="K17:K26" si="5">F17/J17</f>
        <v>0.2822681704</v>
      </c>
      <c r="L17" s="12"/>
      <c r="M17" s="16">
        <v>0.0</v>
      </c>
      <c r="N17" s="16">
        <f>C27</f>
        <v>0.1213856245</v>
      </c>
      <c r="O17" s="16">
        <f>K27</f>
        <v>0.291500101</v>
      </c>
      <c r="P17" s="16">
        <f>D27</f>
        <v>1.116214241</v>
      </c>
      <c r="Q17" s="12"/>
      <c r="R17" s="16">
        <v>0.0</v>
      </c>
      <c r="S17" s="16">
        <f t="shared" ref="S17:S26" si="6">N17</f>
        <v>0.1213856245</v>
      </c>
      <c r="T17" s="16">
        <f t="shared" ref="T17:T26" si="7">O17-N17</f>
        <v>0.1701144765</v>
      </c>
      <c r="U17" s="12"/>
      <c r="V17" s="12"/>
      <c r="W17" s="12"/>
      <c r="X17" s="12"/>
      <c r="Y17" s="12"/>
      <c r="Z17" s="12"/>
    </row>
    <row r="18">
      <c r="A18" s="12"/>
      <c r="B18" s="12"/>
      <c r="C18" s="15">
        <v>0.6064</v>
      </c>
      <c r="D18" s="15">
        <v>1.3419</v>
      </c>
      <c r="E18" s="15">
        <v>1.5233</v>
      </c>
      <c r="F18" s="15">
        <v>3472.0</v>
      </c>
      <c r="G18" s="15">
        <v>2279.0</v>
      </c>
      <c r="H18" s="15">
        <v>1.0001</v>
      </c>
      <c r="I18" s="15">
        <v>3759.0</v>
      </c>
      <c r="J18" s="15">
        <v>3758.0</v>
      </c>
      <c r="K18" s="16">
        <f t="shared" si="5"/>
        <v>0.9238956892</v>
      </c>
      <c r="L18" s="12"/>
      <c r="M18" s="16">
        <v>1.0</v>
      </c>
      <c r="N18" s="16">
        <f>C81</f>
        <v>0.1113706007</v>
      </c>
      <c r="O18" s="16">
        <f>K81</f>
        <v>0.2595672611</v>
      </c>
      <c r="P18" s="16">
        <f>D81</f>
        <v>1.110679065</v>
      </c>
      <c r="Q18" s="12"/>
      <c r="R18" s="16">
        <v>1.0</v>
      </c>
      <c r="S18" s="16">
        <f t="shared" si="6"/>
        <v>0.1113706007</v>
      </c>
      <c r="T18" s="16">
        <f t="shared" si="7"/>
        <v>0.1481966604</v>
      </c>
      <c r="U18" s="12"/>
      <c r="V18" s="12"/>
      <c r="W18" s="12"/>
      <c r="X18" s="12"/>
      <c r="Y18" s="12"/>
      <c r="Z18" s="12"/>
    </row>
    <row r="19">
      <c r="A19" s="12"/>
      <c r="B19" s="12"/>
      <c r="C19" s="15">
        <v>0.1299</v>
      </c>
      <c r="D19" s="15">
        <v>1.0464</v>
      </c>
      <c r="E19" s="15">
        <v>2.4138</v>
      </c>
      <c r="F19" s="15">
        <v>1284.0</v>
      </c>
      <c r="G19" s="15">
        <v>531.0</v>
      </c>
      <c r="H19" s="15">
        <v>1.0002</v>
      </c>
      <c r="I19" s="15">
        <v>4097.0</v>
      </c>
      <c r="J19" s="15">
        <v>4096.0</v>
      </c>
      <c r="K19" s="16">
        <f t="shared" si="5"/>
        <v>0.3134765625</v>
      </c>
      <c r="L19" s="12"/>
      <c r="M19" s="16">
        <v>2.0</v>
      </c>
      <c r="N19" s="16">
        <f>C135</f>
        <v>0.10887613</v>
      </c>
      <c r="O19" s="16">
        <f>K135</f>
        <v>0.244833913</v>
      </c>
      <c r="P19" s="16">
        <f>D135</f>
        <v>1.110264878</v>
      </c>
      <c r="Q19" s="12"/>
      <c r="R19" s="16">
        <v>2.0</v>
      </c>
      <c r="S19" s="16">
        <f t="shared" si="6"/>
        <v>0.10887613</v>
      </c>
      <c r="T19" s="16">
        <f t="shared" si="7"/>
        <v>0.1359577829</v>
      </c>
      <c r="U19" s="12"/>
      <c r="V19" s="12"/>
      <c r="W19" s="12"/>
      <c r="X19" s="12"/>
      <c r="Y19" s="12"/>
      <c r="Z19" s="12"/>
    </row>
    <row r="20">
      <c r="A20" s="12"/>
      <c r="B20" s="12"/>
      <c r="C20" s="15">
        <v>0.4569</v>
      </c>
      <c r="D20" s="15">
        <v>1.1691</v>
      </c>
      <c r="E20" s="15">
        <v>1.6519</v>
      </c>
      <c r="F20" s="15">
        <v>3949.0</v>
      </c>
      <c r="G20" s="15">
        <v>2390.0</v>
      </c>
      <c r="H20" s="15">
        <v>1.0001</v>
      </c>
      <c r="I20" s="15">
        <v>5233.0</v>
      </c>
      <c r="J20" s="15">
        <v>5232.0</v>
      </c>
      <c r="K20" s="16">
        <f t="shared" si="5"/>
        <v>0.7547782875</v>
      </c>
      <c r="L20" s="12"/>
      <c r="M20" s="16">
        <v>3.0</v>
      </c>
      <c r="N20" s="16">
        <f>C189</f>
        <v>0.1078819626</v>
      </c>
      <c r="O20" s="16">
        <f>K189</f>
        <v>0.2420454314</v>
      </c>
      <c r="P20" s="16">
        <f>D189</f>
        <v>1.109257427</v>
      </c>
      <c r="Q20" s="12"/>
      <c r="R20" s="16">
        <v>3.0</v>
      </c>
      <c r="S20" s="16">
        <f t="shared" si="6"/>
        <v>0.1078819626</v>
      </c>
      <c r="T20" s="16">
        <f t="shared" si="7"/>
        <v>0.1341634688</v>
      </c>
      <c r="U20" s="12"/>
      <c r="V20" s="12"/>
      <c r="W20" s="12"/>
      <c r="X20" s="12"/>
      <c r="Y20" s="12"/>
      <c r="Z20" s="12"/>
    </row>
    <row r="21">
      <c r="A21" s="12"/>
      <c r="B21" s="12"/>
      <c r="C21" s="15">
        <v>0.0616</v>
      </c>
      <c r="D21" s="15">
        <v>1.0199</v>
      </c>
      <c r="E21" s="15">
        <v>3.0677</v>
      </c>
      <c r="F21" s="15">
        <v>1152.0</v>
      </c>
      <c r="G21" s="15">
        <v>375.0</v>
      </c>
      <c r="H21" s="15">
        <v>1.0</v>
      </c>
      <c r="I21" s="15">
        <v>6092.0</v>
      </c>
      <c r="J21" s="15">
        <v>6091.0</v>
      </c>
      <c r="K21" s="16">
        <f t="shared" si="5"/>
        <v>0.1891315055</v>
      </c>
      <c r="L21" s="12"/>
      <c r="M21" s="16">
        <v>4.0</v>
      </c>
      <c r="N21" s="16">
        <f>C243</f>
        <v>0.1075813655</v>
      </c>
      <c r="O21" s="16">
        <f>K243</f>
        <v>0.2416151602</v>
      </c>
      <c r="P21" s="16">
        <f>D243</f>
        <v>1.110097886</v>
      </c>
      <c r="Q21" s="12"/>
      <c r="R21" s="16">
        <v>4.0</v>
      </c>
      <c r="S21" s="16">
        <f t="shared" si="6"/>
        <v>0.1075813655</v>
      </c>
      <c r="T21" s="16">
        <f t="shared" si="7"/>
        <v>0.1340337947</v>
      </c>
      <c r="U21" s="12"/>
      <c r="V21" s="12"/>
      <c r="W21" s="12"/>
      <c r="X21" s="12"/>
      <c r="Y21" s="12"/>
      <c r="Z21" s="12"/>
    </row>
    <row r="22">
      <c r="A22" s="12"/>
      <c r="B22" s="12"/>
      <c r="C22" s="15">
        <v>0.0042</v>
      </c>
      <c r="D22" s="15">
        <v>1.0011</v>
      </c>
      <c r="E22" s="15">
        <v>2.7249</v>
      </c>
      <c r="F22" s="15">
        <v>78.0</v>
      </c>
      <c r="G22" s="15">
        <v>28.0</v>
      </c>
      <c r="H22" s="15">
        <v>1.0001</v>
      </c>
      <c r="I22" s="15">
        <v>6876.0</v>
      </c>
      <c r="J22" s="15">
        <v>6875.0</v>
      </c>
      <c r="K22" s="16">
        <f t="shared" si="5"/>
        <v>0.01134545455</v>
      </c>
      <c r="L22" s="12"/>
      <c r="M22" s="16">
        <v>5.0</v>
      </c>
      <c r="N22" s="16">
        <f>C297</f>
        <v>0.1047597221</v>
      </c>
      <c r="O22" s="16">
        <f>K297</f>
        <v>0.2364474585</v>
      </c>
      <c r="P22" s="16">
        <f>D297</f>
        <v>1.107275383</v>
      </c>
      <c r="Q22" s="12"/>
      <c r="R22" s="16">
        <v>5.0</v>
      </c>
      <c r="S22" s="16">
        <f t="shared" si="6"/>
        <v>0.1047597221</v>
      </c>
      <c r="T22" s="16">
        <f t="shared" si="7"/>
        <v>0.1316877364</v>
      </c>
      <c r="U22" s="12"/>
      <c r="V22" s="12"/>
      <c r="W22" s="12"/>
      <c r="X22" s="12"/>
      <c r="Y22" s="12"/>
      <c r="Z22" s="12"/>
    </row>
    <row r="23">
      <c r="A23" s="12"/>
      <c r="B23" s="12"/>
      <c r="C23" s="15">
        <v>0.0759</v>
      </c>
      <c r="D23" s="15">
        <v>1.0266</v>
      </c>
      <c r="E23" s="15">
        <v>3.0853</v>
      </c>
      <c r="F23" s="15">
        <v>3837.0</v>
      </c>
      <c r="G23" s="15">
        <v>1243.0</v>
      </c>
      <c r="H23" s="15">
        <v>1.0001</v>
      </c>
      <c r="I23" s="15">
        <v>16385.0</v>
      </c>
      <c r="J23" s="15">
        <v>16384.0</v>
      </c>
      <c r="K23" s="16">
        <f t="shared" si="5"/>
        <v>0.2341918945</v>
      </c>
      <c r="L23" s="12"/>
      <c r="M23" s="16">
        <v>6.0</v>
      </c>
      <c r="N23" s="16">
        <f>C351</f>
        <v>0.1064599089</v>
      </c>
      <c r="O23" s="16">
        <f>K351</f>
        <v>0.2397753134</v>
      </c>
      <c r="P23" s="16">
        <f>D351</f>
        <v>1.108741794</v>
      </c>
      <c r="Q23" s="12"/>
      <c r="R23" s="16">
        <v>6.0</v>
      </c>
      <c r="S23" s="16">
        <f t="shared" si="6"/>
        <v>0.1064599089</v>
      </c>
      <c r="T23" s="16">
        <f t="shared" si="7"/>
        <v>0.1333154045</v>
      </c>
      <c r="U23" s="12"/>
      <c r="V23" s="12"/>
      <c r="W23" s="12"/>
      <c r="X23" s="12"/>
      <c r="Y23" s="12"/>
      <c r="Z23" s="12"/>
    </row>
    <row r="24">
      <c r="A24" s="12"/>
      <c r="B24" s="12"/>
      <c r="C24" s="15">
        <v>0.6605</v>
      </c>
      <c r="D24" s="15">
        <v>1.5566</v>
      </c>
      <c r="E24" s="15">
        <v>1.4624</v>
      </c>
      <c r="F24" s="15">
        <v>17128.0</v>
      </c>
      <c r="G24" s="15">
        <v>11712.0</v>
      </c>
      <c r="H24" s="15">
        <v>1.0</v>
      </c>
      <c r="I24" s="15">
        <v>17733.0</v>
      </c>
      <c r="J24" s="15">
        <v>17732.0</v>
      </c>
      <c r="K24" s="16">
        <f t="shared" si="5"/>
        <v>0.9659372885</v>
      </c>
      <c r="L24" s="12"/>
      <c r="M24" s="16">
        <v>7.0</v>
      </c>
      <c r="N24" s="16">
        <f>C405</f>
        <v>0.1053080008</v>
      </c>
      <c r="O24" s="16">
        <f>K405</f>
        <v>0.2331654273</v>
      </c>
      <c r="P24" s="16">
        <f>D405</f>
        <v>1.108641445</v>
      </c>
      <c r="Q24" s="12"/>
      <c r="R24" s="16">
        <v>7.0</v>
      </c>
      <c r="S24" s="16">
        <f t="shared" si="6"/>
        <v>0.1053080008</v>
      </c>
      <c r="T24" s="16">
        <f t="shared" si="7"/>
        <v>0.1278574266</v>
      </c>
      <c r="U24" s="12"/>
      <c r="V24" s="12"/>
      <c r="W24" s="12"/>
      <c r="X24" s="12"/>
      <c r="Y24" s="12"/>
      <c r="Z24" s="12"/>
    </row>
    <row r="25">
      <c r="A25" s="12"/>
      <c r="B25" s="12"/>
      <c r="C25" s="15">
        <v>0.055</v>
      </c>
      <c r="D25" s="15">
        <v>1.0191</v>
      </c>
      <c r="E25" s="15">
        <v>2.8003</v>
      </c>
      <c r="F25" s="15">
        <v>2953.0</v>
      </c>
      <c r="G25" s="15">
        <v>1054.0</v>
      </c>
      <c r="H25" s="15">
        <v>1.0</v>
      </c>
      <c r="I25" s="15">
        <v>19189.0</v>
      </c>
      <c r="J25" s="15">
        <v>19188.0</v>
      </c>
      <c r="K25" s="16">
        <f t="shared" si="5"/>
        <v>0.1538982698</v>
      </c>
      <c r="L25" s="12"/>
      <c r="M25" s="16">
        <v>8.0</v>
      </c>
      <c r="N25" s="16">
        <f>C459</f>
        <v>0.104727101</v>
      </c>
      <c r="O25" s="16">
        <f>K459</f>
        <v>0.2344222451</v>
      </c>
      <c r="P25" s="16">
        <f>D459</f>
        <v>1.108031838</v>
      </c>
      <c r="Q25" s="12"/>
      <c r="R25" s="16">
        <v>8.0</v>
      </c>
      <c r="S25" s="16">
        <f t="shared" si="6"/>
        <v>0.104727101</v>
      </c>
      <c r="T25" s="16">
        <f t="shared" si="7"/>
        <v>0.1296951441</v>
      </c>
      <c r="U25" s="12"/>
      <c r="V25" s="12"/>
      <c r="W25" s="12"/>
      <c r="X25" s="12"/>
      <c r="Y25" s="12"/>
      <c r="Z25" s="12"/>
    </row>
    <row r="26">
      <c r="A26" s="12"/>
      <c r="B26" s="12"/>
      <c r="C26" s="15">
        <v>0.2507</v>
      </c>
      <c r="D26" s="15">
        <v>1.0602</v>
      </c>
      <c r="E26" s="15">
        <v>3.8335</v>
      </c>
      <c r="F26" s="15">
        <v>20765.0</v>
      </c>
      <c r="G26" s="15">
        <v>5416.0</v>
      </c>
      <c r="H26" s="15">
        <v>1.0</v>
      </c>
      <c r="I26" s="15">
        <v>21608.0</v>
      </c>
      <c r="J26" s="15">
        <v>21607.0</v>
      </c>
      <c r="K26" s="16">
        <f t="shared" si="5"/>
        <v>0.9610311473</v>
      </c>
      <c r="L26" s="12"/>
      <c r="M26" s="16">
        <v>9.0</v>
      </c>
      <c r="N26" s="16">
        <f>C513</f>
        <v>0.1054187654</v>
      </c>
      <c r="O26" s="16">
        <f>K513</f>
        <v>0.2304503138</v>
      </c>
      <c r="P26" s="16">
        <f>D513</f>
        <v>1.106526728</v>
      </c>
      <c r="Q26" s="12"/>
      <c r="R26" s="16">
        <v>9.0</v>
      </c>
      <c r="S26" s="16">
        <f t="shared" si="6"/>
        <v>0.1054187654</v>
      </c>
      <c r="T26" s="16">
        <f t="shared" si="7"/>
        <v>0.1250315484</v>
      </c>
      <c r="U26" s="12"/>
      <c r="V26" s="12"/>
      <c r="W26" s="12"/>
      <c r="X26" s="12"/>
      <c r="Y26" s="12"/>
      <c r="Z26" s="12"/>
    </row>
    <row r="27">
      <c r="A27" s="14" t="s">
        <v>13</v>
      </c>
      <c r="B27" s="12"/>
      <c r="C27" s="13">
        <f t="shared" ref="C27:E27" si="8">geomean(C17:C26)</f>
        <v>0.1213856245</v>
      </c>
      <c r="D27" s="13">
        <f t="shared" si="8"/>
        <v>1.116214241</v>
      </c>
      <c r="E27" s="13">
        <f t="shared" si="8"/>
        <v>2.403459934</v>
      </c>
      <c r="F27" s="12"/>
      <c r="G27" s="12"/>
      <c r="H27" s="12"/>
      <c r="I27" s="12"/>
      <c r="J27" s="12"/>
      <c r="K27" s="13">
        <f>geomean(K17:K26)</f>
        <v>0.291500101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 t="s">
        <v>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 t="s">
        <v>62</v>
      </c>
      <c r="N28" s="12"/>
      <c r="O28" s="12"/>
      <c r="P28" s="12"/>
      <c r="Q28" s="12"/>
      <c r="R28" s="12" t="s">
        <v>62</v>
      </c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3" t="s">
        <v>2</v>
      </c>
      <c r="D29" s="13" t="s">
        <v>1</v>
      </c>
      <c r="E29" s="13" t="s">
        <v>3</v>
      </c>
      <c r="F29" s="13" t="s">
        <v>4</v>
      </c>
      <c r="G29" s="13" t="s">
        <v>5</v>
      </c>
      <c r="H29" s="13" t="s">
        <v>6</v>
      </c>
      <c r="I29" s="13" t="s">
        <v>7</v>
      </c>
      <c r="J29" s="13" t="s">
        <v>8</v>
      </c>
      <c r="K29" s="12" t="s">
        <v>24</v>
      </c>
      <c r="L29" s="12"/>
      <c r="M29" s="12" t="s">
        <v>59</v>
      </c>
      <c r="N29" s="12" t="s">
        <v>26</v>
      </c>
      <c r="O29" s="12" t="s">
        <v>24</v>
      </c>
      <c r="P29" s="12" t="s">
        <v>1</v>
      </c>
      <c r="Q29" s="12"/>
      <c r="R29" s="12" t="s">
        <v>59</v>
      </c>
      <c r="S29" s="12" t="s">
        <v>26</v>
      </c>
      <c r="T29" s="12" t="s">
        <v>37</v>
      </c>
      <c r="U29" s="12"/>
      <c r="V29" s="12"/>
      <c r="W29" s="12"/>
      <c r="X29" s="12"/>
      <c r="Y29" s="12"/>
      <c r="Z29" s="12"/>
    </row>
    <row r="30">
      <c r="A30" s="12"/>
      <c r="B30" s="12"/>
      <c r="C30" s="15">
        <v>0.2036</v>
      </c>
      <c r="D30" s="15">
        <v>1.0728</v>
      </c>
      <c r="E30" s="15">
        <v>2.3444</v>
      </c>
      <c r="F30" s="15">
        <v>381.0</v>
      </c>
      <c r="G30" s="15">
        <v>162.0</v>
      </c>
      <c r="H30" s="15">
        <v>1.0011</v>
      </c>
      <c r="I30" s="15">
        <v>799.0</v>
      </c>
      <c r="J30" s="15">
        <v>798.0</v>
      </c>
      <c r="K30" s="16">
        <f t="shared" ref="K30:K39" si="9">F30/J30</f>
        <v>0.477443609</v>
      </c>
      <c r="L30" s="12"/>
      <c r="M30" s="16">
        <v>0.0</v>
      </c>
      <c r="N30" s="16">
        <f>C40</f>
        <v>0.1952464158</v>
      </c>
      <c r="O30" s="16">
        <f>K40</f>
        <v>0.4865693219</v>
      </c>
      <c r="P30" s="16">
        <f>D40</f>
        <v>1.150863188</v>
      </c>
      <c r="Q30" s="12"/>
      <c r="R30" s="16">
        <v>0.0</v>
      </c>
      <c r="S30" s="16">
        <f t="shared" ref="S30:S39" si="10">N30</f>
        <v>0.1952464158</v>
      </c>
      <c r="T30" s="16">
        <f t="shared" ref="T30:T39" si="11">O30-N30</f>
        <v>0.2913229061</v>
      </c>
      <c r="U30" s="12"/>
      <c r="V30" s="12"/>
      <c r="W30" s="12"/>
      <c r="X30" s="12"/>
      <c r="Y30" s="12"/>
      <c r="Z30" s="12"/>
    </row>
    <row r="31">
      <c r="A31" s="12"/>
      <c r="B31" s="12"/>
      <c r="C31" s="15">
        <v>0.6244</v>
      </c>
      <c r="D31" s="15">
        <v>1.3968</v>
      </c>
      <c r="E31" s="15">
        <v>1.5578</v>
      </c>
      <c r="F31" s="15">
        <v>914.0</v>
      </c>
      <c r="G31" s="15">
        <v>586.0</v>
      </c>
      <c r="H31" s="15">
        <v>1.0004</v>
      </c>
      <c r="I31" s="15">
        <v>940.0</v>
      </c>
      <c r="J31" s="15">
        <v>939.0</v>
      </c>
      <c r="K31" s="16">
        <f t="shared" si="9"/>
        <v>0.9733759318</v>
      </c>
      <c r="L31" s="12"/>
      <c r="M31" s="16">
        <v>1.0</v>
      </c>
      <c r="N31" s="16">
        <f>C94</f>
        <v>0.1808087799</v>
      </c>
      <c r="O31" s="16">
        <f>K94</f>
        <v>0.4358738806</v>
      </c>
      <c r="P31" s="16">
        <f>D94</f>
        <v>1.142822455</v>
      </c>
      <c r="Q31" s="12"/>
      <c r="R31" s="16">
        <v>1.0</v>
      </c>
      <c r="S31" s="16">
        <f t="shared" si="10"/>
        <v>0.1808087799</v>
      </c>
      <c r="T31" s="16">
        <f t="shared" si="11"/>
        <v>0.2550651007</v>
      </c>
      <c r="U31" s="12"/>
      <c r="V31" s="12"/>
      <c r="W31" s="12"/>
      <c r="X31" s="12"/>
      <c r="Y31" s="12"/>
      <c r="Z31" s="12"/>
    </row>
    <row r="32">
      <c r="A32" s="12"/>
      <c r="B32" s="12"/>
      <c r="C32" s="15">
        <v>0.2107</v>
      </c>
      <c r="D32" s="15">
        <v>1.0773</v>
      </c>
      <c r="E32" s="15">
        <v>3.5372</v>
      </c>
      <c r="F32" s="15">
        <v>763.0</v>
      </c>
      <c r="G32" s="15">
        <v>215.0</v>
      </c>
      <c r="H32" s="15">
        <v>1.001</v>
      </c>
      <c r="I32" s="15">
        <v>1025.0</v>
      </c>
      <c r="J32" s="15">
        <v>1024.0</v>
      </c>
      <c r="K32" s="16">
        <f t="shared" si="9"/>
        <v>0.7451171875</v>
      </c>
      <c r="L32" s="12"/>
      <c r="M32" s="16">
        <v>2.0</v>
      </c>
      <c r="N32" s="16">
        <f>C148</f>
        <v>0.1773951559</v>
      </c>
      <c r="O32" s="16">
        <f>K148</f>
        <v>0.4050158241</v>
      </c>
      <c r="P32" s="16">
        <f>D148</f>
        <v>1.144658617</v>
      </c>
      <c r="Q32" s="12"/>
      <c r="R32" s="16">
        <v>2.0</v>
      </c>
      <c r="S32" s="16">
        <f t="shared" si="10"/>
        <v>0.1773951559</v>
      </c>
      <c r="T32" s="16">
        <f t="shared" si="11"/>
        <v>0.2276206682</v>
      </c>
      <c r="U32" s="12"/>
      <c r="V32" s="12"/>
      <c r="W32" s="12"/>
      <c r="X32" s="12"/>
      <c r="Y32" s="12"/>
      <c r="Z32" s="12"/>
    </row>
    <row r="33">
      <c r="A33" s="12"/>
      <c r="B33" s="12"/>
      <c r="C33" s="15">
        <v>0.4726</v>
      </c>
      <c r="D33" s="15">
        <v>1.1822</v>
      </c>
      <c r="E33" s="15">
        <v>1.8425</v>
      </c>
      <c r="F33" s="15">
        <v>1139.0</v>
      </c>
      <c r="G33" s="15">
        <v>618.0</v>
      </c>
      <c r="H33" s="15">
        <v>1.0007</v>
      </c>
      <c r="I33" s="15">
        <v>1309.0</v>
      </c>
      <c r="J33" s="15">
        <v>1308.0</v>
      </c>
      <c r="K33" s="16">
        <f t="shared" si="9"/>
        <v>0.870795107</v>
      </c>
      <c r="L33" s="12"/>
      <c r="M33" s="16">
        <v>3.0</v>
      </c>
      <c r="N33" s="16">
        <f>C202</f>
        <v>0.176132019</v>
      </c>
      <c r="O33" s="16">
        <f>K202</f>
        <v>0.4002438308</v>
      </c>
      <c r="P33" s="16">
        <f>D202</f>
        <v>1.14174959</v>
      </c>
      <c r="Q33" s="12"/>
      <c r="R33" s="16">
        <v>3.0</v>
      </c>
      <c r="S33" s="16">
        <f t="shared" si="10"/>
        <v>0.176132019</v>
      </c>
      <c r="T33" s="16">
        <f t="shared" si="11"/>
        <v>0.2241118118</v>
      </c>
      <c r="U33" s="12"/>
      <c r="V33" s="12"/>
      <c r="W33" s="12"/>
      <c r="X33" s="12"/>
      <c r="Y33" s="12"/>
      <c r="Z33" s="12"/>
    </row>
    <row r="34">
      <c r="A34" s="12"/>
      <c r="B34" s="12"/>
      <c r="C34" s="15">
        <v>0.1179</v>
      </c>
      <c r="D34" s="15">
        <v>1.0392</v>
      </c>
      <c r="E34" s="15">
        <v>3.1969</v>
      </c>
      <c r="F34" s="15">
        <v>574.0</v>
      </c>
      <c r="G34" s="15">
        <v>179.0</v>
      </c>
      <c r="H34" s="15">
        <v>1.0</v>
      </c>
      <c r="I34" s="15">
        <v>1523.0</v>
      </c>
      <c r="J34" s="15">
        <v>1522.0</v>
      </c>
      <c r="K34" s="16">
        <f t="shared" si="9"/>
        <v>0.3771353482</v>
      </c>
      <c r="L34" s="12"/>
      <c r="M34" s="16">
        <v>4.0</v>
      </c>
      <c r="N34" s="16">
        <f>C256</f>
        <v>0.1752073381</v>
      </c>
      <c r="O34" s="16">
        <f>K256</f>
        <v>0.3936294462</v>
      </c>
      <c r="P34" s="16">
        <f>D256</f>
        <v>1.143889013</v>
      </c>
      <c r="Q34" s="12"/>
      <c r="R34" s="16">
        <v>4.0</v>
      </c>
      <c r="S34" s="16">
        <f t="shared" si="10"/>
        <v>0.1752073381</v>
      </c>
      <c r="T34" s="16">
        <f t="shared" si="11"/>
        <v>0.2184221081</v>
      </c>
      <c r="U34" s="12"/>
      <c r="V34" s="12"/>
      <c r="W34" s="12"/>
      <c r="X34" s="12"/>
      <c r="Y34" s="12"/>
      <c r="Z34" s="12"/>
    </row>
    <row r="35">
      <c r="A35" s="12"/>
      <c r="B35" s="12"/>
      <c r="C35" s="15">
        <v>0.0166</v>
      </c>
      <c r="D35" s="15">
        <v>1.0041</v>
      </c>
      <c r="E35" s="15">
        <v>2.9706</v>
      </c>
      <c r="F35" s="15">
        <v>85.0</v>
      </c>
      <c r="G35" s="15">
        <v>28.0</v>
      </c>
      <c r="H35" s="15">
        <v>1.0001</v>
      </c>
      <c r="I35" s="15">
        <v>1719.0</v>
      </c>
      <c r="J35" s="15">
        <v>1718.0</v>
      </c>
      <c r="K35" s="16">
        <f t="shared" si="9"/>
        <v>0.04947613504</v>
      </c>
      <c r="L35" s="12"/>
      <c r="M35" s="16">
        <v>5.0</v>
      </c>
      <c r="N35" s="16">
        <f>C310</f>
        <v>0.1738151464</v>
      </c>
      <c r="O35" s="16">
        <f>K310</f>
        <v>0.3976797276</v>
      </c>
      <c r="P35" s="16">
        <f>D310</f>
        <v>1.144760386</v>
      </c>
      <c r="Q35" s="12"/>
      <c r="R35" s="16">
        <v>5.0</v>
      </c>
      <c r="S35" s="16">
        <f t="shared" si="10"/>
        <v>0.1738151464</v>
      </c>
      <c r="T35" s="16">
        <f t="shared" si="11"/>
        <v>0.2238645812</v>
      </c>
      <c r="U35" s="12"/>
      <c r="V35" s="12"/>
      <c r="W35" s="12"/>
      <c r="X35" s="12"/>
      <c r="Y35" s="12"/>
      <c r="Z35" s="12"/>
    </row>
    <row r="36">
      <c r="A36" s="12"/>
      <c r="B36" s="12"/>
      <c r="C36" s="15">
        <v>0.1295</v>
      </c>
      <c r="D36" s="15">
        <v>1.0463</v>
      </c>
      <c r="E36" s="15">
        <v>3.018</v>
      </c>
      <c r="F36" s="15">
        <v>1601.0</v>
      </c>
      <c r="G36" s="15">
        <v>530.0</v>
      </c>
      <c r="H36" s="15">
        <v>1.0002</v>
      </c>
      <c r="I36" s="15">
        <v>4097.0</v>
      </c>
      <c r="J36" s="15">
        <v>4096.0</v>
      </c>
      <c r="K36" s="16">
        <f t="shared" si="9"/>
        <v>0.3908691406</v>
      </c>
      <c r="L36" s="12"/>
      <c r="M36" s="16">
        <v>6.0</v>
      </c>
      <c r="N36" s="16">
        <f>C364</f>
        <v>0.1724609916</v>
      </c>
      <c r="O36" s="16">
        <f>K364</f>
        <v>0.392884745</v>
      </c>
      <c r="P36" s="16">
        <f>D364</f>
        <v>1.140010937</v>
      </c>
      <c r="Q36" s="12"/>
      <c r="R36" s="16">
        <v>6.0</v>
      </c>
      <c r="S36" s="16">
        <f t="shared" si="10"/>
        <v>0.1724609916</v>
      </c>
      <c r="T36" s="16">
        <f t="shared" si="11"/>
        <v>0.2204237534</v>
      </c>
      <c r="U36" s="12"/>
      <c r="V36" s="12"/>
      <c r="W36" s="12"/>
      <c r="X36" s="12"/>
      <c r="Y36" s="12"/>
      <c r="Z36" s="12"/>
    </row>
    <row r="37">
      <c r="A37" s="12"/>
      <c r="B37" s="12"/>
      <c r="C37" s="15">
        <v>0.6305</v>
      </c>
      <c r="D37" s="15">
        <v>1.6263</v>
      </c>
      <c r="E37" s="15">
        <v>1.5831</v>
      </c>
      <c r="F37" s="15">
        <v>4425.0</v>
      </c>
      <c r="G37" s="15">
        <v>2795.0</v>
      </c>
      <c r="H37" s="15">
        <v>1.0002</v>
      </c>
      <c r="I37" s="15">
        <v>4434.0</v>
      </c>
      <c r="J37" s="15">
        <v>4433.0</v>
      </c>
      <c r="K37" s="16">
        <f t="shared" si="9"/>
        <v>0.998195353</v>
      </c>
      <c r="L37" s="12"/>
      <c r="M37" s="16">
        <v>7.0</v>
      </c>
      <c r="N37" s="16">
        <f>C418</f>
        <v>0.1718848509</v>
      </c>
      <c r="O37" s="16">
        <f>K418</f>
        <v>0.3939528014</v>
      </c>
      <c r="P37" s="16">
        <f>D418</f>
        <v>1.140472507</v>
      </c>
      <c r="Q37" s="12"/>
      <c r="R37" s="16">
        <v>7.0</v>
      </c>
      <c r="S37" s="16">
        <f t="shared" si="10"/>
        <v>0.1718848509</v>
      </c>
      <c r="T37" s="16">
        <f t="shared" si="11"/>
        <v>0.2220679506</v>
      </c>
      <c r="U37" s="12"/>
      <c r="V37" s="12"/>
      <c r="W37" s="12"/>
      <c r="X37" s="12"/>
      <c r="Y37" s="12"/>
      <c r="Z37" s="12"/>
    </row>
    <row r="38">
      <c r="A38" s="12"/>
      <c r="B38" s="12"/>
      <c r="C38" s="15">
        <v>0.1041</v>
      </c>
      <c r="D38" s="15">
        <v>1.0367</v>
      </c>
      <c r="E38" s="15">
        <v>3.2535</v>
      </c>
      <c r="F38" s="15">
        <v>1625.0</v>
      </c>
      <c r="G38" s="15">
        <v>499.0</v>
      </c>
      <c r="H38" s="15">
        <v>1.0002</v>
      </c>
      <c r="I38" s="15">
        <v>4798.0</v>
      </c>
      <c r="J38" s="15">
        <v>4797.0</v>
      </c>
      <c r="K38" s="16">
        <f t="shared" si="9"/>
        <v>0.3387533875</v>
      </c>
      <c r="L38" s="12"/>
      <c r="M38" s="16">
        <v>8.0</v>
      </c>
      <c r="N38" s="16">
        <f>C472</f>
        <v>0.1716143003</v>
      </c>
      <c r="O38" s="16">
        <f>K472</f>
        <v>0.392326066</v>
      </c>
      <c r="P38" s="16">
        <f>D472</f>
        <v>1.139148658</v>
      </c>
      <c r="Q38" s="12"/>
      <c r="R38" s="16">
        <v>8.0</v>
      </c>
      <c r="S38" s="16">
        <f t="shared" si="10"/>
        <v>0.1716143003</v>
      </c>
      <c r="T38" s="16">
        <f t="shared" si="11"/>
        <v>0.2207117657</v>
      </c>
      <c r="U38" s="12"/>
      <c r="V38" s="12"/>
      <c r="W38" s="12"/>
      <c r="X38" s="12"/>
      <c r="Y38" s="12"/>
      <c r="Z38" s="12"/>
    </row>
    <row r="39">
      <c r="A39" s="12"/>
      <c r="B39" s="12"/>
      <c r="C39" s="15">
        <v>0.3823</v>
      </c>
      <c r="D39" s="15">
        <v>1.1603</v>
      </c>
      <c r="E39" s="15">
        <v>2.6159</v>
      </c>
      <c r="F39" s="15">
        <v>5402.0</v>
      </c>
      <c r="G39" s="15">
        <v>2065.0</v>
      </c>
      <c r="H39" s="15">
        <v>1.0</v>
      </c>
      <c r="I39" s="15">
        <v>5402.0</v>
      </c>
      <c r="J39" s="15">
        <v>5401.0</v>
      </c>
      <c r="K39" s="16">
        <f t="shared" si="9"/>
        <v>1.000185151</v>
      </c>
      <c r="L39" s="12"/>
      <c r="M39" s="16">
        <v>9.0</v>
      </c>
      <c r="N39" s="16">
        <f>C526</f>
        <v>0.170404834</v>
      </c>
      <c r="O39" s="16">
        <f>K526</f>
        <v>0.3914702401</v>
      </c>
      <c r="P39" s="16">
        <f>D526</f>
        <v>1.139408729</v>
      </c>
      <c r="Q39" s="12"/>
      <c r="R39" s="16">
        <v>9.0</v>
      </c>
      <c r="S39" s="16">
        <f t="shared" si="10"/>
        <v>0.170404834</v>
      </c>
      <c r="T39" s="16">
        <f t="shared" si="11"/>
        <v>0.2210654061</v>
      </c>
      <c r="U39" s="12"/>
      <c r="V39" s="12"/>
      <c r="W39" s="12"/>
      <c r="X39" s="12"/>
      <c r="Y39" s="12"/>
      <c r="Z39" s="12"/>
    </row>
    <row r="40">
      <c r="A40" s="14" t="s">
        <v>13</v>
      </c>
      <c r="B40" s="12"/>
      <c r="C40" s="13">
        <f t="shared" ref="C40:E40" si="12">geomean(C30:C39)</f>
        <v>0.1952464158</v>
      </c>
      <c r="D40" s="13">
        <f t="shared" si="12"/>
        <v>1.150863188</v>
      </c>
      <c r="E40" s="13">
        <f t="shared" si="12"/>
        <v>2.49079697</v>
      </c>
      <c r="F40" s="12"/>
      <c r="G40" s="12"/>
      <c r="H40" s="12"/>
      <c r="I40" s="12"/>
      <c r="J40" s="12"/>
      <c r="K40" s="13">
        <f>geomean(K30:K39)</f>
        <v>0.4865693219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 t="s">
        <v>36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 t="s">
        <v>63</v>
      </c>
      <c r="N41" s="12"/>
      <c r="O41" s="12"/>
      <c r="P41" s="12"/>
      <c r="Q41" s="12"/>
      <c r="R41" s="12" t="s">
        <v>63</v>
      </c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3" t="s">
        <v>2</v>
      </c>
      <c r="D42" s="13" t="s">
        <v>1</v>
      </c>
      <c r="E42" s="13" t="s">
        <v>3</v>
      </c>
      <c r="F42" s="13" t="s">
        <v>4</v>
      </c>
      <c r="G42" s="13" t="s">
        <v>5</v>
      </c>
      <c r="H42" s="13" t="s">
        <v>6</v>
      </c>
      <c r="I42" s="13" t="s">
        <v>7</v>
      </c>
      <c r="J42" s="13" t="s">
        <v>8</v>
      </c>
      <c r="K42" s="12" t="s">
        <v>24</v>
      </c>
      <c r="L42" s="12"/>
      <c r="M42" s="12" t="s">
        <v>59</v>
      </c>
      <c r="N42" s="12" t="s">
        <v>26</v>
      </c>
      <c r="O42" s="12" t="s">
        <v>24</v>
      </c>
      <c r="P42" s="12" t="s">
        <v>1</v>
      </c>
      <c r="Q42" s="12"/>
      <c r="R42" s="12" t="s">
        <v>59</v>
      </c>
      <c r="S42" s="12" t="s">
        <v>26</v>
      </c>
      <c r="T42" s="12" t="s">
        <v>37</v>
      </c>
      <c r="U42" s="12"/>
      <c r="V42" s="12"/>
      <c r="W42" s="12"/>
      <c r="X42" s="12"/>
      <c r="Y42" s="12"/>
      <c r="Z42" s="12"/>
    </row>
    <row r="43">
      <c r="A43" s="12"/>
      <c r="B43" s="12"/>
      <c r="C43" s="15">
        <v>0.355</v>
      </c>
      <c r="D43" s="15">
        <v>1.131</v>
      </c>
      <c r="E43" s="15">
        <v>2.259</v>
      </c>
      <c r="F43" s="15">
        <v>160.0</v>
      </c>
      <c r="G43" s="15">
        <v>70.0</v>
      </c>
      <c r="H43" s="15">
        <v>1.0024</v>
      </c>
      <c r="I43" s="15">
        <v>200.0</v>
      </c>
      <c r="J43" s="15">
        <v>199.0</v>
      </c>
      <c r="K43" s="16">
        <f t="shared" ref="K43:K52" si="13">F43/J43</f>
        <v>0.8040201005</v>
      </c>
      <c r="L43" s="12"/>
      <c r="M43" s="16">
        <v>0.0</v>
      </c>
      <c r="N43" s="16">
        <f>C53</f>
        <v>0.3024080784</v>
      </c>
      <c r="O43" s="16">
        <f>K53</f>
        <v>0.678392631</v>
      </c>
      <c r="P43" s="16">
        <f>D53</f>
        <v>1.199336959</v>
      </c>
      <c r="Q43" s="12"/>
      <c r="R43" s="16">
        <v>0.0</v>
      </c>
      <c r="S43" s="16">
        <f t="shared" ref="S43:S52" si="14">N43</f>
        <v>0.3024080784</v>
      </c>
      <c r="T43" s="16">
        <f t="shared" ref="T43:T52" si="15">O43-N43</f>
        <v>0.3759845525</v>
      </c>
      <c r="U43" s="12"/>
      <c r="V43" s="12"/>
      <c r="W43" s="12"/>
      <c r="X43" s="12"/>
      <c r="Y43" s="12"/>
      <c r="Z43" s="12"/>
    </row>
    <row r="44">
      <c r="A44" s="12"/>
      <c r="B44" s="12"/>
      <c r="C44" s="15">
        <v>0.6495</v>
      </c>
      <c r="D44" s="15">
        <v>1.4664</v>
      </c>
      <c r="E44" s="15">
        <v>1.5402</v>
      </c>
      <c r="F44" s="15">
        <v>235.0</v>
      </c>
      <c r="G44" s="15">
        <v>152.0</v>
      </c>
      <c r="H44" s="15">
        <v>1.0004</v>
      </c>
      <c r="I44" s="15">
        <v>235.0</v>
      </c>
      <c r="J44" s="15">
        <v>234.0</v>
      </c>
      <c r="K44" s="16">
        <f t="shared" si="13"/>
        <v>1.004273504</v>
      </c>
      <c r="L44" s="12"/>
      <c r="M44" s="16">
        <v>1.0</v>
      </c>
      <c r="N44" s="16">
        <f>C107</f>
        <v>0.2903038503</v>
      </c>
      <c r="O44" s="16">
        <f>K107</f>
        <v>0.6307640613</v>
      </c>
      <c r="P44" s="16">
        <f>D107</f>
        <v>1.194069595</v>
      </c>
      <c r="Q44" s="12"/>
      <c r="R44" s="16">
        <v>1.0</v>
      </c>
      <c r="S44" s="16">
        <f t="shared" si="14"/>
        <v>0.2903038503</v>
      </c>
      <c r="T44" s="16">
        <f t="shared" si="15"/>
        <v>0.340460211</v>
      </c>
      <c r="U44" s="12"/>
      <c r="V44" s="12"/>
      <c r="W44" s="12"/>
      <c r="X44" s="12"/>
      <c r="Y44" s="12"/>
      <c r="Z44" s="12"/>
    </row>
    <row r="45">
      <c r="A45" s="12"/>
      <c r="B45" s="12"/>
      <c r="C45" s="15">
        <v>0.3407</v>
      </c>
      <c r="D45" s="15">
        <v>1.1291</v>
      </c>
      <c r="E45" s="15">
        <v>2.2814</v>
      </c>
      <c r="F45" s="15">
        <v>199.0</v>
      </c>
      <c r="G45" s="15">
        <v>87.0</v>
      </c>
      <c r="H45" s="15">
        <v>1.0039</v>
      </c>
      <c r="I45" s="15">
        <v>257.0</v>
      </c>
      <c r="J45" s="15">
        <v>256.0</v>
      </c>
      <c r="K45" s="16">
        <f t="shared" si="13"/>
        <v>0.77734375</v>
      </c>
      <c r="L45" s="12"/>
      <c r="M45" s="16">
        <v>2.0</v>
      </c>
      <c r="N45" s="16">
        <f>C161</f>
        <v>0.2835601237</v>
      </c>
      <c r="O45" s="16">
        <f>K161</f>
        <v>0.6167210024</v>
      </c>
      <c r="P45" s="16">
        <f>D161</f>
        <v>1.191989581</v>
      </c>
      <c r="Q45" s="12"/>
      <c r="R45" s="16">
        <v>2.0</v>
      </c>
      <c r="S45" s="16">
        <f t="shared" si="14"/>
        <v>0.2835601237</v>
      </c>
      <c r="T45" s="16">
        <f t="shared" si="15"/>
        <v>0.3331608787</v>
      </c>
      <c r="U45" s="12"/>
      <c r="V45" s="12"/>
      <c r="W45" s="12"/>
      <c r="X45" s="12"/>
      <c r="Y45" s="12"/>
      <c r="Z45" s="12"/>
    </row>
    <row r="46">
      <c r="A46" s="12"/>
      <c r="B46" s="12"/>
      <c r="C46" s="15">
        <v>0.4985</v>
      </c>
      <c r="D46" s="15">
        <v>1.2035</v>
      </c>
      <c r="E46" s="15">
        <v>1.9017</v>
      </c>
      <c r="F46" s="15">
        <v>310.0</v>
      </c>
      <c r="G46" s="15">
        <v>163.0</v>
      </c>
      <c r="H46" s="15">
        <v>1.003</v>
      </c>
      <c r="I46" s="15">
        <v>328.0</v>
      </c>
      <c r="J46" s="15">
        <v>327.0</v>
      </c>
      <c r="K46" s="16">
        <f t="shared" si="13"/>
        <v>0.9480122324</v>
      </c>
      <c r="L46" s="12"/>
      <c r="M46" s="16">
        <v>3.0</v>
      </c>
      <c r="N46" s="16">
        <f>C215</f>
        <v>0.2772578526</v>
      </c>
      <c r="O46" s="16">
        <f>K215</f>
        <v>0.6091054938</v>
      </c>
      <c r="P46" s="16">
        <f>D215</f>
        <v>1.189658555</v>
      </c>
      <c r="Q46" s="12"/>
      <c r="R46" s="16">
        <v>3.0</v>
      </c>
      <c r="S46" s="16">
        <f t="shared" si="14"/>
        <v>0.2772578526</v>
      </c>
      <c r="T46" s="16">
        <f t="shared" si="15"/>
        <v>0.3318476412</v>
      </c>
      <c r="U46" s="12"/>
      <c r="V46" s="12"/>
      <c r="W46" s="12"/>
      <c r="X46" s="12"/>
      <c r="Y46" s="12"/>
      <c r="Z46" s="12"/>
    </row>
    <row r="47">
      <c r="A47" s="12"/>
      <c r="B47" s="12"/>
      <c r="C47" s="15">
        <v>0.2128</v>
      </c>
      <c r="D47" s="15">
        <v>1.074</v>
      </c>
      <c r="E47" s="15">
        <v>2.4812</v>
      </c>
      <c r="F47" s="15">
        <v>201.0</v>
      </c>
      <c r="G47" s="15">
        <v>81.0</v>
      </c>
      <c r="H47" s="15">
        <v>1.0007</v>
      </c>
      <c r="I47" s="15">
        <v>381.0</v>
      </c>
      <c r="J47" s="15">
        <v>380.0</v>
      </c>
      <c r="K47" s="16">
        <f t="shared" si="13"/>
        <v>0.5289473684</v>
      </c>
      <c r="L47" s="12"/>
      <c r="M47" s="16">
        <v>4.0</v>
      </c>
      <c r="N47" s="16">
        <f>C269</f>
        <v>0.2753909533</v>
      </c>
      <c r="O47" s="16">
        <f>K269</f>
        <v>0.5908170742</v>
      </c>
      <c r="P47" s="16">
        <f>D269</f>
        <v>1.18925802</v>
      </c>
      <c r="Q47" s="12"/>
      <c r="R47" s="16">
        <v>4.0</v>
      </c>
      <c r="S47" s="16">
        <f t="shared" si="14"/>
        <v>0.2753909533</v>
      </c>
      <c r="T47" s="16">
        <f t="shared" si="15"/>
        <v>0.3154261208</v>
      </c>
      <c r="U47" s="12"/>
      <c r="V47" s="12"/>
      <c r="W47" s="12"/>
      <c r="X47" s="12"/>
      <c r="Y47" s="12"/>
      <c r="Z47" s="12"/>
    </row>
    <row r="48">
      <c r="A48" s="12"/>
      <c r="B48" s="12"/>
      <c r="C48" s="15">
        <v>0.0613</v>
      </c>
      <c r="D48" s="15">
        <v>1.0178</v>
      </c>
      <c r="E48" s="15">
        <v>2.659</v>
      </c>
      <c r="F48" s="15">
        <v>70.0</v>
      </c>
      <c r="G48" s="15">
        <v>26.0</v>
      </c>
      <c r="H48" s="15">
        <v>1.0007</v>
      </c>
      <c r="I48" s="15">
        <v>430.0</v>
      </c>
      <c r="J48" s="15">
        <v>429.0</v>
      </c>
      <c r="K48" s="16">
        <f t="shared" si="13"/>
        <v>0.1631701632</v>
      </c>
      <c r="L48" s="12"/>
      <c r="M48" s="16">
        <v>5.0</v>
      </c>
      <c r="N48" s="16">
        <f>C323</f>
        <v>0.2723370429</v>
      </c>
      <c r="O48" s="16">
        <f>K323</f>
        <v>0.5781424983</v>
      </c>
      <c r="P48" s="16">
        <f>D323</f>
        <v>1.18766373</v>
      </c>
      <c r="Q48" s="12"/>
      <c r="R48" s="16">
        <v>5.0</v>
      </c>
      <c r="S48" s="16">
        <f t="shared" si="14"/>
        <v>0.2723370429</v>
      </c>
      <c r="T48" s="16">
        <f t="shared" si="15"/>
        <v>0.3058054553</v>
      </c>
      <c r="U48" s="12"/>
      <c r="V48" s="12"/>
      <c r="W48" s="12"/>
      <c r="X48" s="12"/>
      <c r="Y48" s="12"/>
      <c r="Z48" s="12"/>
    </row>
    <row r="49">
      <c r="A49" s="12"/>
      <c r="B49" s="12"/>
      <c r="C49" s="15">
        <v>0.2146</v>
      </c>
      <c r="D49" s="15">
        <v>1.0786</v>
      </c>
      <c r="E49" s="15">
        <v>3.1575</v>
      </c>
      <c r="F49" s="15">
        <v>694.0</v>
      </c>
      <c r="G49" s="15">
        <v>219.0</v>
      </c>
      <c r="H49" s="15">
        <v>1.001</v>
      </c>
      <c r="I49" s="15">
        <v>1025.0</v>
      </c>
      <c r="J49" s="15">
        <v>1024.0</v>
      </c>
      <c r="K49" s="16">
        <f t="shared" si="13"/>
        <v>0.677734375</v>
      </c>
      <c r="L49" s="12"/>
      <c r="M49" s="16">
        <v>6.0</v>
      </c>
      <c r="N49" s="16">
        <f>C377</f>
        <v>0.2709601152</v>
      </c>
      <c r="O49" s="16">
        <f>K377</f>
        <v>0.5769198659</v>
      </c>
      <c r="P49" s="16">
        <f>D377</f>
        <v>1.185753298</v>
      </c>
      <c r="Q49" s="12"/>
      <c r="R49" s="16">
        <v>6.0</v>
      </c>
      <c r="S49" s="16">
        <f t="shared" si="14"/>
        <v>0.2709601152</v>
      </c>
      <c r="T49" s="16">
        <f t="shared" si="15"/>
        <v>0.3059597506</v>
      </c>
      <c r="U49" s="12"/>
      <c r="V49" s="12"/>
      <c r="W49" s="12"/>
      <c r="X49" s="12"/>
      <c r="Y49" s="12"/>
      <c r="Z49" s="12"/>
    </row>
    <row r="50">
      <c r="A50" s="12"/>
      <c r="B50" s="12"/>
      <c r="C50" s="15">
        <v>0.6223</v>
      </c>
      <c r="D50" s="15">
        <v>1.6608</v>
      </c>
      <c r="E50" s="15">
        <v>1.608</v>
      </c>
      <c r="F50" s="15">
        <v>1109.0</v>
      </c>
      <c r="G50" s="15">
        <v>689.0</v>
      </c>
      <c r="H50" s="15">
        <v>1.0006</v>
      </c>
      <c r="I50" s="15">
        <v>1109.0</v>
      </c>
      <c r="J50" s="15">
        <v>1108.0</v>
      </c>
      <c r="K50" s="16">
        <f t="shared" si="13"/>
        <v>1.000902527</v>
      </c>
      <c r="L50" s="12"/>
      <c r="M50" s="16">
        <v>7.0</v>
      </c>
      <c r="N50" s="16">
        <f>C431</f>
        <v>0.2693841856</v>
      </c>
      <c r="O50" s="16">
        <f>K431</f>
        <v>0.5681793729</v>
      </c>
      <c r="P50" s="16">
        <f>D431</f>
        <v>1.18232095</v>
      </c>
      <c r="Q50" s="12"/>
      <c r="R50" s="16">
        <v>7.0</v>
      </c>
      <c r="S50" s="16">
        <f t="shared" si="14"/>
        <v>0.2693841856</v>
      </c>
      <c r="T50" s="16">
        <f t="shared" si="15"/>
        <v>0.2987951873</v>
      </c>
      <c r="U50" s="12"/>
      <c r="V50" s="12"/>
      <c r="W50" s="12"/>
      <c r="X50" s="12"/>
      <c r="Y50" s="12"/>
      <c r="Z50" s="12"/>
    </row>
    <row r="51">
      <c r="A51" s="12"/>
      <c r="B51" s="12"/>
      <c r="C51" s="15">
        <v>0.1841</v>
      </c>
      <c r="D51" s="15">
        <v>1.0657</v>
      </c>
      <c r="E51" s="15">
        <v>3.2156</v>
      </c>
      <c r="F51" s="15">
        <v>710.0</v>
      </c>
      <c r="G51" s="15">
        <v>220.0</v>
      </c>
      <c r="H51" s="15">
        <v>1.0006</v>
      </c>
      <c r="I51" s="15">
        <v>1200.0</v>
      </c>
      <c r="J51" s="15">
        <v>1199.0</v>
      </c>
      <c r="K51" s="16">
        <f t="shared" si="13"/>
        <v>0.5921601334</v>
      </c>
      <c r="L51" s="12"/>
      <c r="M51" s="16">
        <v>8.0</v>
      </c>
      <c r="N51" s="16">
        <f>C485</f>
        <v>0.2683556942</v>
      </c>
      <c r="O51" s="16">
        <f>K485</f>
        <v>0.5754153186</v>
      </c>
      <c r="P51" s="16">
        <f>D485</f>
        <v>1.184056169</v>
      </c>
      <c r="Q51" s="12"/>
      <c r="R51" s="16">
        <v>8.0</v>
      </c>
      <c r="S51" s="16">
        <f t="shared" si="14"/>
        <v>0.2683556942</v>
      </c>
      <c r="T51" s="16">
        <f t="shared" si="15"/>
        <v>0.3070596244</v>
      </c>
      <c r="U51" s="12"/>
      <c r="V51" s="12"/>
      <c r="W51" s="12"/>
      <c r="X51" s="12"/>
      <c r="Y51" s="12"/>
      <c r="Z51" s="12"/>
    </row>
    <row r="52">
      <c r="A52" s="12"/>
      <c r="B52" s="12"/>
      <c r="C52" s="15">
        <v>0.5093</v>
      </c>
      <c r="D52" s="15">
        <v>1.3093</v>
      </c>
      <c r="E52" s="15">
        <v>1.9641</v>
      </c>
      <c r="F52" s="15">
        <v>1351.0</v>
      </c>
      <c r="G52" s="15">
        <v>687.0</v>
      </c>
      <c r="H52" s="15">
        <v>1.0004</v>
      </c>
      <c r="I52" s="15">
        <v>1351.0</v>
      </c>
      <c r="J52" s="15">
        <v>1350.0</v>
      </c>
      <c r="K52" s="16">
        <f t="shared" si="13"/>
        <v>1.000740741</v>
      </c>
      <c r="L52" s="12"/>
      <c r="M52" s="16">
        <v>9.0</v>
      </c>
      <c r="N52" s="16">
        <f>C539</f>
        <v>0.2675123364</v>
      </c>
      <c r="O52" s="16">
        <f>K539</f>
        <v>0.5665015248</v>
      </c>
      <c r="P52" s="16">
        <f>D539</f>
        <v>1.184027938</v>
      </c>
      <c r="Q52" s="12"/>
      <c r="R52" s="16">
        <v>9.0</v>
      </c>
      <c r="S52" s="16">
        <f t="shared" si="14"/>
        <v>0.2675123364</v>
      </c>
      <c r="T52" s="16">
        <f t="shared" si="15"/>
        <v>0.2989891884</v>
      </c>
      <c r="U52" s="12"/>
      <c r="V52" s="12"/>
      <c r="W52" s="12"/>
      <c r="X52" s="12"/>
      <c r="Y52" s="12"/>
      <c r="Z52" s="12"/>
    </row>
    <row r="53">
      <c r="A53" s="14" t="s">
        <v>13</v>
      </c>
      <c r="B53" s="12"/>
      <c r="C53" s="13">
        <f t="shared" ref="C53:E53" si="16">geomean(C43:C52)</f>
        <v>0.3024080784</v>
      </c>
      <c r="D53" s="13">
        <f t="shared" si="16"/>
        <v>1.199336959</v>
      </c>
      <c r="E53" s="13">
        <f t="shared" si="16"/>
        <v>2.240924332</v>
      </c>
      <c r="F53" s="12"/>
      <c r="G53" s="12"/>
      <c r="H53" s="12"/>
      <c r="I53" s="12"/>
      <c r="J53" s="12"/>
      <c r="K53" s="13">
        <f>geomean(K43:K52)</f>
        <v>0.678392631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 t="s">
        <v>64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 t="s">
        <v>65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8" t="s">
        <v>59</v>
      </c>
      <c r="N55" s="18" t="s">
        <v>26</v>
      </c>
      <c r="O55" s="18" t="s">
        <v>24</v>
      </c>
      <c r="P55" s="18" t="s">
        <v>1</v>
      </c>
      <c r="Q55" s="12"/>
      <c r="R55" s="12" t="s">
        <v>59</v>
      </c>
      <c r="S55" s="12" t="s">
        <v>26</v>
      </c>
      <c r="T55" s="12" t="s">
        <v>37</v>
      </c>
      <c r="U55" s="12"/>
      <c r="V55" s="12"/>
      <c r="W55" s="12"/>
      <c r="X55" s="12"/>
      <c r="Y55" s="12"/>
      <c r="Z55" s="12"/>
    </row>
    <row r="56">
      <c r="A56" s="13" t="s">
        <v>0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9">
        <v>0.0</v>
      </c>
      <c r="N56" s="19">
        <f t="shared" ref="N56:P56" si="17">GEOMEAN(N43,N30,N17,N4)</f>
        <v>0.1511824716</v>
      </c>
      <c r="O56" s="19">
        <f t="shared" si="17"/>
        <v>0.3463851147</v>
      </c>
      <c r="P56" s="19">
        <f t="shared" si="17"/>
        <v>1.140827566</v>
      </c>
      <c r="Q56" s="12"/>
      <c r="R56" s="16">
        <v>0.0</v>
      </c>
      <c r="S56" s="16">
        <f t="shared" ref="S56:S65" si="19">GEOMEAN(S43,S30,S17,S4)</f>
        <v>0.1511824716</v>
      </c>
      <c r="T56" s="16">
        <f t="shared" ref="T56:T65" si="20">O56-N56</f>
        <v>0.1952026431</v>
      </c>
      <c r="U56" s="12"/>
      <c r="V56" s="12"/>
      <c r="W56" s="12"/>
      <c r="X56" s="12"/>
      <c r="Y56" s="12"/>
      <c r="Z56" s="12"/>
    </row>
    <row r="57">
      <c r="A57" s="12"/>
      <c r="B57" s="12"/>
      <c r="C57" s="13" t="s">
        <v>2</v>
      </c>
      <c r="D57" s="13" t="s">
        <v>1</v>
      </c>
      <c r="E57" s="13" t="s">
        <v>3</v>
      </c>
      <c r="F57" s="13" t="s">
        <v>4</v>
      </c>
      <c r="G57" s="13" t="s">
        <v>5</v>
      </c>
      <c r="H57" s="13" t="s">
        <v>6</v>
      </c>
      <c r="I57" s="13" t="s">
        <v>7</v>
      </c>
      <c r="J57" s="13" t="s">
        <v>8</v>
      </c>
      <c r="K57" s="12" t="s">
        <v>24</v>
      </c>
      <c r="L57" s="12"/>
      <c r="M57" s="19">
        <v>1.0</v>
      </c>
      <c r="N57" s="19">
        <f t="shared" ref="N57:P57" si="18">GEOMEAN(N44,N31,N18,N5)</f>
        <v>0.1403545922</v>
      </c>
      <c r="O57" s="19">
        <f t="shared" si="18"/>
        <v>0.3115949142</v>
      </c>
      <c r="P57" s="19">
        <f t="shared" si="18"/>
        <v>1.132626274</v>
      </c>
      <c r="Q57" s="12"/>
      <c r="R57" s="16">
        <v>1.0</v>
      </c>
      <c r="S57" s="16">
        <f t="shared" si="19"/>
        <v>0.1403545922</v>
      </c>
      <c r="T57" s="16">
        <f t="shared" si="20"/>
        <v>0.171240322</v>
      </c>
      <c r="U57" s="12"/>
      <c r="V57" s="12"/>
      <c r="W57" s="12"/>
      <c r="X57" s="12"/>
      <c r="Y57" s="12"/>
      <c r="Z57" s="12"/>
    </row>
    <row r="58">
      <c r="A58" s="12"/>
      <c r="B58" s="13" t="s">
        <v>21</v>
      </c>
      <c r="C58" s="15">
        <v>0.0478</v>
      </c>
      <c r="D58" s="15">
        <v>1.0161</v>
      </c>
      <c r="E58" s="15">
        <v>1.9977</v>
      </c>
      <c r="F58" s="15">
        <v>1219.0</v>
      </c>
      <c r="G58" s="15">
        <v>610.0</v>
      </c>
      <c r="H58" s="15">
        <v>1.01</v>
      </c>
      <c r="I58" s="15">
        <v>12898.0</v>
      </c>
      <c r="J58" s="15">
        <v>12769.0</v>
      </c>
      <c r="K58" s="16">
        <f t="shared" ref="K58:K67" si="22">F58/J58</f>
        <v>0.0954655807</v>
      </c>
      <c r="L58" s="12"/>
      <c r="M58" s="19">
        <v>2.0</v>
      </c>
      <c r="N58" s="19">
        <f t="shared" ref="N58:P58" si="21">GEOMEAN(N45,N32,N19,N6)</f>
        <v>0.1374245774</v>
      </c>
      <c r="O58" s="19">
        <f t="shared" si="21"/>
        <v>0.3000368408</v>
      </c>
      <c r="P58" s="19">
        <f t="shared" si="21"/>
        <v>1.132443192</v>
      </c>
      <c r="Q58" s="12"/>
      <c r="R58" s="16">
        <v>2.0</v>
      </c>
      <c r="S58" s="16">
        <f t="shared" si="19"/>
        <v>0.1374245774</v>
      </c>
      <c r="T58" s="16">
        <f t="shared" si="20"/>
        <v>0.1626122633</v>
      </c>
      <c r="U58" s="12"/>
      <c r="V58" s="12"/>
      <c r="W58" s="12"/>
      <c r="X58" s="12"/>
      <c r="Y58" s="12"/>
      <c r="Z58" s="12"/>
    </row>
    <row r="59">
      <c r="A59" s="12"/>
      <c r="B59" s="13" t="s">
        <v>21</v>
      </c>
      <c r="C59" s="15">
        <v>0.5775</v>
      </c>
      <c r="D59" s="15">
        <v>1.2931</v>
      </c>
      <c r="E59" s="15">
        <v>1.4883</v>
      </c>
      <c r="F59" s="15">
        <v>12922.0</v>
      </c>
      <c r="G59" s="15">
        <v>8682.0</v>
      </c>
      <c r="H59" s="15">
        <v>1.0101</v>
      </c>
      <c r="I59" s="15">
        <v>15186.0</v>
      </c>
      <c r="J59" s="15">
        <v>15034.0</v>
      </c>
      <c r="K59" s="16">
        <f t="shared" si="22"/>
        <v>0.8595184249</v>
      </c>
      <c r="L59" s="12"/>
      <c r="M59" s="19">
        <v>3.0</v>
      </c>
      <c r="N59" s="19">
        <f t="shared" ref="N59:P59" si="23">GEOMEAN(N46,N33,N20,N7)</f>
        <v>0.1360386396</v>
      </c>
      <c r="O59" s="19">
        <f t="shared" si="23"/>
        <v>0.2968430938</v>
      </c>
      <c r="P59" s="19">
        <f t="shared" si="23"/>
        <v>1.130529882</v>
      </c>
      <c r="Q59" s="12"/>
      <c r="R59" s="16">
        <v>3.0</v>
      </c>
      <c r="S59" s="16">
        <f t="shared" si="19"/>
        <v>0.1360386396</v>
      </c>
      <c r="T59" s="16">
        <f t="shared" si="20"/>
        <v>0.1608044541</v>
      </c>
      <c r="U59" s="12"/>
      <c r="V59" s="12"/>
      <c r="W59" s="12"/>
      <c r="X59" s="12"/>
      <c r="Y59" s="12"/>
      <c r="Z59" s="12"/>
    </row>
    <row r="60">
      <c r="A60" s="12"/>
      <c r="B60" s="13" t="s">
        <v>21</v>
      </c>
      <c r="C60" s="15">
        <v>0.0615</v>
      </c>
      <c r="D60" s="15">
        <v>1.0209</v>
      </c>
      <c r="E60" s="15">
        <v>1.8291</v>
      </c>
      <c r="F60" s="15">
        <v>1843.0</v>
      </c>
      <c r="G60" s="15">
        <v>1007.0</v>
      </c>
      <c r="H60" s="15">
        <v>1.0101</v>
      </c>
      <c r="I60" s="15">
        <v>16549.0</v>
      </c>
      <c r="J60" s="15">
        <v>16384.0</v>
      </c>
      <c r="K60" s="16">
        <f t="shared" si="22"/>
        <v>0.112487793</v>
      </c>
      <c r="L60" s="12"/>
      <c r="M60" s="19">
        <v>4.0</v>
      </c>
      <c r="N60" s="19">
        <f t="shared" ref="N60:P60" si="24">GEOMEAN(N47,N34,N21,N8)</f>
        <v>0.1355357111</v>
      </c>
      <c r="O60" s="19">
        <f t="shared" si="24"/>
        <v>0.2929496353</v>
      </c>
      <c r="P60" s="19">
        <f t="shared" si="24"/>
        <v>1.131314759</v>
      </c>
      <c r="Q60" s="12"/>
      <c r="R60" s="16">
        <v>4.0</v>
      </c>
      <c r="S60" s="16">
        <f t="shared" si="19"/>
        <v>0.1355357111</v>
      </c>
      <c r="T60" s="16">
        <f t="shared" si="20"/>
        <v>0.1574139241</v>
      </c>
      <c r="U60" s="12"/>
      <c r="V60" s="12"/>
      <c r="W60" s="12"/>
      <c r="X60" s="12"/>
      <c r="Y60" s="12"/>
      <c r="Z60" s="12"/>
    </row>
    <row r="61">
      <c r="A61" s="12"/>
      <c r="B61" s="13" t="s">
        <v>21</v>
      </c>
      <c r="C61" s="15">
        <v>0.4289</v>
      </c>
      <c r="D61" s="15">
        <v>1.1492</v>
      </c>
      <c r="E61" s="15">
        <v>1.6283</v>
      </c>
      <c r="F61" s="15">
        <v>14617.0</v>
      </c>
      <c r="G61" s="15">
        <v>8976.0</v>
      </c>
      <c r="H61" s="15">
        <v>1.0101</v>
      </c>
      <c r="I61" s="15">
        <v>21140.0</v>
      </c>
      <c r="J61" s="15">
        <v>20929.0</v>
      </c>
      <c r="K61" s="16">
        <f t="shared" si="22"/>
        <v>0.6984089063</v>
      </c>
      <c r="L61" s="12"/>
      <c r="M61" s="19">
        <v>5.0</v>
      </c>
      <c r="N61" s="19">
        <f t="shared" ref="N61:P61" si="25">GEOMEAN(N48,N35,N22,N9)</f>
        <v>0.1332753317</v>
      </c>
      <c r="O61" s="19">
        <f t="shared" si="25"/>
        <v>0.2901520722</v>
      </c>
      <c r="P61" s="19">
        <f t="shared" si="25"/>
        <v>1.130225404</v>
      </c>
      <c r="Q61" s="12"/>
      <c r="R61" s="16">
        <v>5.0</v>
      </c>
      <c r="S61" s="16">
        <f t="shared" si="19"/>
        <v>0.1332753317</v>
      </c>
      <c r="T61" s="16">
        <f t="shared" si="20"/>
        <v>0.1568767406</v>
      </c>
      <c r="U61" s="12"/>
      <c r="V61" s="12"/>
      <c r="W61" s="12"/>
      <c r="X61" s="12"/>
      <c r="Y61" s="12"/>
      <c r="Z61" s="12"/>
    </row>
    <row r="62">
      <c r="A62" s="12"/>
      <c r="B62" s="13" t="s">
        <v>21</v>
      </c>
      <c r="C62" s="15">
        <v>0.0308</v>
      </c>
      <c r="D62" s="15">
        <v>1.0099</v>
      </c>
      <c r="E62" s="15">
        <v>2.6325</v>
      </c>
      <c r="F62" s="15">
        <v>1975.0</v>
      </c>
      <c r="G62" s="15">
        <v>750.0</v>
      </c>
      <c r="H62" s="15">
        <v>1.0046</v>
      </c>
      <c r="I62" s="15">
        <v>24479.0</v>
      </c>
      <c r="J62" s="15">
        <v>24367.0</v>
      </c>
      <c r="K62" s="16">
        <f t="shared" si="22"/>
        <v>0.08105224279</v>
      </c>
      <c r="L62" s="12"/>
      <c r="M62" s="19">
        <v>6.0</v>
      </c>
      <c r="N62" s="19">
        <f t="shared" ref="N62:P62" si="26">GEOMEAN(N49,N36,N23,N10)</f>
        <v>0.1337499278</v>
      </c>
      <c r="O62" s="19">
        <f t="shared" si="26"/>
        <v>0.2921265981</v>
      </c>
      <c r="P62" s="19">
        <f t="shared" si="26"/>
        <v>1.128881774</v>
      </c>
      <c r="Q62" s="12"/>
      <c r="R62" s="16">
        <v>6.0</v>
      </c>
      <c r="S62" s="16">
        <f t="shared" si="19"/>
        <v>0.1337499278</v>
      </c>
      <c r="T62" s="16">
        <f t="shared" si="20"/>
        <v>0.1583766702</v>
      </c>
      <c r="U62" s="12"/>
      <c r="V62" s="12"/>
      <c r="W62" s="12"/>
      <c r="X62" s="12"/>
      <c r="Y62" s="12"/>
      <c r="Z62" s="12"/>
    </row>
    <row r="63">
      <c r="A63" s="12"/>
      <c r="B63" s="13" t="s">
        <v>21</v>
      </c>
      <c r="C63" s="15">
        <v>8.0E-4</v>
      </c>
      <c r="D63" s="15">
        <v>1.0001</v>
      </c>
      <c r="E63" s="15">
        <v>2.2857</v>
      </c>
      <c r="F63" s="15">
        <v>48.0</v>
      </c>
      <c r="G63" s="15">
        <v>21.0</v>
      </c>
      <c r="H63" s="15">
        <v>1.0003</v>
      </c>
      <c r="I63" s="15">
        <v>27510.0</v>
      </c>
      <c r="J63" s="15">
        <v>27501.0</v>
      </c>
      <c r="K63" s="16">
        <f t="shared" si="22"/>
        <v>0.001745391077</v>
      </c>
      <c r="L63" s="12"/>
      <c r="M63" s="19">
        <v>7.0</v>
      </c>
      <c r="N63" s="19">
        <f t="shared" ref="N63:P63" si="27">GEOMEAN(N50,N37,N24,N11)</f>
        <v>0.1332731608</v>
      </c>
      <c r="O63" s="19">
        <f t="shared" si="27"/>
        <v>0.2875792422</v>
      </c>
      <c r="P63" s="19">
        <f t="shared" si="27"/>
        <v>1.128257824</v>
      </c>
      <c r="Q63" s="12"/>
      <c r="R63" s="16">
        <v>7.0</v>
      </c>
      <c r="S63" s="16">
        <f t="shared" si="19"/>
        <v>0.1332731608</v>
      </c>
      <c r="T63" s="16">
        <f t="shared" si="20"/>
        <v>0.1543060814</v>
      </c>
      <c r="U63" s="12"/>
      <c r="V63" s="12"/>
      <c r="W63" s="12"/>
      <c r="X63" s="12"/>
      <c r="Y63" s="12"/>
      <c r="Z63" s="12"/>
    </row>
    <row r="64">
      <c r="A64" s="12"/>
      <c r="B64" s="13" t="s">
        <v>21</v>
      </c>
      <c r="C64" s="15">
        <v>0.038</v>
      </c>
      <c r="D64" s="15">
        <v>1.0128</v>
      </c>
      <c r="E64" s="15">
        <v>1.9616</v>
      </c>
      <c r="F64" s="15">
        <v>4886.0</v>
      </c>
      <c r="G64" s="15">
        <v>2490.0</v>
      </c>
      <c r="H64" s="15">
        <v>1.01</v>
      </c>
      <c r="I64" s="15">
        <v>66193.0</v>
      </c>
      <c r="J64" s="15">
        <v>65536.0</v>
      </c>
      <c r="K64" s="16">
        <f t="shared" si="22"/>
        <v>0.07455444336</v>
      </c>
      <c r="L64" s="12"/>
      <c r="M64" s="19">
        <v>8.0</v>
      </c>
      <c r="N64" s="19">
        <f t="shared" ref="N64:P64" si="28">GEOMEAN(N51,N38,N25,N12)</f>
        <v>0.1323652649</v>
      </c>
      <c r="O64" s="19">
        <f t="shared" si="28"/>
        <v>0.2887623429</v>
      </c>
      <c r="P64" s="19">
        <f t="shared" si="28"/>
        <v>1.127766822</v>
      </c>
      <c r="Q64" s="12"/>
      <c r="R64" s="16">
        <v>8.0</v>
      </c>
      <c r="S64" s="16">
        <f t="shared" si="19"/>
        <v>0.1323652649</v>
      </c>
      <c r="T64" s="16">
        <f t="shared" si="20"/>
        <v>0.1563970781</v>
      </c>
      <c r="U64" s="12"/>
      <c r="V64" s="12"/>
      <c r="W64" s="12"/>
      <c r="X64" s="12"/>
      <c r="Y64" s="12"/>
      <c r="Z64" s="12"/>
    </row>
    <row r="65">
      <c r="A65" s="12"/>
      <c r="B65" s="13" t="s">
        <v>21</v>
      </c>
      <c r="C65" s="15">
        <v>0.6613</v>
      </c>
      <c r="D65" s="15">
        <v>1.4053</v>
      </c>
      <c r="E65" s="15">
        <v>1.4474</v>
      </c>
      <c r="F65" s="15">
        <v>67894.0</v>
      </c>
      <c r="G65" s="15">
        <v>46907.0</v>
      </c>
      <c r="H65" s="15">
        <v>1.01</v>
      </c>
      <c r="I65" s="15">
        <v>71641.0</v>
      </c>
      <c r="J65" s="15">
        <v>70930.0</v>
      </c>
      <c r="K65" s="16">
        <f t="shared" si="22"/>
        <v>0.9571972367</v>
      </c>
      <c r="L65" s="12"/>
      <c r="M65" s="19">
        <v>9.0</v>
      </c>
      <c r="N65" s="19">
        <f t="shared" ref="N65:P65" si="29">GEOMEAN(N52,N39,N26,N13)</f>
        <v>0.1323640051</v>
      </c>
      <c r="O65" s="19">
        <f t="shared" si="29"/>
        <v>0.2863453181</v>
      </c>
      <c r="P65" s="19">
        <f t="shared" si="29"/>
        <v>1.127568762</v>
      </c>
      <c r="Q65" s="12"/>
      <c r="R65" s="16">
        <v>9.0</v>
      </c>
      <c r="S65" s="16">
        <f t="shared" si="19"/>
        <v>0.1323640051</v>
      </c>
      <c r="T65" s="16">
        <f t="shared" si="20"/>
        <v>0.153981313</v>
      </c>
      <c r="U65" s="12"/>
      <c r="V65" s="12"/>
      <c r="W65" s="12"/>
      <c r="X65" s="12"/>
      <c r="Y65" s="12"/>
      <c r="Z65" s="12"/>
    </row>
    <row r="66">
      <c r="A66" s="12"/>
      <c r="B66" s="13" t="s">
        <v>21</v>
      </c>
      <c r="C66" s="15">
        <v>0.024</v>
      </c>
      <c r="D66" s="15">
        <v>1.0081</v>
      </c>
      <c r="E66" s="15">
        <v>2.185</v>
      </c>
      <c r="F66" s="15">
        <v>4031.0</v>
      </c>
      <c r="G66" s="15">
        <v>1844.0</v>
      </c>
      <c r="H66" s="15">
        <v>1.0071</v>
      </c>
      <c r="I66" s="15">
        <v>77296.0</v>
      </c>
      <c r="J66" s="15">
        <v>76752.0</v>
      </c>
      <c r="K66" s="16">
        <f t="shared" si="22"/>
        <v>0.05251980404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3" t="s">
        <v>21</v>
      </c>
      <c r="C67" s="15">
        <v>0.1536</v>
      </c>
      <c r="D67" s="15">
        <v>1.0196</v>
      </c>
      <c r="E67" s="15">
        <v>3.0817</v>
      </c>
      <c r="F67" s="15">
        <v>40901.0</v>
      </c>
      <c r="G67" s="15">
        <v>13272.0</v>
      </c>
      <c r="H67" s="15">
        <v>1.01</v>
      </c>
      <c r="I67" s="15">
        <v>87297.0</v>
      </c>
      <c r="J67" s="15">
        <v>86431.0</v>
      </c>
      <c r="K67" s="16">
        <f t="shared" si="22"/>
        <v>0.4732214136</v>
      </c>
      <c r="L67" s="12"/>
      <c r="M67" s="12"/>
      <c r="N67" s="16">
        <f t="shared" ref="N67:O67" si="30">N56*100</f>
        <v>15.11824716</v>
      </c>
      <c r="O67" s="16">
        <f t="shared" si="30"/>
        <v>34.63851147</v>
      </c>
      <c r="P67" s="12"/>
      <c r="Q67" s="12"/>
      <c r="R67" s="12"/>
      <c r="S67" s="16">
        <f t="shared" ref="S67:T67" si="31">S56*100</f>
        <v>15.11824716</v>
      </c>
      <c r="T67" s="16">
        <f t="shared" si="31"/>
        <v>19.52026431</v>
      </c>
      <c r="U67" s="12"/>
      <c r="V67" s="12"/>
      <c r="W67" s="12"/>
      <c r="X67" s="12"/>
      <c r="Y67" s="12"/>
      <c r="Z67" s="12"/>
    </row>
    <row r="68">
      <c r="A68" s="14" t="s">
        <v>13</v>
      </c>
      <c r="B68" s="12"/>
      <c r="C68" s="13">
        <f t="shared" ref="C68:E68" si="32">geomean(C58:C67)</f>
        <v>0.0663840329</v>
      </c>
      <c r="D68" s="13">
        <f t="shared" si="32"/>
        <v>1.085799248</v>
      </c>
      <c r="E68" s="13">
        <f t="shared" si="32"/>
        <v>1.998950801</v>
      </c>
      <c r="F68" s="12"/>
      <c r="G68" s="12"/>
      <c r="H68" s="12"/>
      <c r="I68" s="12"/>
      <c r="J68" s="12"/>
      <c r="K68" s="13">
        <f>geomean(K58:K67)</f>
        <v>0.1320941978</v>
      </c>
      <c r="L68" s="12"/>
      <c r="M68" s="12"/>
      <c r="N68" s="16">
        <f t="shared" ref="N68:O68" si="33">N57*100</f>
        <v>14.03545922</v>
      </c>
      <c r="O68" s="16">
        <f t="shared" si="33"/>
        <v>31.15949142</v>
      </c>
      <c r="P68" s="12"/>
      <c r="Q68" s="12"/>
      <c r="R68" s="12"/>
      <c r="S68" s="16">
        <f t="shared" ref="S68:T68" si="34">S57*100</f>
        <v>14.03545922</v>
      </c>
      <c r="T68" s="16">
        <f t="shared" si="34"/>
        <v>17.1240322</v>
      </c>
      <c r="U68" s="12"/>
      <c r="V68" s="12"/>
      <c r="W68" s="12"/>
      <c r="X68" s="12"/>
      <c r="Y68" s="12"/>
      <c r="Z68" s="12"/>
    </row>
    <row r="69">
      <c r="A69" s="13" t="s">
        <v>34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6">
        <f t="shared" ref="N69:O69" si="35">N58*100</f>
        <v>13.74245774</v>
      </c>
      <c r="O69" s="16">
        <f t="shared" si="35"/>
        <v>30.00368408</v>
      </c>
      <c r="P69" s="12"/>
      <c r="Q69" s="12"/>
      <c r="R69" s="12"/>
      <c r="S69" s="16">
        <f t="shared" ref="S69:T69" si="36">S58*100</f>
        <v>13.74245774</v>
      </c>
      <c r="T69" s="16">
        <f t="shared" si="36"/>
        <v>16.26122633</v>
      </c>
      <c r="U69" s="12"/>
      <c r="V69" s="12"/>
      <c r="W69" s="12"/>
      <c r="X69" s="12"/>
      <c r="Y69" s="12"/>
      <c r="Z69" s="12"/>
    </row>
    <row r="70">
      <c r="A70" s="12"/>
      <c r="B70" s="12"/>
      <c r="C70" s="13" t="s">
        <v>2</v>
      </c>
      <c r="D70" s="13" t="s">
        <v>1</v>
      </c>
      <c r="E70" s="13" t="s">
        <v>3</v>
      </c>
      <c r="F70" s="13" t="s">
        <v>4</v>
      </c>
      <c r="G70" s="13" t="s">
        <v>5</v>
      </c>
      <c r="H70" s="13" t="s">
        <v>6</v>
      </c>
      <c r="I70" s="13" t="s">
        <v>7</v>
      </c>
      <c r="J70" s="13" t="s">
        <v>8</v>
      </c>
      <c r="K70" s="12" t="s">
        <v>24</v>
      </c>
      <c r="L70" s="12"/>
      <c r="M70" s="12"/>
      <c r="N70" s="16">
        <f t="shared" ref="N70:O70" si="37">N59*100</f>
        <v>13.60386396</v>
      </c>
      <c r="O70" s="16">
        <f t="shared" si="37"/>
        <v>29.68430938</v>
      </c>
      <c r="P70" s="12"/>
      <c r="Q70" s="12"/>
      <c r="R70" s="12"/>
      <c r="S70" s="16">
        <f t="shared" ref="S70:T70" si="38">S59*100</f>
        <v>13.60386396</v>
      </c>
      <c r="T70" s="16">
        <f t="shared" si="38"/>
        <v>16.08044541</v>
      </c>
      <c r="U70" s="12"/>
      <c r="V70" s="12"/>
      <c r="W70" s="12"/>
      <c r="X70" s="12"/>
      <c r="Y70" s="12"/>
      <c r="Z70" s="12"/>
    </row>
    <row r="71">
      <c r="A71" s="12"/>
      <c r="B71" s="13" t="s">
        <v>21</v>
      </c>
      <c r="C71" s="15">
        <v>0.1026</v>
      </c>
      <c r="D71" s="15">
        <v>1.0352</v>
      </c>
      <c r="E71" s="15">
        <v>2.3199</v>
      </c>
      <c r="F71" s="15">
        <v>760.0</v>
      </c>
      <c r="G71" s="15">
        <v>327.0</v>
      </c>
      <c r="H71" s="15">
        <v>1.0102</v>
      </c>
      <c r="I71" s="15">
        <v>3225.0</v>
      </c>
      <c r="J71" s="15">
        <v>3192.0</v>
      </c>
      <c r="K71" s="16">
        <f t="shared" ref="K71:K80" si="41">F71/J71</f>
        <v>0.2380952381</v>
      </c>
      <c r="L71" s="12"/>
      <c r="M71" s="12"/>
      <c r="N71" s="16">
        <f t="shared" ref="N71:O71" si="39">N60*100</f>
        <v>13.55357111</v>
      </c>
      <c r="O71" s="16">
        <f t="shared" si="39"/>
        <v>29.29496353</v>
      </c>
      <c r="P71" s="12"/>
      <c r="Q71" s="12"/>
      <c r="R71" s="12"/>
      <c r="S71" s="16">
        <f t="shared" ref="S71:T71" si="40">S60*100</f>
        <v>13.55357111</v>
      </c>
      <c r="T71" s="16">
        <f t="shared" si="40"/>
        <v>15.74139241</v>
      </c>
      <c r="U71" s="12"/>
      <c r="V71" s="12"/>
      <c r="W71" s="12"/>
      <c r="X71" s="12"/>
      <c r="Y71" s="12"/>
      <c r="Z71" s="12"/>
    </row>
    <row r="72">
      <c r="A72" s="12"/>
      <c r="B72" s="13" t="s">
        <v>21</v>
      </c>
      <c r="C72" s="15">
        <v>0.5985</v>
      </c>
      <c r="D72" s="15">
        <v>1.3363</v>
      </c>
      <c r="E72" s="15">
        <v>1.5889</v>
      </c>
      <c r="F72" s="15">
        <v>3574.0</v>
      </c>
      <c r="G72" s="15">
        <v>2249.0</v>
      </c>
      <c r="H72" s="15">
        <v>1.0102</v>
      </c>
      <c r="I72" s="15">
        <v>3797.0</v>
      </c>
      <c r="J72" s="15">
        <v>3758.0</v>
      </c>
      <c r="K72" s="16">
        <f t="shared" si="41"/>
        <v>0.9510377861</v>
      </c>
      <c r="L72" s="12"/>
      <c r="M72" s="12"/>
      <c r="N72" s="16">
        <f t="shared" ref="N72:O72" si="42">N61*100</f>
        <v>13.32753317</v>
      </c>
      <c r="O72" s="16">
        <f t="shared" si="42"/>
        <v>29.01520722</v>
      </c>
      <c r="P72" s="12"/>
      <c r="Q72" s="12"/>
      <c r="R72" s="12"/>
      <c r="S72" s="16">
        <f t="shared" ref="S72:T72" si="43">S61*100</f>
        <v>13.32753317</v>
      </c>
      <c r="T72" s="16">
        <f t="shared" si="43"/>
        <v>15.68767406</v>
      </c>
      <c r="U72" s="12"/>
      <c r="V72" s="12"/>
      <c r="W72" s="12"/>
      <c r="X72" s="12"/>
      <c r="Y72" s="12"/>
      <c r="Z72" s="12"/>
    </row>
    <row r="73">
      <c r="A73" s="12"/>
      <c r="B73" s="13" t="s">
        <v>21</v>
      </c>
      <c r="C73" s="15">
        <v>0.1102</v>
      </c>
      <c r="D73" s="15">
        <v>1.0384</v>
      </c>
      <c r="E73" s="15">
        <v>2.2876</v>
      </c>
      <c r="F73" s="15">
        <v>1033.0</v>
      </c>
      <c r="G73" s="15">
        <v>451.0</v>
      </c>
      <c r="H73" s="15">
        <v>1.0103</v>
      </c>
      <c r="I73" s="15">
        <v>4138.0</v>
      </c>
      <c r="J73" s="15">
        <v>4096.0</v>
      </c>
      <c r="K73" s="16">
        <f t="shared" si="41"/>
        <v>0.2521972656</v>
      </c>
      <c r="L73" s="12"/>
      <c r="M73" s="12"/>
      <c r="N73" s="16">
        <f t="shared" ref="N73:O73" si="44">N62*100</f>
        <v>13.37499278</v>
      </c>
      <c r="O73" s="16">
        <f t="shared" si="44"/>
        <v>29.21265981</v>
      </c>
      <c r="P73" s="12"/>
      <c r="Q73" s="12"/>
      <c r="R73" s="12"/>
      <c r="S73" s="16">
        <f t="shared" ref="S73:T73" si="45">S62*100</f>
        <v>13.37499278</v>
      </c>
      <c r="T73" s="16">
        <f t="shared" si="45"/>
        <v>15.83766702</v>
      </c>
      <c r="U73" s="12"/>
      <c r="V73" s="12"/>
      <c r="W73" s="12"/>
      <c r="X73" s="12"/>
      <c r="Y73" s="12"/>
      <c r="Z73" s="12"/>
    </row>
    <row r="74">
      <c r="A74" s="12"/>
      <c r="B74" s="13" t="s">
        <v>21</v>
      </c>
      <c r="C74" s="15">
        <v>0.4505</v>
      </c>
      <c r="D74" s="15">
        <v>1.1651</v>
      </c>
      <c r="E74" s="15">
        <v>1.7344</v>
      </c>
      <c r="F74" s="15">
        <v>4088.0</v>
      </c>
      <c r="G74" s="15">
        <v>2357.0</v>
      </c>
      <c r="H74" s="15">
        <v>1.0103</v>
      </c>
      <c r="I74" s="15">
        <v>5286.0</v>
      </c>
      <c r="J74" s="15">
        <v>5232.0</v>
      </c>
      <c r="K74" s="16">
        <f t="shared" si="41"/>
        <v>0.7813455657</v>
      </c>
      <c r="L74" s="12"/>
      <c r="M74" s="12"/>
      <c r="N74" s="16">
        <f t="shared" ref="N74:O74" si="46">N63*100</f>
        <v>13.32731608</v>
      </c>
      <c r="O74" s="16">
        <f t="shared" si="46"/>
        <v>28.75792422</v>
      </c>
      <c r="P74" s="12"/>
      <c r="Q74" s="12"/>
      <c r="R74" s="12"/>
      <c r="S74" s="16">
        <f t="shared" ref="S74:T74" si="47">S63*100</f>
        <v>13.32731608</v>
      </c>
      <c r="T74" s="16">
        <f t="shared" si="47"/>
        <v>15.43060814</v>
      </c>
      <c r="U74" s="12"/>
      <c r="V74" s="12"/>
      <c r="W74" s="12"/>
      <c r="X74" s="12"/>
      <c r="Y74" s="12"/>
      <c r="Z74" s="12"/>
    </row>
    <row r="75">
      <c r="A75" s="12"/>
      <c r="B75" s="13" t="s">
        <v>21</v>
      </c>
      <c r="C75" s="15">
        <v>0.0587</v>
      </c>
      <c r="D75" s="15">
        <v>1.0192</v>
      </c>
      <c r="E75" s="15">
        <v>2.8622</v>
      </c>
      <c r="F75" s="15">
        <v>1023.0</v>
      </c>
      <c r="G75" s="15">
        <v>357.0</v>
      </c>
      <c r="H75" s="15">
        <v>1.01</v>
      </c>
      <c r="I75" s="15">
        <v>6153.0</v>
      </c>
      <c r="J75" s="15">
        <v>6091.0</v>
      </c>
      <c r="K75" s="16">
        <f t="shared" si="41"/>
        <v>0.1679527171</v>
      </c>
      <c r="L75" s="12"/>
      <c r="M75" s="12"/>
      <c r="N75" s="16">
        <f t="shared" ref="N75:O75" si="48">N64*100</f>
        <v>13.23652649</v>
      </c>
      <c r="O75" s="16">
        <f t="shared" si="48"/>
        <v>28.87623429</v>
      </c>
      <c r="P75" s="12"/>
      <c r="Q75" s="12"/>
      <c r="R75" s="12"/>
      <c r="S75" s="16">
        <f t="shared" ref="S75:T75" si="49">S64*100</f>
        <v>13.23652649</v>
      </c>
      <c r="T75" s="16">
        <f t="shared" si="49"/>
        <v>15.63970781</v>
      </c>
      <c r="U75" s="12"/>
      <c r="V75" s="12"/>
      <c r="W75" s="12"/>
      <c r="X75" s="12"/>
      <c r="Y75" s="12"/>
      <c r="Z75" s="12"/>
    </row>
    <row r="76">
      <c r="A76" s="12"/>
      <c r="B76" s="13" t="s">
        <v>21</v>
      </c>
      <c r="C76" s="15">
        <v>0.0031</v>
      </c>
      <c r="D76" s="15">
        <v>1.0003</v>
      </c>
      <c r="E76" s="15">
        <v>2.2857</v>
      </c>
      <c r="F76" s="15">
        <v>48.0</v>
      </c>
      <c r="G76" s="15">
        <v>21.0</v>
      </c>
      <c r="H76" s="15">
        <v>1.0017</v>
      </c>
      <c r="I76" s="15">
        <v>6887.0</v>
      </c>
      <c r="J76" s="15">
        <v>6875.0</v>
      </c>
      <c r="K76" s="16">
        <f t="shared" si="41"/>
        <v>0.006981818182</v>
      </c>
      <c r="L76" s="12"/>
      <c r="M76" s="12"/>
      <c r="N76" s="16">
        <f t="shared" ref="N76:O76" si="50">N65*100</f>
        <v>13.23640051</v>
      </c>
      <c r="O76" s="16">
        <f t="shared" si="50"/>
        <v>28.63453181</v>
      </c>
      <c r="P76" s="12"/>
      <c r="Q76" s="12"/>
      <c r="R76" s="12"/>
      <c r="S76" s="16">
        <f t="shared" ref="S76:T76" si="51">S65*100</f>
        <v>13.23640051</v>
      </c>
      <c r="T76" s="16">
        <f t="shared" si="51"/>
        <v>15.3981313</v>
      </c>
      <c r="U76" s="12"/>
      <c r="V76" s="12"/>
      <c r="W76" s="12"/>
      <c r="X76" s="12"/>
      <c r="Y76" s="12"/>
      <c r="Z76" s="12"/>
    </row>
    <row r="77">
      <c r="A77" s="12"/>
      <c r="B77" s="13" t="s">
        <v>21</v>
      </c>
      <c r="C77" s="15">
        <v>0.0727</v>
      </c>
      <c r="D77" s="15">
        <v>1.025</v>
      </c>
      <c r="E77" s="15">
        <v>3.0523</v>
      </c>
      <c r="F77" s="15">
        <v>3637.0</v>
      </c>
      <c r="G77" s="15">
        <v>1191.0</v>
      </c>
      <c r="H77" s="15">
        <v>1.0101</v>
      </c>
      <c r="I77" s="15">
        <v>16549.0</v>
      </c>
      <c r="J77" s="15">
        <v>16384.0</v>
      </c>
      <c r="K77" s="16">
        <f t="shared" si="41"/>
        <v>0.2219848633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3" t="s">
        <v>21</v>
      </c>
      <c r="C78" s="15">
        <v>0.6249</v>
      </c>
      <c r="D78" s="15">
        <v>1.5361</v>
      </c>
      <c r="E78" s="15">
        <v>1.5587</v>
      </c>
      <c r="F78" s="15">
        <v>17273.0</v>
      </c>
      <c r="G78" s="15">
        <v>11081.0</v>
      </c>
      <c r="H78" s="15">
        <v>1.0101</v>
      </c>
      <c r="I78" s="15">
        <v>17911.0</v>
      </c>
      <c r="J78" s="15">
        <v>17732.0</v>
      </c>
      <c r="K78" s="16">
        <f t="shared" si="41"/>
        <v>0.9741145951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3" t="s">
        <v>21</v>
      </c>
      <c r="C79" s="15">
        <v>0.0529</v>
      </c>
      <c r="D79" s="15">
        <v>1.0179</v>
      </c>
      <c r="E79" s="15">
        <v>2.3469</v>
      </c>
      <c r="F79" s="15">
        <v>2382.0</v>
      </c>
      <c r="G79" s="15">
        <v>1014.0</v>
      </c>
      <c r="H79" s="15">
        <v>1.01</v>
      </c>
      <c r="I79" s="15">
        <v>19381.0</v>
      </c>
      <c r="J79" s="15">
        <v>19188.0</v>
      </c>
      <c r="K79" s="16">
        <f t="shared" si="41"/>
        <v>0.1241400876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3" t="s">
        <v>21</v>
      </c>
      <c r="C80" s="15">
        <v>0.2202</v>
      </c>
      <c r="D80" s="15">
        <v>1.0447</v>
      </c>
      <c r="E80" s="15">
        <v>4.4893</v>
      </c>
      <c r="F80" s="15">
        <v>21358.0</v>
      </c>
      <c r="G80" s="15">
        <v>4757.0</v>
      </c>
      <c r="H80" s="15">
        <v>1.01</v>
      </c>
      <c r="I80" s="15">
        <v>21825.0</v>
      </c>
      <c r="J80" s="15">
        <v>21607.0</v>
      </c>
      <c r="K80" s="16">
        <f t="shared" si="41"/>
        <v>0.9884759569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4" t="s">
        <v>13</v>
      </c>
      <c r="B81" s="12"/>
      <c r="C81" s="13">
        <f t="shared" ref="C81:E81" si="52">geomean(C71:C80)</f>
        <v>0.1113706007</v>
      </c>
      <c r="D81" s="13">
        <f t="shared" si="52"/>
        <v>1.110679065</v>
      </c>
      <c r="E81" s="13">
        <f t="shared" si="52"/>
        <v>2.333929511</v>
      </c>
      <c r="F81" s="12"/>
      <c r="G81" s="12"/>
      <c r="H81" s="12"/>
      <c r="I81" s="12"/>
      <c r="J81" s="12"/>
      <c r="K81" s="13">
        <f>geomean(K71:K80)</f>
        <v>0.2595672611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3" t="s">
        <v>35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3" t="s">
        <v>2</v>
      </c>
      <c r="D83" s="13" t="s">
        <v>1</v>
      </c>
      <c r="E83" s="13" t="s">
        <v>3</v>
      </c>
      <c r="F83" s="13" t="s">
        <v>4</v>
      </c>
      <c r="G83" s="13" t="s">
        <v>5</v>
      </c>
      <c r="H83" s="13" t="s">
        <v>6</v>
      </c>
      <c r="I83" s="13" t="s">
        <v>7</v>
      </c>
      <c r="J83" s="13" t="s">
        <v>8</v>
      </c>
      <c r="K83" s="12" t="s">
        <v>24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3" t="s">
        <v>21</v>
      </c>
      <c r="C84" s="15">
        <v>0.1928</v>
      </c>
      <c r="D84" s="15">
        <v>1.0681</v>
      </c>
      <c r="E84" s="15">
        <v>2.4699</v>
      </c>
      <c r="F84" s="15">
        <v>380.0</v>
      </c>
      <c r="G84" s="15">
        <v>153.0</v>
      </c>
      <c r="H84" s="15">
        <v>1.0111</v>
      </c>
      <c r="I84" s="15">
        <v>807.0</v>
      </c>
      <c r="J84" s="15">
        <v>798.0</v>
      </c>
      <c r="K84" s="16">
        <f t="shared" ref="K84:K93" si="53">F84/J84</f>
        <v>0.4761904762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3" t="s">
        <v>21</v>
      </c>
      <c r="C85" s="15">
        <v>0.6142</v>
      </c>
      <c r="D85" s="15">
        <v>1.3864</v>
      </c>
      <c r="E85" s="15">
        <v>1.6115</v>
      </c>
      <c r="F85" s="15">
        <v>930.0</v>
      </c>
      <c r="G85" s="15">
        <v>577.0</v>
      </c>
      <c r="H85" s="15">
        <v>1.011</v>
      </c>
      <c r="I85" s="15">
        <v>950.0</v>
      </c>
      <c r="J85" s="15">
        <v>939.0</v>
      </c>
      <c r="K85" s="16">
        <f t="shared" si="53"/>
        <v>0.9904153355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3" t="s">
        <v>21</v>
      </c>
      <c r="C86" s="15">
        <v>0.1991</v>
      </c>
      <c r="D86" s="15">
        <v>1.0714</v>
      </c>
      <c r="E86" s="15">
        <v>2.6688</v>
      </c>
      <c r="F86" s="15">
        <v>544.0</v>
      </c>
      <c r="G86" s="15">
        <v>203.0</v>
      </c>
      <c r="H86" s="15">
        <v>1.0117</v>
      </c>
      <c r="I86" s="15">
        <v>1036.0</v>
      </c>
      <c r="J86" s="15">
        <v>1024.0</v>
      </c>
      <c r="K86" s="16">
        <f t="shared" si="53"/>
        <v>0.53125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3" t="s">
        <v>21</v>
      </c>
      <c r="C87" s="15">
        <v>0.4706</v>
      </c>
      <c r="D87" s="15">
        <v>1.181</v>
      </c>
      <c r="E87" s="15">
        <v>1.7237</v>
      </c>
      <c r="F87" s="15">
        <v>1061.0</v>
      </c>
      <c r="G87" s="15">
        <v>615.0</v>
      </c>
      <c r="H87" s="15">
        <v>1.0114</v>
      </c>
      <c r="I87" s="15">
        <v>1323.0</v>
      </c>
      <c r="J87" s="15">
        <v>1308.0</v>
      </c>
      <c r="K87" s="16">
        <f t="shared" si="53"/>
        <v>0.8111620795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3" t="s">
        <v>21</v>
      </c>
      <c r="C88" s="15">
        <v>0.1134</v>
      </c>
      <c r="D88" s="15">
        <v>1.038</v>
      </c>
      <c r="E88" s="15">
        <v>3.0219</v>
      </c>
      <c r="F88" s="15">
        <v>522.0</v>
      </c>
      <c r="G88" s="15">
        <v>172.0</v>
      </c>
      <c r="H88" s="15">
        <v>1.0105</v>
      </c>
      <c r="I88" s="15">
        <v>1539.0</v>
      </c>
      <c r="J88" s="15">
        <v>1522.0</v>
      </c>
      <c r="K88" s="16">
        <f t="shared" si="53"/>
        <v>0.3429697766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3" t="s">
        <v>21</v>
      </c>
      <c r="C89" s="15">
        <v>0.0116</v>
      </c>
      <c r="D89" s="15">
        <v>1.0011</v>
      </c>
      <c r="E89" s="15">
        <v>2.599</v>
      </c>
      <c r="F89" s="15">
        <v>52.0</v>
      </c>
      <c r="G89" s="15">
        <v>20.0</v>
      </c>
      <c r="H89" s="15">
        <v>1.0106</v>
      </c>
      <c r="I89" s="15">
        <v>1737.0</v>
      </c>
      <c r="J89" s="15">
        <v>1718.0</v>
      </c>
      <c r="K89" s="16">
        <f t="shared" si="53"/>
        <v>0.0302677532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3" t="s">
        <v>21</v>
      </c>
      <c r="C90" s="15">
        <v>0.1229</v>
      </c>
      <c r="D90" s="15">
        <v>1.043</v>
      </c>
      <c r="E90" s="15">
        <v>3.0075</v>
      </c>
      <c r="F90" s="15">
        <v>1514.0</v>
      </c>
      <c r="G90" s="15">
        <v>503.0</v>
      </c>
      <c r="H90" s="15">
        <v>1.0103</v>
      </c>
      <c r="I90" s="15">
        <v>4138.0</v>
      </c>
      <c r="J90" s="15">
        <v>4096.0</v>
      </c>
      <c r="K90" s="16">
        <f t="shared" si="53"/>
        <v>0.3696289063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3" t="s">
        <v>21</v>
      </c>
      <c r="C91" s="15">
        <v>0.6121</v>
      </c>
      <c r="D91" s="15">
        <v>1.6178</v>
      </c>
      <c r="E91" s="15">
        <v>1.6472</v>
      </c>
      <c r="F91" s="15">
        <v>4470.0</v>
      </c>
      <c r="G91" s="15">
        <v>2713.0</v>
      </c>
      <c r="H91" s="15">
        <v>1.0103</v>
      </c>
      <c r="I91" s="15">
        <v>4479.0</v>
      </c>
      <c r="J91" s="15">
        <v>4433.0</v>
      </c>
      <c r="K91" s="16">
        <f t="shared" si="53"/>
        <v>1.008346492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3" t="s">
        <v>21</v>
      </c>
      <c r="C92" s="15">
        <v>0.0993</v>
      </c>
      <c r="D92" s="15">
        <v>1.0342</v>
      </c>
      <c r="E92" s="15">
        <v>3.1373</v>
      </c>
      <c r="F92" s="15">
        <v>1495.0</v>
      </c>
      <c r="G92" s="15">
        <v>476.0</v>
      </c>
      <c r="H92" s="15">
        <v>1.0102</v>
      </c>
      <c r="I92" s="15">
        <v>4846.0</v>
      </c>
      <c r="J92" s="15">
        <v>4797.0</v>
      </c>
      <c r="K92" s="16">
        <f t="shared" si="53"/>
        <v>0.3116531165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3" t="s">
        <v>21</v>
      </c>
      <c r="C93" s="15">
        <v>0.3425</v>
      </c>
      <c r="D93" s="15">
        <v>1.1184</v>
      </c>
      <c r="E93" s="15">
        <v>2.9486</v>
      </c>
      <c r="F93" s="15">
        <v>5455.0</v>
      </c>
      <c r="G93" s="15">
        <v>1850.0</v>
      </c>
      <c r="H93" s="15">
        <v>1.0102</v>
      </c>
      <c r="I93" s="15">
        <v>5457.0</v>
      </c>
      <c r="J93" s="15">
        <v>5401.0</v>
      </c>
      <c r="K93" s="16">
        <f t="shared" si="53"/>
        <v>1.009998148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4" t="s">
        <v>13</v>
      </c>
      <c r="B94" s="12"/>
      <c r="C94" s="13">
        <f t="shared" ref="C94:E94" si="54">geomean(C84:C93)</f>
        <v>0.1808087799</v>
      </c>
      <c r="D94" s="13">
        <f t="shared" si="54"/>
        <v>1.142822455</v>
      </c>
      <c r="E94" s="13">
        <f t="shared" si="54"/>
        <v>2.409293805</v>
      </c>
      <c r="F94" s="12"/>
      <c r="G94" s="12"/>
      <c r="H94" s="12"/>
      <c r="I94" s="12"/>
      <c r="J94" s="12"/>
      <c r="K94" s="13">
        <f>geomean(K84:K93)</f>
        <v>0.4358738806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3" t="s">
        <v>36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3" t="s">
        <v>2</v>
      </c>
      <c r="D96" s="13" t="s">
        <v>1</v>
      </c>
      <c r="E96" s="13" t="s">
        <v>3</v>
      </c>
      <c r="F96" s="13" t="s">
        <v>4</v>
      </c>
      <c r="G96" s="13" t="s">
        <v>5</v>
      </c>
      <c r="H96" s="13" t="s">
        <v>6</v>
      </c>
      <c r="I96" s="13" t="s">
        <v>7</v>
      </c>
      <c r="J96" s="13" t="s">
        <v>8</v>
      </c>
      <c r="K96" s="12" t="s">
        <v>24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3" t="s">
        <v>21</v>
      </c>
      <c r="C97" s="15">
        <v>0.3453</v>
      </c>
      <c r="D97" s="15">
        <v>1.1269</v>
      </c>
      <c r="E97" s="15">
        <v>2.366</v>
      </c>
      <c r="F97" s="15">
        <v>163.0</v>
      </c>
      <c r="G97" s="15">
        <v>68.0</v>
      </c>
      <c r="H97" s="15">
        <v>1.0124</v>
      </c>
      <c r="I97" s="15">
        <v>202.0</v>
      </c>
      <c r="J97" s="15">
        <v>199.0</v>
      </c>
      <c r="K97" s="16">
        <f t="shared" ref="K97:K106" si="55">F97/J97</f>
        <v>0.8190954774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3" t="s">
        <v>21</v>
      </c>
      <c r="C98" s="15">
        <v>0.6243</v>
      </c>
      <c r="D98" s="15">
        <v>1.4429</v>
      </c>
      <c r="E98" s="15">
        <v>1.6024</v>
      </c>
      <c r="F98" s="15">
        <v>235.0</v>
      </c>
      <c r="G98" s="15">
        <v>146.0</v>
      </c>
      <c r="H98" s="15">
        <v>1.0132</v>
      </c>
      <c r="I98" s="15">
        <v>238.0</v>
      </c>
      <c r="J98" s="15">
        <v>234.0</v>
      </c>
      <c r="K98" s="16">
        <f t="shared" si="55"/>
        <v>1.004273504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3" t="s">
        <v>21</v>
      </c>
      <c r="C99" s="15">
        <v>0.3319</v>
      </c>
      <c r="D99" s="15">
        <v>1.1236</v>
      </c>
      <c r="E99" s="15">
        <v>2.1894</v>
      </c>
      <c r="F99" s="15">
        <v>186.0</v>
      </c>
      <c r="G99" s="15">
        <v>84.0</v>
      </c>
      <c r="H99" s="15">
        <v>1.0156</v>
      </c>
      <c r="I99" s="15">
        <v>260.0</v>
      </c>
      <c r="J99" s="15">
        <v>256.0</v>
      </c>
      <c r="K99" s="16">
        <f t="shared" si="55"/>
        <v>0.7265625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3" t="s">
        <v>21</v>
      </c>
      <c r="C100" s="15">
        <v>0.4953</v>
      </c>
      <c r="D100" s="15">
        <v>1.2024</v>
      </c>
      <c r="E100" s="15">
        <v>1.7721</v>
      </c>
      <c r="F100" s="15">
        <v>287.0</v>
      </c>
      <c r="G100" s="15">
        <v>161.0</v>
      </c>
      <c r="H100" s="15">
        <v>1.0152</v>
      </c>
      <c r="I100" s="15">
        <v>332.0</v>
      </c>
      <c r="J100" s="15">
        <v>327.0</v>
      </c>
      <c r="K100" s="16">
        <f t="shared" si="55"/>
        <v>0.877675841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3" t="s">
        <v>21</v>
      </c>
      <c r="C101" s="15">
        <v>0.2067</v>
      </c>
      <c r="D101" s="15">
        <v>1.0725</v>
      </c>
      <c r="E101" s="15">
        <v>2.6942</v>
      </c>
      <c r="F101" s="15">
        <v>212.0</v>
      </c>
      <c r="G101" s="15">
        <v>78.0</v>
      </c>
      <c r="H101" s="15">
        <v>1.0112</v>
      </c>
      <c r="I101" s="15">
        <v>385.0</v>
      </c>
      <c r="J101" s="15">
        <v>380.0</v>
      </c>
      <c r="K101" s="16">
        <f t="shared" si="55"/>
        <v>0.5578947368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3" t="s">
        <v>21</v>
      </c>
      <c r="C102" s="15">
        <v>0.0541</v>
      </c>
      <c r="D102" s="15">
        <v>1.0135</v>
      </c>
      <c r="E102" s="15">
        <v>2.1948</v>
      </c>
      <c r="F102" s="15">
        <v>51.0</v>
      </c>
      <c r="G102" s="15">
        <v>23.0</v>
      </c>
      <c r="H102" s="15">
        <v>1.0123</v>
      </c>
      <c r="I102" s="15">
        <v>435.0</v>
      </c>
      <c r="J102" s="15">
        <v>429.0</v>
      </c>
      <c r="K102" s="16">
        <f t="shared" si="55"/>
        <v>0.1188811189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3" t="s">
        <v>21</v>
      </c>
      <c r="C103" s="15">
        <v>0.206</v>
      </c>
      <c r="D103" s="15">
        <v>1.0741</v>
      </c>
      <c r="E103" s="15">
        <v>2.8165</v>
      </c>
      <c r="F103" s="15">
        <v>594.0</v>
      </c>
      <c r="G103" s="15">
        <v>210.0</v>
      </c>
      <c r="H103" s="15">
        <v>1.0117</v>
      </c>
      <c r="I103" s="15">
        <v>1036.0</v>
      </c>
      <c r="J103" s="15">
        <v>1024.0</v>
      </c>
      <c r="K103" s="16">
        <f t="shared" si="55"/>
        <v>0.580078125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3" t="s">
        <v>21</v>
      </c>
      <c r="C104" s="15">
        <v>0.6058</v>
      </c>
      <c r="D104" s="15">
        <v>1.6517</v>
      </c>
      <c r="E104" s="15">
        <v>1.6695</v>
      </c>
      <c r="F104" s="15">
        <v>1121.0</v>
      </c>
      <c r="G104" s="15">
        <v>671.0</v>
      </c>
      <c r="H104" s="15">
        <v>1.0115</v>
      </c>
      <c r="I104" s="15">
        <v>1121.0</v>
      </c>
      <c r="J104" s="15">
        <v>1108.0</v>
      </c>
      <c r="K104" s="16">
        <f t="shared" si="55"/>
        <v>1.011732852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3" t="s">
        <v>21</v>
      </c>
      <c r="C105" s="15">
        <v>0.1778</v>
      </c>
      <c r="D105" s="15">
        <v>1.0627</v>
      </c>
      <c r="E105" s="15">
        <v>2.716</v>
      </c>
      <c r="F105" s="15">
        <v>579.0</v>
      </c>
      <c r="G105" s="15">
        <v>213.0</v>
      </c>
      <c r="H105" s="15">
        <v>1.0106</v>
      </c>
      <c r="I105" s="15">
        <v>1212.0</v>
      </c>
      <c r="J105" s="15">
        <v>1199.0</v>
      </c>
      <c r="K105" s="16">
        <f t="shared" si="55"/>
        <v>0.4829024187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3" t="s">
        <v>21</v>
      </c>
      <c r="C106" s="15">
        <v>0.4835</v>
      </c>
      <c r="D106" s="15">
        <v>1.3089</v>
      </c>
      <c r="E106" s="15">
        <v>2.0903</v>
      </c>
      <c r="F106" s="15">
        <v>1365.0</v>
      </c>
      <c r="G106" s="15">
        <v>653.0</v>
      </c>
      <c r="H106" s="15">
        <v>1.0107</v>
      </c>
      <c r="I106" s="15">
        <v>1365.0</v>
      </c>
      <c r="J106" s="15">
        <v>1350.0</v>
      </c>
      <c r="K106" s="16">
        <f t="shared" si="55"/>
        <v>1.011111111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4" t="s">
        <v>13</v>
      </c>
      <c r="B107" s="12"/>
      <c r="C107" s="13">
        <f t="shared" ref="C107:E107" si="56">geomean(C97:C106)</f>
        <v>0.2903038503</v>
      </c>
      <c r="D107" s="13">
        <f t="shared" si="56"/>
        <v>1.194069595</v>
      </c>
      <c r="E107" s="13">
        <f t="shared" si="56"/>
        <v>2.170630177</v>
      </c>
      <c r="F107" s="12"/>
      <c r="G107" s="12"/>
      <c r="H107" s="12"/>
      <c r="I107" s="12"/>
      <c r="J107" s="12"/>
      <c r="K107" s="13">
        <f>geomean(K97:K106)</f>
        <v>0.6307640613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 t="s">
        <v>66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3" t="s">
        <v>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3" t="s">
        <v>2</v>
      </c>
      <c r="D111" s="13" t="s">
        <v>1</v>
      </c>
      <c r="E111" s="13" t="s">
        <v>3</v>
      </c>
      <c r="F111" s="13" t="s">
        <v>4</v>
      </c>
      <c r="G111" s="13" t="s">
        <v>5</v>
      </c>
      <c r="H111" s="13" t="s">
        <v>6</v>
      </c>
      <c r="I111" s="13" t="s">
        <v>7</v>
      </c>
      <c r="J111" s="13" t="s">
        <v>8</v>
      </c>
      <c r="K111" s="12" t="s">
        <v>24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3" t="s">
        <v>21</v>
      </c>
      <c r="C112" s="15">
        <v>0.0472</v>
      </c>
      <c r="D112" s="15">
        <v>1.0159</v>
      </c>
      <c r="E112" s="15">
        <v>1.8023</v>
      </c>
      <c r="F112" s="15">
        <v>1087.0</v>
      </c>
      <c r="G112" s="15">
        <v>603.0</v>
      </c>
      <c r="H112" s="15">
        <v>1.0201</v>
      </c>
      <c r="I112" s="15">
        <v>13026.0</v>
      </c>
      <c r="J112" s="15">
        <v>12769.0</v>
      </c>
      <c r="K112" s="16">
        <f t="shared" ref="K112:K121" si="57">F112/J112</f>
        <v>0.08512804448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3" t="s">
        <v>21</v>
      </c>
      <c r="C113" s="15">
        <v>0.5757</v>
      </c>
      <c r="D113" s="15">
        <v>1.2927</v>
      </c>
      <c r="E113" s="15">
        <v>1.5244</v>
      </c>
      <c r="F113" s="15">
        <v>13193.0</v>
      </c>
      <c r="G113" s="15">
        <v>8654.0</v>
      </c>
      <c r="H113" s="15">
        <v>1.0201</v>
      </c>
      <c r="I113" s="15">
        <v>15336.0</v>
      </c>
      <c r="J113" s="15">
        <v>15034.0</v>
      </c>
      <c r="K113" s="16">
        <f t="shared" si="57"/>
        <v>0.8775442331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3" t="s">
        <v>21</v>
      </c>
      <c r="C114" s="15">
        <v>0.0599</v>
      </c>
      <c r="D114" s="15">
        <v>1.0203</v>
      </c>
      <c r="E114" s="15">
        <v>1.9747</v>
      </c>
      <c r="F114" s="15">
        <v>1939.0</v>
      </c>
      <c r="G114" s="15">
        <v>981.0</v>
      </c>
      <c r="H114" s="15">
        <v>1.0201</v>
      </c>
      <c r="I114" s="15">
        <v>16713.0</v>
      </c>
      <c r="J114" s="15">
        <v>16384.0</v>
      </c>
      <c r="K114" s="16">
        <f t="shared" si="57"/>
        <v>0.118347168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3" t="s">
        <v>21</v>
      </c>
      <c r="C115" s="15">
        <v>0.4224</v>
      </c>
      <c r="D115" s="15">
        <v>1.1451</v>
      </c>
      <c r="E115" s="15">
        <v>1.6638</v>
      </c>
      <c r="F115" s="15">
        <v>14710.0</v>
      </c>
      <c r="G115" s="15">
        <v>8841.0</v>
      </c>
      <c r="H115" s="15">
        <v>1.0201</v>
      </c>
      <c r="I115" s="15">
        <v>21349.0</v>
      </c>
      <c r="J115" s="15">
        <v>20929.0</v>
      </c>
      <c r="K115" s="16">
        <f t="shared" si="57"/>
        <v>0.7028525013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3" t="s">
        <v>21</v>
      </c>
      <c r="C116" s="15">
        <v>0.0308</v>
      </c>
      <c r="D116" s="15">
        <v>1.0099</v>
      </c>
      <c r="E116" s="15">
        <v>2.6325</v>
      </c>
      <c r="F116" s="15">
        <v>1975.0</v>
      </c>
      <c r="G116" s="15">
        <v>750.0</v>
      </c>
      <c r="H116" s="15">
        <v>1.0046</v>
      </c>
      <c r="I116" s="15">
        <v>24479.0</v>
      </c>
      <c r="J116" s="15">
        <v>24367.0</v>
      </c>
      <c r="K116" s="16">
        <f t="shared" si="57"/>
        <v>0.08105224279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3" t="s">
        <v>21</v>
      </c>
      <c r="C117" s="15">
        <v>8.0E-4</v>
      </c>
      <c r="D117" s="15">
        <v>1.0001</v>
      </c>
      <c r="E117" s="15">
        <v>2.2857</v>
      </c>
      <c r="F117" s="15">
        <v>48.0</v>
      </c>
      <c r="G117" s="15">
        <v>21.0</v>
      </c>
      <c r="H117" s="15">
        <v>1.0003</v>
      </c>
      <c r="I117" s="15">
        <v>27510.0</v>
      </c>
      <c r="J117" s="15">
        <v>27501.0</v>
      </c>
      <c r="K117" s="16">
        <f t="shared" si="57"/>
        <v>0.001745391077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3" t="s">
        <v>21</v>
      </c>
      <c r="C118" s="15">
        <v>0.0354</v>
      </c>
      <c r="D118" s="15">
        <v>1.0119</v>
      </c>
      <c r="E118" s="15">
        <v>1.9419</v>
      </c>
      <c r="F118" s="15">
        <v>4509.0</v>
      </c>
      <c r="G118" s="15">
        <v>2322.0</v>
      </c>
      <c r="H118" s="15">
        <v>1.02</v>
      </c>
      <c r="I118" s="15">
        <v>66848.0</v>
      </c>
      <c r="J118" s="15">
        <v>65536.0</v>
      </c>
      <c r="K118" s="16">
        <f t="shared" si="57"/>
        <v>0.06880187988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3" t="s">
        <v>21</v>
      </c>
      <c r="C119" s="15">
        <v>0.6593</v>
      </c>
      <c r="D119" s="15">
        <v>1.4031</v>
      </c>
      <c r="E119" s="15">
        <v>1.4654</v>
      </c>
      <c r="F119" s="15">
        <v>68527.0</v>
      </c>
      <c r="G119" s="15">
        <v>46764.0</v>
      </c>
      <c r="H119" s="15">
        <v>1.02</v>
      </c>
      <c r="I119" s="15">
        <v>72350.0</v>
      </c>
      <c r="J119" s="15">
        <v>70930.0</v>
      </c>
      <c r="K119" s="16">
        <f t="shared" si="57"/>
        <v>0.9661215283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3" t="s">
        <v>21</v>
      </c>
      <c r="C120" s="15">
        <v>0.0239</v>
      </c>
      <c r="D120" s="15">
        <v>1.008</v>
      </c>
      <c r="E120" s="15">
        <v>2.1535</v>
      </c>
      <c r="F120" s="15">
        <v>3958.0</v>
      </c>
      <c r="G120" s="15">
        <v>1837.0</v>
      </c>
      <c r="H120" s="15">
        <v>1.0071</v>
      </c>
      <c r="I120" s="15">
        <v>77298.0</v>
      </c>
      <c r="J120" s="15">
        <v>76752.0</v>
      </c>
      <c r="K120" s="16">
        <f t="shared" si="57"/>
        <v>0.05156868876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3" t="s">
        <v>21</v>
      </c>
      <c r="C121" s="15">
        <v>0.1452</v>
      </c>
      <c r="D121" s="15">
        <v>1.0256</v>
      </c>
      <c r="E121" s="15">
        <v>3.8151</v>
      </c>
      <c r="F121" s="15">
        <v>47895.0</v>
      </c>
      <c r="G121" s="15">
        <v>12553.0</v>
      </c>
      <c r="H121" s="15">
        <v>1.02</v>
      </c>
      <c r="I121" s="15">
        <v>88161.0</v>
      </c>
      <c r="J121" s="15">
        <v>86431.0</v>
      </c>
      <c r="K121" s="16">
        <f t="shared" si="57"/>
        <v>0.5541414539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4" t="s">
        <v>13</v>
      </c>
      <c r="B122" s="12"/>
      <c r="C122" s="13">
        <f t="shared" ref="C122:E122" si="58">geomean(C112:C121)</f>
        <v>0.06512354778</v>
      </c>
      <c r="D122" s="13">
        <f t="shared" si="58"/>
        <v>1.085652052</v>
      </c>
      <c r="E122" s="13">
        <f t="shared" si="58"/>
        <v>2.043501556</v>
      </c>
      <c r="F122" s="12"/>
      <c r="G122" s="12"/>
      <c r="H122" s="12"/>
      <c r="I122" s="12"/>
      <c r="J122" s="12"/>
      <c r="K122" s="13">
        <f>geomean(K112:K121)</f>
        <v>0.1325153024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3" t="s">
        <v>34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3" t="s">
        <v>2</v>
      </c>
      <c r="D124" s="13" t="s">
        <v>1</v>
      </c>
      <c r="E124" s="13" t="s">
        <v>3</v>
      </c>
      <c r="F124" s="13" t="s">
        <v>4</v>
      </c>
      <c r="G124" s="13" t="s">
        <v>5</v>
      </c>
      <c r="H124" s="13" t="s">
        <v>6</v>
      </c>
      <c r="I124" s="13" t="s">
        <v>7</v>
      </c>
      <c r="J124" s="13" t="s">
        <v>8</v>
      </c>
      <c r="K124" s="12" t="s">
        <v>24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3" t="s">
        <v>21</v>
      </c>
      <c r="C125" s="15">
        <v>0.0973</v>
      </c>
      <c r="D125" s="15">
        <v>1.0333</v>
      </c>
      <c r="E125" s="15">
        <v>2.0699</v>
      </c>
      <c r="F125" s="15">
        <v>643.0</v>
      </c>
      <c r="G125" s="15">
        <v>310.0</v>
      </c>
      <c r="H125" s="15">
        <v>1.0202</v>
      </c>
      <c r="I125" s="15">
        <v>3257.0</v>
      </c>
      <c r="J125" s="15">
        <v>3192.0</v>
      </c>
      <c r="K125" s="16">
        <f t="shared" ref="K125:K134" si="59">F125/J125</f>
        <v>0.2014411028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3" t="s">
        <v>21</v>
      </c>
      <c r="C126" s="15">
        <v>0.5983</v>
      </c>
      <c r="D126" s="15">
        <v>1.3367</v>
      </c>
      <c r="E126" s="15">
        <v>1.6023</v>
      </c>
      <c r="F126" s="15">
        <v>3603.0</v>
      </c>
      <c r="G126" s="15">
        <v>2248.0</v>
      </c>
      <c r="H126" s="15">
        <v>1.0203</v>
      </c>
      <c r="I126" s="15">
        <v>3835.0</v>
      </c>
      <c r="J126" s="15">
        <v>3758.0</v>
      </c>
      <c r="K126" s="16">
        <f t="shared" si="59"/>
        <v>0.9587546567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3" t="s">
        <v>21</v>
      </c>
      <c r="C127" s="15">
        <v>0.1104</v>
      </c>
      <c r="D127" s="15">
        <v>1.0381</v>
      </c>
      <c r="E127" s="15">
        <v>2.5153</v>
      </c>
      <c r="F127" s="15">
        <v>1137.0</v>
      </c>
      <c r="G127" s="15">
        <v>452.0</v>
      </c>
      <c r="H127" s="15">
        <v>1.0203</v>
      </c>
      <c r="I127" s="15">
        <v>4179.0</v>
      </c>
      <c r="J127" s="15">
        <v>4096.0</v>
      </c>
      <c r="K127" s="16">
        <f t="shared" si="59"/>
        <v>0.2775878906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3" t="s">
        <v>21</v>
      </c>
      <c r="C128" s="15">
        <v>0.446</v>
      </c>
      <c r="D128" s="15">
        <v>1.1623</v>
      </c>
      <c r="E128" s="15">
        <v>1.6738</v>
      </c>
      <c r="F128" s="15">
        <v>3906.0</v>
      </c>
      <c r="G128" s="15">
        <v>2333.0</v>
      </c>
      <c r="H128" s="15">
        <v>1.0202</v>
      </c>
      <c r="I128" s="15">
        <v>5338.0</v>
      </c>
      <c r="J128" s="15">
        <v>5232.0</v>
      </c>
      <c r="K128" s="16">
        <f t="shared" si="59"/>
        <v>0.746559633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3" t="s">
        <v>21</v>
      </c>
      <c r="C129" s="15">
        <v>0.0584</v>
      </c>
      <c r="D129" s="15">
        <v>1.0191</v>
      </c>
      <c r="E129" s="15">
        <v>2.8768</v>
      </c>
      <c r="F129" s="15">
        <v>1023.0</v>
      </c>
      <c r="G129" s="15">
        <v>355.0</v>
      </c>
      <c r="H129" s="15">
        <v>1.0186</v>
      </c>
      <c r="I129" s="15">
        <v>6205.0</v>
      </c>
      <c r="J129" s="15">
        <v>6091.0</v>
      </c>
      <c r="K129" s="16">
        <f t="shared" si="59"/>
        <v>0.1679527171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3" t="s">
        <v>21</v>
      </c>
      <c r="C130" s="15">
        <v>0.0031</v>
      </c>
      <c r="D130" s="15">
        <v>1.0003</v>
      </c>
      <c r="E130" s="15">
        <v>2.2857</v>
      </c>
      <c r="F130" s="15">
        <v>48.0</v>
      </c>
      <c r="G130" s="15">
        <v>21.0</v>
      </c>
      <c r="H130" s="15">
        <v>1.0017</v>
      </c>
      <c r="I130" s="15">
        <v>6887.0</v>
      </c>
      <c r="J130" s="15">
        <v>6875.0</v>
      </c>
      <c r="K130" s="16">
        <f t="shared" si="59"/>
        <v>0.006981818182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3" t="s">
        <v>21</v>
      </c>
      <c r="C131" s="15">
        <v>0.0664</v>
      </c>
      <c r="D131" s="15">
        <v>1.0226</v>
      </c>
      <c r="E131" s="15">
        <v>2.4927</v>
      </c>
      <c r="F131" s="15">
        <v>2713.0</v>
      </c>
      <c r="G131" s="15">
        <v>1088.0</v>
      </c>
      <c r="H131" s="15">
        <v>1.0201</v>
      </c>
      <c r="I131" s="15">
        <v>16713.0</v>
      </c>
      <c r="J131" s="15">
        <v>16384.0</v>
      </c>
      <c r="K131" s="16">
        <f t="shared" si="59"/>
        <v>0.1655883789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3" t="s">
        <v>21</v>
      </c>
      <c r="C132" s="15">
        <v>0.6224</v>
      </c>
      <c r="D132" s="15">
        <v>1.5339</v>
      </c>
      <c r="E132" s="15">
        <v>1.5811</v>
      </c>
      <c r="F132" s="15">
        <v>17450.0</v>
      </c>
      <c r="G132" s="15">
        <v>11036.0</v>
      </c>
      <c r="H132" s="15">
        <v>1.02</v>
      </c>
      <c r="I132" s="15">
        <v>18088.0</v>
      </c>
      <c r="J132" s="15">
        <v>17732.0</v>
      </c>
      <c r="K132" s="16">
        <f t="shared" si="59"/>
        <v>0.9840965486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3" t="s">
        <v>21</v>
      </c>
      <c r="C133" s="15">
        <v>0.0517</v>
      </c>
      <c r="D133" s="15">
        <v>1.0174</v>
      </c>
      <c r="E133" s="15">
        <v>2.2968</v>
      </c>
      <c r="F133" s="15">
        <v>2278.0</v>
      </c>
      <c r="G133" s="15">
        <v>991.0</v>
      </c>
      <c r="H133" s="15">
        <v>1.0201</v>
      </c>
      <c r="I133" s="15">
        <v>19573.0</v>
      </c>
      <c r="J133" s="15">
        <v>19188.0</v>
      </c>
      <c r="K133" s="16">
        <f t="shared" si="59"/>
        <v>0.1187200334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3" t="s">
        <v>21</v>
      </c>
      <c r="C134" s="15">
        <v>0.2111</v>
      </c>
      <c r="D134" s="15">
        <v>1.0498</v>
      </c>
      <c r="E134" s="15">
        <v>4.0373</v>
      </c>
      <c r="F134" s="15">
        <v>18418.0</v>
      </c>
      <c r="G134" s="15">
        <v>4561.0</v>
      </c>
      <c r="H134" s="15">
        <v>1.02</v>
      </c>
      <c r="I134" s="15">
        <v>22041.0</v>
      </c>
      <c r="J134" s="15">
        <v>21607.0</v>
      </c>
      <c r="K134" s="16">
        <f t="shared" si="59"/>
        <v>0.8524089415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4" t="s">
        <v>13</v>
      </c>
      <c r="B135" s="12"/>
      <c r="C135" s="13">
        <f t="shared" ref="C135:E135" si="60">geomean(C125:C134)</f>
        <v>0.10887613</v>
      </c>
      <c r="D135" s="13">
        <f t="shared" si="60"/>
        <v>1.110264878</v>
      </c>
      <c r="E135" s="13">
        <f t="shared" si="60"/>
        <v>2.252038964</v>
      </c>
      <c r="F135" s="12"/>
      <c r="G135" s="12"/>
      <c r="H135" s="12"/>
      <c r="I135" s="12"/>
      <c r="J135" s="12"/>
      <c r="K135" s="13">
        <f>geomean(K125:K134)</f>
        <v>0.244833913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3" t="s">
        <v>35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3" t="s">
        <v>2</v>
      </c>
      <c r="D137" s="13" t="s">
        <v>1</v>
      </c>
      <c r="E137" s="13" t="s">
        <v>3</v>
      </c>
      <c r="F137" s="13" t="s">
        <v>4</v>
      </c>
      <c r="G137" s="13" t="s">
        <v>5</v>
      </c>
      <c r="H137" s="13" t="s">
        <v>6</v>
      </c>
      <c r="I137" s="13" t="s">
        <v>7</v>
      </c>
      <c r="J137" s="13" t="s">
        <v>8</v>
      </c>
      <c r="K137" s="12" t="s">
        <v>24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3" t="s">
        <v>21</v>
      </c>
      <c r="C138" s="15">
        <v>0.1902</v>
      </c>
      <c r="D138" s="15">
        <v>1.0669</v>
      </c>
      <c r="E138" s="15">
        <v>2.2661</v>
      </c>
      <c r="F138" s="15">
        <v>344.0</v>
      </c>
      <c r="G138" s="15">
        <v>151.0</v>
      </c>
      <c r="H138" s="15">
        <v>1.0212</v>
      </c>
      <c r="I138" s="15">
        <v>815.0</v>
      </c>
      <c r="J138" s="15">
        <v>798.0</v>
      </c>
      <c r="K138" s="16">
        <f t="shared" ref="K138:K147" si="61">F138/J138</f>
        <v>0.4310776942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3" t="s">
        <v>21</v>
      </c>
      <c r="C139" s="15">
        <v>0.613</v>
      </c>
      <c r="D139" s="15">
        <v>1.3898</v>
      </c>
      <c r="E139" s="15">
        <v>1.6302</v>
      </c>
      <c r="F139" s="15">
        <v>939.0</v>
      </c>
      <c r="G139" s="15">
        <v>575.0</v>
      </c>
      <c r="H139" s="15">
        <v>1.0206</v>
      </c>
      <c r="I139" s="15">
        <v>959.0</v>
      </c>
      <c r="J139" s="15">
        <v>939.0</v>
      </c>
      <c r="K139" s="16">
        <f t="shared" si="61"/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3" t="s">
        <v>21</v>
      </c>
      <c r="C140" s="15">
        <v>0.1893</v>
      </c>
      <c r="D140" s="15">
        <v>1.0672</v>
      </c>
      <c r="E140" s="15">
        <v>2.2951</v>
      </c>
      <c r="F140" s="15">
        <v>445.0</v>
      </c>
      <c r="G140" s="15">
        <v>193.0</v>
      </c>
      <c r="H140" s="15">
        <v>1.0215</v>
      </c>
      <c r="I140" s="15">
        <v>1046.0</v>
      </c>
      <c r="J140" s="15">
        <v>1024.0</v>
      </c>
      <c r="K140" s="16">
        <f t="shared" si="61"/>
        <v>0.4345703125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3" t="s">
        <v>21</v>
      </c>
      <c r="C141" s="15">
        <v>0.4632</v>
      </c>
      <c r="D141" s="15">
        <v>1.1773</v>
      </c>
      <c r="E141" s="15">
        <v>1.7397</v>
      </c>
      <c r="F141" s="15">
        <v>1054.0</v>
      </c>
      <c r="G141" s="15">
        <v>605.0</v>
      </c>
      <c r="H141" s="15">
        <v>1.0214</v>
      </c>
      <c r="I141" s="15">
        <v>1336.0</v>
      </c>
      <c r="J141" s="15">
        <v>1308.0</v>
      </c>
      <c r="K141" s="16">
        <f t="shared" si="61"/>
        <v>0.8058103976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3" t="s">
        <v>21</v>
      </c>
      <c r="C142" s="15">
        <v>0.1126</v>
      </c>
      <c r="D142" s="15">
        <v>1.0378</v>
      </c>
      <c r="E142" s="15">
        <v>3.0783</v>
      </c>
      <c r="F142" s="15">
        <v>528.0</v>
      </c>
      <c r="G142" s="15">
        <v>171.0</v>
      </c>
      <c r="H142" s="15">
        <v>1.0204</v>
      </c>
      <c r="I142" s="15">
        <v>1554.0</v>
      </c>
      <c r="J142" s="15">
        <v>1522.0</v>
      </c>
      <c r="K142" s="16">
        <f t="shared" si="61"/>
        <v>0.346911958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3" t="s">
        <v>21</v>
      </c>
      <c r="C143" s="15">
        <v>0.0113</v>
      </c>
      <c r="D143" s="15">
        <v>1.001</v>
      </c>
      <c r="E143" s="15">
        <v>2.4695</v>
      </c>
      <c r="F143" s="15">
        <v>48.0</v>
      </c>
      <c r="G143" s="15">
        <v>19.0</v>
      </c>
      <c r="H143" s="15">
        <v>1.0117</v>
      </c>
      <c r="I143" s="15">
        <v>1739.0</v>
      </c>
      <c r="J143" s="15">
        <v>1718.0</v>
      </c>
      <c r="K143" s="16">
        <f t="shared" si="61"/>
        <v>0.02793946449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3" t="s">
        <v>21</v>
      </c>
      <c r="C144" s="15">
        <v>0.1192</v>
      </c>
      <c r="D144" s="15">
        <v>1.0413</v>
      </c>
      <c r="E144" s="15">
        <v>2.5919</v>
      </c>
      <c r="F144" s="15">
        <v>1265.0</v>
      </c>
      <c r="G144" s="15">
        <v>488.0</v>
      </c>
      <c r="H144" s="15">
        <v>1.0203</v>
      </c>
      <c r="I144" s="15">
        <v>4179.0</v>
      </c>
      <c r="J144" s="15">
        <v>4096.0</v>
      </c>
      <c r="K144" s="16">
        <f t="shared" si="61"/>
        <v>0.3088378906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3" t="s">
        <v>21</v>
      </c>
      <c r="C145" s="15">
        <v>0.6089</v>
      </c>
      <c r="D145" s="15">
        <v>1.6185</v>
      </c>
      <c r="E145" s="15">
        <v>1.6731</v>
      </c>
      <c r="F145" s="15">
        <v>4516.0</v>
      </c>
      <c r="G145" s="15">
        <v>2699.0</v>
      </c>
      <c r="H145" s="15">
        <v>1.0203</v>
      </c>
      <c r="I145" s="15">
        <v>4523.0</v>
      </c>
      <c r="J145" s="15">
        <v>4433.0</v>
      </c>
      <c r="K145" s="16">
        <f t="shared" si="61"/>
        <v>1.018723212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3" t="s">
        <v>21</v>
      </c>
      <c r="C146" s="15">
        <v>0.096</v>
      </c>
      <c r="D146" s="15">
        <v>1.0328</v>
      </c>
      <c r="E146" s="15">
        <v>2.6331</v>
      </c>
      <c r="F146" s="15">
        <v>1213.0</v>
      </c>
      <c r="G146" s="15">
        <v>460.0</v>
      </c>
      <c r="H146" s="15">
        <v>1.0202</v>
      </c>
      <c r="I146" s="15">
        <v>4894.0</v>
      </c>
      <c r="J146" s="15">
        <v>4797.0</v>
      </c>
      <c r="K146" s="16">
        <f t="shared" si="61"/>
        <v>0.2528663748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3" t="s">
        <v>21</v>
      </c>
      <c r="C147" s="15">
        <v>0.3405</v>
      </c>
      <c r="D147" s="15">
        <v>1.1463</v>
      </c>
      <c r="E147" s="15">
        <v>2.9962</v>
      </c>
      <c r="F147" s="15">
        <v>5511.0</v>
      </c>
      <c r="G147" s="15">
        <v>1839.0</v>
      </c>
      <c r="H147" s="15">
        <v>1.0202</v>
      </c>
      <c r="I147" s="15">
        <v>5511.0</v>
      </c>
      <c r="J147" s="15">
        <v>5401.0</v>
      </c>
      <c r="K147" s="16">
        <f t="shared" si="61"/>
        <v>1.020366599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4" t="s">
        <v>13</v>
      </c>
      <c r="B148" s="12"/>
      <c r="C148" s="13">
        <f t="shared" ref="C148:E148" si="62">geomean(C138:C147)</f>
        <v>0.1773951559</v>
      </c>
      <c r="D148" s="13">
        <f t="shared" si="62"/>
        <v>1.144658617</v>
      </c>
      <c r="E148" s="13">
        <f t="shared" si="62"/>
        <v>2.282387711</v>
      </c>
      <c r="F148" s="12"/>
      <c r="G148" s="12"/>
      <c r="H148" s="12"/>
      <c r="I148" s="12"/>
      <c r="J148" s="12"/>
      <c r="K148" s="13">
        <f>geomean(K138:K147)</f>
        <v>0.4050158241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3" t="s">
        <v>36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3" t="s">
        <v>2</v>
      </c>
      <c r="D150" s="13" t="s">
        <v>1</v>
      </c>
      <c r="E150" s="13" t="s">
        <v>3</v>
      </c>
      <c r="F150" s="13" t="s">
        <v>4</v>
      </c>
      <c r="G150" s="13" t="s">
        <v>5</v>
      </c>
      <c r="H150" s="13" t="s">
        <v>6</v>
      </c>
      <c r="I150" s="13" t="s">
        <v>7</v>
      </c>
      <c r="J150" s="13" t="s">
        <v>8</v>
      </c>
      <c r="K150" s="12" t="s">
        <v>24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3" t="s">
        <v>21</v>
      </c>
      <c r="C151" s="15">
        <v>0.3424</v>
      </c>
      <c r="D151" s="15">
        <v>1.1254</v>
      </c>
      <c r="E151" s="15">
        <v>2.2983</v>
      </c>
      <c r="F151" s="15">
        <v>157.0</v>
      </c>
      <c r="G151" s="15">
        <v>68.0</v>
      </c>
      <c r="H151" s="15">
        <v>1.0224</v>
      </c>
      <c r="I151" s="15">
        <v>204.0</v>
      </c>
      <c r="J151" s="15">
        <v>199.0</v>
      </c>
      <c r="K151" s="16">
        <f t="shared" ref="K151:K160" si="63">F151/J151</f>
        <v>0.7889447236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3" t="s">
        <v>21</v>
      </c>
      <c r="C152" s="15">
        <v>0.6213</v>
      </c>
      <c r="D152" s="15">
        <v>1.4386</v>
      </c>
      <c r="E152" s="15">
        <v>1.6376</v>
      </c>
      <c r="F152" s="15">
        <v>239.0</v>
      </c>
      <c r="G152" s="15">
        <v>145.0</v>
      </c>
      <c r="H152" s="15">
        <v>1.0217</v>
      </c>
      <c r="I152" s="15">
        <v>240.0</v>
      </c>
      <c r="J152" s="15">
        <v>234.0</v>
      </c>
      <c r="K152" s="16">
        <f t="shared" si="63"/>
        <v>1.021367521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3" t="s">
        <v>21</v>
      </c>
      <c r="C153" s="15">
        <v>0.3227</v>
      </c>
      <c r="D153" s="15">
        <v>1.1194</v>
      </c>
      <c r="E153" s="15">
        <v>2.1306</v>
      </c>
      <c r="F153" s="15">
        <v>176.0</v>
      </c>
      <c r="G153" s="15">
        <v>82.0</v>
      </c>
      <c r="H153" s="15">
        <v>1.0273</v>
      </c>
      <c r="I153" s="15">
        <v>263.0</v>
      </c>
      <c r="J153" s="15">
        <v>256.0</v>
      </c>
      <c r="K153" s="16">
        <f t="shared" si="63"/>
        <v>0.6875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3" t="s">
        <v>21</v>
      </c>
      <c r="C154" s="15">
        <v>0.49</v>
      </c>
      <c r="D154" s="15">
        <v>1.1988</v>
      </c>
      <c r="E154" s="15">
        <v>1.7972</v>
      </c>
      <c r="F154" s="15">
        <v>288.0</v>
      </c>
      <c r="G154" s="15">
        <v>160.0</v>
      </c>
      <c r="H154" s="15">
        <v>1.0244</v>
      </c>
      <c r="I154" s="15">
        <v>335.0</v>
      </c>
      <c r="J154" s="15">
        <v>327.0</v>
      </c>
      <c r="K154" s="16">
        <f t="shared" si="63"/>
        <v>0.880733945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3" t="s">
        <v>21</v>
      </c>
      <c r="C155" s="15">
        <v>0.2039</v>
      </c>
      <c r="D155" s="15">
        <v>1.0717</v>
      </c>
      <c r="E155" s="15">
        <v>2.6799</v>
      </c>
      <c r="F155" s="15">
        <v>208.0</v>
      </c>
      <c r="G155" s="15">
        <v>77.0</v>
      </c>
      <c r="H155" s="15">
        <v>1.0217</v>
      </c>
      <c r="I155" s="15">
        <v>389.0</v>
      </c>
      <c r="J155" s="15">
        <v>380.0</v>
      </c>
      <c r="K155" s="16">
        <f t="shared" si="63"/>
        <v>0.5473684211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3" t="s">
        <v>21</v>
      </c>
      <c r="C156" s="15">
        <v>0.0482</v>
      </c>
      <c r="D156" s="15">
        <v>1.0062</v>
      </c>
      <c r="E156" s="15">
        <v>2.4614</v>
      </c>
      <c r="F156" s="15">
        <v>51.0</v>
      </c>
      <c r="G156" s="15">
        <v>20.0</v>
      </c>
      <c r="H156" s="15">
        <v>1.0216</v>
      </c>
      <c r="I156" s="15">
        <v>439.0</v>
      </c>
      <c r="J156" s="15">
        <v>429.0</v>
      </c>
      <c r="K156" s="16">
        <f t="shared" si="63"/>
        <v>0.1188811189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3" t="s">
        <v>21</v>
      </c>
      <c r="C157" s="15">
        <v>0.2001</v>
      </c>
      <c r="D157" s="15">
        <v>1.0713</v>
      </c>
      <c r="E157" s="15">
        <v>2.7285</v>
      </c>
      <c r="F157" s="15">
        <v>559.0</v>
      </c>
      <c r="G157" s="15">
        <v>204.0</v>
      </c>
      <c r="H157" s="15">
        <v>1.0215</v>
      </c>
      <c r="I157" s="15">
        <v>1046.0</v>
      </c>
      <c r="J157" s="15">
        <v>1024.0</v>
      </c>
      <c r="K157" s="16">
        <f t="shared" si="63"/>
        <v>0.5458984375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3" t="s">
        <v>21</v>
      </c>
      <c r="C158" s="15">
        <v>0.6024</v>
      </c>
      <c r="D158" s="15">
        <v>1.6512</v>
      </c>
      <c r="E158" s="15">
        <v>1.6954</v>
      </c>
      <c r="F158" s="15">
        <v>1132.0</v>
      </c>
      <c r="G158" s="15">
        <v>667.0</v>
      </c>
      <c r="H158" s="15">
        <v>1.0214</v>
      </c>
      <c r="I158" s="15">
        <v>1132.0</v>
      </c>
      <c r="J158" s="15">
        <v>1108.0</v>
      </c>
      <c r="K158" s="16">
        <f t="shared" si="63"/>
        <v>1.02166065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3" t="s">
        <v>21</v>
      </c>
      <c r="C159" s="15">
        <v>0.1735</v>
      </c>
      <c r="D159" s="15">
        <v>1.0607</v>
      </c>
      <c r="E159" s="15">
        <v>2.5369</v>
      </c>
      <c r="F159" s="15">
        <v>528.0</v>
      </c>
      <c r="G159" s="15">
        <v>208.0</v>
      </c>
      <c r="H159" s="15">
        <v>1.0206</v>
      </c>
      <c r="I159" s="15">
        <v>1224.0</v>
      </c>
      <c r="J159" s="15">
        <v>1199.0</v>
      </c>
      <c r="K159" s="16">
        <f t="shared" si="63"/>
        <v>0.4403669725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3" t="s">
        <v>21</v>
      </c>
      <c r="C160" s="15">
        <v>0.4861</v>
      </c>
      <c r="D160" s="15">
        <v>1.3173</v>
      </c>
      <c r="E160" s="15">
        <v>2.0992</v>
      </c>
      <c r="F160" s="15">
        <v>1378.0</v>
      </c>
      <c r="G160" s="15">
        <v>656.0</v>
      </c>
      <c r="H160" s="15">
        <v>1.0204</v>
      </c>
      <c r="I160" s="15">
        <v>1378.0</v>
      </c>
      <c r="J160" s="15">
        <v>1350.0</v>
      </c>
      <c r="K160" s="16">
        <f t="shared" si="63"/>
        <v>1.020740741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 t="s">
        <v>13</v>
      </c>
      <c r="B161" s="12"/>
      <c r="C161" s="13">
        <f t="shared" ref="C161:E161" si="64">geomean(C151:C160)</f>
        <v>0.2835601237</v>
      </c>
      <c r="D161" s="13">
        <f t="shared" si="64"/>
        <v>1.191989581</v>
      </c>
      <c r="E161" s="13">
        <f t="shared" si="64"/>
        <v>2.172484551</v>
      </c>
      <c r="F161" s="12"/>
      <c r="G161" s="12"/>
      <c r="H161" s="12"/>
      <c r="I161" s="12"/>
      <c r="J161" s="12"/>
      <c r="K161" s="13">
        <f>geomean(K151:K160)</f>
        <v>0.6167210024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 t="s">
        <v>67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3" t="s">
        <v>0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3" t="s">
        <v>2</v>
      </c>
      <c r="D165" s="13" t="s">
        <v>1</v>
      </c>
      <c r="E165" s="13" t="s">
        <v>3</v>
      </c>
      <c r="F165" s="13" t="s">
        <v>4</v>
      </c>
      <c r="G165" s="13" t="s">
        <v>5</v>
      </c>
      <c r="H165" s="13" t="s">
        <v>6</v>
      </c>
      <c r="I165" s="13" t="s">
        <v>7</v>
      </c>
      <c r="J165" s="13" t="s">
        <v>8</v>
      </c>
      <c r="K165" s="12" t="s">
        <v>24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3" t="s">
        <v>21</v>
      </c>
      <c r="C166" s="15">
        <v>0.0466</v>
      </c>
      <c r="D166" s="15">
        <v>1.0157</v>
      </c>
      <c r="E166" s="15">
        <v>1.7274</v>
      </c>
      <c r="F166" s="15">
        <v>1029.0</v>
      </c>
      <c r="G166" s="15">
        <v>595.0</v>
      </c>
      <c r="H166" s="15">
        <v>1.0273</v>
      </c>
      <c r="I166" s="15">
        <v>13119.0</v>
      </c>
      <c r="J166" s="15">
        <v>12769.0</v>
      </c>
      <c r="K166" s="16">
        <f t="shared" ref="K166:K175" si="65">F166/J166</f>
        <v>0.08058579372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3" t="s">
        <v>21</v>
      </c>
      <c r="C167" s="15">
        <v>0.5677</v>
      </c>
      <c r="D167" s="15">
        <v>1.2805</v>
      </c>
      <c r="E167" s="15">
        <v>1.482</v>
      </c>
      <c r="F167" s="15">
        <v>12648.0</v>
      </c>
      <c r="G167" s="15">
        <v>8534.0</v>
      </c>
      <c r="H167" s="15">
        <v>1.0301</v>
      </c>
      <c r="I167" s="15">
        <v>15487.0</v>
      </c>
      <c r="J167" s="15">
        <v>15034.0</v>
      </c>
      <c r="K167" s="16">
        <f t="shared" si="65"/>
        <v>0.841293069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3" t="s">
        <v>21</v>
      </c>
      <c r="C168" s="15">
        <v>0.059</v>
      </c>
      <c r="D168" s="15">
        <v>1.0199</v>
      </c>
      <c r="E168" s="15">
        <v>1.9783</v>
      </c>
      <c r="F168" s="15">
        <v>1913.0</v>
      </c>
      <c r="G168" s="15">
        <v>967.0</v>
      </c>
      <c r="H168" s="15">
        <v>1.0301</v>
      </c>
      <c r="I168" s="15">
        <v>16877.0</v>
      </c>
      <c r="J168" s="15">
        <v>16384.0</v>
      </c>
      <c r="K168" s="16">
        <f t="shared" si="65"/>
        <v>0.1167602539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3" t="s">
        <v>21</v>
      </c>
      <c r="C169" s="15">
        <v>0.4216</v>
      </c>
      <c r="D169" s="15">
        <v>1.1476</v>
      </c>
      <c r="E169" s="15">
        <v>1.6318</v>
      </c>
      <c r="F169" s="15">
        <v>14398.0</v>
      </c>
      <c r="G169" s="15">
        <v>8823.0</v>
      </c>
      <c r="H169" s="15">
        <v>1.0301</v>
      </c>
      <c r="I169" s="15">
        <v>21558.0</v>
      </c>
      <c r="J169" s="15">
        <v>20929.0</v>
      </c>
      <c r="K169" s="16">
        <f t="shared" si="65"/>
        <v>0.6879449568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3" t="s">
        <v>21</v>
      </c>
      <c r="C170" s="15">
        <v>0.0308</v>
      </c>
      <c r="D170" s="15">
        <v>1.0099</v>
      </c>
      <c r="E170" s="15">
        <v>2.6325</v>
      </c>
      <c r="F170" s="15">
        <v>1975.0</v>
      </c>
      <c r="G170" s="15">
        <v>750.0</v>
      </c>
      <c r="H170" s="15">
        <v>1.0046</v>
      </c>
      <c r="I170" s="15">
        <v>24479.0</v>
      </c>
      <c r="J170" s="15">
        <v>24367.0</v>
      </c>
      <c r="K170" s="16">
        <f t="shared" si="65"/>
        <v>0.08105224279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3" t="s">
        <v>21</v>
      </c>
      <c r="C171" s="15">
        <v>8.0E-4</v>
      </c>
      <c r="D171" s="15">
        <v>1.0001</v>
      </c>
      <c r="E171" s="15">
        <v>2.2857</v>
      </c>
      <c r="F171" s="15">
        <v>48.0</v>
      </c>
      <c r="G171" s="15">
        <v>21.0</v>
      </c>
      <c r="H171" s="15">
        <v>1.0003</v>
      </c>
      <c r="I171" s="15">
        <v>27510.0</v>
      </c>
      <c r="J171" s="15">
        <v>27501.0</v>
      </c>
      <c r="K171" s="16">
        <f t="shared" si="65"/>
        <v>0.001745391077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3" t="s">
        <v>21</v>
      </c>
      <c r="C172" s="15">
        <v>0.0354</v>
      </c>
      <c r="D172" s="15">
        <v>1.0119</v>
      </c>
      <c r="E172" s="15">
        <v>1.9462</v>
      </c>
      <c r="F172" s="15">
        <v>4509.0</v>
      </c>
      <c r="G172" s="15">
        <v>2316.0</v>
      </c>
      <c r="H172" s="15">
        <v>1.0222</v>
      </c>
      <c r="I172" s="15">
        <v>66989.0</v>
      </c>
      <c r="J172" s="15">
        <v>65536.0</v>
      </c>
      <c r="K172" s="16">
        <f t="shared" si="65"/>
        <v>0.06880187988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3" t="s">
        <v>21</v>
      </c>
      <c r="C173" s="15">
        <v>0.6561</v>
      </c>
      <c r="D173" s="15">
        <v>1.3997</v>
      </c>
      <c r="E173" s="15">
        <v>1.4659</v>
      </c>
      <c r="F173" s="15">
        <v>68225.0</v>
      </c>
      <c r="G173" s="15">
        <v>46540.0</v>
      </c>
      <c r="H173" s="15">
        <v>1.03</v>
      </c>
      <c r="I173" s="15">
        <v>73059.0</v>
      </c>
      <c r="J173" s="15">
        <v>70930.0</v>
      </c>
      <c r="K173" s="16">
        <f t="shared" si="65"/>
        <v>0.9618638094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3" t="s">
        <v>21</v>
      </c>
      <c r="C174" s="15">
        <v>0.0239</v>
      </c>
      <c r="D174" s="15">
        <v>1.008</v>
      </c>
      <c r="E174" s="15">
        <v>2.1535</v>
      </c>
      <c r="F174" s="15">
        <v>3958.0</v>
      </c>
      <c r="G174" s="15">
        <v>1837.0</v>
      </c>
      <c r="H174" s="15">
        <v>1.0071</v>
      </c>
      <c r="I174" s="15">
        <v>77298.0</v>
      </c>
      <c r="J174" s="15">
        <v>76752.0</v>
      </c>
      <c r="K174" s="16">
        <f t="shared" si="65"/>
        <v>0.05156868876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3" t="s">
        <v>21</v>
      </c>
      <c r="C175" s="15">
        <v>0.1498</v>
      </c>
      <c r="D175" s="15">
        <v>1.0223</v>
      </c>
      <c r="E175" s="15">
        <v>3.9508</v>
      </c>
      <c r="F175" s="15">
        <v>51144.0</v>
      </c>
      <c r="G175" s="15">
        <v>12945.0</v>
      </c>
      <c r="H175" s="15">
        <v>1.03</v>
      </c>
      <c r="I175" s="15">
        <v>89025.0</v>
      </c>
      <c r="J175" s="15">
        <v>86431.0</v>
      </c>
      <c r="K175" s="16">
        <f t="shared" si="65"/>
        <v>0.5917321331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 t="s">
        <v>13</v>
      </c>
      <c r="B176" s="12"/>
      <c r="C176" s="13">
        <f t="shared" ref="C176:E176" si="66">geomean(C166:C175)</f>
        <v>0.06500969286</v>
      </c>
      <c r="D176" s="13">
        <f t="shared" si="66"/>
        <v>1.084183121</v>
      </c>
      <c r="E176" s="13">
        <f t="shared" si="66"/>
        <v>2.033157178</v>
      </c>
      <c r="F176" s="12"/>
      <c r="G176" s="12"/>
      <c r="H176" s="12"/>
      <c r="I176" s="12"/>
      <c r="J176" s="12"/>
      <c r="K176" s="13">
        <f>geomean(K166:K175)</f>
        <v>0.1315811701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 t="s">
        <v>34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3" t="s">
        <v>2</v>
      </c>
      <c r="D178" s="13" t="s">
        <v>1</v>
      </c>
      <c r="E178" s="13" t="s">
        <v>3</v>
      </c>
      <c r="F178" s="13" t="s">
        <v>4</v>
      </c>
      <c r="G178" s="13" t="s">
        <v>5</v>
      </c>
      <c r="H178" s="13" t="s">
        <v>6</v>
      </c>
      <c r="I178" s="13" t="s">
        <v>7</v>
      </c>
      <c r="J178" s="13" t="s">
        <v>8</v>
      </c>
      <c r="K178" s="12" t="s">
        <v>24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3" t="s">
        <v>21</v>
      </c>
      <c r="C179" s="15">
        <v>0.0964</v>
      </c>
      <c r="D179" s="15">
        <v>1.0329</v>
      </c>
      <c r="E179" s="15">
        <v>2.0659</v>
      </c>
      <c r="F179" s="15">
        <v>636.0</v>
      </c>
      <c r="G179" s="15">
        <v>307.0</v>
      </c>
      <c r="H179" s="15">
        <v>1.0302</v>
      </c>
      <c r="I179" s="15">
        <v>3289.0</v>
      </c>
      <c r="J179" s="15">
        <v>3192.0</v>
      </c>
      <c r="K179" s="16">
        <f t="shared" ref="K179:K188" si="67">F179/J179</f>
        <v>0.1992481203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3" t="s">
        <v>21</v>
      </c>
      <c r="C180" s="15">
        <v>0.5941</v>
      </c>
      <c r="D180" s="15">
        <v>1.3339</v>
      </c>
      <c r="E180" s="15">
        <v>1.6032</v>
      </c>
      <c r="F180" s="15">
        <v>3580.0</v>
      </c>
      <c r="G180" s="15">
        <v>2233.0</v>
      </c>
      <c r="H180" s="15">
        <v>1.0302</v>
      </c>
      <c r="I180" s="15">
        <v>3872.0</v>
      </c>
      <c r="J180" s="15">
        <v>3758.0</v>
      </c>
      <c r="K180" s="16">
        <f t="shared" si="67"/>
        <v>0.95263438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3" t="s">
        <v>21</v>
      </c>
      <c r="C181" s="15">
        <v>0.1068</v>
      </c>
      <c r="D181" s="15">
        <v>1.0367</v>
      </c>
      <c r="E181" s="15">
        <v>2.2237</v>
      </c>
      <c r="F181" s="15">
        <v>973.0</v>
      </c>
      <c r="G181" s="15">
        <v>437.0</v>
      </c>
      <c r="H181" s="15">
        <v>1.0303</v>
      </c>
      <c r="I181" s="15">
        <v>4220.0</v>
      </c>
      <c r="J181" s="15">
        <v>4096.0</v>
      </c>
      <c r="K181" s="16">
        <f t="shared" si="67"/>
        <v>0.2375488281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3" t="s">
        <v>21</v>
      </c>
      <c r="C182" s="15">
        <v>0.4445</v>
      </c>
      <c r="D182" s="15">
        <v>1.1635</v>
      </c>
      <c r="E182" s="15">
        <v>1.5707</v>
      </c>
      <c r="F182" s="15">
        <v>3653.0</v>
      </c>
      <c r="G182" s="15">
        <v>2325.0</v>
      </c>
      <c r="H182" s="15">
        <v>1.0301</v>
      </c>
      <c r="I182" s="15">
        <v>5390.0</v>
      </c>
      <c r="J182" s="15">
        <v>5232.0</v>
      </c>
      <c r="K182" s="16">
        <f t="shared" si="67"/>
        <v>0.6982033639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3" t="s">
        <v>21</v>
      </c>
      <c r="C183" s="15">
        <v>0.0583</v>
      </c>
      <c r="D183" s="15">
        <v>1.0191</v>
      </c>
      <c r="E183" s="15">
        <v>2.878</v>
      </c>
      <c r="F183" s="15">
        <v>1023.0</v>
      </c>
      <c r="G183" s="15">
        <v>355.0</v>
      </c>
      <c r="H183" s="15">
        <v>1.0186</v>
      </c>
      <c r="I183" s="15">
        <v>6205.0</v>
      </c>
      <c r="J183" s="15">
        <v>6091.0</v>
      </c>
      <c r="K183" s="16">
        <f t="shared" si="67"/>
        <v>0.1679527171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3" t="s">
        <v>21</v>
      </c>
      <c r="C184" s="15">
        <v>0.0031</v>
      </c>
      <c r="D184" s="15">
        <v>1.0003</v>
      </c>
      <c r="E184" s="15">
        <v>2.2857</v>
      </c>
      <c r="F184" s="15">
        <v>48.0</v>
      </c>
      <c r="G184" s="15">
        <v>21.0</v>
      </c>
      <c r="H184" s="15">
        <v>1.0017</v>
      </c>
      <c r="I184" s="15">
        <v>6887.0</v>
      </c>
      <c r="J184" s="15">
        <v>6875.0</v>
      </c>
      <c r="K184" s="16">
        <f t="shared" si="67"/>
        <v>0.006981818182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3" t="s">
        <v>21</v>
      </c>
      <c r="C185" s="15">
        <v>0.0645</v>
      </c>
      <c r="D185" s="15">
        <v>1.0219</v>
      </c>
      <c r="E185" s="15">
        <v>2.4803</v>
      </c>
      <c r="F185" s="15">
        <v>2620.0</v>
      </c>
      <c r="G185" s="15">
        <v>1056.0</v>
      </c>
      <c r="H185" s="15">
        <v>1.0301</v>
      </c>
      <c r="I185" s="15">
        <v>16877.0</v>
      </c>
      <c r="J185" s="15">
        <v>16384.0</v>
      </c>
      <c r="K185" s="16">
        <f t="shared" si="67"/>
        <v>0.1599121094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3" t="s">
        <v>21</v>
      </c>
      <c r="C186" s="15">
        <v>0.6236</v>
      </c>
      <c r="D186" s="15">
        <v>1.5325</v>
      </c>
      <c r="E186" s="15">
        <v>1.5926</v>
      </c>
      <c r="F186" s="15">
        <v>17611.0</v>
      </c>
      <c r="G186" s="15">
        <v>11058.0</v>
      </c>
      <c r="H186" s="15">
        <v>1.03</v>
      </c>
      <c r="I186" s="15">
        <v>18265.0</v>
      </c>
      <c r="J186" s="15">
        <v>17732.0</v>
      </c>
      <c r="K186" s="16">
        <f t="shared" si="67"/>
        <v>0.9931761787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3" t="s">
        <v>21</v>
      </c>
      <c r="C187" s="15">
        <v>0.0515</v>
      </c>
      <c r="D187" s="15">
        <v>1.0174</v>
      </c>
      <c r="E187" s="15">
        <v>2.3062</v>
      </c>
      <c r="F187" s="15">
        <v>2278.0</v>
      </c>
      <c r="G187" s="15">
        <v>987.0</v>
      </c>
      <c r="H187" s="15">
        <v>1.0201</v>
      </c>
      <c r="I187" s="15">
        <v>19573.0</v>
      </c>
      <c r="J187" s="15">
        <v>19188.0</v>
      </c>
      <c r="K187" s="16">
        <f t="shared" si="67"/>
        <v>0.1187200334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3" t="s">
        <v>21</v>
      </c>
      <c r="C188" s="15">
        <v>0.2098</v>
      </c>
      <c r="D188" s="15">
        <v>1.0449</v>
      </c>
      <c r="E188" s="15">
        <v>4.7272</v>
      </c>
      <c r="F188" s="15">
        <v>21425.0</v>
      </c>
      <c r="G188" s="15">
        <v>4532.0</v>
      </c>
      <c r="H188" s="15">
        <v>1.03</v>
      </c>
      <c r="I188" s="15">
        <v>22257.0</v>
      </c>
      <c r="J188" s="15">
        <v>21607.0</v>
      </c>
      <c r="K188" s="16">
        <f t="shared" si="67"/>
        <v>0.9915768038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 t="s">
        <v>13</v>
      </c>
      <c r="B189" s="12"/>
      <c r="C189" s="13">
        <f t="shared" ref="C189:E189" si="68">geomean(C179:C188)</f>
        <v>0.1078819626</v>
      </c>
      <c r="D189" s="13">
        <f t="shared" si="68"/>
        <v>1.109257427</v>
      </c>
      <c r="E189" s="13">
        <f t="shared" si="68"/>
        <v>2.246719386</v>
      </c>
      <c r="F189" s="12"/>
      <c r="G189" s="12"/>
      <c r="H189" s="12"/>
      <c r="I189" s="12"/>
      <c r="J189" s="12"/>
      <c r="K189" s="13">
        <f>geomean(K179:K188)</f>
        <v>0.2420454314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3" t="s">
        <v>35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3" t="s">
        <v>2</v>
      </c>
      <c r="D191" s="13" t="s">
        <v>1</v>
      </c>
      <c r="E191" s="13" t="s">
        <v>3</v>
      </c>
      <c r="F191" s="13" t="s">
        <v>4</v>
      </c>
      <c r="G191" s="13" t="s">
        <v>5</v>
      </c>
      <c r="H191" s="13" t="s">
        <v>6</v>
      </c>
      <c r="I191" s="13" t="s">
        <v>7</v>
      </c>
      <c r="J191" s="13" t="s">
        <v>8</v>
      </c>
      <c r="K191" s="12" t="s">
        <v>24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3" t="s">
        <v>21</v>
      </c>
      <c r="C192" s="15">
        <v>0.1899</v>
      </c>
      <c r="D192" s="15">
        <v>1.0667</v>
      </c>
      <c r="E192" s="15">
        <v>2.3021</v>
      </c>
      <c r="F192" s="15">
        <v>349.0</v>
      </c>
      <c r="G192" s="15">
        <v>151.0</v>
      </c>
      <c r="H192" s="15">
        <v>1.0312</v>
      </c>
      <c r="I192" s="15">
        <v>823.0</v>
      </c>
      <c r="J192" s="15">
        <v>798.0</v>
      </c>
      <c r="K192" s="16">
        <f t="shared" ref="K192:K201" si="69">F192/J192</f>
        <v>0.4373433584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3" t="s">
        <v>21</v>
      </c>
      <c r="C193" s="15">
        <v>0.6096</v>
      </c>
      <c r="D193" s="15">
        <v>1.3871</v>
      </c>
      <c r="E193" s="15">
        <v>1.6532</v>
      </c>
      <c r="F193" s="15">
        <v>947.0</v>
      </c>
      <c r="G193" s="15">
        <v>572.0</v>
      </c>
      <c r="H193" s="15">
        <v>1.0312</v>
      </c>
      <c r="I193" s="15">
        <v>969.0</v>
      </c>
      <c r="J193" s="15">
        <v>939.0</v>
      </c>
      <c r="K193" s="16">
        <f t="shared" si="69"/>
        <v>1.008519702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3" t="s">
        <v>21</v>
      </c>
      <c r="C194" s="15">
        <v>0.1891</v>
      </c>
      <c r="D194" s="15">
        <v>1.0668</v>
      </c>
      <c r="E194" s="15">
        <v>2.2623</v>
      </c>
      <c r="F194" s="15">
        <v>438.0</v>
      </c>
      <c r="G194" s="15">
        <v>193.0</v>
      </c>
      <c r="H194" s="15">
        <v>1.0312</v>
      </c>
      <c r="I194" s="15">
        <v>1056.0</v>
      </c>
      <c r="J194" s="15">
        <v>1024.0</v>
      </c>
      <c r="K194" s="16">
        <f t="shared" si="69"/>
        <v>0.427734375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3" t="s">
        <v>21</v>
      </c>
      <c r="C195" s="15">
        <v>0.4613</v>
      </c>
      <c r="D195" s="15">
        <v>1.1772</v>
      </c>
      <c r="E195" s="15">
        <v>1.7137</v>
      </c>
      <c r="F195" s="15">
        <v>1034.0</v>
      </c>
      <c r="G195" s="15">
        <v>603.0</v>
      </c>
      <c r="H195" s="15">
        <v>1.0313</v>
      </c>
      <c r="I195" s="15">
        <v>1349.0</v>
      </c>
      <c r="J195" s="15">
        <v>1308.0</v>
      </c>
      <c r="K195" s="16">
        <f t="shared" si="69"/>
        <v>0.7905198777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3" t="s">
        <v>21</v>
      </c>
      <c r="C196" s="15">
        <v>0.1123</v>
      </c>
      <c r="D196" s="15">
        <v>1.0376</v>
      </c>
      <c r="E196" s="15">
        <v>3.0476</v>
      </c>
      <c r="F196" s="15">
        <v>521.0</v>
      </c>
      <c r="G196" s="15">
        <v>170.0</v>
      </c>
      <c r="H196" s="15">
        <v>1.0302</v>
      </c>
      <c r="I196" s="15">
        <v>1569.0</v>
      </c>
      <c r="J196" s="15">
        <v>1522.0</v>
      </c>
      <c r="K196" s="16">
        <f t="shared" si="69"/>
        <v>0.3423127464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3" t="s">
        <v>21</v>
      </c>
      <c r="C197" s="15">
        <v>0.0113</v>
      </c>
      <c r="D197" s="15">
        <v>1.001</v>
      </c>
      <c r="E197" s="15">
        <v>2.4695</v>
      </c>
      <c r="F197" s="15">
        <v>48.0</v>
      </c>
      <c r="G197" s="15">
        <v>19.0</v>
      </c>
      <c r="H197" s="15">
        <v>1.0117</v>
      </c>
      <c r="I197" s="15">
        <v>1739.0</v>
      </c>
      <c r="J197" s="15">
        <v>1718.0</v>
      </c>
      <c r="K197" s="16">
        <f t="shared" si="69"/>
        <v>0.02793946449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3" t="s">
        <v>21</v>
      </c>
      <c r="C198" s="15">
        <v>0.1129</v>
      </c>
      <c r="D198" s="15">
        <v>1.0389</v>
      </c>
      <c r="E198" s="15">
        <v>2.49</v>
      </c>
      <c r="F198" s="15">
        <v>1151.0</v>
      </c>
      <c r="G198" s="15">
        <v>462.0</v>
      </c>
      <c r="H198" s="15">
        <v>1.0303</v>
      </c>
      <c r="I198" s="15">
        <v>4220.0</v>
      </c>
      <c r="J198" s="15">
        <v>4096.0</v>
      </c>
      <c r="K198" s="16">
        <f t="shared" si="69"/>
        <v>0.2810058594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3" t="s">
        <v>21</v>
      </c>
      <c r="C199" s="15">
        <v>0.6097</v>
      </c>
      <c r="D199" s="15">
        <v>1.6176</v>
      </c>
      <c r="E199" s="15">
        <v>1.6864</v>
      </c>
      <c r="F199" s="15">
        <v>4558.0</v>
      </c>
      <c r="G199" s="15">
        <v>2702.0</v>
      </c>
      <c r="H199" s="15">
        <v>1.0302</v>
      </c>
      <c r="I199" s="15">
        <v>4567.0</v>
      </c>
      <c r="J199" s="15">
        <v>4433.0</v>
      </c>
      <c r="K199" s="16">
        <f t="shared" si="69"/>
        <v>1.028197609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3" t="s">
        <v>21</v>
      </c>
      <c r="C200" s="15">
        <v>0.0939</v>
      </c>
      <c r="D200" s="15">
        <v>1.032</v>
      </c>
      <c r="E200" s="15">
        <v>2.647</v>
      </c>
      <c r="F200" s="15">
        <v>1192.0</v>
      </c>
      <c r="G200" s="15">
        <v>450.0</v>
      </c>
      <c r="H200" s="15">
        <v>1.0302</v>
      </c>
      <c r="I200" s="15">
        <v>4942.0</v>
      </c>
      <c r="J200" s="15">
        <v>4797.0</v>
      </c>
      <c r="K200" s="16">
        <f t="shared" si="69"/>
        <v>0.2484886387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3" t="s">
        <v>21</v>
      </c>
      <c r="C201" s="15">
        <v>0.3469</v>
      </c>
      <c r="D201" s="15">
        <v>1.1247</v>
      </c>
      <c r="E201" s="15">
        <v>2.9688</v>
      </c>
      <c r="F201" s="15">
        <v>5564.0</v>
      </c>
      <c r="G201" s="15">
        <v>1874.0</v>
      </c>
      <c r="H201" s="15">
        <v>1.0302</v>
      </c>
      <c r="I201" s="15">
        <v>5565.0</v>
      </c>
      <c r="J201" s="15">
        <v>5401.0</v>
      </c>
      <c r="K201" s="16">
        <f t="shared" si="69"/>
        <v>1.030179596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 t="s">
        <v>13</v>
      </c>
      <c r="B202" s="12"/>
      <c r="C202" s="13">
        <f t="shared" ref="C202:E202" si="70">geomean(C192:C201)</f>
        <v>0.176132019</v>
      </c>
      <c r="D202" s="13">
        <f t="shared" si="70"/>
        <v>1.14174959</v>
      </c>
      <c r="E202" s="13">
        <f t="shared" si="70"/>
        <v>2.27195455</v>
      </c>
      <c r="F202" s="12"/>
      <c r="G202" s="12"/>
      <c r="H202" s="12"/>
      <c r="I202" s="12"/>
      <c r="J202" s="12"/>
      <c r="K202" s="13">
        <f>geomean(K192:K201)</f>
        <v>0.4002438308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3" t="s">
        <v>36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3" t="s">
        <v>2</v>
      </c>
      <c r="D204" s="13" t="s">
        <v>1</v>
      </c>
      <c r="E204" s="13" t="s">
        <v>3</v>
      </c>
      <c r="F204" s="13" t="s">
        <v>4</v>
      </c>
      <c r="G204" s="13" t="s">
        <v>5</v>
      </c>
      <c r="H204" s="13" t="s">
        <v>6</v>
      </c>
      <c r="I204" s="13" t="s">
        <v>7</v>
      </c>
      <c r="J204" s="13" t="s">
        <v>8</v>
      </c>
      <c r="K204" s="12" t="s">
        <v>24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3" t="s">
        <v>21</v>
      </c>
      <c r="C205" s="15">
        <v>0.3408</v>
      </c>
      <c r="D205" s="15">
        <v>1.1247</v>
      </c>
      <c r="E205" s="15">
        <v>2.0591</v>
      </c>
      <c r="F205" s="15">
        <v>140.0</v>
      </c>
      <c r="G205" s="15">
        <v>67.0</v>
      </c>
      <c r="H205" s="15">
        <v>1.0324</v>
      </c>
      <c r="I205" s="15">
        <v>206.0</v>
      </c>
      <c r="J205" s="15">
        <v>199.0</v>
      </c>
      <c r="K205" s="16">
        <f t="shared" ref="K205:K214" si="71">F205/J205</f>
        <v>0.7035175879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3" t="s">
        <v>21</v>
      </c>
      <c r="C206" s="15">
        <v>0.6174</v>
      </c>
      <c r="D206" s="15">
        <v>1.4388</v>
      </c>
      <c r="E206" s="15">
        <v>1.6547</v>
      </c>
      <c r="F206" s="15">
        <v>240.0</v>
      </c>
      <c r="G206" s="15">
        <v>145.0</v>
      </c>
      <c r="H206" s="15">
        <v>1.0344</v>
      </c>
      <c r="I206" s="15">
        <v>243.0</v>
      </c>
      <c r="J206" s="15">
        <v>234.0</v>
      </c>
      <c r="K206" s="16">
        <f t="shared" si="71"/>
        <v>1.025641026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3" t="s">
        <v>21</v>
      </c>
      <c r="C207" s="15">
        <v>0.3199</v>
      </c>
      <c r="D207" s="15">
        <v>1.1182</v>
      </c>
      <c r="E207" s="15">
        <v>2.271</v>
      </c>
      <c r="F207" s="15">
        <v>186.0</v>
      </c>
      <c r="G207" s="15">
        <v>81.0</v>
      </c>
      <c r="H207" s="15">
        <v>1.0352</v>
      </c>
      <c r="I207" s="15">
        <v>265.0</v>
      </c>
      <c r="J207" s="15">
        <v>256.0</v>
      </c>
      <c r="K207" s="16">
        <f t="shared" si="71"/>
        <v>0.7265625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3" t="s">
        <v>21</v>
      </c>
      <c r="C208" s="15">
        <v>0.4888</v>
      </c>
      <c r="D208" s="15">
        <v>1.1986</v>
      </c>
      <c r="E208" s="15">
        <v>1.7579</v>
      </c>
      <c r="F208" s="15">
        <v>281.0</v>
      </c>
      <c r="G208" s="15">
        <v>159.0</v>
      </c>
      <c r="H208" s="15">
        <v>1.0336</v>
      </c>
      <c r="I208" s="15">
        <v>338.0</v>
      </c>
      <c r="J208" s="15">
        <v>327.0</v>
      </c>
      <c r="K208" s="16">
        <f t="shared" si="71"/>
        <v>0.8593272171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3" t="s">
        <v>21</v>
      </c>
      <c r="C209" s="15">
        <v>0.2017</v>
      </c>
      <c r="D209" s="15">
        <v>1.071</v>
      </c>
      <c r="E209" s="15">
        <v>2.812</v>
      </c>
      <c r="F209" s="15">
        <v>216.0</v>
      </c>
      <c r="G209" s="15">
        <v>76.0</v>
      </c>
      <c r="H209" s="15">
        <v>1.0322</v>
      </c>
      <c r="I209" s="15">
        <v>393.0</v>
      </c>
      <c r="J209" s="15">
        <v>380.0</v>
      </c>
      <c r="K209" s="16">
        <f t="shared" si="71"/>
        <v>0.5684210526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3" t="s">
        <v>21</v>
      </c>
      <c r="C210" s="15">
        <v>0.042</v>
      </c>
      <c r="D210" s="15">
        <v>1.0036</v>
      </c>
      <c r="E210" s="15">
        <v>2.6597</v>
      </c>
      <c r="F210" s="15">
        <v>48.0</v>
      </c>
      <c r="G210" s="15">
        <v>18.0</v>
      </c>
      <c r="H210" s="15">
        <v>1.0263</v>
      </c>
      <c r="I210" s="15">
        <v>441.0</v>
      </c>
      <c r="J210" s="15">
        <v>429.0</v>
      </c>
      <c r="K210" s="16">
        <f t="shared" si="71"/>
        <v>0.1118881119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3" t="s">
        <v>21</v>
      </c>
      <c r="C211" s="15">
        <v>0.1948</v>
      </c>
      <c r="D211" s="15">
        <v>1.0691</v>
      </c>
      <c r="E211" s="15">
        <v>2.5214</v>
      </c>
      <c r="F211" s="15">
        <v>503.0</v>
      </c>
      <c r="G211" s="15">
        <v>199.0</v>
      </c>
      <c r="H211" s="15">
        <v>1.0312</v>
      </c>
      <c r="I211" s="15">
        <v>1056.0</v>
      </c>
      <c r="J211" s="15">
        <v>1024.0</v>
      </c>
      <c r="K211" s="16">
        <f t="shared" si="71"/>
        <v>0.4912109375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3" t="s">
        <v>21</v>
      </c>
      <c r="C212" s="15">
        <v>0.6009</v>
      </c>
      <c r="D212" s="15">
        <v>1.6571</v>
      </c>
      <c r="E212" s="15">
        <v>1.7162</v>
      </c>
      <c r="F212" s="15">
        <v>1143.0</v>
      </c>
      <c r="G212" s="15">
        <v>666.0</v>
      </c>
      <c r="H212" s="15">
        <v>1.0313</v>
      </c>
      <c r="I212" s="15">
        <v>1143.0</v>
      </c>
      <c r="J212" s="15">
        <v>1108.0</v>
      </c>
      <c r="K212" s="16">
        <f t="shared" si="71"/>
        <v>1.031588448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3" t="s">
        <v>21</v>
      </c>
      <c r="C213" s="15">
        <v>0.1707</v>
      </c>
      <c r="D213" s="15">
        <v>1.0595</v>
      </c>
      <c r="E213" s="15">
        <v>2.7494</v>
      </c>
      <c r="F213" s="15">
        <v>563.0</v>
      </c>
      <c r="G213" s="15">
        <v>204.0</v>
      </c>
      <c r="H213" s="15">
        <v>1.0306</v>
      </c>
      <c r="I213" s="15">
        <v>1236.0</v>
      </c>
      <c r="J213" s="15">
        <v>1199.0</v>
      </c>
      <c r="K213" s="16">
        <f t="shared" si="71"/>
        <v>0.469557965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3" t="s">
        <v>21</v>
      </c>
      <c r="C214" s="15">
        <v>0.482</v>
      </c>
      <c r="D214" s="15">
        <v>1.2977</v>
      </c>
      <c r="E214" s="15">
        <v>2.1384</v>
      </c>
      <c r="F214" s="15">
        <v>1392.0</v>
      </c>
      <c r="G214" s="15">
        <v>650.0</v>
      </c>
      <c r="H214" s="15">
        <v>1.0307</v>
      </c>
      <c r="I214" s="15">
        <v>1392.0</v>
      </c>
      <c r="J214" s="15">
        <v>1350.0</v>
      </c>
      <c r="K214" s="16">
        <f t="shared" si="71"/>
        <v>1.031111111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 t="s">
        <v>13</v>
      </c>
      <c r="B215" s="12"/>
      <c r="C215" s="13">
        <f t="shared" ref="C215:E215" si="72">geomean(C205:C214)</f>
        <v>0.2772578526</v>
      </c>
      <c r="D215" s="13">
        <f t="shared" si="72"/>
        <v>1.189658555</v>
      </c>
      <c r="E215" s="13">
        <f t="shared" si="72"/>
        <v>2.194316403</v>
      </c>
      <c r="F215" s="12"/>
      <c r="G215" s="12"/>
      <c r="H215" s="12"/>
      <c r="I215" s="12"/>
      <c r="J215" s="12"/>
      <c r="K215" s="13">
        <f>geomean(K205:K214)</f>
        <v>0.6091054938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 t="s">
        <v>68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3" t="s">
        <v>0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3" t="s">
        <v>2</v>
      </c>
      <c r="D219" s="13" t="s">
        <v>1</v>
      </c>
      <c r="E219" s="13" t="s">
        <v>3</v>
      </c>
      <c r="F219" s="13" t="s">
        <v>4</v>
      </c>
      <c r="G219" s="13" t="s">
        <v>5</v>
      </c>
      <c r="H219" s="13" t="s">
        <v>6</v>
      </c>
      <c r="I219" s="13" t="s">
        <v>7</v>
      </c>
      <c r="J219" s="13" t="s">
        <v>8</v>
      </c>
      <c r="K219" s="12" t="s">
        <v>24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3" t="s">
        <v>21</v>
      </c>
      <c r="C220" s="15">
        <v>0.0465</v>
      </c>
      <c r="D220" s="15">
        <v>1.0156</v>
      </c>
      <c r="E220" s="15">
        <v>1.7321</v>
      </c>
      <c r="F220" s="15">
        <v>1029.0</v>
      </c>
      <c r="G220" s="15">
        <v>594.0</v>
      </c>
      <c r="H220" s="15">
        <v>1.0273</v>
      </c>
      <c r="I220" s="15">
        <v>13119.0</v>
      </c>
      <c r="J220" s="15">
        <v>12769.0</v>
      </c>
      <c r="K220" s="16">
        <f t="shared" ref="K220:K229" si="73">F220/J220</f>
        <v>0.08058579372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3" t="s">
        <v>21</v>
      </c>
      <c r="C221" s="15">
        <v>0.5771</v>
      </c>
      <c r="D221" s="15">
        <v>1.2954</v>
      </c>
      <c r="E221" s="15">
        <v>1.5668</v>
      </c>
      <c r="F221" s="15">
        <v>13595.0</v>
      </c>
      <c r="G221" s="15">
        <v>8677.0</v>
      </c>
      <c r="H221" s="15">
        <v>1.0401</v>
      </c>
      <c r="I221" s="15">
        <v>15637.0</v>
      </c>
      <c r="J221" s="15">
        <v>15034.0</v>
      </c>
      <c r="K221" s="16">
        <f t="shared" si="73"/>
        <v>0.9042836238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3" t="s">
        <v>21</v>
      </c>
      <c r="C222" s="15">
        <v>0.0589</v>
      </c>
      <c r="D222" s="15">
        <v>1.0199</v>
      </c>
      <c r="E222" s="15">
        <v>1.9823</v>
      </c>
      <c r="F222" s="15">
        <v>1913.0</v>
      </c>
      <c r="G222" s="15">
        <v>965.0</v>
      </c>
      <c r="H222" s="15">
        <v>1.0327</v>
      </c>
      <c r="I222" s="15">
        <v>16920.0</v>
      </c>
      <c r="J222" s="15">
        <v>16384.0</v>
      </c>
      <c r="K222" s="16">
        <f t="shared" si="73"/>
        <v>0.1167602539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3" t="s">
        <v>21</v>
      </c>
      <c r="C223" s="15">
        <v>0.4165</v>
      </c>
      <c r="D223" s="15">
        <v>1.145</v>
      </c>
      <c r="E223" s="15">
        <v>1.6567</v>
      </c>
      <c r="F223" s="15">
        <v>14440.0</v>
      </c>
      <c r="G223" s="15">
        <v>8716.0</v>
      </c>
      <c r="H223" s="15">
        <v>1.0401</v>
      </c>
      <c r="I223" s="15">
        <v>21768.0</v>
      </c>
      <c r="J223" s="15">
        <v>20929.0</v>
      </c>
      <c r="K223" s="16">
        <f t="shared" si="73"/>
        <v>0.6899517416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3" t="s">
        <v>21</v>
      </c>
      <c r="C224" s="15">
        <v>0.0308</v>
      </c>
      <c r="D224" s="15">
        <v>1.0099</v>
      </c>
      <c r="E224" s="15">
        <v>2.6325</v>
      </c>
      <c r="F224" s="15">
        <v>1975.0</v>
      </c>
      <c r="G224" s="15">
        <v>750.0</v>
      </c>
      <c r="H224" s="15">
        <v>1.0046</v>
      </c>
      <c r="I224" s="15">
        <v>24479.0</v>
      </c>
      <c r="J224" s="15">
        <v>24367.0</v>
      </c>
      <c r="K224" s="16">
        <f t="shared" si="73"/>
        <v>0.08105224279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3" t="s">
        <v>21</v>
      </c>
      <c r="C225" s="15">
        <v>8.0E-4</v>
      </c>
      <c r="D225" s="15">
        <v>1.0001</v>
      </c>
      <c r="E225" s="15">
        <v>2.2857</v>
      </c>
      <c r="F225" s="15">
        <v>48.0</v>
      </c>
      <c r="G225" s="15">
        <v>21.0</v>
      </c>
      <c r="H225" s="15">
        <v>1.0003</v>
      </c>
      <c r="I225" s="15">
        <v>27510.0</v>
      </c>
      <c r="J225" s="15">
        <v>27501.0</v>
      </c>
      <c r="K225" s="16">
        <f t="shared" si="73"/>
        <v>0.001745391077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3" t="s">
        <v>21</v>
      </c>
      <c r="C226" s="15">
        <v>0.0354</v>
      </c>
      <c r="D226" s="15">
        <v>1.0119</v>
      </c>
      <c r="E226" s="15">
        <v>1.9462</v>
      </c>
      <c r="F226" s="15">
        <v>4509.0</v>
      </c>
      <c r="G226" s="15">
        <v>2316.0</v>
      </c>
      <c r="H226" s="15">
        <v>1.0222</v>
      </c>
      <c r="I226" s="15">
        <v>66989.0</v>
      </c>
      <c r="J226" s="15">
        <v>65536.0</v>
      </c>
      <c r="K226" s="16">
        <f t="shared" si="73"/>
        <v>0.06880187988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3" t="s">
        <v>21</v>
      </c>
      <c r="C227" s="15">
        <v>0.6558</v>
      </c>
      <c r="D227" s="15">
        <v>1.3977</v>
      </c>
      <c r="E227" s="15">
        <v>1.4704</v>
      </c>
      <c r="F227" s="15">
        <v>68391.0</v>
      </c>
      <c r="G227" s="15">
        <v>46513.0</v>
      </c>
      <c r="H227" s="15">
        <v>1.04</v>
      </c>
      <c r="I227" s="15">
        <v>73769.0</v>
      </c>
      <c r="J227" s="15">
        <v>70930.0</v>
      </c>
      <c r="K227" s="16">
        <f t="shared" si="73"/>
        <v>0.9642041449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3" t="s">
        <v>21</v>
      </c>
      <c r="C228" s="15">
        <v>0.0239</v>
      </c>
      <c r="D228" s="15">
        <v>1.008</v>
      </c>
      <c r="E228" s="15">
        <v>2.1535</v>
      </c>
      <c r="F228" s="15">
        <v>3958.0</v>
      </c>
      <c r="G228" s="15">
        <v>1837.0</v>
      </c>
      <c r="H228" s="15">
        <v>1.0071</v>
      </c>
      <c r="I228" s="15">
        <v>77298.0</v>
      </c>
      <c r="J228" s="15">
        <v>76752.0</v>
      </c>
      <c r="K228" s="16">
        <f t="shared" si="73"/>
        <v>0.05156868876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3" t="s">
        <v>21</v>
      </c>
      <c r="C229" s="15">
        <v>0.1498</v>
      </c>
      <c r="D229" s="15">
        <v>1.0193</v>
      </c>
      <c r="E229" s="15">
        <v>3.5156</v>
      </c>
      <c r="F229" s="15">
        <v>45525.0</v>
      </c>
      <c r="G229" s="15">
        <v>12949.0</v>
      </c>
      <c r="H229" s="15">
        <v>1.04</v>
      </c>
      <c r="I229" s="15">
        <v>89890.0</v>
      </c>
      <c r="J229" s="15">
        <v>86431.0</v>
      </c>
      <c r="K229" s="16">
        <f t="shared" si="73"/>
        <v>0.5267207368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 t="s">
        <v>13</v>
      </c>
      <c r="B230" s="12"/>
      <c r="C230" s="13">
        <f t="shared" ref="C230:E230" si="74">geomean(C220:C229)</f>
        <v>0.0650093677</v>
      </c>
      <c r="D230" s="13">
        <f t="shared" si="74"/>
        <v>1.084707288</v>
      </c>
      <c r="E230" s="13">
        <f t="shared" si="74"/>
        <v>2.025421744</v>
      </c>
      <c r="F230" s="12"/>
      <c r="G230" s="12"/>
      <c r="H230" s="12"/>
      <c r="I230" s="12"/>
      <c r="J230" s="12"/>
      <c r="K230" s="13">
        <f>geomean(K220:K229)</f>
        <v>0.1310711317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3" t="s">
        <v>34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3" t="s">
        <v>2</v>
      </c>
      <c r="D232" s="13" t="s">
        <v>1</v>
      </c>
      <c r="E232" s="13" t="s">
        <v>3</v>
      </c>
      <c r="F232" s="13" t="s">
        <v>4</v>
      </c>
      <c r="G232" s="13" t="s">
        <v>5</v>
      </c>
      <c r="H232" s="13" t="s">
        <v>6</v>
      </c>
      <c r="I232" s="13" t="s">
        <v>7</v>
      </c>
      <c r="J232" s="13" t="s">
        <v>8</v>
      </c>
      <c r="K232" s="12" t="s">
        <v>24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3" t="s">
        <v>21</v>
      </c>
      <c r="C233" s="15">
        <v>0.0929</v>
      </c>
      <c r="D233" s="15">
        <v>1.0317</v>
      </c>
      <c r="E233" s="15">
        <v>2.0226</v>
      </c>
      <c r="F233" s="15">
        <v>600.0</v>
      </c>
      <c r="G233" s="15">
        <v>296.0</v>
      </c>
      <c r="H233" s="15">
        <v>1.0403</v>
      </c>
      <c r="I233" s="15">
        <v>3321.0</v>
      </c>
      <c r="J233" s="15">
        <v>3192.0</v>
      </c>
      <c r="K233" s="16">
        <f t="shared" ref="K233:K242" si="75">F233/J233</f>
        <v>0.1879699248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3" t="s">
        <v>21</v>
      </c>
      <c r="C234" s="15">
        <v>0.5953</v>
      </c>
      <c r="D234" s="15">
        <v>1.3394</v>
      </c>
      <c r="E234" s="15">
        <v>1.6546</v>
      </c>
      <c r="F234" s="15">
        <v>3702.0</v>
      </c>
      <c r="G234" s="15">
        <v>2237.0</v>
      </c>
      <c r="H234" s="15">
        <v>1.0403</v>
      </c>
      <c r="I234" s="15">
        <v>3910.0</v>
      </c>
      <c r="J234" s="15">
        <v>3758.0</v>
      </c>
      <c r="K234" s="16">
        <f t="shared" si="75"/>
        <v>0.9850984566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3" t="s">
        <v>21</v>
      </c>
      <c r="C235" s="15">
        <v>0.1062</v>
      </c>
      <c r="D235" s="15">
        <v>1.0364</v>
      </c>
      <c r="E235" s="15">
        <v>2.1499</v>
      </c>
      <c r="F235" s="15">
        <v>935.0</v>
      </c>
      <c r="G235" s="15">
        <v>434.0</v>
      </c>
      <c r="H235" s="15">
        <v>1.0403</v>
      </c>
      <c r="I235" s="15">
        <v>4261.0</v>
      </c>
      <c r="J235" s="15">
        <v>4096.0</v>
      </c>
      <c r="K235" s="16">
        <f t="shared" si="75"/>
        <v>0.2282714844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3" t="s">
        <v>21</v>
      </c>
      <c r="C236" s="15">
        <v>0.4386</v>
      </c>
      <c r="D236" s="15">
        <v>1.1602</v>
      </c>
      <c r="E236" s="15">
        <v>1.6319</v>
      </c>
      <c r="F236" s="15">
        <v>3745.0</v>
      </c>
      <c r="G236" s="15">
        <v>2294.0</v>
      </c>
      <c r="H236" s="15">
        <v>1.0403</v>
      </c>
      <c r="I236" s="15">
        <v>5443.0</v>
      </c>
      <c r="J236" s="15">
        <v>5232.0</v>
      </c>
      <c r="K236" s="16">
        <f t="shared" si="75"/>
        <v>0.7157874618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3" t="s">
        <v>21</v>
      </c>
      <c r="C237" s="15">
        <v>0.0583</v>
      </c>
      <c r="D237" s="15">
        <v>1.0191</v>
      </c>
      <c r="E237" s="15">
        <v>2.878</v>
      </c>
      <c r="F237" s="15">
        <v>1023.0</v>
      </c>
      <c r="G237" s="15">
        <v>355.0</v>
      </c>
      <c r="H237" s="15">
        <v>1.0186</v>
      </c>
      <c r="I237" s="15">
        <v>6205.0</v>
      </c>
      <c r="J237" s="15">
        <v>6091.0</v>
      </c>
      <c r="K237" s="16">
        <f t="shared" si="75"/>
        <v>0.1679527171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3" t="s">
        <v>21</v>
      </c>
      <c r="C238" s="15">
        <v>0.0031</v>
      </c>
      <c r="D238" s="15">
        <v>1.0003</v>
      </c>
      <c r="E238" s="15">
        <v>2.2857</v>
      </c>
      <c r="F238" s="15">
        <v>48.0</v>
      </c>
      <c r="G238" s="15">
        <v>21.0</v>
      </c>
      <c r="H238" s="15">
        <v>1.0017</v>
      </c>
      <c r="I238" s="15">
        <v>6887.0</v>
      </c>
      <c r="J238" s="15">
        <v>6875.0</v>
      </c>
      <c r="K238" s="16">
        <f t="shared" si="75"/>
        <v>0.006981818182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3" t="s">
        <v>21</v>
      </c>
      <c r="C239" s="15">
        <v>0.064</v>
      </c>
      <c r="D239" s="15">
        <v>1.0217</v>
      </c>
      <c r="E239" s="15">
        <v>2.4981</v>
      </c>
      <c r="F239" s="15">
        <v>2620.0</v>
      </c>
      <c r="G239" s="15">
        <v>1048.0</v>
      </c>
      <c r="H239" s="15">
        <v>1.0401</v>
      </c>
      <c r="I239" s="15">
        <v>17041.0</v>
      </c>
      <c r="J239" s="15">
        <v>16384.0</v>
      </c>
      <c r="K239" s="16">
        <f t="shared" si="75"/>
        <v>0.1599121094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3" t="s">
        <v>21</v>
      </c>
      <c r="C240" s="15">
        <v>0.6228</v>
      </c>
      <c r="D240" s="15">
        <v>1.5311</v>
      </c>
      <c r="E240" s="15">
        <v>1.6095</v>
      </c>
      <c r="F240" s="15">
        <v>17775.0</v>
      </c>
      <c r="G240" s="15">
        <v>11043.0</v>
      </c>
      <c r="H240" s="15">
        <v>1.0401</v>
      </c>
      <c r="I240" s="15">
        <v>18443.0</v>
      </c>
      <c r="J240" s="15">
        <v>17732.0</v>
      </c>
      <c r="K240" s="16">
        <f t="shared" si="75"/>
        <v>1.002424994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3" t="s">
        <v>21</v>
      </c>
      <c r="C241" s="15">
        <v>0.0515</v>
      </c>
      <c r="D241" s="15">
        <v>1.0174</v>
      </c>
      <c r="E241" s="15">
        <v>2.3062</v>
      </c>
      <c r="F241" s="15">
        <v>2278.0</v>
      </c>
      <c r="G241" s="15">
        <v>987.0</v>
      </c>
      <c r="H241" s="15">
        <v>1.0201</v>
      </c>
      <c r="I241" s="15">
        <v>19573.0</v>
      </c>
      <c r="J241" s="15">
        <v>19188.0</v>
      </c>
      <c r="K241" s="16">
        <f t="shared" si="75"/>
        <v>0.1187200334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3" t="s">
        <v>21</v>
      </c>
      <c r="C242" s="15">
        <v>0.2173</v>
      </c>
      <c r="D242" s="15">
        <v>1.0542</v>
      </c>
      <c r="E242" s="15">
        <v>4.6213</v>
      </c>
      <c r="F242" s="15">
        <v>21698.0</v>
      </c>
      <c r="G242" s="15">
        <v>4695.0</v>
      </c>
      <c r="H242" s="15">
        <v>1.04</v>
      </c>
      <c r="I242" s="15">
        <v>22473.0</v>
      </c>
      <c r="J242" s="15">
        <v>21607.0</v>
      </c>
      <c r="K242" s="16">
        <f t="shared" si="75"/>
        <v>1.004211598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 t="s">
        <v>13</v>
      </c>
      <c r="B243" s="12"/>
      <c r="C243" s="13">
        <f t="shared" ref="C243:E243" si="76">geomean(C233:C242)</f>
        <v>0.1075813655</v>
      </c>
      <c r="D243" s="13">
        <f t="shared" si="76"/>
        <v>1.110097886</v>
      </c>
      <c r="E243" s="13">
        <f t="shared" si="76"/>
        <v>2.248944186</v>
      </c>
      <c r="F243" s="12"/>
      <c r="G243" s="12"/>
      <c r="H243" s="12"/>
      <c r="I243" s="12"/>
      <c r="J243" s="12"/>
      <c r="K243" s="13">
        <f>geomean(K233:K242)</f>
        <v>0.2416151602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3" t="s">
        <v>35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3" t="s">
        <v>2</v>
      </c>
      <c r="D245" s="13" t="s">
        <v>1</v>
      </c>
      <c r="E245" s="13" t="s">
        <v>3</v>
      </c>
      <c r="F245" s="13" t="s">
        <v>4</v>
      </c>
      <c r="G245" s="13" t="s">
        <v>5</v>
      </c>
      <c r="H245" s="13" t="s">
        <v>6</v>
      </c>
      <c r="I245" s="13" t="s">
        <v>7</v>
      </c>
      <c r="J245" s="13" t="s">
        <v>8</v>
      </c>
      <c r="K245" s="12" t="s">
        <v>24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3" t="s">
        <v>21</v>
      </c>
      <c r="C246" s="15">
        <v>0.1882</v>
      </c>
      <c r="D246" s="15">
        <v>1.0657</v>
      </c>
      <c r="E246" s="15">
        <v>2.1238</v>
      </c>
      <c r="F246" s="15">
        <v>319.0</v>
      </c>
      <c r="G246" s="15">
        <v>150.0</v>
      </c>
      <c r="H246" s="15">
        <v>1.0412</v>
      </c>
      <c r="I246" s="15">
        <v>831.0</v>
      </c>
      <c r="J246" s="15">
        <v>798.0</v>
      </c>
      <c r="K246" s="16">
        <f t="shared" ref="K246:K255" si="77">F246/J246</f>
        <v>0.3997493734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3" t="s">
        <v>21</v>
      </c>
      <c r="C247" s="15">
        <v>0.6094</v>
      </c>
      <c r="D247" s="15">
        <v>1.3897</v>
      </c>
      <c r="E247" s="15">
        <v>1.673</v>
      </c>
      <c r="F247" s="15">
        <v>958.0</v>
      </c>
      <c r="G247" s="15">
        <v>572.0</v>
      </c>
      <c r="H247" s="15">
        <v>1.0408</v>
      </c>
      <c r="I247" s="15">
        <v>978.0</v>
      </c>
      <c r="J247" s="15">
        <v>939.0</v>
      </c>
      <c r="K247" s="16">
        <f t="shared" si="77"/>
        <v>1.020234292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3" t="s">
        <v>21</v>
      </c>
      <c r="C248" s="15">
        <v>0.1837</v>
      </c>
      <c r="D248" s="15">
        <v>1.0646</v>
      </c>
      <c r="E248" s="15">
        <v>2.2386</v>
      </c>
      <c r="F248" s="15">
        <v>421.0</v>
      </c>
      <c r="G248" s="15">
        <v>188.0</v>
      </c>
      <c r="H248" s="15">
        <v>1.041</v>
      </c>
      <c r="I248" s="15">
        <v>1066.0</v>
      </c>
      <c r="J248" s="15">
        <v>1024.0</v>
      </c>
      <c r="K248" s="16">
        <f t="shared" si="77"/>
        <v>0.4111328125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3" t="s">
        <v>21</v>
      </c>
      <c r="C249" s="15">
        <v>0.4555</v>
      </c>
      <c r="D249" s="15">
        <v>1.1735</v>
      </c>
      <c r="E249" s="15">
        <v>1.6817</v>
      </c>
      <c r="F249" s="15">
        <v>1002.0</v>
      </c>
      <c r="G249" s="15">
        <v>595.0</v>
      </c>
      <c r="H249" s="15">
        <v>1.0412</v>
      </c>
      <c r="I249" s="15">
        <v>1362.0</v>
      </c>
      <c r="J249" s="15">
        <v>1308.0</v>
      </c>
      <c r="K249" s="16">
        <f t="shared" si="77"/>
        <v>0.7660550459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3" t="s">
        <v>21</v>
      </c>
      <c r="C250" s="15">
        <v>0.1121</v>
      </c>
      <c r="D250" s="15">
        <v>1.0376</v>
      </c>
      <c r="E250" s="15">
        <v>3.0577</v>
      </c>
      <c r="F250" s="15">
        <v>522.0</v>
      </c>
      <c r="G250" s="15">
        <v>170.0</v>
      </c>
      <c r="H250" s="15">
        <v>1.0401</v>
      </c>
      <c r="I250" s="15">
        <v>1584.0</v>
      </c>
      <c r="J250" s="15">
        <v>1522.0</v>
      </c>
      <c r="K250" s="16">
        <f t="shared" si="77"/>
        <v>0.3429697766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3" t="s">
        <v>21</v>
      </c>
      <c r="C251" s="15">
        <v>0.0113</v>
      </c>
      <c r="D251" s="15">
        <v>1.001</v>
      </c>
      <c r="E251" s="15">
        <v>2.4695</v>
      </c>
      <c r="F251" s="15">
        <v>48.0</v>
      </c>
      <c r="G251" s="15">
        <v>19.0</v>
      </c>
      <c r="H251" s="15">
        <v>1.0117</v>
      </c>
      <c r="I251" s="15">
        <v>1739.0</v>
      </c>
      <c r="J251" s="15">
        <v>1718.0</v>
      </c>
      <c r="K251" s="16">
        <f t="shared" si="77"/>
        <v>0.02793946449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3" t="s">
        <v>21</v>
      </c>
      <c r="C252" s="15">
        <v>0.1112</v>
      </c>
      <c r="D252" s="15">
        <v>1.0382</v>
      </c>
      <c r="E252" s="15">
        <v>2.5102</v>
      </c>
      <c r="F252" s="15">
        <v>1143.0</v>
      </c>
      <c r="G252" s="15">
        <v>455.0</v>
      </c>
      <c r="H252" s="15">
        <v>1.0403</v>
      </c>
      <c r="I252" s="15">
        <v>4261.0</v>
      </c>
      <c r="J252" s="15">
        <v>4096.0</v>
      </c>
      <c r="K252" s="16">
        <f t="shared" si="77"/>
        <v>0.2790527344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3" t="s">
        <v>21</v>
      </c>
      <c r="C253" s="15">
        <v>0.6068</v>
      </c>
      <c r="D253" s="15">
        <v>1.6176</v>
      </c>
      <c r="E253" s="15">
        <v>1.7112</v>
      </c>
      <c r="F253" s="15">
        <v>4603.0</v>
      </c>
      <c r="G253" s="15">
        <v>2689.0</v>
      </c>
      <c r="H253" s="15">
        <v>1.0403</v>
      </c>
      <c r="I253" s="15">
        <v>4612.0</v>
      </c>
      <c r="J253" s="15">
        <v>4433.0</v>
      </c>
      <c r="K253" s="16">
        <f t="shared" si="77"/>
        <v>1.038348748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3" t="s">
        <v>21</v>
      </c>
      <c r="C254" s="15">
        <v>0.0927</v>
      </c>
      <c r="D254" s="15">
        <v>1.0315</v>
      </c>
      <c r="E254" s="15">
        <v>2.5972</v>
      </c>
      <c r="F254" s="15">
        <v>1155.0</v>
      </c>
      <c r="G254" s="15">
        <v>444.0</v>
      </c>
      <c r="H254" s="15">
        <v>1.0402</v>
      </c>
      <c r="I254" s="15">
        <v>4990.0</v>
      </c>
      <c r="J254" s="15">
        <v>4797.0</v>
      </c>
      <c r="K254" s="16">
        <f t="shared" si="77"/>
        <v>0.2407754847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3" t="s">
        <v>21</v>
      </c>
      <c r="C255" s="15">
        <v>0.3585</v>
      </c>
      <c r="D255" s="15">
        <v>1.1522</v>
      </c>
      <c r="E255" s="15">
        <v>2.9002</v>
      </c>
      <c r="F255" s="15">
        <v>5617.0</v>
      </c>
      <c r="G255" s="15">
        <v>1936.0</v>
      </c>
      <c r="H255" s="15">
        <v>1.0402</v>
      </c>
      <c r="I255" s="15">
        <v>5619.0</v>
      </c>
      <c r="J255" s="15">
        <v>5401.0</v>
      </c>
      <c r="K255" s="16">
        <f t="shared" si="77"/>
        <v>1.039992594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 t="s">
        <v>13</v>
      </c>
      <c r="B256" s="12"/>
      <c r="C256" s="13">
        <f t="shared" ref="C256:E256" si="78">geomean(C246:C255)</f>
        <v>0.1752073381</v>
      </c>
      <c r="D256" s="13">
        <f t="shared" si="78"/>
        <v>1.143889013</v>
      </c>
      <c r="E256" s="13">
        <f t="shared" si="78"/>
        <v>2.246094852</v>
      </c>
      <c r="F256" s="12"/>
      <c r="G256" s="12"/>
      <c r="H256" s="12"/>
      <c r="I256" s="12"/>
      <c r="J256" s="12"/>
      <c r="K256" s="13">
        <f>geomean(K246:K255)</f>
        <v>0.3936294462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3" t="s">
        <v>36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3" t="s">
        <v>2</v>
      </c>
      <c r="D258" s="13" t="s">
        <v>1</v>
      </c>
      <c r="E258" s="13" t="s">
        <v>3</v>
      </c>
      <c r="F258" s="13" t="s">
        <v>4</v>
      </c>
      <c r="G258" s="13" t="s">
        <v>5</v>
      </c>
      <c r="H258" s="13" t="s">
        <v>6</v>
      </c>
      <c r="I258" s="13" t="s">
        <v>7</v>
      </c>
      <c r="J258" s="13" t="s">
        <v>8</v>
      </c>
      <c r="K258" s="12" t="s">
        <v>24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3" t="s">
        <v>21</v>
      </c>
      <c r="C259" s="15">
        <v>0.3413</v>
      </c>
      <c r="D259" s="15">
        <v>1.1245</v>
      </c>
      <c r="E259" s="15">
        <v>2.1001</v>
      </c>
      <c r="F259" s="15">
        <v>143.0</v>
      </c>
      <c r="G259" s="15">
        <v>68.0</v>
      </c>
      <c r="H259" s="15">
        <v>1.0425</v>
      </c>
      <c r="I259" s="15">
        <v>208.0</v>
      </c>
      <c r="J259" s="15">
        <v>199.0</v>
      </c>
      <c r="K259" s="16">
        <f t="shared" ref="K259:K268" si="79">F259/J259</f>
        <v>0.7185929648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3" t="s">
        <v>21</v>
      </c>
      <c r="C260" s="15">
        <v>0.6151</v>
      </c>
      <c r="D260" s="15">
        <v>1.4371</v>
      </c>
      <c r="E260" s="15">
        <v>1.6679</v>
      </c>
      <c r="F260" s="15">
        <v>241.0</v>
      </c>
      <c r="G260" s="15">
        <v>144.0</v>
      </c>
      <c r="H260" s="15">
        <v>1.043</v>
      </c>
      <c r="I260" s="15">
        <v>245.0</v>
      </c>
      <c r="J260" s="15">
        <v>234.0</v>
      </c>
      <c r="K260" s="16">
        <f t="shared" si="79"/>
        <v>1.02991453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3" t="s">
        <v>21</v>
      </c>
      <c r="C261" s="15">
        <v>0.3173</v>
      </c>
      <c r="D261" s="15">
        <v>1.1167</v>
      </c>
      <c r="E261" s="15">
        <v>2.1054</v>
      </c>
      <c r="F261" s="15">
        <v>171.0</v>
      </c>
      <c r="G261" s="15">
        <v>81.0</v>
      </c>
      <c r="H261" s="15">
        <v>1.0469</v>
      </c>
      <c r="I261" s="15">
        <v>268.0</v>
      </c>
      <c r="J261" s="15">
        <v>256.0</v>
      </c>
      <c r="K261" s="16">
        <f t="shared" si="79"/>
        <v>0.66796875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3" t="s">
        <v>21</v>
      </c>
      <c r="C262" s="15">
        <v>0.4811</v>
      </c>
      <c r="D262" s="15">
        <v>1.1949</v>
      </c>
      <c r="E262" s="15">
        <v>1.9513</v>
      </c>
      <c r="F262" s="15">
        <v>307.0</v>
      </c>
      <c r="G262" s="15">
        <v>157.0</v>
      </c>
      <c r="H262" s="15">
        <v>1.0458</v>
      </c>
      <c r="I262" s="15">
        <v>342.0</v>
      </c>
      <c r="J262" s="15">
        <v>327.0</v>
      </c>
      <c r="K262" s="16">
        <f t="shared" si="79"/>
        <v>0.9388379205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3" t="s">
        <v>21</v>
      </c>
      <c r="C263" s="15">
        <v>0.1995</v>
      </c>
      <c r="D263" s="15">
        <v>1.0701</v>
      </c>
      <c r="E263" s="15">
        <v>2.6724</v>
      </c>
      <c r="F263" s="15">
        <v>203.0</v>
      </c>
      <c r="G263" s="15">
        <v>75.0</v>
      </c>
      <c r="H263" s="15">
        <v>1.0427</v>
      </c>
      <c r="I263" s="15">
        <v>397.0</v>
      </c>
      <c r="J263" s="15">
        <v>380.0</v>
      </c>
      <c r="K263" s="16">
        <f t="shared" si="79"/>
        <v>0.5342105263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3" t="s">
        <v>21</v>
      </c>
      <c r="C264" s="15">
        <v>0.042</v>
      </c>
      <c r="D264" s="15">
        <v>1.0036</v>
      </c>
      <c r="E264" s="15">
        <v>2.6597</v>
      </c>
      <c r="F264" s="15">
        <v>48.0</v>
      </c>
      <c r="G264" s="15">
        <v>18.0</v>
      </c>
      <c r="H264" s="15">
        <v>1.0263</v>
      </c>
      <c r="I264" s="15">
        <v>441.0</v>
      </c>
      <c r="J264" s="15">
        <v>429.0</v>
      </c>
      <c r="K264" s="16">
        <f t="shared" si="79"/>
        <v>0.1118881119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3" t="s">
        <v>21</v>
      </c>
      <c r="C265" s="15">
        <v>0.1899</v>
      </c>
      <c r="D265" s="15">
        <v>1.067</v>
      </c>
      <c r="E265" s="15">
        <v>2.3604</v>
      </c>
      <c r="F265" s="15">
        <v>459.0</v>
      </c>
      <c r="G265" s="15">
        <v>194.0</v>
      </c>
      <c r="H265" s="15">
        <v>1.041</v>
      </c>
      <c r="I265" s="15">
        <v>1066.0</v>
      </c>
      <c r="J265" s="15">
        <v>1024.0</v>
      </c>
      <c r="K265" s="16">
        <f t="shared" si="79"/>
        <v>0.4482421875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3" t="s">
        <v>21</v>
      </c>
      <c r="C266" s="15">
        <v>0.599</v>
      </c>
      <c r="D266" s="15">
        <v>1.6507</v>
      </c>
      <c r="E266" s="15">
        <v>1.7382</v>
      </c>
      <c r="F266" s="15">
        <v>1154.0</v>
      </c>
      <c r="G266" s="15">
        <v>663.0</v>
      </c>
      <c r="H266" s="15">
        <v>1.0412</v>
      </c>
      <c r="I266" s="15">
        <v>1154.0</v>
      </c>
      <c r="J266" s="15">
        <v>1108.0</v>
      </c>
      <c r="K266" s="16">
        <f t="shared" si="79"/>
        <v>1.041516245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3" t="s">
        <v>21</v>
      </c>
      <c r="C267" s="15">
        <v>0.1675</v>
      </c>
      <c r="D267" s="15">
        <v>1.0581</v>
      </c>
      <c r="E267" s="15">
        <v>2.2952</v>
      </c>
      <c r="F267" s="15">
        <v>461.0</v>
      </c>
      <c r="G267" s="15">
        <v>200.0</v>
      </c>
      <c r="H267" s="15">
        <v>1.0406</v>
      </c>
      <c r="I267" s="15">
        <v>1248.0</v>
      </c>
      <c r="J267" s="15">
        <v>1199.0</v>
      </c>
      <c r="K267" s="16">
        <f t="shared" si="79"/>
        <v>0.3844870726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3" t="s">
        <v>21</v>
      </c>
      <c r="C268" s="15">
        <v>0.4904</v>
      </c>
      <c r="D268" s="15">
        <v>1.3113</v>
      </c>
      <c r="E268" s="15">
        <v>2.1216</v>
      </c>
      <c r="F268" s="15">
        <v>1405.0</v>
      </c>
      <c r="G268" s="15">
        <v>662.0</v>
      </c>
      <c r="H268" s="15">
        <v>1.0404</v>
      </c>
      <c r="I268" s="15">
        <v>1405.0</v>
      </c>
      <c r="J268" s="15">
        <v>1350.0</v>
      </c>
      <c r="K268" s="16">
        <f t="shared" si="79"/>
        <v>1.040740741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 t="s">
        <v>13</v>
      </c>
      <c r="B269" s="12"/>
      <c r="C269" s="13">
        <f t="shared" ref="C269:E269" si="80">geomean(C259:C268)</f>
        <v>0.2753909533</v>
      </c>
      <c r="D269" s="13">
        <f t="shared" si="80"/>
        <v>1.18925802</v>
      </c>
      <c r="E269" s="13">
        <f t="shared" si="80"/>
        <v>2.143074238</v>
      </c>
      <c r="F269" s="12"/>
      <c r="G269" s="12"/>
      <c r="H269" s="12"/>
      <c r="I269" s="12"/>
      <c r="J269" s="12"/>
      <c r="K269" s="13">
        <f>geomean(K259:K268)</f>
        <v>0.5908170742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 t="s">
        <v>69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3" t="s">
        <v>0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3" t="s">
        <v>2</v>
      </c>
      <c r="D273" s="13" t="s">
        <v>1</v>
      </c>
      <c r="E273" s="13" t="s">
        <v>3</v>
      </c>
      <c r="F273" s="13" t="s">
        <v>4</v>
      </c>
      <c r="G273" s="13" t="s">
        <v>5</v>
      </c>
      <c r="H273" s="13" t="s">
        <v>6</v>
      </c>
      <c r="I273" s="13" t="s">
        <v>7</v>
      </c>
      <c r="J273" s="13" t="s">
        <v>8</v>
      </c>
      <c r="K273" s="12" t="s">
        <v>24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3" t="s">
        <v>21</v>
      </c>
      <c r="C274" s="15">
        <v>0.0465</v>
      </c>
      <c r="D274" s="15">
        <v>1.0156</v>
      </c>
      <c r="E274" s="15">
        <v>1.7321</v>
      </c>
      <c r="F274" s="15">
        <v>1029.0</v>
      </c>
      <c r="G274" s="15">
        <v>594.0</v>
      </c>
      <c r="H274" s="15">
        <v>1.0273</v>
      </c>
      <c r="I274" s="15">
        <v>13119.0</v>
      </c>
      <c r="J274" s="15">
        <v>12769.0</v>
      </c>
      <c r="K274" s="16">
        <f t="shared" ref="K274:K283" si="81">F274/J274</f>
        <v>0.08058579372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3" t="s">
        <v>21</v>
      </c>
      <c r="C275" s="15">
        <v>0.5696</v>
      </c>
      <c r="D275" s="15">
        <v>1.2924</v>
      </c>
      <c r="E275" s="15">
        <v>1.6248</v>
      </c>
      <c r="F275" s="15">
        <v>13914.0</v>
      </c>
      <c r="G275" s="15">
        <v>8563.0</v>
      </c>
      <c r="H275" s="15">
        <v>1.0501</v>
      </c>
      <c r="I275" s="15">
        <v>15787.0</v>
      </c>
      <c r="J275" s="15">
        <v>15034.0</v>
      </c>
      <c r="K275" s="16">
        <f t="shared" si="81"/>
        <v>0.925502195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3" t="s">
        <v>21</v>
      </c>
      <c r="C276" s="15">
        <v>0.0589</v>
      </c>
      <c r="D276" s="15">
        <v>1.0199</v>
      </c>
      <c r="E276" s="15">
        <v>1.9823</v>
      </c>
      <c r="F276" s="15">
        <v>1913.0</v>
      </c>
      <c r="G276" s="15">
        <v>965.0</v>
      </c>
      <c r="H276" s="15">
        <v>1.0327</v>
      </c>
      <c r="I276" s="15">
        <v>16920.0</v>
      </c>
      <c r="J276" s="15">
        <v>16384.0</v>
      </c>
      <c r="K276" s="16">
        <f t="shared" si="81"/>
        <v>0.1167602539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3" t="s">
        <v>21</v>
      </c>
      <c r="C277" s="15">
        <v>0.4112</v>
      </c>
      <c r="D277" s="15">
        <v>1.1427</v>
      </c>
      <c r="E277" s="15">
        <v>1.6356</v>
      </c>
      <c r="F277" s="15">
        <v>14077.0</v>
      </c>
      <c r="G277" s="15">
        <v>8606.0</v>
      </c>
      <c r="H277" s="15">
        <v>1.0501</v>
      </c>
      <c r="I277" s="15">
        <v>21977.0</v>
      </c>
      <c r="J277" s="15">
        <v>20929.0</v>
      </c>
      <c r="K277" s="16">
        <f t="shared" si="81"/>
        <v>0.6726073869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3" t="s">
        <v>21</v>
      </c>
      <c r="C278" s="15">
        <v>0.0308</v>
      </c>
      <c r="D278" s="15">
        <v>1.0099</v>
      </c>
      <c r="E278" s="15">
        <v>2.6325</v>
      </c>
      <c r="F278" s="15">
        <v>1975.0</v>
      </c>
      <c r="G278" s="15">
        <v>750.0</v>
      </c>
      <c r="H278" s="15">
        <v>1.0046</v>
      </c>
      <c r="I278" s="15">
        <v>24479.0</v>
      </c>
      <c r="J278" s="15">
        <v>24367.0</v>
      </c>
      <c r="K278" s="16">
        <f t="shared" si="81"/>
        <v>0.08105224279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3" t="s">
        <v>21</v>
      </c>
      <c r="C279" s="15">
        <v>8.0E-4</v>
      </c>
      <c r="D279" s="15">
        <v>1.0001</v>
      </c>
      <c r="E279" s="15">
        <v>2.2857</v>
      </c>
      <c r="F279" s="15">
        <v>48.0</v>
      </c>
      <c r="G279" s="15">
        <v>21.0</v>
      </c>
      <c r="H279" s="15">
        <v>1.0003</v>
      </c>
      <c r="I279" s="15">
        <v>27510.0</v>
      </c>
      <c r="J279" s="15">
        <v>27501.0</v>
      </c>
      <c r="K279" s="16">
        <f t="shared" si="81"/>
        <v>0.001745391077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3" t="s">
        <v>21</v>
      </c>
      <c r="C280" s="15">
        <v>0.0354</v>
      </c>
      <c r="D280" s="15">
        <v>1.0119</v>
      </c>
      <c r="E280" s="15">
        <v>1.9462</v>
      </c>
      <c r="F280" s="15">
        <v>4509.0</v>
      </c>
      <c r="G280" s="15">
        <v>2316.0</v>
      </c>
      <c r="H280" s="15">
        <v>1.0222</v>
      </c>
      <c r="I280" s="15">
        <v>66989.0</v>
      </c>
      <c r="J280" s="15">
        <v>65536.0</v>
      </c>
      <c r="K280" s="16">
        <f t="shared" si="81"/>
        <v>0.06880187988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3" t="s">
        <v>21</v>
      </c>
      <c r="C281" s="15">
        <v>0.6585</v>
      </c>
      <c r="D281" s="15">
        <v>1.3977</v>
      </c>
      <c r="E281" s="15">
        <v>1.475</v>
      </c>
      <c r="F281" s="15">
        <v>68890.0</v>
      </c>
      <c r="G281" s="15">
        <v>46706.0</v>
      </c>
      <c r="H281" s="15">
        <v>1.05</v>
      </c>
      <c r="I281" s="15">
        <v>74478.0</v>
      </c>
      <c r="J281" s="15">
        <v>70930.0</v>
      </c>
      <c r="K281" s="16">
        <f t="shared" si="81"/>
        <v>0.97123925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3" t="s">
        <v>21</v>
      </c>
      <c r="C282" s="15">
        <v>0.0239</v>
      </c>
      <c r="D282" s="15">
        <v>1.008</v>
      </c>
      <c r="E282" s="15">
        <v>2.1535</v>
      </c>
      <c r="F282" s="15">
        <v>3958.0</v>
      </c>
      <c r="G282" s="15">
        <v>1837.0</v>
      </c>
      <c r="H282" s="15">
        <v>1.0071</v>
      </c>
      <c r="I282" s="15">
        <v>77298.0</v>
      </c>
      <c r="J282" s="15">
        <v>76752.0</v>
      </c>
      <c r="K282" s="16">
        <f t="shared" si="81"/>
        <v>0.05156868876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3" t="s">
        <v>21</v>
      </c>
      <c r="C283" s="15">
        <v>0.1234</v>
      </c>
      <c r="D283" s="15">
        <v>1.0163</v>
      </c>
      <c r="E283" s="15">
        <v>4.0275</v>
      </c>
      <c r="F283" s="15">
        <v>42954.0</v>
      </c>
      <c r="G283" s="15">
        <v>10665.0</v>
      </c>
      <c r="H283" s="15">
        <v>1.05</v>
      </c>
      <c r="I283" s="15">
        <v>90754.0</v>
      </c>
      <c r="J283" s="15">
        <v>86431.0</v>
      </c>
      <c r="K283" s="16">
        <f t="shared" si="81"/>
        <v>0.4969744652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 t="s">
        <v>13</v>
      </c>
      <c r="B284" s="12"/>
      <c r="C284" s="13">
        <f t="shared" ref="C284:E284" si="82">geomean(C274:C283)</f>
        <v>0.06362245365</v>
      </c>
      <c r="D284" s="13">
        <f t="shared" si="82"/>
        <v>1.083918248</v>
      </c>
      <c r="E284" s="13">
        <f t="shared" si="82"/>
        <v>2.05862237</v>
      </c>
      <c r="F284" s="12"/>
      <c r="G284" s="12"/>
      <c r="H284" s="12"/>
      <c r="I284" s="12"/>
      <c r="J284" s="12"/>
      <c r="K284" s="13">
        <f>geomean(K274:K283)</f>
        <v>0.1303766172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3" t="s">
        <v>34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3" t="s">
        <v>2</v>
      </c>
      <c r="D286" s="13" t="s">
        <v>1</v>
      </c>
      <c r="E286" s="13" t="s">
        <v>3</v>
      </c>
      <c r="F286" s="13" t="s">
        <v>4</v>
      </c>
      <c r="G286" s="13" t="s">
        <v>5</v>
      </c>
      <c r="H286" s="13" t="s">
        <v>6</v>
      </c>
      <c r="I286" s="13" t="s">
        <v>7</v>
      </c>
      <c r="J286" s="13" t="s">
        <v>8</v>
      </c>
      <c r="K286" s="12" t="s">
        <v>24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3" t="s">
        <v>21</v>
      </c>
      <c r="C287" s="15">
        <v>0.0921</v>
      </c>
      <c r="D287" s="15">
        <v>1.0313</v>
      </c>
      <c r="E287" s="15">
        <v>1.9766</v>
      </c>
      <c r="F287" s="15">
        <v>581.0</v>
      </c>
      <c r="G287" s="15">
        <v>293.0</v>
      </c>
      <c r="H287" s="15">
        <v>1.0503</v>
      </c>
      <c r="I287" s="15">
        <v>3353.0</v>
      </c>
      <c r="J287" s="15">
        <v>3192.0</v>
      </c>
      <c r="K287" s="16">
        <f t="shared" ref="K287:K296" si="83">F287/J287</f>
        <v>0.1820175439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3" t="s">
        <v>21</v>
      </c>
      <c r="C288" s="15">
        <v>0.594</v>
      </c>
      <c r="D288" s="15">
        <v>1.3317</v>
      </c>
      <c r="E288" s="15">
        <v>1.6657</v>
      </c>
      <c r="F288" s="15">
        <v>3719.0</v>
      </c>
      <c r="G288" s="15">
        <v>2232.0</v>
      </c>
      <c r="H288" s="15">
        <v>1.0501</v>
      </c>
      <c r="I288" s="15">
        <v>3947.0</v>
      </c>
      <c r="J288" s="15">
        <v>3758.0</v>
      </c>
      <c r="K288" s="16">
        <f t="shared" si="83"/>
        <v>0.9896221394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3" t="s">
        <v>21</v>
      </c>
      <c r="C289" s="15">
        <v>0.1049</v>
      </c>
      <c r="D289" s="15">
        <v>1.0359</v>
      </c>
      <c r="E289" s="15">
        <v>2.1272</v>
      </c>
      <c r="F289" s="15">
        <v>914.0</v>
      </c>
      <c r="G289" s="15">
        <v>429.0</v>
      </c>
      <c r="H289" s="15">
        <v>1.0503</v>
      </c>
      <c r="I289" s="15">
        <v>4302.0</v>
      </c>
      <c r="J289" s="15">
        <v>4096.0</v>
      </c>
      <c r="K289" s="16">
        <f t="shared" si="83"/>
        <v>0.2231445313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3" t="s">
        <v>21</v>
      </c>
      <c r="C290" s="15">
        <v>0.4352</v>
      </c>
      <c r="D290" s="15">
        <v>1.1596</v>
      </c>
      <c r="E290" s="15">
        <v>1.6917</v>
      </c>
      <c r="F290" s="15">
        <v>3852.0</v>
      </c>
      <c r="G290" s="15">
        <v>2277.0</v>
      </c>
      <c r="H290" s="15">
        <v>1.0502</v>
      </c>
      <c r="I290" s="15">
        <v>5495.0</v>
      </c>
      <c r="J290" s="15">
        <v>5232.0</v>
      </c>
      <c r="K290" s="16">
        <f t="shared" si="83"/>
        <v>0.7362385321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3" t="s">
        <v>21</v>
      </c>
      <c r="C291" s="15">
        <v>0.0583</v>
      </c>
      <c r="D291" s="15">
        <v>1.0191</v>
      </c>
      <c r="E291" s="15">
        <v>2.878</v>
      </c>
      <c r="F291" s="15">
        <v>1023.0</v>
      </c>
      <c r="G291" s="15">
        <v>355.0</v>
      </c>
      <c r="H291" s="15">
        <v>1.0186</v>
      </c>
      <c r="I291" s="15">
        <v>6205.0</v>
      </c>
      <c r="J291" s="15">
        <v>6091.0</v>
      </c>
      <c r="K291" s="16">
        <f t="shared" si="83"/>
        <v>0.1679527171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3" t="s">
        <v>21</v>
      </c>
      <c r="C292" s="15">
        <v>0.0031</v>
      </c>
      <c r="D292" s="15">
        <v>1.0003</v>
      </c>
      <c r="E292" s="15">
        <v>2.2857</v>
      </c>
      <c r="F292" s="15">
        <v>48.0</v>
      </c>
      <c r="G292" s="15">
        <v>21.0</v>
      </c>
      <c r="H292" s="15">
        <v>1.0017</v>
      </c>
      <c r="I292" s="15">
        <v>6887.0</v>
      </c>
      <c r="J292" s="15">
        <v>6875.0</v>
      </c>
      <c r="K292" s="16">
        <f t="shared" si="83"/>
        <v>0.006981818182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3" t="s">
        <v>21</v>
      </c>
      <c r="C293" s="15">
        <v>0.064</v>
      </c>
      <c r="D293" s="15">
        <v>1.0217</v>
      </c>
      <c r="E293" s="15">
        <v>2.5003</v>
      </c>
      <c r="F293" s="15">
        <v>2620.0</v>
      </c>
      <c r="G293" s="15">
        <v>1047.0</v>
      </c>
      <c r="H293" s="15">
        <v>1.0475</v>
      </c>
      <c r="I293" s="15">
        <v>17163.0</v>
      </c>
      <c r="J293" s="15">
        <v>16384.0</v>
      </c>
      <c r="K293" s="16">
        <f t="shared" si="83"/>
        <v>0.1599121094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3" t="s">
        <v>21</v>
      </c>
      <c r="C294" s="15">
        <v>0.6189</v>
      </c>
      <c r="D294" s="15">
        <v>1.529</v>
      </c>
      <c r="E294" s="15">
        <v>1.6388</v>
      </c>
      <c r="F294" s="15">
        <v>17985.0</v>
      </c>
      <c r="G294" s="15">
        <v>10974.0</v>
      </c>
      <c r="H294" s="15">
        <v>1.05</v>
      </c>
      <c r="I294" s="15">
        <v>18620.0</v>
      </c>
      <c r="J294" s="15">
        <v>17732.0</v>
      </c>
      <c r="K294" s="16">
        <f t="shared" si="83"/>
        <v>1.01426799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3" t="s">
        <v>21</v>
      </c>
      <c r="C295" s="15">
        <v>0.0515</v>
      </c>
      <c r="D295" s="15">
        <v>1.0174</v>
      </c>
      <c r="E295" s="15">
        <v>2.3062</v>
      </c>
      <c r="F295" s="15">
        <v>2278.0</v>
      </c>
      <c r="G295" s="15">
        <v>987.0</v>
      </c>
      <c r="H295" s="15">
        <v>1.0201</v>
      </c>
      <c r="I295" s="15">
        <v>19573.0</v>
      </c>
      <c r="J295" s="15">
        <v>19188.0</v>
      </c>
      <c r="K295" s="16">
        <f t="shared" si="83"/>
        <v>0.1187200334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3" t="s">
        <v>21</v>
      </c>
      <c r="C296" s="15">
        <v>0.1729</v>
      </c>
      <c r="D296" s="15">
        <v>1.0365</v>
      </c>
      <c r="E296" s="15">
        <v>4.7265</v>
      </c>
      <c r="F296" s="15">
        <v>17662.0</v>
      </c>
      <c r="G296" s="15">
        <v>3736.0</v>
      </c>
      <c r="H296" s="15">
        <v>1.05</v>
      </c>
      <c r="I296" s="15">
        <v>22689.0</v>
      </c>
      <c r="J296" s="15">
        <v>21607.0</v>
      </c>
      <c r="K296" s="16">
        <f t="shared" si="83"/>
        <v>0.8174202805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 t="s">
        <v>13</v>
      </c>
      <c r="B297" s="12"/>
      <c r="C297" s="13">
        <f t="shared" ref="C297:E297" si="84">geomean(C287:C296)</f>
        <v>0.1047597221</v>
      </c>
      <c r="D297" s="13">
        <f t="shared" si="84"/>
        <v>1.107275383</v>
      </c>
      <c r="E297" s="13">
        <f t="shared" si="84"/>
        <v>2.260326608</v>
      </c>
      <c r="F297" s="12"/>
      <c r="G297" s="12"/>
      <c r="H297" s="12"/>
      <c r="I297" s="12"/>
      <c r="J297" s="12"/>
      <c r="K297" s="13">
        <f>geomean(K287:K296)</f>
        <v>0.2364474585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3" t="s">
        <v>35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3" t="s">
        <v>2</v>
      </c>
      <c r="D299" s="13" t="s">
        <v>1</v>
      </c>
      <c r="E299" s="13" t="s">
        <v>3</v>
      </c>
      <c r="F299" s="13" t="s">
        <v>4</v>
      </c>
      <c r="G299" s="13" t="s">
        <v>5</v>
      </c>
      <c r="H299" s="13" t="s">
        <v>6</v>
      </c>
      <c r="I299" s="13" t="s">
        <v>7</v>
      </c>
      <c r="J299" s="13" t="s">
        <v>8</v>
      </c>
      <c r="K299" s="12" t="s">
        <v>24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3" t="s">
        <v>21</v>
      </c>
      <c r="C300" s="15">
        <v>0.1849</v>
      </c>
      <c r="D300" s="15">
        <v>1.0645</v>
      </c>
      <c r="E300" s="15">
        <v>2.4464</v>
      </c>
      <c r="F300" s="15">
        <v>361.0</v>
      </c>
      <c r="G300" s="15">
        <v>147.0</v>
      </c>
      <c r="H300" s="15">
        <v>1.0512</v>
      </c>
      <c r="I300" s="15">
        <v>839.0</v>
      </c>
      <c r="J300" s="15">
        <v>798.0</v>
      </c>
      <c r="K300" s="16">
        <f t="shared" ref="K300:K309" si="85">F300/J300</f>
        <v>0.4523809524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3" t="s">
        <v>21</v>
      </c>
      <c r="C301" s="15">
        <v>0.6053</v>
      </c>
      <c r="D301" s="15">
        <v>1.3842</v>
      </c>
      <c r="E301" s="15">
        <v>1.695</v>
      </c>
      <c r="F301" s="15">
        <v>964.0</v>
      </c>
      <c r="G301" s="15">
        <v>568.0</v>
      </c>
      <c r="H301" s="15">
        <v>1.0504</v>
      </c>
      <c r="I301" s="15">
        <v>987.0</v>
      </c>
      <c r="J301" s="15">
        <v>939.0</v>
      </c>
      <c r="K301" s="16">
        <f t="shared" si="85"/>
        <v>1.026624068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3" t="s">
        <v>21</v>
      </c>
      <c r="C302" s="15">
        <v>0.184</v>
      </c>
      <c r="D302" s="15">
        <v>1.0646</v>
      </c>
      <c r="E302" s="15">
        <v>2.1757</v>
      </c>
      <c r="F302" s="15">
        <v>410.0</v>
      </c>
      <c r="G302" s="15">
        <v>188.0</v>
      </c>
      <c r="H302" s="15">
        <v>1.0518</v>
      </c>
      <c r="I302" s="15">
        <v>1077.0</v>
      </c>
      <c r="J302" s="15">
        <v>1024.0</v>
      </c>
      <c r="K302" s="16">
        <f t="shared" si="85"/>
        <v>0.400390625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3" t="s">
        <v>21</v>
      </c>
      <c r="C303" s="15">
        <v>0.4519</v>
      </c>
      <c r="D303" s="15">
        <v>1.1733</v>
      </c>
      <c r="E303" s="15">
        <v>1.6902</v>
      </c>
      <c r="F303" s="15">
        <v>999.0</v>
      </c>
      <c r="G303" s="15">
        <v>591.0</v>
      </c>
      <c r="H303" s="15">
        <v>1.0512</v>
      </c>
      <c r="I303" s="15">
        <v>1375.0</v>
      </c>
      <c r="J303" s="15">
        <v>1308.0</v>
      </c>
      <c r="K303" s="16">
        <f t="shared" si="85"/>
        <v>0.7637614679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3" t="s">
        <v>21</v>
      </c>
      <c r="C304" s="15">
        <v>0.1119</v>
      </c>
      <c r="D304" s="15">
        <v>1.0375</v>
      </c>
      <c r="E304" s="15">
        <v>3.0522</v>
      </c>
      <c r="F304" s="15">
        <v>520.0</v>
      </c>
      <c r="G304" s="15">
        <v>170.0</v>
      </c>
      <c r="H304" s="15">
        <v>1.0447</v>
      </c>
      <c r="I304" s="15">
        <v>1591.0</v>
      </c>
      <c r="J304" s="15">
        <v>1522.0</v>
      </c>
      <c r="K304" s="16">
        <f t="shared" si="85"/>
        <v>0.3416557162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3" t="s">
        <v>21</v>
      </c>
      <c r="C305" s="15">
        <v>0.0113</v>
      </c>
      <c r="D305" s="15">
        <v>1.001</v>
      </c>
      <c r="E305" s="15">
        <v>2.4695</v>
      </c>
      <c r="F305" s="15">
        <v>48.0</v>
      </c>
      <c r="G305" s="15">
        <v>19.0</v>
      </c>
      <c r="H305" s="15">
        <v>1.0117</v>
      </c>
      <c r="I305" s="15">
        <v>1739.0</v>
      </c>
      <c r="J305" s="15">
        <v>1718.0</v>
      </c>
      <c r="K305" s="16">
        <f t="shared" si="85"/>
        <v>0.02793946449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3" t="s">
        <v>21</v>
      </c>
      <c r="C306" s="15">
        <v>0.1105</v>
      </c>
      <c r="D306" s="15">
        <v>1.0379</v>
      </c>
      <c r="E306" s="15">
        <v>2.5055</v>
      </c>
      <c r="F306" s="15">
        <v>1134.0</v>
      </c>
      <c r="G306" s="15">
        <v>452.0</v>
      </c>
      <c r="H306" s="15">
        <v>1.0503</v>
      </c>
      <c r="I306" s="15">
        <v>4302.0</v>
      </c>
      <c r="J306" s="15">
        <v>4096.0</v>
      </c>
      <c r="K306" s="16">
        <f t="shared" si="85"/>
        <v>0.2768554688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3" t="s">
        <v>21</v>
      </c>
      <c r="C307" s="15">
        <v>0.6036</v>
      </c>
      <c r="D307" s="15">
        <v>1.6154</v>
      </c>
      <c r="E307" s="15">
        <v>1.7362</v>
      </c>
      <c r="F307" s="15">
        <v>4646.0</v>
      </c>
      <c r="G307" s="15">
        <v>2675.0</v>
      </c>
      <c r="H307" s="15">
        <v>1.0503</v>
      </c>
      <c r="I307" s="15">
        <v>4656.0</v>
      </c>
      <c r="J307" s="15">
        <v>4433.0</v>
      </c>
      <c r="K307" s="16">
        <f t="shared" si="85"/>
        <v>1.048048725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3" t="s">
        <v>21</v>
      </c>
      <c r="C308" s="15">
        <v>0.0921</v>
      </c>
      <c r="D308" s="15">
        <v>1.0313</v>
      </c>
      <c r="E308" s="15">
        <v>2.5994</v>
      </c>
      <c r="F308" s="15">
        <v>1149.0</v>
      </c>
      <c r="G308" s="15">
        <v>442.0</v>
      </c>
      <c r="H308" s="15">
        <v>1.0502</v>
      </c>
      <c r="I308" s="15">
        <v>5038.0</v>
      </c>
      <c r="J308" s="15">
        <v>4797.0</v>
      </c>
      <c r="K308" s="16">
        <f t="shared" si="85"/>
        <v>0.2395247029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3" t="s">
        <v>21</v>
      </c>
      <c r="C309" s="15">
        <v>0.3482</v>
      </c>
      <c r="D309" s="15">
        <v>1.1694</v>
      </c>
      <c r="E309" s="15">
        <v>3.0149</v>
      </c>
      <c r="F309" s="15">
        <v>5671.0</v>
      </c>
      <c r="G309" s="15">
        <v>1881.0</v>
      </c>
      <c r="H309" s="15">
        <v>1.0502</v>
      </c>
      <c r="I309" s="15">
        <v>5673.0</v>
      </c>
      <c r="J309" s="15">
        <v>5401.0</v>
      </c>
      <c r="K309" s="16">
        <f t="shared" si="85"/>
        <v>1.049990742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 t="s">
        <v>13</v>
      </c>
      <c r="B310" s="12"/>
      <c r="C310" s="13">
        <f t="shared" ref="C310:E310" si="86">geomean(C300:C309)</f>
        <v>0.1738151464</v>
      </c>
      <c r="D310" s="13">
        <f t="shared" si="86"/>
        <v>1.144760386</v>
      </c>
      <c r="E310" s="13">
        <f t="shared" si="86"/>
        <v>2.287228997</v>
      </c>
      <c r="F310" s="12"/>
      <c r="G310" s="12"/>
      <c r="H310" s="12"/>
      <c r="I310" s="12"/>
      <c r="J310" s="12"/>
      <c r="K310" s="13">
        <f>geomean(K300:K309)</f>
        <v>0.3976797276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3" t="s">
        <v>36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3" t="s">
        <v>2</v>
      </c>
      <c r="D312" s="13" t="s">
        <v>1</v>
      </c>
      <c r="E312" s="13" t="s">
        <v>3</v>
      </c>
      <c r="F312" s="13" t="s">
        <v>4</v>
      </c>
      <c r="G312" s="13" t="s">
        <v>5</v>
      </c>
      <c r="H312" s="13" t="s">
        <v>6</v>
      </c>
      <c r="I312" s="13" t="s">
        <v>7</v>
      </c>
      <c r="J312" s="13" t="s">
        <v>8</v>
      </c>
      <c r="K312" s="12" t="s">
        <v>24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3" t="s">
        <v>21</v>
      </c>
      <c r="C313" s="15">
        <v>0.3358</v>
      </c>
      <c r="D313" s="15">
        <v>1.1221</v>
      </c>
      <c r="E313" s="15">
        <v>1.9551</v>
      </c>
      <c r="F313" s="15">
        <v>131.0</v>
      </c>
      <c r="G313" s="15">
        <v>67.0</v>
      </c>
      <c r="H313" s="15">
        <v>1.0525</v>
      </c>
      <c r="I313" s="15">
        <v>210.0</v>
      </c>
      <c r="J313" s="15">
        <v>199.0</v>
      </c>
      <c r="K313" s="16">
        <f t="shared" ref="K313:K322" si="87">F313/J313</f>
        <v>0.6582914573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3" t="s">
        <v>21</v>
      </c>
      <c r="C314" s="15">
        <v>0.6146</v>
      </c>
      <c r="D314" s="15">
        <v>1.4381</v>
      </c>
      <c r="E314" s="15">
        <v>1.697</v>
      </c>
      <c r="F314" s="15">
        <v>245.0</v>
      </c>
      <c r="G314" s="15">
        <v>144.0</v>
      </c>
      <c r="H314" s="15">
        <v>1.0515</v>
      </c>
      <c r="I314" s="15">
        <v>247.0</v>
      </c>
      <c r="J314" s="15">
        <v>234.0</v>
      </c>
      <c r="K314" s="16">
        <f t="shared" si="87"/>
        <v>1.047008547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3" t="s">
        <v>21</v>
      </c>
      <c r="C315" s="15">
        <v>0.3106</v>
      </c>
      <c r="D315" s="15">
        <v>1.1137</v>
      </c>
      <c r="E315" s="15">
        <v>2.0874</v>
      </c>
      <c r="F315" s="15">
        <v>166.0</v>
      </c>
      <c r="G315" s="15">
        <v>79.0</v>
      </c>
      <c r="H315" s="15">
        <v>1.0547</v>
      </c>
      <c r="I315" s="15">
        <v>270.0</v>
      </c>
      <c r="J315" s="15">
        <v>256.0</v>
      </c>
      <c r="K315" s="16">
        <f t="shared" si="87"/>
        <v>0.6484375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3" t="s">
        <v>21</v>
      </c>
      <c r="C316" s="15">
        <v>0.4753</v>
      </c>
      <c r="D316" s="15">
        <v>1.1909</v>
      </c>
      <c r="E316" s="15">
        <v>1.7887</v>
      </c>
      <c r="F316" s="15">
        <v>278.0</v>
      </c>
      <c r="G316" s="15">
        <v>155.0</v>
      </c>
      <c r="H316" s="15">
        <v>1.055</v>
      </c>
      <c r="I316" s="15">
        <v>345.0</v>
      </c>
      <c r="J316" s="15">
        <v>327.0</v>
      </c>
      <c r="K316" s="16">
        <f t="shared" si="87"/>
        <v>0.8501529052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3" t="s">
        <v>21</v>
      </c>
      <c r="C317" s="15">
        <v>0.199</v>
      </c>
      <c r="D317" s="15">
        <v>1.0699</v>
      </c>
      <c r="E317" s="15">
        <v>2.6526</v>
      </c>
      <c r="F317" s="15">
        <v>201.0</v>
      </c>
      <c r="G317" s="15">
        <v>75.0</v>
      </c>
      <c r="H317" s="15">
        <v>1.0506</v>
      </c>
      <c r="I317" s="15">
        <v>400.0</v>
      </c>
      <c r="J317" s="15">
        <v>380.0</v>
      </c>
      <c r="K317" s="16">
        <f t="shared" si="87"/>
        <v>0.5289473684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3" t="s">
        <v>21</v>
      </c>
      <c r="C318" s="15">
        <v>0.042</v>
      </c>
      <c r="D318" s="15">
        <v>1.0036</v>
      </c>
      <c r="E318" s="15">
        <v>2.6597</v>
      </c>
      <c r="F318" s="15">
        <v>48.0</v>
      </c>
      <c r="G318" s="15">
        <v>18.0</v>
      </c>
      <c r="H318" s="15">
        <v>1.0263</v>
      </c>
      <c r="I318" s="15">
        <v>441.0</v>
      </c>
      <c r="J318" s="15">
        <v>429.0</v>
      </c>
      <c r="K318" s="16">
        <f t="shared" si="87"/>
        <v>0.1118881119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3" t="s">
        <v>21</v>
      </c>
      <c r="C319" s="15">
        <v>0.188</v>
      </c>
      <c r="D319" s="15">
        <v>1.0662</v>
      </c>
      <c r="E319" s="15">
        <v>2.3481</v>
      </c>
      <c r="F319" s="15">
        <v>452.0</v>
      </c>
      <c r="G319" s="15">
        <v>192.0</v>
      </c>
      <c r="H319" s="15">
        <v>1.0518</v>
      </c>
      <c r="I319" s="15">
        <v>1077.0</v>
      </c>
      <c r="J319" s="15">
        <v>1024.0</v>
      </c>
      <c r="K319" s="16">
        <f t="shared" si="87"/>
        <v>0.44140625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3" t="s">
        <v>21</v>
      </c>
      <c r="C320" s="15">
        <v>0.5982</v>
      </c>
      <c r="D320" s="15">
        <v>1.6495</v>
      </c>
      <c r="E320" s="15">
        <v>1.7572</v>
      </c>
      <c r="F320" s="15">
        <v>1165.0</v>
      </c>
      <c r="G320" s="15">
        <v>662.0</v>
      </c>
      <c r="H320" s="15">
        <v>1.0512</v>
      </c>
      <c r="I320" s="15">
        <v>1165.0</v>
      </c>
      <c r="J320" s="15">
        <v>1108.0</v>
      </c>
      <c r="K320" s="16">
        <f t="shared" si="87"/>
        <v>1.051444043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3" t="s">
        <v>21</v>
      </c>
      <c r="C321" s="15">
        <v>0.1647</v>
      </c>
      <c r="D321" s="15">
        <v>1.0569</v>
      </c>
      <c r="E321" s="15">
        <v>2.3092</v>
      </c>
      <c r="F321" s="15">
        <v>456.0</v>
      </c>
      <c r="G321" s="15">
        <v>197.0</v>
      </c>
      <c r="H321" s="15">
        <v>1.0506</v>
      </c>
      <c r="I321" s="15">
        <v>1260.0</v>
      </c>
      <c r="J321" s="15">
        <v>1199.0</v>
      </c>
      <c r="K321" s="16">
        <f t="shared" si="87"/>
        <v>0.3803169308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3" t="s">
        <v>21</v>
      </c>
      <c r="C322" s="15">
        <v>0.4758</v>
      </c>
      <c r="D322" s="15">
        <v>1.3072</v>
      </c>
      <c r="E322" s="15">
        <v>2.2085</v>
      </c>
      <c r="F322" s="15">
        <v>1419.0</v>
      </c>
      <c r="G322" s="15">
        <v>642.0</v>
      </c>
      <c r="H322" s="15">
        <v>1.0507</v>
      </c>
      <c r="I322" s="15">
        <v>1419.0</v>
      </c>
      <c r="J322" s="15">
        <v>1350.0</v>
      </c>
      <c r="K322" s="16">
        <f t="shared" si="87"/>
        <v>1.051111111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 t="s">
        <v>13</v>
      </c>
      <c r="B323" s="12"/>
      <c r="C323" s="13">
        <f t="shared" ref="C323:E323" si="88">geomean(C313:C322)</f>
        <v>0.2723370429</v>
      </c>
      <c r="D323" s="13">
        <f t="shared" si="88"/>
        <v>1.18766373</v>
      </c>
      <c r="E323" s="13">
        <f t="shared" si="88"/>
        <v>2.120603705</v>
      </c>
      <c r="F323" s="12"/>
      <c r="G323" s="12"/>
      <c r="H323" s="12"/>
      <c r="I323" s="12"/>
      <c r="J323" s="12"/>
      <c r="K323" s="13">
        <f>geomean(K313:K322)</f>
        <v>0.5781424983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 t="s">
        <v>70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 t="s">
        <v>0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 t="s">
        <v>2</v>
      </c>
      <c r="D327" s="12" t="s">
        <v>1</v>
      </c>
      <c r="E327" s="12" t="s">
        <v>3</v>
      </c>
      <c r="F327" s="12" t="s">
        <v>4</v>
      </c>
      <c r="G327" s="12" t="s">
        <v>5</v>
      </c>
      <c r="H327" s="12" t="s">
        <v>6</v>
      </c>
      <c r="I327" s="12" t="s">
        <v>7</v>
      </c>
      <c r="J327" s="12" t="s">
        <v>8</v>
      </c>
      <c r="K327" s="12" t="s">
        <v>24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 t="s">
        <v>21</v>
      </c>
      <c r="C328" s="16">
        <v>0.0465</v>
      </c>
      <c r="D328" s="16">
        <v>1.0156</v>
      </c>
      <c r="E328" s="16">
        <v>1.7321</v>
      </c>
      <c r="F328" s="16">
        <v>1029.0</v>
      </c>
      <c r="G328" s="16">
        <v>594.0</v>
      </c>
      <c r="H328" s="16">
        <v>1.0273</v>
      </c>
      <c r="I328" s="16">
        <v>13119.0</v>
      </c>
      <c r="J328" s="16">
        <v>12769.0</v>
      </c>
      <c r="K328" s="16">
        <f t="shared" ref="K328:K337" si="89">F328/J328</f>
        <v>0.08058579372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 t="s">
        <v>21</v>
      </c>
      <c r="C329" s="16">
        <v>0.5691</v>
      </c>
      <c r="D329" s="16">
        <v>1.2879</v>
      </c>
      <c r="E329" s="16">
        <v>1.613</v>
      </c>
      <c r="F329" s="16">
        <v>13802.0</v>
      </c>
      <c r="G329" s="16">
        <v>8556.0</v>
      </c>
      <c r="H329" s="16">
        <v>1.0601</v>
      </c>
      <c r="I329" s="16">
        <v>15938.0</v>
      </c>
      <c r="J329" s="16">
        <v>15034.0</v>
      </c>
      <c r="K329" s="16">
        <f t="shared" si="89"/>
        <v>0.9180524145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 t="s">
        <v>21</v>
      </c>
      <c r="C330" s="16">
        <v>0.0589</v>
      </c>
      <c r="D330" s="16">
        <v>1.0199</v>
      </c>
      <c r="E330" s="16">
        <v>1.9823</v>
      </c>
      <c r="F330" s="16">
        <v>1913.0</v>
      </c>
      <c r="G330" s="16">
        <v>965.0</v>
      </c>
      <c r="H330" s="16">
        <v>1.0327</v>
      </c>
      <c r="I330" s="16">
        <v>16920.0</v>
      </c>
      <c r="J330" s="16">
        <v>16384.0</v>
      </c>
      <c r="K330" s="16">
        <f t="shared" si="89"/>
        <v>0.1167602539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 t="s">
        <v>21</v>
      </c>
      <c r="C331" s="16">
        <v>0.41</v>
      </c>
      <c r="D331" s="16">
        <v>1.1414</v>
      </c>
      <c r="E331" s="16">
        <v>1.6369</v>
      </c>
      <c r="F331" s="16">
        <v>14047.0</v>
      </c>
      <c r="G331" s="16">
        <v>8581.0</v>
      </c>
      <c r="H331" s="16">
        <v>1.0601</v>
      </c>
      <c r="I331" s="16">
        <v>22186.0</v>
      </c>
      <c r="J331" s="16">
        <v>20929.0</v>
      </c>
      <c r="K331" s="16">
        <f t="shared" si="89"/>
        <v>0.6711739691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 t="s">
        <v>21</v>
      </c>
      <c r="C332" s="16">
        <v>0.0308</v>
      </c>
      <c r="D332" s="16">
        <v>1.0099</v>
      </c>
      <c r="E332" s="16">
        <v>2.6325</v>
      </c>
      <c r="F332" s="16">
        <v>1975.0</v>
      </c>
      <c r="G332" s="16">
        <v>750.0</v>
      </c>
      <c r="H332" s="16">
        <v>1.0046</v>
      </c>
      <c r="I332" s="16">
        <v>24479.0</v>
      </c>
      <c r="J332" s="16">
        <v>24367.0</v>
      </c>
      <c r="K332" s="16">
        <f t="shared" si="89"/>
        <v>0.08105224279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 t="s">
        <v>21</v>
      </c>
      <c r="C333" s="16">
        <v>8.0E-4</v>
      </c>
      <c r="D333" s="16">
        <v>1.0001</v>
      </c>
      <c r="E333" s="16">
        <v>2.2857</v>
      </c>
      <c r="F333" s="16">
        <v>48.0</v>
      </c>
      <c r="G333" s="16">
        <v>21.0</v>
      </c>
      <c r="H333" s="16">
        <v>1.0003</v>
      </c>
      <c r="I333" s="16">
        <v>27510.0</v>
      </c>
      <c r="J333" s="16">
        <v>27501.0</v>
      </c>
      <c r="K333" s="16">
        <f t="shared" si="89"/>
        <v>0.001745391077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 t="s">
        <v>21</v>
      </c>
      <c r="C334" s="16">
        <v>0.0354</v>
      </c>
      <c r="D334" s="16">
        <v>1.0119</v>
      </c>
      <c r="E334" s="16">
        <v>1.9462</v>
      </c>
      <c r="F334" s="16">
        <v>4509.0</v>
      </c>
      <c r="G334" s="16">
        <v>2316.0</v>
      </c>
      <c r="H334" s="16">
        <v>1.0222</v>
      </c>
      <c r="I334" s="16">
        <v>66989.0</v>
      </c>
      <c r="J334" s="16">
        <v>65536.0</v>
      </c>
      <c r="K334" s="16">
        <f t="shared" si="89"/>
        <v>0.06880187988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 t="s">
        <v>21</v>
      </c>
      <c r="C335" s="16">
        <v>0.6642</v>
      </c>
      <c r="D335" s="16">
        <v>1.3984</v>
      </c>
      <c r="E335" s="16">
        <v>1.4714</v>
      </c>
      <c r="F335" s="16">
        <v>69322.0</v>
      </c>
      <c r="G335" s="16">
        <v>47112.0</v>
      </c>
      <c r="H335" s="16">
        <v>1.06</v>
      </c>
      <c r="I335" s="16">
        <v>75187.0</v>
      </c>
      <c r="J335" s="16">
        <v>70930.0</v>
      </c>
      <c r="K335" s="16">
        <f t="shared" si="89"/>
        <v>0.9773297617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 t="s">
        <v>21</v>
      </c>
      <c r="C336" s="16">
        <v>0.0239</v>
      </c>
      <c r="D336" s="16">
        <v>1.008</v>
      </c>
      <c r="E336" s="16">
        <v>2.1535</v>
      </c>
      <c r="F336" s="16">
        <v>3958.0</v>
      </c>
      <c r="G336" s="16">
        <v>1837.0</v>
      </c>
      <c r="H336" s="16">
        <v>1.0071</v>
      </c>
      <c r="I336" s="16">
        <v>77298.0</v>
      </c>
      <c r="J336" s="16">
        <v>76752.0</v>
      </c>
      <c r="K336" s="16">
        <f t="shared" si="89"/>
        <v>0.05156868876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 t="s">
        <v>21</v>
      </c>
      <c r="C337" s="16">
        <v>0.1371</v>
      </c>
      <c r="D337" s="16">
        <v>1.0173</v>
      </c>
      <c r="E337" s="16">
        <v>4.7847</v>
      </c>
      <c r="F337" s="16">
        <v>56718.0</v>
      </c>
      <c r="G337" s="16">
        <v>11854.0</v>
      </c>
      <c r="H337" s="16">
        <v>1.06</v>
      </c>
      <c r="I337" s="16">
        <v>91618.0</v>
      </c>
      <c r="J337" s="16">
        <v>86431.0</v>
      </c>
      <c r="K337" s="16">
        <f t="shared" si="89"/>
        <v>0.656222883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 t="s">
        <v>13</v>
      </c>
      <c r="B338" s="12"/>
      <c r="C338" s="13">
        <f t="shared" ref="C338:E338" si="90">geomean(C328:C337)</f>
        <v>0.06432679122</v>
      </c>
      <c r="D338" s="13">
        <f t="shared" si="90"/>
        <v>1.083577724</v>
      </c>
      <c r="E338" s="13">
        <f t="shared" si="90"/>
        <v>2.092523903</v>
      </c>
      <c r="F338" s="12"/>
      <c r="G338" s="12"/>
      <c r="H338" s="12"/>
      <c r="I338" s="12"/>
      <c r="J338" s="12"/>
      <c r="K338" s="13">
        <f>geomean(K328:K337)</f>
        <v>0.1339982966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 t="s">
        <v>34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 t="s">
        <v>2</v>
      </c>
      <c r="D340" s="12" t="s">
        <v>1</v>
      </c>
      <c r="E340" s="12" t="s">
        <v>3</v>
      </c>
      <c r="F340" s="12" t="s">
        <v>4</v>
      </c>
      <c r="G340" s="12" t="s">
        <v>5</v>
      </c>
      <c r="H340" s="12" t="s">
        <v>6</v>
      </c>
      <c r="I340" s="12" t="s">
        <v>7</v>
      </c>
      <c r="J340" s="12" t="s">
        <v>8</v>
      </c>
      <c r="K340" s="12" t="s">
        <v>24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 t="s">
        <v>21</v>
      </c>
      <c r="C341" s="16">
        <v>0.0911</v>
      </c>
      <c r="D341" s="16">
        <v>1.0309</v>
      </c>
      <c r="E341" s="16">
        <v>1.9395</v>
      </c>
      <c r="F341" s="16">
        <v>564.0</v>
      </c>
      <c r="G341" s="16">
        <v>290.0</v>
      </c>
      <c r="H341" s="16">
        <v>1.0603</v>
      </c>
      <c r="I341" s="16">
        <v>3385.0</v>
      </c>
      <c r="J341" s="16">
        <v>3192.0</v>
      </c>
      <c r="K341" s="16">
        <f t="shared" ref="K341:K350" si="91">F341/J341</f>
        <v>0.1766917293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 t="s">
        <v>21</v>
      </c>
      <c r="C342" s="16">
        <v>0.5904</v>
      </c>
      <c r="D342" s="16">
        <v>1.3324</v>
      </c>
      <c r="E342" s="16">
        <v>1.6963</v>
      </c>
      <c r="F342" s="16">
        <v>3764.0</v>
      </c>
      <c r="G342" s="16">
        <v>2218.0</v>
      </c>
      <c r="H342" s="16">
        <v>1.0602</v>
      </c>
      <c r="I342" s="16">
        <v>3985.0</v>
      </c>
      <c r="J342" s="16">
        <v>3758.0</v>
      </c>
      <c r="K342" s="16">
        <f t="shared" si="91"/>
        <v>1.001596594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 t="s">
        <v>21</v>
      </c>
      <c r="C343" s="16">
        <v>0.1046</v>
      </c>
      <c r="D343" s="16">
        <v>1.0358</v>
      </c>
      <c r="E343" s="16">
        <v>2.1116</v>
      </c>
      <c r="F343" s="16">
        <v>905.0</v>
      </c>
      <c r="G343" s="16">
        <v>428.0</v>
      </c>
      <c r="H343" s="16">
        <v>1.0603</v>
      </c>
      <c r="I343" s="16">
        <v>4343.0</v>
      </c>
      <c r="J343" s="16">
        <v>4096.0</v>
      </c>
      <c r="K343" s="16">
        <f t="shared" si="91"/>
        <v>0.2209472656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 t="s">
        <v>21</v>
      </c>
      <c r="C344" s="16">
        <v>0.4334</v>
      </c>
      <c r="D344" s="16">
        <v>1.1576</v>
      </c>
      <c r="E344" s="16">
        <v>1.6177</v>
      </c>
      <c r="F344" s="16">
        <v>3668.0</v>
      </c>
      <c r="G344" s="16">
        <v>2267.0</v>
      </c>
      <c r="H344" s="16">
        <v>1.0602</v>
      </c>
      <c r="I344" s="16">
        <v>5547.0</v>
      </c>
      <c r="J344" s="16">
        <v>5232.0</v>
      </c>
      <c r="K344" s="16">
        <f t="shared" si="91"/>
        <v>0.7010703364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 t="s">
        <v>21</v>
      </c>
      <c r="C345" s="16">
        <v>0.0583</v>
      </c>
      <c r="D345" s="16">
        <v>1.0191</v>
      </c>
      <c r="E345" s="16">
        <v>2.878</v>
      </c>
      <c r="F345" s="16">
        <v>1023.0</v>
      </c>
      <c r="G345" s="16">
        <v>355.0</v>
      </c>
      <c r="H345" s="16">
        <v>1.0186</v>
      </c>
      <c r="I345" s="16">
        <v>6205.0</v>
      </c>
      <c r="J345" s="16">
        <v>6091.0</v>
      </c>
      <c r="K345" s="16">
        <f t="shared" si="91"/>
        <v>0.1679527171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 t="s">
        <v>21</v>
      </c>
      <c r="C346" s="16">
        <v>0.0031</v>
      </c>
      <c r="D346" s="16">
        <v>1.0003</v>
      </c>
      <c r="E346" s="16">
        <v>2.2857</v>
      </c>
      <c r="F346" s="16">
        <v>48.0</v>
      </c>
      <c r="G346" s="16">
        <v>21.0</v>
      </c>
      <c r="H346" s="16">
        <v>1.0017</v>
      </c>
      <c r="I346" s="16">
        <v>6887.0</v>
      </c>
      <c r="J346" s="16">
        <v>6875.0</v>
      </c>
      <c r="K346" s="16">
        <f t="shared" si="91"/>
        <v>0.006981818182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 t="s">
        <v>21</v>
      </c>
      <c r="C347" s="16">
        <v>0.064</v>
      </c>
      <c r="D347" s="16">
        <v>1.0217</v>
      </c>
      <c r="E347" s="16">
        <v>2.5003</v>
      </c>
      <c r="F347" s="16">
        <v>2620.0</v>
      </c>
      <c r="G347" s="16">
        <v>1047.0</v>
      </c>
      <c r="H347" s="16">
        <v>1.0475</v>
      </c>
      <c r="I347" s="16">
        <v>17163.0</v>
      </c>
      <c r="J347" s="16">
        <v>16384.0</v>
      </c>
      <c r="K347" s="16">
        <f t="shared" si="91"/>
        <v>0.1599121094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 t="s">
        <v>21</v>
      </c>
      <c r="C348" s="16">
        <v>0.6199</v>
      </c>
      <c r="D348" s="16">
        <v>1.5281</v>
      </c>
      <c r="E348" s="16">
        <v>1.6506</v>
      </c>
      <c r="F348" s="16">
        <v>18145.0</v>
      </c>
      <c r="G348" s="16">
        <v>10992.0</v>
      </c>
      <c r="H348" s="16">
        <v>1.06</v>
      </c>
      <c r="I348" s="16">
        <v>18797.0</v>
      </c>
      <c r="J348" s="16">
        <v>17732.0</v>
      </c>
      <c r="K348" s="16">
        <f t="shared" si="91"/>
        <v>1.023291225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 t="s">
        <v>21</v>
      </c>
      <c r="C349" s="16">
        <v>0.0515</v>
      </c>
      <c r="D349" s="16">
        <v>1.0174</v>
      </c>
      <c r="E349" s="16">
        <v>2.3062</v>
      </c>
      <c r="F349" s="16">
        <v>2278.0</v>
      </c>
      <c r="G349" s="16">
        <v>987.0</v>
      </c>
      <c r="H349" s="16">
        <v>1.0201</v>
      </c>
      <c r="I349" s="16">
        <v>19573.0</v>
      </c>
      <c r="J349" s="16">
        <v>19188.0</v>
      </c>
      <c r="K349" s="16">
        <f t="shared" si="91"/>
        <v>0.1187200334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 t="s">
        <v>21</v>
      </c>
      <c r="C350" s="16">
        <v>0.2077</v>
      </c>
      <c r="D350" s="16">
        <v>1.0527</v>
      </c>
      <c r="E350" s="16">
        <v>4.8435</v>
      </c>
      <c r="F350" s="16">
        <v>21733.0</v>
      </c>
      <c r="G350" s="16">
        <v>4487.0</v>
      </c>
      <c r="H350" s="16">
        <v>1.06</v>
      </c>
      <c r="I350" s="16">
        <v>22905.0</v>
      </c>
      <c r="J350" s="16">
        <v>21607.0</v>
      </c>
      <c r="K350" s="16">
        <f t="shared" si="91"/>
        <v>1.005831444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 t="s">
        <v>13</v>
      </c>
      <c r="B351" s="12"/>
      <c r="C351" s="13">
        <f t="shared" ref="C351:E351" si="92">geomean(C341:C350)</f>
        <v>0.1064599089</v>
      </c>
      <c r="D351" s="13">
        <f t="shared" si="92"/>
        <v>1.108741794</v>
      </c>
      <c r="E351" s="13">
        <f t="shared" si="92"/>
        <v>2.255538443</v>
      </c>
      <c r="F351" s="12"/>
      <c r="G351" s="12"/>
      <c r="H351" s="12"/>
      <c r="I351" s="12"/>
      <c r="J351" s="12"/>
      <c r="K351" s="13">
        <f>geomean(K341:K350)</f>
        <v>0.2397753134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 t="s">
        <v>35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 t="s">
        <v>2</v>
      </c>
      <c r="D353" s="12" t="s">
        <v>1</v>
      </c>
      <c r="E353" s="12" t="s">
        <v>3</v>
      </c>
      <c r="F353" s="12" t="s">
        <v>4</v>
      </c>
      <c r="G353" s="12" t="s">
        <v>5</v>
      </c>
      <c r="H353" s="12" t="s">
        <v>6</v>
      </c>
      <c r="I353" s="12" t="s">
        <v>7</v>
      </c>
      <c r="J353" s="12" t="s">
        <v>8</v>
      </c>
      <c r="K353" s="12" t="s">
        <v>24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 t="s">
        <v>21</v>
      </c>
      <c r="C354" s="16">
        <v>0.1824</v>
      </c>
      <c r="D354" s="16">
        <v>1.0635</v>
      </c>
      <c r="E354" s="16">
        <v>2.3561</v>
      </c>
      <c r="F354" s="16">
        <v>343.0</v>
      </c>
      <c r="G354" s="16">
        <v>145.0</v>
      </c>
      <c r="H354" s="16">
        <v>1.0613</v>
      </c>
      <c r="I354" s="16">
        <v>847.0</v>
      </c>
      <c r="J354" s="16">
        <v>798.0</v>
      </c>
      <c r="K354" s="16">
        <f t="shared" ref="K354:K363" si="93">F354/J354</f>
        <v>0.4298245614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 t="s">
        <v>21</v>
      </c>
      <c r="C355" s="16">
        <v>0.6045</v>
      </c>
      <c r="D355" s="16">
        <v>1.3843</v>
      </c>
      <c r="E355" s="16">
        <v>1.7043</v>
      </c>
      <c r="F355" s="16">
        <v>968.0</v>
      </c>
      <c r="G355" s="16">
        <v>567.0</v>
      </c>
      <c r="H355" s="16">
        <v>1.061</v>
      </c>
      <c r="I355" s="16">
        <v>997.0</v>
      </c>
      <c r="J355" s="16">
        <v>939.0</v>
      </c>
      <c r="K355" s="16">
        <f t="shared" si="93"/>
        <v>1.030883919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 t="s">
        <v>21</v>
      </c>
      <c r="C356" s="16">
        <v>0.1824</v>
      </c>
      <c r="D356" s="16">
        <v>1.0637</v>
      </c>
      <c r="E356" s="16">
        <v>2.0883</v>
      </c>
      <c r="F356" s="16">
        <v>390.0</v>
      </c>
      <c r="G356" s="16">
        <v>186.0</v>
      </c>
      <c r="H356" s="16">
        <v>1.0615</v>
      </c>
      <c r="I356" s="16">
        <v>1087.0</v>
      </c>
      <c r="J356" s="16">
        <v>1024.0</v>
      </c>
      <c r="K356" s="16">
        <f t="shared" si="93"/>
        <v>0.380859375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 t="s">
        <v>21</v>
      </c>
      <c r="C357" s="16">
        <v>0.4514</v>
      </c>
      <c r="D357" s="16">
        <v>1.1728</v>
      </c>
      <c r="E357" s="16">
        <v>1.619</v>
      </c>
      <c r="F357" s="16">
        <v>956.0</v>
      </c>
      <c r="G357" s="16">
        <v>590.0</v>
      </c>
      <c r="H357" s="16">
        <v>1.0611</v>
      </c>
      <c r="I357" s="16">
        <v>1388.0</v>
      </c>
      <c r="J357" s="16">
        <v>1308.0</v>
      </c>
      <c r="K357" s="16">
        <f t="shared" si="93"/>
        <v>0.7308868502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 t="s">
        <v>21</v>
      </c>
      <c r="C358" s="16">
        <v>0.1118</v>
      </c>
      <c r="D358" s="16">
        <v>1.0375</v>
      </c>
      <c r="E358" s="16">
        <v>3.0531</v>
      </c>
      <c r="F358" s="16">
        <v>520.0</v>
      </c>
      <c r="G358" s="16">
        <v>170.0</v>
      </c>
      <c r="H358" s="16">
        <v>1.0447</v>
      </c>
      <c r="I358" s="16">
        <v>1591.0</v>
      </c>
      <c r="J358" s="16">
        <v>1522.0</v>
      </c>
      <c r="K358" s="16">
        <f t="shared" si="93"/>
        <v>0.3416557162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 t="s">
        <v>21</v>
      </c>
      <c r="C359" s="16">
        <v>0.0113</v>
      </c>
      <c r="D359" s="16">
        <v>1.001</v>
      </c>
      <c r="E359" s="16">
        <v>2.4695</v>
      </c>
      <c r="F359" s="16">
        <v>48.0</v>
      </c>
      <c r="G359" s="16">
        <v>19.0</v>
      </c>
      <c r="H359" s="16">
        <v>1.0117</v>
      </c>
      <c r="I359" s="16">
        <v>1739.0</v>
      </c>
      <c r="J359" s="16">
        <v>1718.0</v>
      </c>
      <c r="K359" s="16">
        <f t="shared" si="93"/>
        <v>0.02793946449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 t="s">
        <v>21</v>
      </c>
      <c r="C360" s="16">
        <v>0.1093</v>
      </c>
      <c r="D360" s="16">
        <v>1.0375</v>
      </c>
      <c r="E360" s="16">
        <v>2.5353</v>
      </c>
      <c r="F360" s="16">
        <v>1135.0</v>
      </c>
      <c r="G360" s="16">
        <v>447.0</v>
      </c>
      <c r="H360" s="16">
        <v>1.0603</v>
      </c>
      <c r="I360" s="16">
        <v>4343.0</v>
      </c>
      <c r="J360" s="16">
        <v>4096.0</v>
      </c>
      <c r="K360" s="16">
        <f t="shared" si="93"/>
        <v>0.2770996094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 t="s">
        <v>21</v>
      </c>
      <c r="C361" s="16">
        <v>0.603</v>
      </c>
      <c r="D361" s="16">
        <v>1.6137</v>
      </c>
      <c r="E361" s="16">
        <v>1.7537</v>
      </c>
      <c r="F361" s="16">
        <v>4688.0</v>
      </c>
      <c r="G361" s="16">
        <v>2673.0</v>
      </c>
      <c r="H361" s="16">
        <v>1.0602</v>
      </c>
      <c r="I361" s="16">
        <v>4700.0</v>
      </c>
      <c r="J361" s="16">
        <v>4433.0</v>
      </c>
      <c r="K361" s="16">
        <f t="shared" si="93"/>
        <v>1.057523122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 t="s">
        <v>21</v>
      </c>
      <c r="C362" s="16">
        <v>0.092</v>
      </c>
      <c r="D362" s="16">
        <v>1.0313</v>
      </c>
      <c r="E362" s="16">
        <v>2.6037</v>
      </c>
      <c r="F362" s="16">
        <v>1149.0</v>
      </c>
      <c r="G362" s="16">
        <v>441.0</v>
      </c>
      <c r="H362" s="16">
        <v>1.06</v>
      </c>
      <c r="I362" s="16">
        <v>5085.0</v>
      </c>
      <c r="J362" s="16">
        <v>4797.0</v>
      </c>
      <c r="K362" s="16">
        <f t="shared" si="93"/>
        <v>0.2395247029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 t="s">
        <v>21</v>
      </c>
      <c r="C363" s="16">
        <v>0.3347</v>
      </c>
      <c r="D363" s="16">
        <v>1.1258</v>
      </c>
      <c r="E363" s="16">
        <v>3.1672</v>
      </c>
      <c r="F363" s="16">
        <v>5727.0</v>
      </c>
      <c r="G363" s="16">
        <v>1808.0</v>
      </c>
      <c r="H363" s="16">
        <v>1.0602</v>
      </c>
      <c r="I363" s="16">
        <v>5727.0</v>
      </c>
      <c r="J363" s="16">
        <v>5401.0</v>
      </c>
      <c r="K363" s="16">
        <f t="shared" si="93"/>
        <v>1.060359193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 t="s">
        <v>13</v>
      </c>
      <c r="B364" s="12"/>
      <c r="C364" s="13">
        <f t="shared" ref="C364:E364" si="94">geomean(C354:C363)</f>
        <v>0.1724609916</v>
      </c>
      <c r="D364" s="13">
        <f t="shared" si="94"/>
        <v>1.140010937</v>
      </c>
      <c r="E364" s="13">
        <f t="shared" si="94"/>
        <v>2.277393438</v>
      </c>
      <c r="F364" s="12"/>
      <c r="G364" s="12"/>
      <c r="H364" s="12"/>
      <c r="I364" s="12"/>
      <c r="J364" s="12"/>
      <c r="K364" s="13">
        <f>geomean(K354:K363)</f>
        <v>0.392884745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 t="s">
        <v>36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 t="s">
        <v>2</v>
      </c>
      <c r="D366" s="12" t="s">
        <v>1</v>
      </c>
      <c r="E366" s="12" t="s">
        <v>3</v>
      </c>
      <c r="F366" s="12" t="s">
        <v>4</v>
      </c>
      <c r="G366" s="12" t="s">
        <v>5</v>
      </c>
      <c r="H366" s="12" t="s">
        <v>6</v>
      </c>
      <c r="I366" s="12" t="s">
        <v>7</v>
      </c>
      <c r="J366" s="12" t="s">
        <v>8</v>
      </c>
      <c r="K366" s="12" t="s">
        <v>24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 t="s">
        <v>21</v>
      </c>
      <c r="C367" s="16">
        <v>0.3319</v>
      </c>
      <c r="D367" s="16">
        <v>1.1204</v>
      </c>
      <c r="E367" s="16">
        <v>2.0533</v>
      </c>
      <c r="F367" s="16">
        <v>136.0</v>
      </c>
      <c r="G367" s="16">
        <v>66.0</v>
      </c>
      <c r="H367" s="16">
        <v>1.0625</v>
      </c>
      <c r="I367" s="16">
        <v>212.0</v>
      </c>
      <c r="J367" s="16">
        <v>199.0</v>
      </c>
      <c r="K367" s="16">
        <f t="shared" ref="K367:K376" si="95">F367/J367</f>
        <v>0.6834170854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 t="s">
        <v>21</v>
      </c>
      <c r="C368" s="16">
        <v>0.6097</v>
      </c>
      <c r="D368" s="16">
        <v>1.4324</v>
      </c>
      <c r="E368" s="16">
        <v>1.7245</v>
      </c>
      <c r="F368" s="16">
        <v>247.0</v>
      </c>
      <c r="G368" s="16">
        <v>143.0</v>
      </c>
      <c r="H368" s="16">
        <v>1.0642</v>
      </c>
      <c r="I368" s="16">
        <v>250.0</v>
      </c>
      <c r="J368" s="16">
        <v>234.0</v>
      </c>
      <c r="K368" s="16">
        <f t="shared" si="95"/>
        <v>1.055555556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 t="s">
        <v>21</v>
      </c>
      <c r="C369" s="16">
        <v>0.3084</v>
      </c>
      <c r="D369" s="16">
        <v>1.1126</v>
      </c>
      <c r="E369" s="16">
        <v>2.1404</v>
      </c>
      <c r="F369" s="16">
        <v>169.0</v>
      </c>
      <c r="G369" s="16">
        <v>78.0</v>
      </c>
      <c r="H369" s="16">
        <v>1.0664</v>
      </c>
      <c r="I369" s="16">
        <v>273.0</v>
      </c>
      <c r="J369" s="16">
        <v>256.0</v>
      </c>
      <c r="K369" s="16">
        <f t="shared" si="95"/>
        <v>0.66015625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 t="s">
        <v>21</v>
      </c>
      <c r="C370" s="16">
        <v>0.4756</v>
      </c>
      <c r="D370" s="16">
        <v>1.1917</v>
      </c>
      <c r="E370" s="16">
        <v>1.7747</v>
      </c>
      <c r="F370" s="16">
        <v>276.0</v>
      </c>
      <c r="G370" s="16">
        <v>155.0</v>
      </c>
      <c r="H370" s="16">
        <v>1.0642</v>
      </c>
      <c r="I370" s="16">
        <v>348.0</v>
      </c>
      <c r="J370" s="16">
        <v>327.0</v>
      </c>
      <c r="K370" s="16">
        <f t="shared" si="95"/>
        <v>0.8440366972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 t="s">
        <v>21</v>
      </c>
      <c r="C371" s="16">
        <v>0.1983</v>
      </c>
      <c r="D371" s="16">
        <v>1.0696</v>
      </c>
      <c r="E371" s="16">
        <v>2.5957</v>
      </c>
      <c r="F371" s="16">
        <v>196.0</v>
      </c>
      <c r="G371" s="16">
        <v>75.0</v>
      </c>
      <c r="H371" s="16">
        <v>1.0611</v>
      </c>
      <c r="I371" s="16">
        <v>404.0</v>
      </c>
      <c r="J371" s="16">
        <v>380.0</v>
      </c>
      <c r="K371" s="16">
        <f t="shared" si="95"/>
        <v>0.5157894737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 t="s">
        <v>21</v>
      </c>
      <c r="C372" s="16">
        <v>0.042</v>
      </c>
      <c r="D372" s="16">
        <v>1.0036</v>
      </c>
      <c r="E372" s="16">
        <v>2.6597</v>
      </c>
      <c r="F372" s="16">
        <v>48.0</v>
      </c>
      <c r="G372" s="16">
        <v>18.0</v>
      </c>
      <c r="H372" s="16">
        <v>1.0263</v>
      </c>
      <c r="I372" s="16">
        <v>441.0</v>
      </c>
      <c r="J372" s="16">
        <v>429.0</v>
      </c>
      <c r="K372" s="16">
        <f t="shared" si="95"/>
        <v>0.1118881119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 t="s">
        <v>21</v>
      </c>
      <c r="C373" s="16">
        <v>0.1854</v>
      </c>
      <c r="D373" s="16">
        <v>1.0651</v>
      </c>
      <c r="E373" s="16">
        <v>2.3594</v>
      </c>
      <c r="F373" s="16">
        <v>448.0</v>
      </c>
      <c r="G373" s="16">
        <v>189.0</v>
      </c>
      <c r="H373" s="16">
        <v>1.0615</v>
      </c>
      <c r="I373" s="16">
        <v>1087.0</v>
      </c>
      <c r="J373" s="16">
        <v>1024.0</v>
      </c>
      <c r="K373" s="16">
        <f t="shared" si="95"/>
        <v>0.4375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 t="s">
        <v>21</v>
      </c>
      <c r="C374" s="16">
        <v>0.5978</v>
      </c>
      <c r="D374" s="16">
        <v>1.6474</v>
      </c>
      <c r="E374" s="16">
        <v>1.7734</v>
      </c>
      <c r="F374" s="16">
        <v>1175.0</v>
      </c>
      <c r="G374" s="16">
        <v>662.0</v>
      </c>
      <c r="H374" s="16">
        <v>1.0611</v>
      </c>
      <c r="I374" s="16">
        <v>1176.0</v>
      </c>
      <c r="J374" s="16">
        <v>1108.0</v>
      </c>
      <c r="K374" s="16">
        <f t="shared" si="95"/>
        <v>1.060469314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 t="s">
        <v>21</v>
      </c>
      <c r="C375" s="16">
        <v>0.1631</v>
      </c>
      <c r="D375" s="16">
        <v>1.0563</v>
      </c>
      <c r="E375" s="16">
        <v>2.1926</v>
      </c>
      <c r="F375" s="16">
        <v>429.0</v>
      </c>
      <c r="G375" s="16">
        <v>195.0</v>
      </c>
      <c r="H375" s="16">
        <v>1.0607</v>
      </c>
      <c r="I375" s="16">
        <v>1272.0</v>
      </c>
      <c r="J375" s="16">
        <v>1199.0</v>
      </c>
      <c r="K375" s="16">
        <f t="shared" si="95"/>
        <v>0.3577981651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 t="s">
        <v>21</v>
      </c>
      <c r="C376" s="16">
        <v>0.4774</v>
      </c>
      <c r="D376" s="16">
        <v>1.2979</v>
      </c>
      <c r="E376" s="16">
        <v>2.221</v>
      </c>
      <c r="F376" s="16">
        <v>1432.0</v>
      </c>
      <c r="G376" s="16">
        <v>644.0</v>
      </c>
      <c r="H376" s="16">
        <v>1.0604</v>
      </c>
      <c r="I376" s="16">
        <v>1432.0</v>
      </c>
      <c r="J376" s="16">
        <v>1350.0</v>
      </c>
      <c r="K376" s="16">
        <f t="shared" si="95"/>
        <v>1.060740741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 t="s">
        <v>13</v>
      </c>
      <c r="B377" s="12"/>
      <c r="C377" s="13">
        <f t="shared" ref="C377:E377" si="96">geomean(C367:C376)</f>
        <v>0.2709601152</v>
      </c>
      <c r="D377" s="13">
        <f t="shared" si="96"/>
        <v>1.185753298</v>
      </c>
      <c r="E377" s="13">
        <f t="shared" si="96"/>
        <v>2.126639566</v>
      </c>
      <c r="F377" s="12"/>
      <c r="G377" s="12"/>
      <c r="H377" s="12"/>
      <c r="I377" s="12"/>
      <c r="J377" s="12"/>
      <c r="K377" s="13">
        <f>geomean(K367:K376)</f>
        <v>0.5769198659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 t="s">
        <v>71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 t="s">
        <v>0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 t="s">
        <v>2</v>
      </c>
      <c r="D381" s="12" t="s">
        <v>1</v>
      </c>
      <c r="E381" s="12" t="s">
        <v>3</v>
      </c>
      <c r="F381" s="12" t="s">
        <v>4</v>
      </c>
      <c r="G381" s="12" t="s">
        <v>5</v>
      </c>
      <c r="H381" s="12" t="s">
        <v>6</v>
      </c>
      <c r="I381" s="12" t="s">
        <v>7</v>
      </c>
      <c r="J381" s="12" t="s">
        <v>8</v>
      </c>
      <c r="K381" s="12" t="s">
        <v>24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 t="s">
        <v>21</v>
      </c>
      <c r="C382" s="16">
        <v>0.0465</v>
      </c>
      <c r="D382" s="16">
        <v>1.0156</v>
      </c>
      <c r="E382" s="16">
        <v>1.7321</v>
      </c>
      <c r="F382" s="16">
        <v>1029.0</v>
      </c>
      <c r="G382" s="16">
        <v>594.0</v>
      </c>
      <c r="H382" s="16">
        <v>1.0273</v>
      </c>
      <c r="I382" s="16">
        <v>13119.0</v>
      </c>
      <c r="J382" s="16">
        <v>12769.0</v>
      </c>
      <c r="K382" s="16">
        <f t="shared" ref="K382:K391" si="97">F382/J382</f>
        <v>0.08058579372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 t="s">
        <v>21</v>
      </c>
      <c r="C383" s="16">
        <v>0.5722</v>
      </c>
      <c r="D383" s="16">
        <v>1.2916</v>
      </c>
      <c r="E383" s="16">
        <v>1.623</v>
      </c>
      <c r="F383" s="16">
        <v>13961.0</v>
      </c>
      <c r="G383" s="16">
        <v>8602.0</v>
      </c>
      <c r="H383" s="16">
        <v>1.0701</v>
      </c>
      <c r="I383" s="16">
        <v>16088.0</v>
      </c>
      <c r="J383" s="16">
        <v>15034.0</v>
      </c>
      <c r="K383" s="16">
        <f t="shared" si="97"/>
        <v>0.9286284422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 t="s">
        <v>21</v>
      </c>
      <c r="C384" s="16">
        <v>0.0589</v>
      </c>
      <c r="D384" s="16">
        <v>1.0199</v>
      </c>
      <c r="E384" s="16">
        <v>1.9823</v>
      </c>
      <c r="F384" s="16">
        <v>1913.0</v>
      </c>
      <c r="G384" s="16">
        <v>965.0</v>
      </c>
      <c r="H384" s="16">
        <v>1.0327</v>
      </c>
      <c r="I384" s="16">
        <v>16920.0</v>
      </c>
      <c r="J384" s="16">
        <v>16384.0</v>
      </c>
      <c r="K384" s="16">
        <f t="shared" si="97"/>
        <v>0.1167602539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 t="s">
        <v>21</v>
      </c>
      <c r="C385" s="16">
        <v>0.4082</v>
      </c>
      <c r="D385" s="16">
        <v>1.142</v>
      </c>
      <c r="E385" s="16">
        <v>1.623</v>
      </c>
      <c r="F385" s="16">
        <v>13866.0</v>
      </c>
      <c r="G385" s="16">
        <v>8543.0</v>
      </c>
      <c r="H385" s="16">
        <v>1.0701</v>
      </c>
      <c r="I385" s="16">
        <v>22396.0</v>
      </c>
      <c r="J385" s="16">
        <v>20929.0</v>
      </c>
      <c r="K385" s="16">
        <f t="shared" si="97"/>
        <v>0.6625256821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 t="s">
        <v>21</v>
      </c>
      <c r="C386" s="16">
        <v>0.0308</v>
      </c>
      <c r="D386" s="16">
        <v>1.0099</v>
      </c>
      <c r="E386" s="16">
        <v>2.6325</v>
      </c>
      <c r="F386" s="16">
        <v>1975.0</v>
      </c>
      <c r="G386" s="16">
        <v>750.0</v>
      </c>
      <c r="H386" s="16">
        <v>1.0046</v>
      </c>
      <c r="I386" s="16">
        <v>24479.0</v>
      </c>
      <c r="J386" s="16">
        <v>24367.0</v>
      </c>
      <c r="K386" s="16">
        <f t="shared" si="97"/>
        <v>0.08105224279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 t="s">
        <v>21</v>
      </c>
      <c r="C387" s="16">
        <v>8.0E-4</v>
      </c>
      <c r="D387" s="16">
        <v>1.0001</v>
      </c>
      <c r="E387" s="16">
        <v>2.2857</v>
      </c>
      <c r="F387" s="16">
        <v>48.0</v>
      </c>
      <c r="G387" s="16">
        <v>21.0</v>
      </c>
      <c r="H387" s="16">
        <v>1.0003</v>
      </c>
      <c r="I387" s="16">
        <v>27510.0</v>
      </c>
      <c r="J387" s="16">
        <v>27501.0</v>
      </c>
      <c r="K387" s="16">
        <f t="shared" si="97"/>
        <v>0.001745391077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 t="s">
        <v>21</v>
      </c>
      <c r="C388" s="16">
        <v>0.0354</v>
      </c>
      <c r="D388" s="16">
        <v>1.0119</v>
      </c>
      <c r="E388" s="16">
        <v>1.9462</v>
      </c>
      <c r="F388" s="16">
        <v>4509.0</v>
      </c>
      <c r="G388" s="16">
        <v>2316.0</v>
      </c>
      <c r="H388" s="16">
        <v>1.0222</v>
      </c>
      <c r="I388" s="16">
        <v>66989.0</v>
      </c>
      <c r="J388" s="16">
        <v>65536.0</v>
      </c>
      <c r="K388" s="16">
        <f t="shared" si="97"/>
        <v>0.06880187988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 t="s">
        <v>21</v>
      </c>
      <c r="C389" s="16">
        <v>0.6642</v>
      </c>
      <c r="D389" s="16">
        <v>1.3964</v>
      </c>
      <c r="E389" s="16">
        <v>1.4803</v>
      </c>
      <c r="F389" s="16">
        <v>69740.0</v>
      </c>
      <c r="G389" s="16">
        <v>47112.0</v>
      </c>
      <c r="H389" s="16">
        <v>1.07</v>
      </c>
      <c r="I389" s="16">
        <v>75897.0</v>
      </c>
      <c r="J389" s="16">
        <v>70930.0</v>
      </c>
      <c r="K389" s="16">
        <f t="shared" si="97"/>
        <v>0.9832228958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 t="s">
        <v>21</v>
      </c>
      <c r="C390" s="16">
        <v>0.0239</v>
      </c>
      <c r="D390" s="16">
        <v>1.008</v>
      </c>
      <c r="E390" s="16">
        <v>2.1535</v>
      </c>
      <c r="F390" s="16">
        <v>3958.0</v>
      </c>
      <c r="G390" s="16">
        <v>1837.0</v>
      </c>
      <c r="H390" s="16">
        <v>1.0071</v>
      </c>
      <c r="I390" s="16">
        <v>77298.0</v>
      </c>
      <c r="J390" s="16">
        <v>76752.0</v>
      </c>
      <c r="K390" s="16">
        <f t="shared" si="97"/>
        <v>0.05156868876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 t="s">
        <v>21</v>
      </c>
      <c r="C391" s="16">
        <v>0.1451</v>
      </c>
      <c r="D391" s="16">
        <v>1.0191</v>
      </c>
      <c r="E391" s="16">
        <v>3.6043</v>
      </c>
      <c r="F391" s="16">
        <v>45200.0</v>
      </c>
      <c r="G391" s="16">
        <v>12540.0</v>
      </c>
      <c r="H391" s="16">
        <v>1.07</v>
      </c>
      <c r="I391" s="16">
        <v>92483.0</v>
      </c>
      <c r="J391" s="16">
        <v>86431.0</v>
      </c>
      <c r="K391" s="16">
        <f t="shared" si="97"/>
        <v>0.5229605119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 t="s">
        <v>13</v>
      </c>
      <c r="B392" s="12"/>
      <c r="C392" s="13">
        <f t="shared" ref="C392:E392" si="98">geomean(C382:C391)</f>
        <v>0.06469932134</v>
      </c>
      <c r="D392" s="13">
        <f t="shared" si="98"/>
        <v>1.083982072</v>
      </c>
      <c r="E392" s="13">
        <f t="shared" si="98"/>
        <v>2.034824699</v>
      </c>
      <c r="F392" s="12"/>
      <c r="G392" s="12"/>
      <c r="H392" s="12"/>
      <c r="I392" s="12"/>
      <c r="J392" s="12"/>
      <c r="K392" s="13">
        <f>geomean(K382:K391)</f>
        <v>0.1310497896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 t="s">
        <v>34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 t="s">
        <v>2</v>
      </c>
      <c r="D394" s="12" t="s">
        <v>1</v>
      </c>
      <c r="E394" s="12" t="s">
        <v>3</v>
      </c>
      <c r="F394" s="12" t="s">
        <v>4</v>
      </c>
      <c r="G394" s="12" t="s">
        <v>5</v>
      </c>
      <c r="H394" s="12" t="s">
        <v>6</v>
      </c>
      <c r="I394" s="12" t="s">
        <v>7</v>
      </c>
      <c r="J394" s="12" t="s">
        <v>8</v>
      </c>
      <c r="K394" s="12" t="s">
        <v>24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 t="s">
        <v>21</v>
      </c>
      <c r="C395" s="16">
        <v>0.0907</v>
      </c>
      <c r="D395" s="16">
        <v>1.0308</v>
      </c>
      <c r="E395" s="16">
        <v>1.9031</v>
      </c>
      <c r="F395" s="16">
        <v>551.0</v>
      </c>
      <c r="G395" s="16">
        <v>289.0</v>
      </c>
      <c r="H395" s="16">
        <v>1.0703</v>
      </c>
      <c r="I395" s="16">
        <v>3417.0</v>
      </c>
      <c r="J395" s="16">
        <v>3192.0</v>
      </c>
      <c r="K395" s="16">
        <f t="shared" ref="K395:K404" si="99">F395/J395</f>
        <v>0.1726190476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 t="s">
        <v>21</v>
      </c>
      <c r="C396" s="16">
        <v>0.5951</v>
      </c>
      <c r="D396" s="16">
        <v>1.333</v>
      </c>
      <c r="E396" s="16">
        <v>1.6842</v>
      </c>
      <c r="F396" s="16">
        <v>3767.0</v>
      </c>
      <c r="G396" s="16">
        <v>2236.0</v>
      </c>
      <c r="H396" s="16">
        <v>1.0704</v>
      </c>
      <c r="I396" s="16">
        <v>4023.0</v>
      </c>
      <c r="J396" s="16">
        <v>3758.0</v>
      </c>
      <c r="K396" s="16">
        <f t="shared" si="99"/>
        <v>1.002394891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 t="s">
        <v>21</v>
      </c>
      <c r="C397" s="16">
        <v>0.1045</v>
      </c>
      <c r="D397" s="16">
        <v>1.0358</v>
      </c>
      <c r="E397" s="16">
        <v>2.1143</v>
      </c>
      <c r="F397" s="16">
        <v>905.0</v>
      </c>
      <c r="G397" s="16">
        <v>428.0</v>
      </c>
      <c r="H397" s="16">
        <v>1.0703</v>
      </c>
      <c r="I397" s="16">
        <v>4384.0</v>
      </c>
      <c r="J397" s="16">
        <v>4096.0</v>
      </c>
      <c r="K397" s="16">
        <f t="shared" si="99"/>
        <v>0.2209472656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 t="s">
        <v>21</v>
      </c>
      <c r="C398" s="16">
        <v>0.4299</v>
      </c>
      <c r="D398" s="16">
        <v>1.157</v>
      </c>
      <c r="E398" s="16">
        <v>1.5906</v>
      </c>
      <c r="F398" s="16">
        <v>3578.0</v>
      </c>
      <c r="G398" s="16">
        <v>2249.0</v>
      </c>
      <c r="H398" s="16">
        <v>1.0703</v>
      </c>
      <c r="I398" s="16">
        <v>5600.0</v>
      </c>
      <c r="J398" s="16">
        <v>5232.0</v>
      </c>
      <c r="K398" s="16">
        <f t="shared" si="99"/>
        <v>0.6838685015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 t="s">
        <v>21</v>
      </c>
      <c r="C399" s="16">
        <v>0.0583</v>
      </c>
      <c r="D399" s="16">
        <v>1.0191</v>
      </c>
      <c r="E399" s="16">
        <v>2.878</v>
      </c>
      <c r="F399" s="16">
        <v>1023.0</v>
      </c>
      <c r="G399" s="16">
        <v>355.0</v>
      </c>
      <c r="H399" s="16">
        <v>1.0186</v>
      </c>
      <c r="I399" s="16">
        <v>6205.0</v>
      </c>
      <c r="J399" s="16">
        <v>6091.0</v>
      </c>
      <c r="K399" s="16">
        <f t="shared" si="99"/>
        <v>0.1679527171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 t="s">
        <v>21</v>
      </c>
      <c r="C400" s="16">
        <v>0.0031</v>
      </c>
      <c r="D400" s="16">
        <v>1.0003</v>
      </c>
      <c r="E400" s="16">
        <v>2.2857</v>
      </c>
      <c r="F400" s="16">
        <v>48.0</v>
      </c>
      <c r="G400" s="16">
        <v>21.0</v>
      </c>
      <c r="H400" s="16">
        <v>1.0017</v>
      </c>
      <c r="I400" s="16">
        <v>6887.0</v>
      </c>
      <c r="J400" s="16">
        <v>6875.0</v>
      </c>
      <c r="K400" s="16">
        <f t="shared" si="99"/>
        <v>0.006981818182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 t="s">
        <v>21</v>
      </c>
      <c r="C401" s="16">
        <v>0.064</v>
      </c>
      <c r="D401" s="16">
        <v>1.0217</v>
      </c>
      <c r="E401" s="16">
        <v>2.5003</v>
      </c>
      <c r="F401" s="16">
        <v>2620.0</v>
      </c>
      <c r="G401" s="16">
        <v>1047.0</v>
      </c>
      <c r="H401" s="16">
        <v>1.0475</v>
      </c>
      <c r="I401" s="16">
        <v>17163.0</v>
      </c>
      <c r="J401" s="16">
        <v>16384.0</v>
      </c>
      <c r="K401" s="16">
        <f t="shared" si="99"/>
        <v>0.1599121094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 t="s">
        <v>21</v>
      </c>
      <c r="C402" s="16">
        <v>0.618</v>
      </c>
      <c r="D402" s="16">
        <v>1.5261</v>
      </c>
      <c r="E402" s="16">
        <v>1.6653</v>
      </c>
      <c r="F402" s="16">
        <v>18251.0</v>
      </c>
      <c r="G402" s="16">
        <v>10959.0</v>
      </c>
      <c r="H402" s="16">
        <v>1.0701</v>
      </c>
      <c r="I402" s="16">
        <v>18975.0</v>
      </c>
      <c r="J402" s="16">
        <v>17732.0</v>
      </c>
      <c r="K402" s="16">
        <f t="shared" si="99"/>
        <v>1.029269118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 t="s">
        <v>21</v>
      </c>
      <c r="C403" s="16">
        <v>0.0515</v>
      </c>
      <c r="D403" s="16">
        <v>1.0174</v>
      </c>
      <c r="E403" s="16">
        <v>2.3062</v>
      </c>
      <c r="F403" s="16">
        <v>2278.0</v>
      </c>
      <c r="G403" s="16">
        <v>987.0</v>
      </c>
      <c r="H403" s="16">
        <v>1.0201</v>
      </c>
      <c r="I403" s="16">
        <v>19573.0</v>
      </c>
      <c r="J403" s="16">
        <v>19188.0</v>
      </c>
      <c r="K403" s="16">
        <f t="shared" si="99"/>
        <v>0.1187200334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 t="s">
        <v>21</v>
      </c>
      <c r="C404" s="16">
        <v>0.1879</v>
      </c>
      <c r="D404" s="16">
        <v>1.0533</v>
      </c>
      <c r="E404" s="16">
        <v>4.2194</v>
      </c>
      <c r="F404" s="16">
        <v>17130.0</v>
      </c>
      <c r="G404" s="16">
        <v>4059.0</v>
      </c>
      <c r="H404" s="16">
        <v>1.07</v>
      </c>
      <c r="I404" s="16">
        <v>23121.0</v>
      </c>
      <c r="J404" s="16">
        <v>21607.0</v>
      </c>
      <c r="K404" s="16">
        <f t="shared" si="99"/>
        <v>0.7927986301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 t="s">
        <v>13</v>
      </c>
      <c r="B405" s="12"/>
      <c r="C405" s="13">
        <f t="shared" ref="C405:E405" si="100">geomean(C395:C404)</f>
        <v>0.1053080008</v>
      </c>
      <c r="D405" s="13">
        <f t="shared" si="100"/>
        <v>1.108641445</v>
      </c>
      <c r="E405" s="13">
        <f t="shared" si="100"/>
        <v>2.217341139</v>
      </c>
      <c r="F405" s="12"/>
      <c r="G405" s="12"/>
      <c r="H405" s="12"/>
      <c r="I405" s="12"/>
      <c r="J405" s="12"/>
      <c r="K405" s="13">
        <f>geomean(K395:K404)</f>
        <v>0.2331654273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 t="s">
        <v>35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 t="s">
        <v>2</v>
      </c>
      <c r="D407" s="12" t="s">
        <v>1</v>
      </c>
      <c r="E407" s="12" t="s">
        <v>3</v>
      </c>
      <c r="F407" s="12" t="s">
        <v>4</v>
      </c>
      <c r="G407" s="12" t="s">
        <v>5</v>
      </c>
      <c r="H407" s="12" t="s">
        <v>6</v>
      </c>
      <c r="I407" s="12" t="s">
        <v>7</v>
      </c>
      <c r="J407" s="12" t="s">
        <v>8</v>
      </c>
      <c r="K407" s="12" t="s">
        <v>24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 t="s">
        <v>21</v>
      </c>
      <c r="C408" s="16">
        <v>0.182</v>
      </c>
      <c r="D408" s="16">
        <v>1.0633</v>
      </c>
      <c r="E408" s="16">
        <v>2.2302</v>
      </c>
      <c r="F408" s="16">
        <v>324.0</v>
      </c>
      <c r="G408" s="16">
        <v>145.0</v>
      </c>
      <c r="H408" s="16">
        <v>1.0713</v>
      </c>
      <c r="I408" s="16">
        <v>855.0</v>
      </c>
      <c r="J408" s="16">
        <v>798.0</v>
      </c>
      <c r="K408" s="16">
        <f t="shared" ref="K408:K417" si="101">F408/J408</f>
        <v>0.4060150376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 t="s">
        <v>21</v>
      </c>
      <c r="C409" s="16">
        <v>0.6046</v>
      </c>
      <c r="D409" s="16">
        <v>1.3836</v>
      </c>
      <c r="E409" s="16">
        <v>1.7252</v>
      </c>
      <c r="F409" s="16">
        <v>980.0</v>
      </c>
      <c r="G409" s="16">
        <v>568.0</v>
      </c>
      <c r="H409" s="16">
        <v>1.0706</v>
      </c>
      <c r="I409" s="16">
        <v>1006.0</v>
      </c>
      <c r="J409" s="16">
        <v>939.0</v>
      </c>
      <c r="K409" s="16">
        <f t="shared" si="101"/>
        <v>1.043663472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 t="s">
        <v>21</v>
      </c>
      <c r="C410" s="16">
        <v>0.1802</v>
      </c>
      <c r="D410" s="16">
        <v>1.0629</v>
      </c>
      <c r="E410" s="16">
        <v>2.0866</v>
      </c>
      <c r="F410" s="16">
        <v>385.0</v>
      </c>
      <c r="G410" s="16">
        <v>184.0</v>
      </c>
      <c r="H410" s="16">
        <v>1.0713</v>
      </c>
      <c r="I410" s="16">
        <v>1097.0</v>
      </c>
      <c r="J410" s="16">
        <v>1024.0</v>
      </c>
      <c r="K410" s="16">
        <f t="shared" si="101"/>
        <v>0.3759765625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 t="s">
        <v>21</v>
      </c>
      <c r="C411" s="16">
        <v>0.4484</v>
      </c>
      <c r="D411" s="16">
        <v>1.1717</v>
      </c>
      <c r="E411" s="16">
        <v>1.7407</v>
      </c>
      <c r="F411" s="16">
        <v>1021.0</v>
      </c>
      <c r="G411" s="16">
        <v>586.0</v>
      </c>
      <c r="H411" s="16">
        <v>1.071</v>
      </c>
      <c r="I411" s="16">
        <v>1401.0</v>
      </c>
      <c r="J411" s="16">
        <v>1308.0</v>
      </c>
      <c r="K411" s="16">
        <f t="shared" si="101"/>
        <v>0.7805810398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 t="s">
        <v>21</v>
      </c>
      <c r="C412" s="16">
        <v>0.1118</v>
      </c>
      <c r="D412" s="16">
        <v>1.0375</v>
      </c>
      <c r="E412" s="16">
        <v>3.0531</v>
      </c>
      <c r="F412" s="16">
        <v>520.0</v>
      </c>
      <c r="G412" s="16">
        <v>170.0</v>
      </c>
      <c r="H412" s="16">
        <v>1.0447</v>
      </c>
      <c r="I412" s="16">
        <v>1591.0</v>
      </c>
      <c r="J412" s="16">
        <v>1522.0</v>
      </c>
      <c r="K412" s="16">
        <f t="shared" si="101"/>
        <v>0.3416557162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 t="s">
        <v>21</v>
      </c>
      <c r="C413" s="16">
        <v>0.0113</v>
      </c>
      <c r="D413" s="16">
        <v>1.001</v>
      </c>
      <c r="E413" s="16">
        <v>2.4695</v>
      </c>
      <c r="F413" s="16">
        <v>48.0</v>
      </c>
      <c r="G413" s="16">
        <v>19.0</v>
      </c>
      <c r="H413" s="16">
        <v>1.0117</v>
      </c>
      <c r="I413" s="16">
        <v>1739.0</v>
      </c>
      <c r="J413" s="16">
        <v>1718.0</v>
      </c>
      <c r="K413" s="16">
        <f t="shared" si="101"/>
        <v>0.02793946449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 t="s">
        <v>21</v>
      </c>
      <c r="C414" s="16">
        <v>0.109</v>
      </c>
      <c r="D414" s="16">
        <v>1.0373</v>
      </c>
      <c r="E414" s="16">
        <v>2.5431</v>
      </c>
      <c r="F414" s="16">
        <v>1135.0</v>
      </c>
      <c r="G414" s="16">
        <v>446.0</v>
      </c>
      <c r="H414" s="16">
        <v>1.0703</v>
      </c>
      <c r="I414" s="16">
        <v>4384.0</v>
      </c>
      <c r="J414" s="16">
        <v>4096.0</v>
      </c>
      <c r="K414" s="16">
        <f t="shared" si="101"/>
        <v>0.2770996094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 t="s">
        <v>21</v>
      </c>
      <c r="C415" s="16">
        <v>0.6024</v>
      </c>
      <c r="D415" s="16">
        <v>1.6117</v>
      </c>
      <c r="E415" s="16">
        <v>1.7724</v>
      </c>
      <c r="F415" s="16">
        <v>4733.0</v>
      </c>
      <c r="G415" s="16">
        <v>2670.0</v>
      </c>
      <c r="H415" s="16">
        <v>1.0703</v>
      </c>
      <c r="I415" s="16">
        <v>4745.0</v>
      </c>
      <c r="J415" s="16">
        <v>4433.0</v>
      </c>
      <c r="K415" s="16">
        <f t="shared" si="101"/>
        <v>1.067674261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 t="s">
        <v>21</v>
      </c>
      <c r="C416" s="16">
        <v>0.0919</v>
      </c>
      <c r="D416" s="16">
        <v>1.0312</v>
      </c>
      <c r="E416" s="16">
        <v>2.6059</v>
      </c>
      <c r="F416" s="16">
        <v>1149.0</v>
      </c>
      <c r="G416" s="16">
        <v>440.0</v>
      </c>
      <c r="H416" s="16">
        <v>1.06</v>
      </c>
      <c r="I416" s="16">
        <v>5085.0</v>
      </c>
      <c r="J416" s="16">
        <v>4797.0</v>
      </c>
      <c r="K416" s="16">
        <f t="shared" si="101"/>
        <v>0.2395247029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 t="s">
        <v>21</v>
      </c>
      <c r="C417" s="16">
        <v>0.3321</v>
      </c>
      <c r="D417" s="16">
        <v>1.1348</v>
      </c>
      <c r="E417" s="16">
        <v>3.222</v>
      </c>
      <c r="F417" s="16">
        <v>5781.0</v>
      </c>
      <c r="G417" s="16">
        <v>1794.0</v>
      </c>
      <c r="H417" s="16">
        <v>1.0702</v>
      </c>
      <c r="I417" s="16">
        <v>5781.0</v>
      </c>
      <c r="J417" s="16">
        <v>5401.0</v>
      </c>
      <c r="K417" s="16">
        <f t="shared" si="101"/>
        <v>1.070357341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 t="s">
        <v>13</v>
      </c>
      <c r="B418" s="12"/>
      <c r="C418" s="13">
        <f t="shared" ref="C418:E418" si="102">geomean(C408:C417)</f>
        <v>0.1718848509</v>
      </c>
      <c r="D418" s="13">
        <f t="shared" si="102"/>
        <v>1.140472507</v>
      </c>
      <c r="E418" s="13">
        <f t="shared" si="102"/>
        <v>2.291239519</v>
      </c>
      <c r="F418" s="12"/>
      <c r="G418" s="12"/>
      <c r="H418" s="12"/>
      <c r="I418" s="12"/>
      <c r="J418" s="12"/>
      <c r="K418" s="13">
        <f>geomean(K408:K417)</f>
        <v>0.3939528014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 t="s">
        <v>36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 t="s">
        <v>2</v>
      </c>
      <c r="D420" s="12" t="s">
        <v>1</v>
      </c>
      <c r="E420" s="12" t="s">
        <v>3</v>
      </c>
      <c r="F420" s="12" t="s">
        <v>4</v>
      </c>
      <c r="G420" s="12" t="s">
        <v>5</v>
      </c>
      <c r="H420" s="12" t="s">
        <v>6</v>
      </c>
      <c r="I420" s="12" t="s">
        <v>7</v>
      </c>
      <c r="J420" s="12" t="s">
        <v>8</v>
      </c>
      <c r="K420" s="12" t="s">
        <v>24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 t="s">
        <v>21</v>
      </c>
      <c r="C421" s="16">
        <v>0.328</v>
      </c>
      <c r="D421" s="16">
        <v>1.1185</v>
      </c>
      <c r="E421" s="16">
        <v>1.9404</v>
      </c>
      <c r="F421" s="16">
        <v>127.0</v>
      </c>
      <c r="G421" s="16">
        <v>65.0</v>
      </c>
      <c r="H421" s="16">
        <v>1.0725</v>
      </c>
      <c r="I421" s="16">
        <v>214.0</v>
      </c>
      <c r="J421" s="16">
        <v>199.0</v>
      </c>
      <c r="K421" s="16">
        <f t="shared" ref="K421:K430" si="103">F421/J421</f>
        <v>0.6381909548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 t="s">
        <v>21</v>
      </c>
      <c r="C422" s="16">
        <v>0.6091</v>
      </c>
      <c r="D422" s="16">
        <v>1.436</v>
      </c>
      <c r="E422" s="16">
        <v>1.7473</v>
      </c>
      <c r="F422" s="16">
        <v>250.0</v>
      </c>
      <c r="G422" s="16">
        <v>143.0</v>
      </c>
      <c r="H422" s="16">
        <v>1.0728</v>
      </c>
      <c r="I422" s="16">
        <v>252.0</v>
      </c>
      <c r="J422" s="16">
        <v>234.0</v>
      </c>
      <c r="K422" s="16">
        <f t="shared" si="103"/>
        <v>1.068376068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 t="s">
        <v>21</v>
      </c>
      <c r="C423" s="16">
        <v>0.3052</v>
      </c>
      <c r="D423" s="16">
        <v>1.1113</v>
      </c>
      <c r="E423" s="16">
        <v>1.9324</v>
      </c>
      <c r="F423" s="16">
        <v>151.0</v>
      </c>
      <c r="G423" s="16">
        <v>78.0</v>
      </c>
      <c r="H423" s="16">
        <v>1.0742</v>
      </c>
      <c r="I423" s="16">
        <v>275.0</v>
      </c>
      <c r="J423" s="16">
        <v>256.0</v>
      </c>
      <c r="K423" s="16">
        <f t="shared" si="103"/>
        <v>0.58984375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 t="s">
        <v>21</v>
      </c>
      <c r="C424" s="16">
        <v>0.4728</v>
      </c>
      <c r="D424" s="16">
        <v>1.1907</v>
      </c>
      <c r="E424" s="16">
        <v>1.8755</v>
      </c>
      <c r="F424" s="16">
        <v>290.0</v>
      </c>
      <c r="G424" s="16">
        <v>154.0</v>
      </c>
      <c r="H424" s="16">
        <v>1.0733</v>
      </c>
      <c r="I424" s="16">
        <v>351.0</v>
      </c>
      <c r="J424" s="16">
        <v>327.0</v>
      </c>
      <c r="K424" s="16">
        <f t="shared" si="103"/>
        <v>0.8868501529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 t="s">
        <v>21</v>
      </c>
      <c r="C425" s="16">
        <v>0.1976</v>
      </c>
      <c r="D425" s="16">
        <v>1.0692</v>
      </c>
      <c r="E425" s="16">
        <v>2.645</v>
      </c>
      <c r="F425" s="16">
        <v>199.0</v>
      </c>
      <c r="G425" s="16">
        <v>75.0</v>
      </c>
      <c r="H425" s="16">
        <v>1.0716</v>
      </c>
      <c r="I425" s="16">
        <v>408.0</v>
      </c>
      <c r="J425" s="16">
        <v>380.0</v>
      </c>
      <c r="K425" s="16">
        <f t="shared" si="103"/>
        <v>0.5236842105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 t="s">
        <v>21</v>
      </c>
      <c r="C426" s="16">
        <v>0.042</v>
      </c>
      <c r="D426" s="16">
        <v>1.0036</v>
      </c>
      <c r="E426" s="16">
        <v>2.6597</v>
      </c>
      <c r="F426" s="16">
        <v>48.0</v>
      </c>
      <c r="G426" s="16">
        <v>18.0</v>
      </c>
      <c r="H426" s="16">
        <v>1.0263</v>
      </c>
      <c r="I426" s="16">
        <v>441.0</v>
      </c>
      <c r="J426" s="16">
        <v>429.0</v>
      </c>
      <c r="K426" s="16">
        <f t="shared" si="103"/>
        <v>0.1118881119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 t="s">
        <v>21</v>
      </c>
      <c r="C427" s="16">
        <v>0.1828</v>
      </c>
      <c r="D427" s="16">
        <v>1.064</v>
      </c>
      <c r="E427" s="16">
        <v>2.3505</v>
      </c>
      <c r="F427" s="16">
        <v>440.0</v>
      </c>
      <c r="G427" s="16">
        <v>187.0</v>
      </c>
      <c r="H427" s="16">
        <v>1.0713</v>
      </c>
      <c r="I427" s="16">
        <v>1097.0</v>
      </c>
      <c r="J427" s="16">
        <v>1024.0</v>
      </c>
      <c r="K427" s="16">
        <f t="shared" si="103"/>
        <v>0.4296875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 t="s">
        <v>21</v>
      </c>
      <c r="C428" s="16">
        <v>0.5982</v>
      </c>
      <c r="D428" s="16">
        <v>1.6448</v>
      </c>
      <c r="E428" s="16">
        <v>1.7903</v>
      </c>
      <c r="F428" s="16">
        <v>1187.0</v>
      </c>
      <c r="G428" s="16">
        <v>663.0</v>
      </c>
      <c r="H428" s="16">
        <v>1.071</v>
      </c>
      <c r="I428" s="16">
        <v>1187.0</v>
      </c>
      <c r="J428" s="16">
        <v>1108.0</v>
      </c>
      <c r="K428" s="16">
        <f t="shared" si="103"/>
        <v>1.071299639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 t="s">
        <v>21</v>
      </c>
      <c r="C429" s="16">
        <v>0.1618</v>
      </c>
      <c r="D429" s="16">
        <v>1.0558</v>
      </c>
      <c r="E429" s="16">
        <v>2.1022</v>
      </c>
      <c r="F429" s="16">
        <v>408.0</v>
      </c>
      <c r="G429" s="16">
        <v>194.0</v>
      </c>
      <c r="H429" s="16">
        <v>1.0707</v>
      </c>
      <c r="I429" s="16">
        <v>1284.0</v>
      </c>
      <c r="J429" s="16">
        <v>1199.0</v>
      </c>
      <c r="K429" s="16">
        <f t="shared" si="103"/>
        <v>0.3402835696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 t="s">
        <v>21</v>
      </c>
      <c r="C430" s="16">
        <v>0.4754</v>
      </c>
      <c r="D430" s="16">
        <v>1.2667</v>
      </c>
      <c r="E430" s="16">
        <v>2.2521</v>
      </c>
      <c r="F430" s="16">
        <v>1446.0</v>
      </c>
      <c r="G430" s="16">
        <v>642.0</v>
      </c>
      <c r="H430" s="16">
        <v>1.0707</v>
      </c>
      <c r="I430" s="16">
        <v>1446.0</v>
      </c>
      <c r="J430" s="16">
        <v>1350.0</v>
      </c>
      <c r="K430" s="16">
        <f t="shared" si="103"/>
        <v>1.071111111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 t="s">
        <v>13</v>
      </c>
      <c r="B431" s="12"/>
      <c r="C431" s="13">
        <f t="shared" ref="C431:E431" si="104">geomean(C421:C430)</f>
        <v>0.2693841856</v>
      </c>
      <c r="D431" s="13">
        <f t="shared" si="104"/>
        <v>1.18232095</v>
      </c>
      <c r="E431" s="13">
        <f t="shared" si="104"/>
        <v>2.106725218</v>
      </c>
      <c r="F431" s="12"/>
      <c r="G431" s="12"/>
      <c r="H431" s="12"/>
      <c r="I431" s="12"/>
      <c r="J431" s="12"/>
      <c r="K431" s="13">
        <f>geomean(K421:K430)</f>
        <v>0.5681793729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 t="s">
        <v>72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 t="s">
        <v>0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 t="s">
        <v>2</v>
      </c>
      <c r="D435" s="12" t="s">
        <v>1</v>
      </c>
      <c r="E435" s="12" t="s">
        <v>3</v>
      </c>
      <c r="F435" s="12" t="s">
        <v>4</v>
      </c>
      <c r="G435" s="12" t="s">
        <v>5</v>
      </c>
      <c r="H435" s="12" t="s">
        <v>6</v>
      </c>
      <c r="I435" s="12" t="s">
        <v>7</v>
      </c>
      <c r="J435" s="12" t="s">
        <v>8</v>
      </c>
      <c r="K435" s="12" t="s">
        <v>24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 t="s">
        <v>21</v>
      </c>
      <c r="C436" s="16">
        <v>0.0465</v>
      </c>
      <c r="D436" s="16">
        <v>1.0156</v>
      </c>
      <c r="E436" s="16">
        <v>1.7321</v>
      </c>
      <c r="F436" s="16">
        <v>1029.0</v>
      </c>
      <c r="G436" s="16">
        <v>594.0</v>
      </c>
      <c r="H436" s="16">
        <v>1.0273</v>
      </c>
      <c r="I436" s="16">
        <v>13119.0</v>
      </c>
      <c r="J436" s="16">
        <v>12769.0</v>
      </c>
      <c r="K436" s="16">
        <f t="shared" ref="K436:K445" si="105">F436/J436</f>
        <v>0.08058579372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 t="s">
        <v>21</v>
      </c>
      <c r="C437" s="16">
        <v>0.5643</v>
      </c>
      <c r="D437" s="16">
        <v>1.279</v>
      </c>
      <c r="E437" s="16">
        <v>1.5837</v>
      </c>
      <c r="F437" s="16">
        <v>13435.0</v>
      </c>
      <c r="G437" s="16">
        <v>8483.0</v>
      </c>
      <c r="H437" s="16">
        <v>1.0801</v>
      </c>
      <c r="I437" s="16">
        <v>16238.0</v>
      </c>
      <c r="J437" s="16">
        <v>15034.0</v>
      </c>
      <c r="K437" s="16">
        <f t="shared" si="105"/>
        <v>0.8936410802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 t="s">
        <v>21</v>
      </c>
      <c r="C438" s="16">
        <v>0.0589</v>
      </c>
      <c r="D438" s="16">
        <v>1.0199</v>
      </c>
      <c r="E438" s="16">
        <v>1.9823</v>
      </c>
      <c r="F438" s="16">
        <v>1913.0</v>
      </c>
      <c r="G438" s="16">
        <v>965.0</v>
      </c>
      <c r="H438" s="16">
        <v>1.0327</v>
      </c>
      <c r="I438" s="16">
        <v>16920.0</v>
      </c>
      <c r="J438" s="16">
        <v>16384.0</v>
      </c>
      <c r="K438" s="16">
        <f t="shared" si="105"/>
        <v>0.1167602539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 t="s">
        <v>21</v>
      </c>
      <c r="C439" s="16">
        <v>0.404</v>
      </c>
      <c r="D439" s="16">
        <v>1.14</v>
      </c>
      <c r="E439" s="16">
        <v>1.6208</v>
      </c>
      <c r="F439" s="16">
        <v>13706.0</v>
      </c>
      <c r="G439" s="16">
        <v>8456.0</v>
      </c>
      <c r="H439" s="16">
        <v>1.0801</v>
      </c>
      <c r="I439" s="16">
        <v>22605.0</v>
      </c>
      <c r="J439" s="16">
        <v>20929.0</v>
      </c>
      <c r="K439" s="16">
        <f t="shared" si="105"/>
        <v>0.6548807874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 t="s">
        <v>21</v>
      </c>
      <c r="C440" s="16">
        <v>0.0308</v>
      </c>
      <c r="D440" s="16">
        <v>1.0099</v>
      </c>
      <c r="E440" s="16">
        <v>2.6325</v>
      </c>
      <c r="F440" s="16">
        <v>1975.0</v>
      </c>
      <c r="G440" s="16">
        <v>750.0</v>
      </c>
      <c r="H440" s="16">
        <v>1.0046</v>
      </c>
      <c r="I440" s="16">
        <v>24479.0</v>
      </c>
      <c r="J440" s="16">
        <v>24367.0</v>
      </c>
      <c r="K440" s="16">
        <f t="shared" si="105"/>
        <v>0.08105224279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 t="s">
        <v>21</v>
      </c>
      <c r="C441" s="16">
        <v>8.0E-4</v>
      </c>
      <c r="D441" s="16">
        <v>1.0001</v>
      </c>
      <c r="E441" s="16">
        <v>2.2857</v>
      </c>
      <c r="F441" s="16">
        <v>48.0</v>
      </c>
      <c r="G441" s="16">
        <v>21.0</v>
      </c>
      <c r="H441" s="16">
        <v>1.0003</v>
      </c>
      <c r="I441" s="16">
        <v>27510.0</v>
      </c>
      <c r="J441" s="16">
        <v>27501.0</v>
      </c>
      <c r="K441" s="16">
        <f t="shared" si="105"/>
        <v>0.001745391077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 t="s">
        <v>21</v>
      </c>
      <c r="C442" s="16">
        <v>0.0354</v>
      </c>
      <c r="D442" s="16">
        <v>1.0119</v>
      </c>
      <c r="E442" s="16">
        <v>1.9462</v>
      </c>
      <c r="F442" s="16">
        <v>4509.0</v>
      </c>
      <c r="G442" s="16">
        <v>2316.0</v>
      </c>
      <c r="H442" s="16">
        <v>1.0222</v>
      </c>
      <c r="I442" s="16">
        <v>66989.0</v>
      </c>
      <c r="J442" s="16">
        <v>65536.0</v>
      </c>
      <c r="K442" s="16">
        <f t="shared" si="105"/>
        <v>0.06880187988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 t="s">
        <v>21</v>
      </c>
      <c r="C443" s="16">
        <v>0.6619</v>
      </c>
      <c r="D443" s="16">
        <v>1.3948</v>
      </c>
      <c r="E443" s="16">
        <v>1.4934</v>
      </c>
      <c r="F443" s="16">
        <v>70110.0</v>
      </c>
      <c r="G443" s="16">
        <v>46947.0</v>
      </c>
      <c r="H443" s="16">
        <v>1.08</v>
      </c>
      <c r="I443" s="16">
        <v>76606.0</v>
      </c>
      <c r="J443" s="16">
        <v>70930.0</v>
      </c>
      <c r="K443" s="16">
        <f t="shared" si="105"/>
        <v>0.9884393064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 t="s">
        <v>21</v>
      </c>
      <c r="C444" s="16">
        <v>0.0239</v>
      </c>
      <c r="D444" s="16">
        <v>1.008</v>
      </c>
      <c r="E444" s="16">
        <v>2.1535</v>
      </c>
      <c r="F444" s="16">
        <v>3958.0</v>
      </c>
      <c r="G444" s="16">
        <v>1837.0</v>
      </c>
      <c r="H444" s="16">
        <v>1.0071</v>
      </c>
      <c r="I444" s="16">
        <v>77298.0</v>
      </c>
      <c r="J444" s="16">
        <v>76752.0</v>
      </c>
      <c r="K444" s="16">
        <f t="shared" si="105"/>
        <v>0.05156868876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 t="s">
        <v>21</v>
      </c>
      <c r="C445" s="16">
        <v>0.1266</v>
      </c>
      <c r="D445" s="16">
        <v>1.0168</v>
      </c>
      <c r="E445" s="16">
        <v>4.431</v>
      </c>
      <c r="F445" s="16">
        <v>48478.0</v>
      </c>
      <c r="G445" s="16">
        <v>10940.0</v>
      </c>
      <c r="H445" s="16">
        <v>1.08</v>
      </c>
      <c r="I445" s="16">
        <v>93347.0</v>
      </c>
      <c r="J445" s="16">
        <v>86431.0</v>
      </c>
      <c r="K445" s="16">
        <f t="shared" si="105"/>
        <v>0.5608867189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 t="s">
        <v>13</v>
      </c>
      <c r="B446" s="12"/>
      <c r="C446" s="13">
        <f t="shared" ref="C446:E446" si="106">geomean(C436:C445)</f>
        <v>0.06364624139</v>
      </c>
      <c r="D446" s="13">
        <f t="shared" si="106"/>
        <v>1.082361431</v>
      </c>
      <c r="E446" s="13">
        <f t="shared" si="106"/>
        <v>2.073739756</v>
      </c>
      <c r="F446" s="12"/>
      <c r="G446" s="12"/>
      <c r="H446" s="12"/>
      <c r="I446" s="12"/>
      <c r="J446" s="12"/>
      <c r="K446" s="13">
        <f>geomean(K436:K445)</f>
        <v>0.1313816839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 t="s">
        <v>34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 t="s">
        <v>2</v>
      </c>
      <c r="D448" s="12" t="s">
        <v>1</v>
      </c>
      <c r="E448" s="12" t="s">
        <v>3</v>
      </c>
      <c r="F448" s="12" t="s">
        <v>4</v>
      </c>
      <c r="G448" s="12" t="s">
        <v>5</v>
      </c>
      <c r="H448" s="12" t="s">
        <v>6</v>
      </c>
      <c r="I448" s="12" t="s">
        <v>7</v>
      </c>
      <c r="J448" s="12" t="s">
        <v>8</v>
      </c>
      <c r="K448" s="12" t="s">
        <v>24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 t="s">
        <v>21</v>
      </c>
      <c r="C449" s="16">
        <v>0.0903</v>
      </c>
      <c r="D449" s="16">
        <v>1.0306</v>
      </c>
      <c r="E449" s="16">
        <v>1.86</v>
      </c>
      <c r="F449" s="16">
        <v>536.0</v>
      </c>
      <c r="G449" s="16">
        <v>288.0</v>
      </c>
      <c r="H449" s="16">
        <v>1.0804</v>
      </c>
      <c r="I449" s="16">
        <v>3449.0</v>
      </c>
      <c r="J449" s="16">
        <v>3192.0</v>
      </c>
      <c r="K449" s="16">
        <f t="shared" ref="K449:K458" si="107">F449/J449</f>
        <v>0.1679197995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 t="s">
        <v>21</v>
      </c>
      <c r="C450" s="16">
        <v>0.5902</v>
      </c>
      <c r="D450" s="16">
        <v>1.335</v>
      </c>
      <c r="E450" s="16">
        <v>1.6954</v>
      </c>
      <c r="F450" s="16">
        <v>3761.0</v>
      </c>
      <c r="G450" s="16">
        <v>2218.0</v>
      </c>
      <c r="H450" s="16">
        <v>1.0802</v>
      </c>
      <c r="I450" s="16">
        <v>4060.0</v>
      </c>
      <c r="J450" s="16">
        <v>3758.0</v>
      </c>
      <c r="K450" s="16">
        <f t="shared" si="107"/>
        <v>1.000798297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 t="s">
        <v>21</v>
      </c>
      <c r="C451" s="16">
        <v>0.1042</v>
      </c>
      <c r="D451" s="16">
        <v>1.0357</v>
      </c>
      <c r="E451" s="16">
        <v>2.1198</v>
      </c>
      <c r="F451" s="16">
        <v>905.0</v>
      </c>
      <c r="G451" s="16">
        <v>426.0</v>
      </c>
      <c r="H451" s="16">
        <v>1.0803</v>
      </c>
      <c r="I451" s="16">
        <v>4425.0</v>
      </c>
      <c r="J451" s="16">
        <v>4096.0</v>
      </c>
      <c r="K451" s="16">
        <f t="shared" si="107"/>
        <v>0.2209472656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 t="s">
        <v>21</v>
      </c>
      <c r="C452" s="16">
        <v>0.4292</v>
      </c>
      <c r="D452" s="16">
        <v>1.1564</v>
      </c>
      <c r="E452" s="16">
        <v>1.6328</v>
      </c>
      <c r="F452" s="16">
        <v>3667.0</v>
      </c>
      <c r="G452" s="16">
        <v>2245.0</v>
      </c>
      <c r="H452" s="16">
        <v>1.0802</v>
      </c>
      <c r="I452" s="16">
        <v>5652.0</v>
      </c>
      <c r="J452" s="16">
        <v>5232.0</v>
      </c>
      <c r="K452" s="16">
        <f t="shared" si="107"/>
        <v>0.7008792049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 t="s">
        <v>21</v>
      </c>
      <c r="C453" s="16">
        <v>0.0583</v>
      </c>
      <c r="D453" s="16">
        <v>1.0191</v>
      </c>
      <c r="E453" s="16">
        <v>2.878</v>
      </c>
      <c r="F453" s="16">
        <v>1023.0</v>
      </c>
      <c r="G453" s="16">
        <v>355.0</v>
      </c>
      <c r="H453" s="16">
        <v>1.0186</v>
      </c>
      <c r="I453" s="16">
        <v>6205.0</v>
      </c>
      <c r="J453" s="16">
        <v>6091.0</v>
      </c>
      <c r="K453" s="16">
        <f t="shared" si="107"/>
        <v>0.1679527171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 t="s">
        <v>21</v>
      </c>
      <c r="C454" s="16">
        <v>0.0031</v>
      </c>
      <c r="D454" s="16">
        <v>1.0003</v>
      </c>
      <c r="E454" s="16">
        <v>2.2857</v>
      </c>
      <c r="F454" s="16">
        <v>48.0</v>
      </c>
      <c r="G454" s="16">
        <v>21.0</v>
      </c>
      <c r="H454" s="16">
        <v>1.0017</v>
      </c>
      <c r="I454" s="16">
        <v>6887.0</v>
      </c>
      <c r="J454" s="16">
        <v>6875.0</v>
      </c>
      <c r="K454" s="16">
        <f t="shared" si="107"/>
        <v>0.006981818182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 t="s">
        <v>21</v>
      </c>
      <c r="C455" s="16">
        <v>0.064</v>
      </c>
      <c r="D455" s="16">
        <v>1.0217</v>
      </c>
      <c r="E455" s="16">
        <v>2.5003</v>
      </c>
      <c r="F455" s="16">
        <v>2620.0</v>
      </c>
      <c r="G455" s="16">
        <v>1047.0</v>
      </c>
      <c r="H455" s="16">
        <v>1.0475</v>
      </c>
      <c r="I455" s="16">
        <v>17163.0</v>
      </c>
      <c r="J455" s="16">
        <v>16384.0</v>
      </c>
      <c r="K455" s="16">
        <f t="shared" si="107"/>
        <v>0.1599121094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 t="s">
        <v>21</v>
      </c>
      <c r="C456" s="16">
        <v>0.6162</v>
      </c>
      <c r="D456" s="16">
        <v>1.5299</v>
      </c>
      <c r="E456" s="16">
        <v>1.6847</v>
      </c>
      <c r="F456" s="16">
        <v>18409.0</v>
      </c>
      <c r="G456" s="16">
        <v>10927.0</v>
      </c>
      <c r="H456" s="16">
        <v>1.08</v>
      </c>
      <c r="I456" s="16">
        <v>19152.0</v>
      </c>
      <c r="J456" s="16">
        <v>17732.0</v>
      </c>
      <c r="K456" s="16">
        <f t="shared" si="107"/>
        <v>1.038179562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 t="s">
        <v>21</v>
      </c>
      <c r="C457" s="16">
        <v>0.0515</v>
      </c>
      <c r="D457" s="16">
        <v>1.0174</v>
      </c>
      <c r="E457" s="16">
        <v>2.3062</v>
      </c>
      <c r="F457" s="16">
        <v>2278.0</v>
      </c>
      <c r="G457" s="16">
        <v>987.0</v>
      </c>
      <c r="H457" s="16">
        <v>1.0201</v>
      </c>
      <c r="I457" s="16">
        <v>19573.0</v>
      </c>
      <c r="J457" s="16">
        <v>19188.0</v>
      </c>
      <c r="K457" s="16">
        <f t="shared" si="107"/>
        <v>0.1187200334</v>
      </c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 t="s">
        <v>21</v>
      </c>
      <c r="C458" s="16">
        <v>0.1814</v>
      </c>
      <c r="D458" s="16">
        <v>1.0442</v>
      </c>
      <c r="E458" s="16">
        <v>4.5923</v>
      </c>
      <c r="F458" s="16">
        <v>18004.0</v>
      </c>
      <c r="G458" s="16">
        <v>3920.0</v>
      </c>
      <c r="H458" s="16">
        <v>1.08</v>
      </c>
      <c r="I458" s="16">
        <v>23337.0</v>
      </c>
      <c r="J458" s="16">
        <v>21607.0</v>
      </c>
      <c r="K458" s="16">
        <f t="shared" si="107"/>
        <v>0.8332484843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 t="s">
        <v>13</v>
      </c>
      <c r="B459" s="12"/>
      <c r="C459" s="13">
        <f t="shared" ref="C459:E459" si="108">geomean(C449:C458)</f>
        <v>0.104727101</v>
      </c>
      <c r="D459" s="13">
        <f t="shared" si="108"/>
        <v>1.108031838</v>
      </c>
      <c r="E459" s="13">
        <f t="shared" si="108"/>
        <v>2.241591616</v>
      </c>
      <c r="F459" s="12"/>
      <c r="G459" s="12"/>
      <c r="H459" s="12"/>
      <c r="I459" s="12"/>
      <c r="J459" s="12"/>
      <c r="K459" s="13">
        <f>geomean(K449:K458)</f>
        <v>0.2344222451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 t="s">
        <v>35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 t="s">
        <v>2</v>
      </c>
      <c r="D461" s="12" t="s">
        <v>1</v>
      </c>
      <c r="E461" s="12" t="s">
        <v>3</v>
      </c>
      <c r="F461" s="12" t="s">
        <v>4</v>
      </c>
      <c r="G461" s="12" t="s">
        <v>5</v>
      </c>
      <c r="H461" s="12" t="s">
        <v>6</v>
      </c>
      <c r="I461" s="12" t="s">
        <v>7</v>
      </c>
      <c r="J461" s="12" t="s">
        <v>8</v>
      </c>
      <c r="K461" s="12" t="s">
        <v>24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 t="s">
        <v>21</v>
      </c>
      <c r="C462" s="16">
        <v>0.1797</v>
      </c>
      <c r="D462" s="16">
        <v>1.0624</v>
      </c>
      <c r="E462" s="16">
        <v>2.1615</v>
      </c>
      <c r="F462" s="16">
        <v>310.0</v>
      </c>
      <c r="G462" s="16">
        <v>143.0</v>
      </c>
      <c r="H462" s="16">
        <v>1.0813</v>
      </c>
      <c r="I462" s="16">
        <v>863.0</v>
      </c>
      <c r="J462" s="16">
        <v>798.0</v>
      </c>
      <c r="K462" s="16">
        <f t="shared" ref="K462:K471" si="109">F462/J462</f>
        <v>0.3884711779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 t="s">
        <v>21</v>
      </c>
      <c r="C463" s="16">
        <v>0.5996</v>
      </c>
      <c r="D463" s="16">
        <v>1.3828</v>
      </c>
      <c r="E463" s="16">
        <v>1.7448</v>
      </c>
      <c r="F463" s="16">
        <v>983.0</v>
      </c>
      <c r="G463" s="16">
        <v>563.0</v>
      </c>
      <c r="H463" s="16">
        <v>1.0813</v>
      </c>
      <c r="I463" s="16">
        <v>1016.0</v>
      </c>
      <c r="J463" s="16">
        <v>939.0</v>
      </c>
      <c r="K463" s="16">
        <f t="shared" si="109"/>
        <v>1.04685836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 t="s">
        <v>21</v>
      </c>
      <c r="C464" s="16">
        <v>0.1777</v>
      </c>
      <c r="D464" s="16">
        <v>1.062</v>
      </c>
      <c r="E464" s="16">
        <v>2.1101</v>
      </c>
      <c r="F464" s="16">
        <v>384.0</v>
      </c>
      <c r="G464" s="16">
        <v>181.0</v>
      </c>
      <c r="H464" s="16">
        <v>1.0811</v>
      </c>
      <c r="I464" s="16">
        <v>1107.0</v>
      </c>
      <c r="J464" s="16">
        <v>1024.0</v>
      </c>
      <c r="K464" s="16">
        <f t="shared" si="109"/>
        <v>0.375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 t="s">
        <v>21</v>
      </c>
      <c r="C465" s="16">
        <v>0.4473</v>
      </c>
      <c r="D465" s="16">
        <v>1.1709</v>
      </c>
      <c r="E465" s="16">
        <v>1.7177</v>
      </c>
      <c r="F465" s="16">
        <v>1005.0</v>
      </c>
      <c r="G465" s="16">
        <v>585.0</v>
      </c>
      <c r="H465" s="16">
        <v>1.081</v>
      </c>
      <c r="I465" s="16">
        <v>1414.0</v>
      </c>
      <c r="J465" s="16">
        <v>1308.0</v>
      </c>
      <c r="K465" s="16">
        <f t="shared" si="109"/>
        <v>0.7683486239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 t="s">
        <v>21</v>
      </c>
      <c r="C466" s="16">
        <v>0.1118</v>
      </c>
      <c r="D466" s="16">
        <v>1.0375</v>
      </c>
      <c r="E466" s="16">
        <v>3.0531</v>
      </c>
      <c r="F466" s="16">
        <v>520.0</v>
      </c>
      <c r="G466" s="16">
        <v>170.0</v>
      </c>
      <c r="H466" s="16">
        <v>1.0447</v>
      </c>
      <c r="I466" s="16">
        <v>1591.0</v>
      </c>
      <c r="J466" s="16">
        <v>1522.0</v>
      </c>
      <c r="K466" s="16">
        <f t="shared" si="109"/>
        <v>0.3416557162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 t="s">
        <v>21</v>
      </c>
      <c r="C467" s="16">
        <v>0.0113</v>
      </c>
      <c r="D467" s="16">
        <v>1.001</v>
      </c>
      <c r="E467" s="16">
        <v>2.4695</v>
      </c>
      <c r="F467" s="16">
        <v>48.0</v>
      </c>
      <c r="G467" s="16">
        <v>19.0</v>
      </c>
      <c r="H467" s="16">
        <v>1.0117</v>
      </c>
      <c r="I467" s="16">
        <v>1739.0</v>
      </c>
      <c r="J467" s="16">
        <v>1718.0</v>
      </c>
      <c r="K467" s="16">
        <f t="shared" si="109"/>
        <v>0.02793946449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 t="s">
        <v>21</v>
      </c>
      <c r="C468" s="16">
        <v>0.1088</v>
      </c>
      <c r="D468" s="16">
        <v>1.0373</v>
      </c>
      <c r="E468" s="16">
        <v>2.5459</v>
      </c>
      <c r="F468" s="16">
        <v>1135.0</v>
      </c>
      <c r="G468" s="16">
        <v>445.0</v>
      </c>
      <c r="H468" s="16">
        <v>1.0803</v>
      </c>
      <c r="I468" s="16">
        <v>4425.0</v>
      </c>
      <c r="J468" s="16">
        <v>4096.0</v>
      </c>
      <c r="K468" s="16">
        <f t="shared" si="109"/>
        <v>0.2770996094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 t="s">
        <v>21</v>
      </c>
      <c r="C469" s="16">
        <v>0.601</v>
      </c>
      <c r="D469" s="16">
        <v>1.6156</v>
      </c>
      <c r="E469" s="16">
        <v>1.7922</v>
      </c>
      <c r="F469" s="16">
        <v>4775.0</v>
      </c>
      <c r="G469" s="16">
        <v>2664.0</v>
      </c>
      <c r="H469" s="16">
        <v>1.0803</v>
      </c>
      <c r="I469" s="16">
        <v>4789.0</v>
      </c>
      <c r="J469" s="16">
        <v>4433.0</v>
      </c>
      <c r="K469" s="16">
        <f t="shared" si="109"/>
        <v>1.077148658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 t="s">
        <v>21</v>
      </c>
      <c r="C470" s="16">
        <v>0.0919</v>
      </c>
      <c r="D470" s="16">
        <v>1.0312</v>
      </c>
      <c r="E470" s="16">
        <v>2.6059</v>
      </c>
      <c r="F470" s="16">
        <v>1149.0</v>
      </c>
      <c r="G470" s="16">
        <v>440.0</v>
      </c>
      <c r="H470" s="16">
        <v>1.06</v>
      </c>
      <c r="I470" s="16">
        <v>5085.0</v>
      </c>
      <c r="J470" s="16">
        <v>4797.0</v>
      </c>
      <c r="K470" s="16">
        <f t="shared" si="109"/>
        <v>0.2395247029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 t="s">
        <v>21</v>
      </c>
      <c r="C471" s="16">
        <v>0.3408</v>
      </c>
      <c r="D471" s="16">
        <v>1.1223</v>
      </c>
      <c r="E471" s="16">
        <v>3.1699</v>
      </c>
      <c r="F471" s="16">
        <v>5835.0</v>
      </c>
      <c r="G471" s="16">
        <v>1840.0</v>
      </c>
      <c r="H471" s="16">
        <v>1.0802</v>
      </c>
      <c r="I471" s="16">
        <v>5835.0</v>
      </c>
      <c r="J471" s="16">
        <v>5401.0</v>
      </c>
      <c r="K471" s="16">
        <f t="shared" si="109"/>
        <v>1.08035549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 t="s">
        <v>13</v>
      </c>
      <c r="B472" s="12"/>
      <c r="C472" s="13">
        <f t="shared" ref="C472:E472" si="110">geomean(C462:C471)</f>
        <v>0.1716143003</v>
      </c>
      <c r="D472" s="13">
        <f t="shared" si="110"/>
        <v>1.139148658</v>
      </c>
      <c r="E472" s="13">
        <f t="shared" si="110"/>
        <v>2.285247501</v>
      </c>
      <c r="F472" s="12"/>
      <c r="G472" s="12"/>
      <c r="H472" s="12"/>
      <c r="I472" s="12"/>
      <c r="J472" s="12"/>
      <c r="K472" s="13">
        <f>geomean(K462:K471)</f>
        <v>0.392326066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 t="s">
        <v>36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 t="s">
        <v>2</v>
      </c>
      <c r="D474" s="12" t="s">
        <v>1</v>
      </c>
      <c r="E474" s="12" t="s">
        <v>3</v>
      </c>
      <c r="F474" s="12" t="s">
        <v>4</v>
      </c>
      <c r="G474" s="12" t="s">
        <v>5</v>
      </c>
      <c r="H474" s="12" t="s">
        <v>6</v>
      </c>
      <c r="I474" s="12" t="s">
        <v>7</v>
      </c>
      <c r="J474" s="12" t="s">
        <v>8</v>
      </c>
      <c r="K474" s="12" t="s">
        <v>24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 t="s">
        <v>21</v>
      </c>
      <c r="C475" s="16">
        <v>0.3255</v>
      </c>
      <c r="D475" s="16">
        <v>1.1177</v>
      </c>
      <c r="E475" s="16">
        <v>2.0785</v>
      </c>
      <c r="F475" s="16">
        <v>135.0</v>
      </c>
      <c r="G475" s="16">
        <v>64.0</v>
      </c>
      <c r="H475" s="16">
        <v>1.0826</v>
      </c>
      <c r="I475" s="16">
        <v>216.0</v>
      </c>
      <c r="J475" s="16">
        <v>199.0</v>
      </c>
      <c r="K475" s="16">
        <f t="shared" ref="K475:K484" si="111">F475/J475</f>
        <v>0.6783919598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 t="s">
        <v>21</v>
      </c>
      <c r="C476" s="16">
        <v>0.6082</v>
      </c>
      <c r="D476" s="16">
        <v>1.4304</v>
      </c>
      <c r="E476" s="16">
        <v>1.7499</v>
      </c>
      <c r="F476" s="16">
        <v>250.0</v>
      </c>
      <c r="G476" s="16">
        <v>142.0</v>
      </c>
      <c r="H476" s="16">
        <v>1.0813</v>
      </c>
      <c r="I476" s="16">
        <v>254.0</v>
      </c>
      <c r="J476" s="16">
        <v>234.0</v>
      </c>
      <c r="K476" s="16">
        <f t="shared" si="111"/>
        <v>1.068376068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 t="s">
        <v>21</v>
      </c>
      <c r="C477" s="16">
        <v>0.3012</v>
      </c>
      <c r="D477" s="16">
        <v>1.1095</v>
      </c>
      <c r="E477" s="16">
        <v>2.1661</v>
      </c>
      <c r="F477" s="16">
        <v>167.0</v>
      </c>
      <c r="G477" s="16">
        <v>77.0</v>
      </c>
      <c r="H477" s="16">
        <v>1.0859</v>
      </c>
      <c r="I477" s="16">
        <v>278.0</v>
      </c>
      <c r="J477" s="16">
        <v>256.0</v>
      </c>
      <c r="K477" s="16">
        <f t="shared" si="111"/>
        <v>0.65234375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 t="s">
        <v>21</v>
      </c>
      <c r="C478" s="16">
        <v>0.4686</v>
      </c>
      <c r="D478" s="16">
        <v>1.1889</v>
      </c>
      <c r="E478" s="16">
        <v>1.886</v>
      </c>
      <c r="F478" s="16">
        <v>289.0</v>
      </c>
      <c r="G478" s="16">
        <v>153.0</v>
      </c>
      <c r="H478" s="16">
        <v>1.0856</v>
      </c>
      <c r="I478" s="16">
        <v>355.0</v>
      </c>
      <c r="J478" s="16">
        <v>327.0</v>
      </c>
      <c r="K478" s="16">
        <f t="shared" si="111"/>
        <v>0.8837920489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 t="s">
        <v>21</v>
      </c>
      <c r="C479" s="16">
        <v>0.1974</v>
      </c>
      <c r="D479" s="16">
        <v>1.0691</v>
      </c>
      <c r="E479" s="16">
        <v>2.6082</v>
      </c>
      <c r="F479" s="16">
        <v>196.0</v>
      </c>
      <c r="G479" s="16">
        <v>75.0</v>
      </c>
      <c r="H479" s="16">
        <v>1.0821</v>
      </c>
      <c r="I479" s="16">
        <v>412.0</v>
      </c>
      <c r="J479" s="16">
        <v>380.0</v>
      </c>
      <c r="K479" s="16">
        <f t="shared" si="111"/>
        <v>0.5157894737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 t="s">
        <v>21</v>
      </c>
      <c r="C480" s="16">
        <v>0.042</v>
      </c>
      <c r="D480" s="16">
        <v>1.0036</v>
      </c>
      <c r="E480" s="16">
        <v>2.6597</v>
      </c>
      <c r="F480" s="16">
        <v>48.0</v>
      </c>
      <c r="G480" s="16">
        <v>18.0</v>
      </c>
      <c r="H480" s="16">
        <v>1.0263</v>
      </c>
      <c r="I480" s="16">
        <v>441.0</v>
      </c>
      <c r="J480" s="16">
        <v>429.0</v>
      </c>
      <c r="K480" s="16">
        <f t="shared" si="111"/>
        <v>0.1118881119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 t="s">
        <v>21</v>
      </c>
      <c r="C481" s="16">
        <v>0.1814</v>
      </c>
      <c r="D481" s="16">
        <v>1.0634</v>
      </c>
      <c r="E481" s="16">
        <v>2.3477</v>
      </c>
      <c r="F481" s="16">
        <v>436.0</v>
      </c>
      <c r="G481" s="16">
        <v>185.0</v>
      </c>
      <c r="H481" s="16">
        <v>1.0811</v>
      </c>
      <c r="I481" s="16">
        <v>1107.0</v>
      </c>
      <c r="J481" s="16">
        <v>1024.0</v>
      </c>
      <c r="K481" s="16">
        <f t="shared" si="111"/>
        <v>0.42578125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 t="s">
        <v>21</v>
      </c>
      <c r="C482" s="16">
        <v>0.5958</v>
      </c>
      <c r="D482" s="16">
        <v>1.6459</v>
      </c>
      <c r="E482" s="16">
        <v>1.8127</v>
      </c>
      <c r="F482" s="16">
        <v>1197.0</v>
      </c>
      <c r="G482" s="16">
        <v>660.0</v>
      </c>
      <c r="H482" s="16">
        <v>1.0809</v>
      </c>
      <c r="I482" s="16">
        <v>1198.0</v>
      </c>
      <c r="J482" s="16">
        <v>1108.0</v>
      </c>
      <c r="K482" s="16">
        <f t="shared" si="111"/>
        <v>1.08032491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 t="s">
        <v>21</v>
      </c>
      <c r="C483" s="16">
        <v>0.161</v>
      </c>
      <c r="D483" s="16">
        <v>1.0554</v>
      </c>
      <c r="E483" s="16">
        <v>2.0616</v>
      </c>
      <c r="F483" s="16">
        <v>398.0</v>
      </c>
      <c r="G483" s="16">
        <v>193.0</v>
      </c>
      <c r="H483" s="16">
        <v>1.0807</v>
      </c>
      <c r="I483" s="16">
        <v>1296.0</v>
      </c>
      <c r="J483" s="16">
        <v>1199.0</v>
      </c>
      <c r="K483" s="16">
        <f t="shared" si="111"/>
        <v>0.3319432861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 t="s">
        <v>21</v>
      </c>
      <c r="C484" s="16">
        <v>0.4805</v>
      </c>
      <c r="D484" s="16">
        <v>1.2959</v>
      </c>
      <c r="E484" s="16">
        <v>2.2484</v>
      </c>
      <c r="F484" s="16">
        <v>1459.0</v>
      </c>
      <c r="G484" s="16">
        <v>648.0</v>
      </c>
      <c r="H484" s="16">
        <v>1.0803</v>
      </c>
      <c r="I484" s="16">
        <v>1459.0</v>
      </c>
      <c r="J484" s="16">
        <v>1350.0</v>
      </c>
      <c r="K484" s="16">
        <f t="shared" si="111"/>
        <v>1.080740741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 t="s">
        <v>13</v>
      </c>
      <c r="B485" s="12"/>
      <c r="C485" s="13">
        <f t="shared" ref="C485:E485" si="112">geomean(C475:C484)</f>
        <v>0.2683556942</v>
      </c>
      <c r="D485" s="13">
        <f t="shared" si="112"/>
        <v>1.184056169</v>
      </c>
      <c r="E485" s="13">
        <f t="shared" si="112"/>
        <v>2.142004363</v>
      </c>
      <c r="F485" s="12"/>
      <c r="G485" s="12"/>
      <c r="H485" s="12"/>
      <c r="I485" s="12"/>
      <c r="J485" s="12"/>
      <c r="K485" s="13">
        <f>geomean(K475:K484)</f>
        <v>0.5754153186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 t="s">
        <v>73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 t="s">
        <v>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 t="s">
        <v>2</v>
      </c>
      <c r="D489" s="12" t="s">
        <v>1</v>
      </c>
      <c r="E489" s="12" t="s">
        <v>3</v>
      </c>
      <c r="F489" s="12" t="s">
        <v>4</v>
      </c>
      <c r="G489" s="12" t="s">
        <v>5</v>
      </c>
      <c r="H489" s="12" t="s">
        <v>6</v>
      </c>
      <c r="I489" s="12" t="s">
        <v>7</v>
      </c>
      <c r="J489" s="12" t="s">
        <v>8</v>
      </c>
      <c r="K489" s="12" t="s">
        <v>24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 t="s">
        <v>21</v>
      </c>
      <c r="C490" s="16">
        <v>0.0465</v>
      </c>
      <c r="D490" s="16">
        <v>1.0156</v>
      </c>
      <c r="E490" s="16">
        <v>1.7321</v>
      </c>
      <c r="F490" s="16">
        <v>1029.0</v>
      </c>
      <c r="G490" s="16">
        <v>594.0</v>
      </c>
      <c r="H490" s="16">
        <v>1.0273</v>
      </c>
      <c r="I490" s="16">
        <v>13119.0</v>
      </c>
      <c r="J490" s="16">
        <v>12769.0</v>
      </c>
      <c r="K490" s="16">
        <f t="shared" ref="K490:K499" si="113">F490/J490</f>
        <v>0.08058579372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 t="s">
        <v>21</v>
      </c>
      <c r="C491" s="16">
        <v>0.5656</v>
      </c>
      <c r="D491" s="16">
        <v>1.287</v>
      </c>
      <c r="E491" s="16">
        <v>1.6912</v>
      </c>
      <c r="F491" s="16">
        <v>14381.0</v>
      </c>
      <c r="G491" s="16">
        <v>8503.0</v>
      </c>
      <c r="H491" s="16">
        <v>1.0901</v>
      </c>
      <c r="I491" s="16">
        <v>16389.0</v>
      </c>
      <c r="J491" s="16">
        <v>15034.0</v>
      </c>
      <c r="K491" s="16">
        <f t="shared" si="113"/>
        <v>0.9565651191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 t="s">
        <v>21</v>
      </c>
      <c r="C492" s="16">
        <v>0.0589</v>
      </c>
      <c r="D492" s="16">
        <v>1.0199</v>
      </c>
      <c r="E492" s="16">
        <v>1.9823</v>
      </c>
      <c r="F492" s="16">
        <v>1913.0</v>
      </c>
      <c r="G492" s="16">
        <v>965.0</v>
      </c>
      <c r="H492" s="16">
        <v>1.0327</v>
      </c>
      <c r="I492" s="16">
        <v>16920.0</v>
      </c>
      <c r="J492" s="16">
        <v>16384.0</v>
      </c>
      <c r="K492" s="16">
        <f t="shared" si="113"/>
        <v>0.1167602539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 t="s">
        <v>21</v>
      </c>
      <c r="C493" s="16">
        <v>0.399</v>
      </c>
      <c r="D493" s="16">
        <v>1.1386</v>
      </c>
      <c r="E493" s="16">
        <v>1.5886</v>
      </c>
      <c r="F493" s="16">
        <v>13267.0</v>
      </c>
      <c r="G493" s="16">
        <v>8351.0</v>
      </c>
      <c r="H493" s="16">
        <v>1.0901</v>
      </c>
      <c r="I493" s="16">
        <v>22814.0</v>
      </c>
      <c r="J493" s="16">
        <v>20929.0</v>
      </c>
      <c r="K493" s="16">
        <f t="shared" si="113"/>
        <v>0.6339051077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 t="s">
        <v>21</v>
      </c>
      <c r="C494" s="16">
        <v>0.0308</v>
      </c>
      <c r="D494" s="16">
        <v>1.0099</v>
      </c>
      <c r="E494" s="16">
        <v>2.6325</v>
      </c>
      <c r="F494" s="16">
        <v>1975.0</v>
      </c>
      <c r="G494" s="16">
        <v>750.0</v>
      </c>
      <c r="H494" s="16">
        <v>1.0046</v>
      </c>
      <c r="I494" s="16">
        <v>24479.0</v>
      </c>
      <c r="J494" s="16">
        <v>24367.0</v>
      </c>
      <c r="K494" s="16">
        <f t="shared" si="113"/>
        <v>0.08105224279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 t="s">
        <v>21</v>
      </c>
      <c r="C495" s="16">
        <v>8.0E-4</v>
      </c>
      <c r="D495" s="16">
        <v>1.0001</v>
      </c>
      <c r="E495" s="16">
        <v>2.2857</v>
      </c>
      <c r="F495" s="16">
        <v>48.0</v>
      </c>
      <c r="G495" s="16">
        <v>21.0</v>
      </c>
      <c r="H495" s="16">
        <v>1.0003</v>
      </c>
      <c r="I495" s="16">
        <v>27510.0</v>
      </c>
      <c r="J495" s="16">
        <v>27501.0</v>
      </c>
      <c r="K495" s="16">
        <f t="shared" si="113"/>
        <v>0.001745391077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 t="s">
        <v>21</v>
      </c>
      <c r="C496" s="16">
        <v>0.0354</v>
      </c>
      <c r="D496" s="16">
        <v>1.0119</v>
      </c>
      <c r="E496" s="16">
        <v>1.9462</v>
      </c>
      <c r="F496" s="16">
        <v>4509.0</v>
      </c>
      <c r="G496" s="16">
        <v>2316.0</v>
      </c>
      <c r="H496" s="16">
        <v>1.0222</v>
      </c>
      <c r="I496" s="16">
        <v>66989.0</v>
      </c>
      <c r="J496" s="16">
        <v>65536.0</v>
      </c>
      <c r="K496" s="16">
        <f t="shared" si="113"/>
        <v>0.06880187988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 t="s">
        <v>21</v>
      </c>
      <c r="C497" s="16">
        <v>0.6643</v>
      </c>
      <c r="D497" s="16">
        <v>1.3944</v>
      </c>
      <c r="E497" s="16">
        <v>1.4977</v>
      </c>
      <c r="F497" s="16">
        <v>70572.0</v>
      </c>
      <c r="G497" s="16">
        <v>47121.0</v>
      </c>
      <c r="H497" s="16">
        <v>1.09</v>
      </c>
      <c r="I497" s="16">
        <v>77315.0</v>
      </c>
      <c r="J497" s="16">
        <v>70930.0</v>
      </c>
      <c r="K497" s="16">
        <f t="shared" si="113"/>
        <v>0.9949527703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 t="s">
        <v>21</v>
      </c>
      <c r="C498" s="16">
        <v>0.0239</v>
      </c>
      <c r="D498" s="16">
        <v>1.008</v>
      </c>
      <c r="E498" s="16">
        <v>2.1535</v>
      </c>
      <c r="F498" s="16">
        <v>3958.0</v>
      </c>
      <c r="G498" s="16">
        <v>1837.0</v>
      </c>
      <c r="H498" s="16">
        <v>1.0071</v>
      </c>
      <c r="I498" s="16">
        <v>77298.0</v>
      </c>
      <c r="J498" s="16">
        <v>76752.0</v>
      </c>
      <c r="K498" s="16">
        <f t="shared" si="113"/>
        <v>0.05156868876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 t="s">
        <v>21</v>
      </c>
      <c r="C499" s="16">
        <v>0.1321</v>
      </c>
      <c r="D499" s="16">
        <v>1.0166</v>
      </c>
      <c r="E499" s="16">
        <v>4.1237</v>
      </c>
      <c r="F499" s="16">
        <v>47072.0</v>
      </c>
      <c r="G499" s="16">
        <v>11415.0</v>
      </c>
      <c r="H499" s="16">
        <v>1.09</v>
      </c>
      <c r="I499" s="16">
        <v>94211.0</v>
      </c>
      <c r="J499" s="16">
        <v>86431.0</v>
      </c>
      <c r="K499" s="16">
        <f t="shared" si="113"/>
        <v>0.5446194074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 t="s">
        <v>13</v>
      </c>
      <c r="B500" s="12"/>
      <c r="C500" s="13">
        <f t="shared" ref="C500:E500" si="114">geomean(C490:C499)</f>
        <v>0.06387574053</v>
      </c>
      <c r="D500" s="13">
        <f t="shared" si="114"/>
        <v>1.082851099</v>
      </c>
      <c r="E500" s="13">
        <f t="shared" si="114"/>
        <v>2.068894626</v>
      </c>
      <c r="F500" s="12"/>
      <c r="G500" s="12"/>
      <c r="H500" s="12"/>
      <c r="I500" s="12"/>
      <c r="J500" s="12"/>
      <c r="K500" s="13">
        <f>geomean(K490:K499)</f>
        <v>0.1315476842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 t="s">
        <v>34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 t="s">
        <v>2</v>
      </c>
      <c r="D502" s="12" t="s">
        <v>1</v>
      </c>
      <c r="E502" s="12" t="s">
        <v>3</v>
      </c>
      <c r="F502" s="12" t="s">
        <v>4</v>
      </c>
      <c r="G502" s="12" t="s">
        <v>5</v>
      </c>
      <c r="H502" s="12" t="s">
        <v>6</v>
      </c>
      <c r="I502" s="12" t="s">
        <v>7</v>
      </c>
      <c r="J502" s="12" t="s">
        <v>8</v>
      </c>
      <c r="K502" s="12" t="s">
        <v>24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 t="s">
        <v>21</v>
      </c>
      <c r="C503" s="16">
        <v>0.09</v>
      </c>
      <c r="D503" s="16">
        <v>1.0305</v>
      </c>
      <c r="E503" s="16">
        <v>1.8134</v>
      </c>
      <c r="F503" s="16">
        <v>521.0</v>
      </c>
      <c r="G503" s="16">
        <v>287.0</v>
      </c>
      <c r="H503" s="16">
        <v>1.0904</v>
      </c>
      <c r="I503" s="16">
        <v>3481.0</v>
      </c>
      <c r="J503" s="16">
        <v>3192.0</v>
      </c>
      <c r="K503" s="16">
        <f t="shared" ref="K503:K512" si="115">F503/J503</f>
        <v>0.1632205514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 t="s">
        <v>21</v>
      </c>
      <c r="C504" s="16">
        <v>0.5907</v>
      </c>
      <c r="D504" s="16">
        <v>1.3286</v>
      </c>
      <c r="E504" s="16">
        <v>1.7278</v>
      </c>
      <c r="F504" s="16">
        <v>3836.0</v>
      </c>
      <c r="G504" s="16">
        <v>2220.0</v>
      </c>
      <c r="H504" s="16">
        <v>1.0903</v>
      </c>
      <c r="I504" s="16">
        <v>4098.0</v>
      </c>
      <c r="J504" s="16">
        <v>3758.0</v>
      </c>
      <c r="K504" s="16">
        <f t="shared" si="115"/>
        <v>1.020755721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 t="s">
        <v>21</v>
      </c>
      <c r="C505" s="16">
        <v>0.1042</v>
      </c>
      <c r="D505" s="16">
        <v>1.0356</v>
      </c>
      <c r="E505" s="16">
        <v>2.1214</v>
      </c>
      <c r="F505" s="16">
        <v>905.0</v>
      </c>
      <c r="G505" s="16">
        <v>426.0</v>
      </c>
      <c r="H505" s="16">
        <v>1.0854</v>
      </c>
      <c r="I505" s="16">
        <v>4446.0</v>
      </c>
      <c r="J505" s="16">
        <v>4096.0</v>
      </c>
      <c r="K505" s="16">
        <f t="shared" si="115"/>
        <v>0.2209472656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 t="s">
        <v>21</v>
      </c>
      <c r="C506" s="16">
        <v>0.4243</v>
      </c>
      <c r="D506" s="16">
        <v>1.1562</v>
      </c>
      <c r="E506" s="16">
        <v>1.6621</v>
      </c>
      <c r="F506" s="16">
        <v>3690.0</v>
      </c>
      <c r="G506" s="16">
        <v>2220.0</v>
      </c>
      <c r="H506" s="16">
        <v>1.0902</v>
      </c>
      <c r="I506" s="16">
        <v>5704.0</v>
      </c>
      <c r="J506" s="16">
        <v>5232.0</v>
      </c>
      <c r="K506" s="16">
        <f t="shared" si="115"/>
        <v>0.7052752294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 t="s">
        <v>21</v>
      </c>
      <c r="C507" s="16">
        <v>0.0583</v>
      </c>
      <c r="D507" s="16">
        <v>1.0191</v>
      </c>
      <c r="E507" s="16">
        <v>2.878</v>
      </c>
      <c r="F507" s="16">
        <v>1023.0</v>
      </c>
      <c r="G507" s="16">
        <v>355.0</v>
      </c>
      <c r="H507" s="16">
        <v>1.0186</v>
      </c>
      <c r="I507" s="16">
        <v>6205.0</v>
      </c>
      <c r="J507" s="16">
        <v>6091.0</v>
      </c>
      <c r="K507" s="16">
        <f t="shared" si="115"/>
        <v>0.1679527171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 t="s">
        <v>21</v>
      </c>
      <c r="C508" s="16">
        <v>0.0031</v>
      </c>
      <c r="D508" s="16">
        <v>1.0003</v>
      </c>
      <c r="E508" s="16">
        <v>2.2857</v>
      </c>
      <c r="F508" s="16">
        <v>48.0</v>
      </c>
      <c r="G508" s="16">
        <v>21.0</v>
      </c>
      <c r="H508" s="16">
        <v>1.0017</v>
      </c>
      <c r="I508" s="16">
        <v>6887.0</v>
      </c>
      <c r="J508" s="16">
        <v>6875.0</v>
      </c>
      <c r="K508" s="16">
        <f t="shared" si="115"/>
        <v>0.006981818182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 t="s">
        <v>21</v>
      </c>
      <c r="C509" s="16">
        <v>0.064</v>
      </c>
      <c r="D509" s="16">
        <v>1.0217</v>
      </c>
      <c r="E509" s="16">
        <v>2.5003</v>
      </c>
      <c r="F509" s="16">
        <v>2620.0</v>
      </c>
      <c r="G509" s="16">
        <v>1047.0</v>
      </c>
      <c r="H509" s="16">
        <v>1.0475</v>
      </c>
      <c r="I509" s="16">
        <v>17163.0</v>
      </c>
      <c r="J509" s="16">
        <v>16384.0</v>
      </c>
      <c r="K509" s="16">
        <f t="shared" si="115"/>
        <v>0.1599121094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 t="s">
        <v>21</v>
      </c>
      <c r="C510" s="16">
        <v>0.6202</v>
      </c>
      <c r="D510" s="16">
        <v>1.531</v>
      </c>
      <c r="E510" s="16">
        <v>1.6888</v>
      </c>
      <c r="F510" s="16">
        <v>18574.0</v>
      </c>
      <c r="G510" s="16">
        <v>10998.0</v>
      </c>
      <c r="H510" s="16">
        <v>1.09</v>
      </c>
      <c r="I510" s="16">
        <v>19329.0</v>
      </c>
      <c r="J510" s="16">
        <v>17732.0</v>
      </c>
      <c r="K510" s="16">
        <f t="shared" si="115"/>
        <v>1.047484773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 t="s">
        <v>21</v>
      </c>
      <c r="C511" s="16">
        <v>0.0515</v>
      </c>
      <c r="D511" s="16">
        <v>1.0174</v>
      </c>
      <c r="E511" s="16">
        <v>2.3062</v>
      </c>
      <c r="F511" s="16">
        <v>2278.0</v>
      </c>
      <c r="G511" s="16">
        <v>987.0</v>
      </c>
      <c r="H511" s="16">
        <v>1.0201</v>
      </c>
      <c r="I511" s="16">
        <v>19573.0</v>
      </c>
      <c r="J511" s="16">
        <v>19188.0</v>
      </c>
      <c r="K511" s="16">
        <f t="shared" si="115"/>
        <v>0.1187200334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 t="s">
        <v>21</v>
      </c>
      <c r="C512" s="16">
        <v>0.1952</v>
      </c>
      <c r="D512" s="16">
        <v>1.0347</v>
      </c>
      <c r="E512" s="16">
        <v>3.5752</v>
      </c>
      <c r="F512" s="16">
        <v>15077.0</v>
      </c>
      <c r="G512" s="16">
        <v>4217.0</v>
      </c>
      <c r="H512" s="16">
        <v>1.09</v>
      </c>
      <c r="I512" s="16">
        <v>23553.0</v>
      </c>
      <c r="J512" s="16">
        <v>21607.0</v>
      </c>
      <c r="K512" s="16">
        <f t="shared" si="115"/>
        <v>0.6977831258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 t="s">
        <v>13</v>
      </c>
      <c r="B513" s="12"/>
      <c r="C513" s="13">
        <f t="shared" ref="C513:E513" si="116">geomean(C503:C512)</f>
        <v>0.1054187654</v>
      </c>
      <c r="D513" s="13">
        <f t="shared" si="116"/>
        <v>1.106526728</v>
      </c>
      <c r="E513" s="13">
        <f t="shared" si="116"/>
        <v>2.189346223</v>
      </c>
      <c r="F513" s="12"/>
      <c r="G513" s="12"/>
      <c r="H513" s="12"/>
      <c r="I513" s="12"/>
      <c r="J513" s="12"/>
      <c r="K513" s="13">
        <f>geomean(K503:K512)</f>
        <v>0.2304503138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 t="s">
        <v>35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 t="s">
        <v>2</v>
      </c>
      <c r="D515" s="12" t="s">
        <v>1</v>
      </c>
      <c r="E515" s="12" t="s">
        <v>3</v>
      </c>
      <c r="F515" s="12" t="s">
        <v>4</v>
      </c>
      <c r="G515" s="12" t="s">
        <v>5</v>
      </c>
      <c r="H515" s="12" t="s">
        <v>6</v>
      </c>
      <c r="I515" s="12" t="s">
        <v>7</v>
      </c>
      <c r="J515" s="12" t="s">
        <v>8</v>
      </c>
      <c r="K515" s="12" t="s">
        <v>24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 t="s">
        <v>21</v>
      </c>
      <c r="C516" s="16">
        <v>0.1779</v>
      </c>
      <c r="D516" s="16">
        <v>1.0617</v>
      </c>
      <c r="E516" s="16">
        <v>2.1411</v>
      </c>
      <c r="F516" s="16">
        <v>304.0</v>
      </c>
      <c r="G516" s="16">
        <v>141.0</v>
      </c>
      <c r="H516" s="16">
        <v>1.0913</v>
      </c>
      <c r="I516" s="16">
        <v>871.0</v>
      </c>
      <c r="J516" s="16">
        <v>798.0</v>
      </c>
      <c r="K516" s="16">
        <f t="shared" ref="K516:K525" si="117">F516/J516</f>
        <v>0.380952381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 t="s">
        <v>21</v>
      </c>
      <c r="C517" s="16">
        <v>0.6037</v>
      </c>
      <c r="D517" s="16">
        <v>1.3835</v>
      </c>
      <c r="E517" s="16">
        <v>1.7416</v>
      </c>
      <c r="F517" s="16">
        <v>988.0</v>
      </c>
      <c r="G517" s="16">
        <v>567.0</v>
      </c>
      <c r="H517" s="16">
        <v>1.0908</v>
      </c>
      <c r="I517" s="16">
        <v>1025.0</v>
      </c>
      <c r="J517" s="16">
        <v>939.0</v>
      </c>
      <c r="K517" s="16">
        <f t="shared" si="117"/>
        <v>1.052183174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 t="s">
        <v>21</v>
      </c>
      <c r="C518" s="16">
        <v>0.1764</v>
      </c>
      <c r="D518" s="16">
        <v>1.0615</v>
      </c>
      <c r="E518" s="16">
        <v>2.0099</v>
      </c>
      <c r="F518" s="16">
        <v>363.0</v>
      </c>
      <c r="G518" s="16">
        <v>180.0</v>
      </c>
      <c r="H518" s="16">
        <v>1.0918</v>
      </c>
      <c r="I518" s="16">
        <v>1118.0</v>
      </c>
      <c r="J518" s="16">
        <v>1024.0</v>
      </c>
      <c r="K518" s="16">
        <f t="shared" si="117"/>
        <v>0.3544921875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 t="s">
        <v>21</v>
      </c>
      <c r="C519" s="16">
        <v>0.4425</v>
      </c>
      <c r="D519" s="16">
        <v>1.1699</v>
      </c>
      <c r="E519" s="16">
        <v>1.788</v>
      </c>
      <c r="F519" s="16">
        <v>1035.0</v>
      </c>
      <c r="G519" s="16">
        <v>578.0</v>
      </c>
      <c r="H519" s="16">
        <v>1.0909</v>
      </c>
      <c r="I519" s="16">
        <v>1427.0</v>
      </c>
      <c r="J519" s="16">
        <v>1308.0</v>
      </c>
      <c r="K519" s="16">
        <f t="shared" si="117"/>
        <v>0.7912844037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 t="s">
        <v>21</v>
      </c>
      <c r="C520" s="16">
        <v>0.1118</v>
      </c>
      <c r="D520" s="16">
        <v>1.0375</v>
      </c>
      <c r="E520" s="16">
        <v>3.0531</v>
      </c>
      <c r="F520" s="16">
        <v>520.0</v>
      </c>
      <c r="G520" s="16">
        <v>170.0</v>
      </c>
      <c r="H520" s="16">
        <v>1.0447</v>
      </c>
      <c r="I520" s="16">
        <v>1591.0</v>
      </c>
      <c r="J520" s="16">
        <v>1522.0</v>
      </c>
      <c r="K520" s="16">
        <f t="shared" si="117"/>
        <v>0.3416557162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 t="s">
        <v>21</v>
      </c>
      <c r="C521" s="16">
        <v>0.0113</v>
      </c>
      <c r="D521" s="16">
        <v>1.001</v>
      </c>
      <c r="E521" s="16">
        <v>2.4695</v>
      </c>
      <c r="F521" s="16">
        <v>48.0</v>
      </c>
      <c r="G521" s="16">
        <v>19.0</v>
      </c>
      <c r="H521" s="16">
        <v>1.0117</v>
      </c>
      <c r="I521" s="16">
        <v>1739.0</v>
      </c>
      <c r="J521" s="16">
        <v>1718.0</v>
      </c>
      <c r="K521" s="16">
        <f t="shared" si="117"/>
        <v>0.02793946449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 t="s">
        <v>21</v>
      </c>
      <c r="C522" s="16">
        <v>0.1088</v>
      </c>
      <c r="D522" s="16">
        <v>1.0373</v>
      </c>
      <c r="E522" s="16">
        <v>2.547</v>
      </c>
      <c r="F522" s="16">
        <v>1135.0</v>
      </c>
      <c r="G522" s="16">
        <v>445.0</v>
      </c>
      <c r="H522" s="16">
        <v>1.0896</v>
      </c>
      <c r="I522" s="16">
        <v>4463.0</v>
      </c>
      <c r="J522" s="16">
        <v>4096.0</v>
      </c>
      <c r="K522" s="16">
        <f t="shared" si="117"/>
        <v>0.2770996094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 t="s">
        <v>21</v>
      </c>
      <c r="C523" s="16">
        <v>0.6021</v>
      </c>
      <c r="D523" s="16">
        <v>1.6227</v>
      </c>
      <c r="E523" s="16">
        <v>1.8078</v>
      </c>
      <c r="F523" s="16">
        <v>4825.0</v>
      </c>
      <c r="G523" s="16">
        <v>2669.0</v>
      </c>
      <c r="H523" s="16">
        <v>1.0902</v>
      </c>
      <c r="I523" s="16">
        <v>4833.0</v>
      </c>
      <c r="J523" s="16">
        <v>4433.0</v>
      </c>
      <c r="K523" s="16">
        <f t="shared" si="117"/>
        <v>1.088427701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 t="s">
        <v>21</v>
      </c>
      <c r="C524" s="16">
        <v>0.0919</v>
      </c>
      <c r="D524" s="16">
        <v>1.0312</v>
      </c>
      <c r="E524" s="16">
        <v>2.6059</v>
      </c>
      <c r="F524" s="16">
        <v>1149.0</v>
      </c>
      <c r="G524" s="16">
        <v>440.0</v>
      </c>
      <c r="H524" s="16">
        <v>1.06</v>
      </c>
      <c r="I524" s="16">
        <v>5085.0</v>
      </c>
      <c r="J524" s="16">
        <v>4797.0</v>
      </c>
      <c r="K524" s="16">
        <f t="shared" si="117"/>
        <v>0.2395247029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 t="s">
        <v>21</v>
      </c>
      <c r="C525" s="16">
        <v>0.3238</v>
      </c>
      <c r="D525" s="16">
        <v>1.1216</v>
      </c>
      <c r="E525" s="16">
        <v>3.3665</v>
      </c>
      <c r="F525" s="16">
        <v>5888.0</v>
      </c>
      <c r="G525" s="16">
        <v>1748.0</v>
      </c>
      <c r="H525" s="16">
        <v>1.0902</v>
      </c>
      <c r="I525" s="16">
        <v>5889.0</v>
      </c>
      <c r="J525" s="16">
        <v>5401.0</v>
      </c>
      <c r="K525" s="16">
        <f t="shared" si="117"/>
        <v>1.090168487</v>
      </c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 t="s">
        <v>13</v>
      </c>
      <c r="B526" s="12"/>
      <c r="C526" s="13">
        <f t="shared" ref="C526:E526" si="118">geomean(C516:C525)</f>
        <v>0.170404834</v>
      </c>
      <c r="D526" s="13">
        <f t="shared" si="118"/>
        <v>1.139408729</v>
      </c>
      <c r="E526" s="13">
        <f t="shared" si="118"/>
        <v>2.296567996</v>
      </c>
      <c r="F526" s="12"/>
      <c r="G526" s="12"/>
      <c r="H526" s="12"/>
      <c r="I526" s="12"/>
      <c r="J526" s="12"/>
      <c r="K526" s="13">
        <f>geomean(K516:K525)</f>
        <v>0.3914702401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 t="s">
        <v>36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 t="s">
        <v>2</v>
      </c>
      <c r="D528" s="12" t="s">
        <v>1</v>
      </c>
      <c r="E528" s="12" t="s">
        <v>3</v>
      </c>
      <c r="F528" s="12" t="s">
        <v>4</v>
      </c>
      <c r="G528" s="12" t="s">
        <v>5</v>
      </c>
      <c r="H528" s="12" t="s">
        <v>6</v>
      </c>
      <c r="I528" s="12" t="s">
        <v>7</v>
      </c>
      <c r="J528" s="12" t="s">
        <v>8</v>
      </c>
      <c r="K528" s="12" t="s">
        <v>24</v>
      </c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 t="s">
        <v>21</v>
      </c>
      <c r="C529" s="16">
        <v>0.3247</v>
      </c>
      <c r="D529" s="16">
        <v>1.1173</v>
      </c>
      <c r="E529" s="16">
        <v>2.022</v>
      </c>
      <c r="F529" s="16">
        <v>131.0</v>
      </c>
      <c r="G529" s="16">
        <v>64.0</v>
      </c>
      <c r="H529" s="16">
        <v>1.0926</v>
      </c>
      <c r="I529" s="16">
        <v>218.0</v>
      </c>
      <c r="J529" s="16">
        <v>199.0</v>
      </c>
      <c r="K529" s="16">
        <f t="shared" ref="K529:K538" si="119">F529/J529</f>
        <v>0.6582914573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 t="s">
        <v>21</v>
      </c>
      <c r="C530" s="16">
        <v>0.6081</v>
      </c>
      <c r="D530" s="16">
        <v>1.4313</v>
      </c>
      <c r="E530" s="16">
        <v>1.7782</v>
      </c>
      <c r="F530" s="16">
        <v>254.0</v>
      </c>
      <c r="G530" s="16">
        <v>142.0</v>
      </c>
      <c r="H530" s="16">
        <v>1.094</v>
      </c>
      <c r="I530" s="16">
        <v>257.0</v>
      </c>
      <c r="J530" s="16">
        <v>234.0</v>
      </c>
      <c r="K530" s="16">
        <f t="shared" si="119"/>
        <v>1.085470085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 t="s">
        <v>21</v>
      </c>
      <c r="C531" s="16">
        <v>0.2977</v>
      </c>
      <c r="D531" s="16">
        <v>1.1079</v>
      </c>
      <c r="E531" s="16">
        <v>1.9028</v>
      </c>
      <c r="F531" s="16">
        <v>145.0</v>
      </c>
      <c r="G531" s="16">
        <v>76.0</v>
      </c>
      <c r="H531" s="16">
        <v>1.0977</v>
      </c>
      <c r="I531" s="16">
        <v>281.0</v>
      </c>
      <c r="J531" s="16">
        <v>256.0</v>
      </c>
      <c r="K531" s="16">
        <f t="shared" si="119"/>
        <v>0.56640625</v>
      </c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 t="s">
        <v>21</v>
      </c>
      <c r="C532" s="16">
        <v>0.4679</v>
      </c>
      <c r="D532" s="16">
        <v>1.1893</v>
      </c>
      <c r="E532" s="16">
        <v>1.9148</v>
      </c>
      <c r="F532" s="16">
        <v>293.0</v>
      </c>
      <c r="G532" s="16">
        <v>153.0</v>
      </c>
      <c r="H532" s="16">
        <v>1.0947</v>
      </c>
      <c r="I532" s="16">
        <v>358.0</v>
      </c>
      <c r="J532" s="16">
        <v>327.0</v>
      </c>
      <c r="K532" s="16">
        <f t="shared" si="119"/>
        <v>0.8960244648</v>
      </c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 t="s">
        <v>21</v>
      </c>
      <c r="C533" s="16">
        <v>0.1972</v>
      </c>
      <c r="D533" s="16">
        <v>1.069</v>
      </c>
      <c r="E533" s="16">
        <v>2.6101</v>
      </c>
      <c r="F533" s="16">
        <v>196.0</v>
      </c>
      <c r="G533" s="16">
        <v>75.0</v>
      </c>
      <c r="H533" s="16">
        <v>1.0926</v>
      </c>
      <c r="I533" s="16">
        <v>416.0</v>
      </c>
      <c r="J533" s="16">
        <v>380.0</v>
      </c>
      <c r="K533" s="16">
        <f t="shared" si="119"/>
        <v>0.5157894737</v>
      </c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 t="s">
        <v>21</v>
      </c>
      <c r="C534" s="16">
        <v>0.042</v>
      </c>
      <c r="D534" s="16">
        <v>1.0036</v>
      </c>
      <c r="E534" s="16">
        <v>2.6597</v>
      </c>
      <c r="F534" s="16">
        <v>48.0</v>
      </c>
      <c r="G534" s="16">
        <v>18.0</v>
      </c>
      <c r="H534" s="16">
        <v>1.0263</v>
      </c>
      <c r="I534" s="16">
        <v>441.0</v>
      </c>
      <c r="J534" s="16">
        <v>429.0</v>
      </c>
      <c r="K534" s="16">
        <f t="shared" si="119"/>
        <v>0.1118881119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 t="s">
        <v>21</v>
      </c>
      <c r="C535" s="16">
        <v>0.1799</v>
      </c>
      <c r="D535" s="16">
        <v>1.0628</v>
      </c>
      <c r="E535" s="16">
        <v>2.3286</v>
      </c>
      <c r="F535" s="16">
        <v>429.0</v>
      </c>
      <c r="G535" s="16">
        <v>184.0</v>
      </c>
      <c r="H535" s="16">
        <v>1.0918</v>
      </c>
      <c r="I535" s="16">
        <v>1118.0</v>
      </c>
      <c r="J535" s="16">
        <v>1024.0</v>
      </c>
      <c r="K535" s="16">
        <f t="shared" si="119"/>
        <v>0.4189453125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 t="s">
        <v>21</v>
      </c>
      <c r="C536" s="16">
        <v>0.5966</v>
      </c>
      <c r="D536" s="16">
        <v>1.6478</v>
      </c>
      <c r="E536" s="16">
        <v>1.8284</v>
      </c>
      <c r="F536" s="16">
        <v>1209.0</v>
      </c>
      <c r="G536" s="16">
        <v>661.0</v>
      </c>
      <c r="H536" s="16">
        <v>1.0909</v>
      </c>
      <c r="I536" s="16">
        <v>1209.0</v>
      </c>
      <c r="J536" s="16">
        <v>1108.0</v>
      </c>
      <c r="K536" s="16">
        <f t="shared" si="119"/>
        <v>1.091155235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 t="s">
        <v>21</v>
      </c>
      <c r="C537" s="16">
        <v>0.1603</v>
      </c>
      <c r="D537" s="16">
        <v>1.0551</v>
      </c>
      <c r="E537" s="16">
        <v>2.0344</v>
      </c>
      <c r="F537" s="16">
        <v>391.0</v>
      </c>
      <c r="G537" s="16">
        <v>192.0</v>
      </c>
      <c r="H537" s="16">
        <v>1.0907</v>
      </c>
      <c r="I537" s="16">
        <v>1308.0</v>
      </c>
      <c r="J537" s="16">
        <v>1199.0</v>
      </c>
      <c r="K537" s="16">
        <f t="shared" si="119"/>
        <v>0.3261050876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 t="s">
        <v>21</v>
      </c>
      <c r="C538" s="16">
        <v>0.4789</v>
      </c>
      <c r="D538" s="16">
        <v>1.2964</v>
      </c>
      <c r="E538" s="16">
        <v>2.2776</v>
      </c>
      <c r="F538" s="16">
        <v>1473.0</v>
      </c>
      <c r="G538" s="16">
        <v>646.0</v>
      </c>
      <c r="H538" s="16">
        <v>1.0907</v>
      </c>
      <c r="I538" s="16">
        <v>1473.0</v>
      </c>
      <c r="J538" s="16">
        <v>1350.0</v>
      </c>
      <c r="K538" s="16">
        <f t="shared" si="119"/>
        <v>1.091111111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 t="s">
        <v>13</v>
      </c>
      <c r="B539" s="12"/>
      <c r="C539" s="13">
        <f t="shared" ref="C539:E539" si="120">geomean(C529:C538)</f>
        <v>0.2675123364</v>
      </c>
      <c r="D539" s="13">
        <f t="shared" si="120"/>
        <v>1.184027938</v>
      </c>
      <c r="E539" s="13">
        <f t="shared" si="120"/>
        <v>2.115362507</v>
      </c>
      <c r="F539" s="12"/>
      <c r="G539" s="12"/>
      <c r="H539" s="12"/>
      <c r="I539" s="12"/>
      <c r="J539" s="12"/>
      <c r="K539" s="13">
        <f>geomean(K529:K538)</f>
        <v>0.5665015248</v>
      </c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 t="s">
        <v>58</v>
      </c>
      <c r="N2" s="12"/>
      <c r="O2" s="12"/>
      <c r="P2" s="12"/>
      <c r="Q2" s="12"/>
      <c r="R2" s="12" t="s">
        <v>58</v>
      </c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3" t="s">
        <v>2</v>
      </c>
      <c r="D3" s="13" t="s">
        <v>1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2" t="s">
        <v>24</v>
      </c>
      <c r="L3" s="12"/>
      <c r="M3" s="12" t="s">
        <v>59</v>
      </c>
      <c r="N3" s="12" t="s">
        <v>26</v>
      </c>
      <c r="O3" s="12" t="s">
        <v>24</v>
      </c>
      <c r="P3" s="12" t="s">
        <v>1</v>
      </c>
      <c r="Q3" s="12"/>
      <c r="R3" s="12" t="s">
        <v>59</v>
      </c>
      <c r="S3" s="12" t="s">
        <v>5</v>
      </c>
      <c r="T3" s="12" t="s">
        <v>37</v>
      </c>
      <c r="U3" s="12"/>
      <c r="V3" s="12"/>
      <c r="W3" s="12"/>
      <c r="X3" s="12"/>
      <c r="Y3" s="12"/>
      <c r="Z3" s="12"/>
    </row>
    <row r="4">
      <c r="A4" s="14" t="s">
        <v>11</v>
      </c>
      <c r="B4" s="13" t="s">
        <v>22</v>
      </c>
      <c r="C4" s="15">
        <v>0.0466</v>
      </c>
      <c r="D4" s="15">
        <v>1.0157</v>
      </c>
      <c r="E4" s="15">
        <v>1.6607</v>
      </c>
      <c r="F4" s="15">
        <v>988.0</v>
      </c>
      <c r="G4" s="15">
        <v>594.0</v>
      </c>
      <c r="H4" s="15">
        <v>1.0201</v>
      </c>
      <c r="I4" s="15">
        <v>13026.0</v>
      </c>
      <c r="J4" s="15">
        <v>12769.0</v>
      </c>
      <c r="K4" s="16">
        <f t="shared" ref="K4:K13" si="1">F4/J4</f>
        <v>0.07737489232</v>
      </c>
      <c r="L4" s="12"/>
      <c r="M4" s="16">
        <v>0.0</v>
      </c>
      <c r="N4" s="16">
        <f>C14</f>
        <v>0.06475684378</v>
      </c>
      <c r="O4" s="16">
        <f>K14</f>
        <v>0.1200234409</v>
      </c>
      <c r="P4" s="16">
        <f>D14</f>
        <v>1.086523162</v>
      </c>
      <c r="Q4" s="12"/>
      <c r="R4" s="16">
        <v>0.0</v>
      </c>
      <c r="S4" s="16">
        <f t="shared" ref="S4:S13" si="2">N4</f>
        <v>0.06475684378</v>
      </c>
      <c r="T4" s="16">
        <f t="shared" ref="T4:T13" si="3">O4-N4</f>
        <v>0.05526659708</v>
      </c>
      <c r="U4" s="12"/>
      <c r="V4" s="12"/>
      <c r="W4" s="12"/>
      <c r="X4" s="12"/>
      <c r="Y4" s="12"/>
      <c r="Z4" s="12"/>
    </row>
    <row r="5">
      <c r="A5" s="14" t="s">
        <v>23</v>
      </c>
      <c r="B5" s="13" t="s">
        <v>22</v>
      </c>
      <c r="C5" s="15">
        <v>0.5735</v>
      </c>
      <c r="D5" s="15">
        <v>1.2932</v>
      </c>
      <c r="E5" s="15">
        <v>1.3922</v>
      </c>
      <c r="F5" s="15">
        <v>12004.0</v>
      </c>
      <c r="G5" s="15">
        <v>8622.0</v>
      </c>
      <c r="H5" s="15">
        <v>1.0201</v>
      </c>
      <c r="I5" s="15">
        <v>15336.0</v>
      </c>
      <c r="J5" s="15">
        <v>15034.0</v>
      </c>
      <c r="K5" s="16">
        <f t="shared" si="1"/>
        <v>0.7984568312</v>
      </c>
      <c r="L5" s="12"/>
      <c r="M5" s="16">
        <v>1.0</v>
      </c>
      <c r="N5" s="16">
        <f>C68</f>
        <v>0.06438190315</v>
      </c>
      <c r="O5" s="16">
        <f>K68</f>
        <v>0.1089570968</v>
      </c>
      <c r="P5" s="16">
        <f>D68</f>
        <v>1.087275153</v>
      </c>
      <c r="Q5" s="12"/>
      <c r="R5" s="16">
        <v>1.0</v>
      </c>
      <c r="S5" s="16">
        <f t="shared" si="2"/>
        <v>0.06438190315</v>
      </c>
      <c r="T5" s="16">
        <f t="shared" si="3"/>
        <v>0.04457519367</v>
      </c>
      <c r="U5" s="12"/>
      <c r="V5" s="12"/>
      <c r="W5" s="12"/>
      <c r="X5" s="12"/>
      <c r="Y5" s="12"/>
      <c r="Z5" s="12"/>
    </row>
    <row r="6">
      <c r="A6" s="14" t="s">
        <v>25</v>
      </c>
      <c r="B6" s="13" t="s">
        <v>22</v>
      </c>
      <c r="C6" s="15">
        <v>0.0593</v>
      </c>
      <c r="D6" s="15">
        <v>1.02</v>
      </c>
      <c r="E6" s="15">
        <v>1.7572</v>
      </c>
      <c r="F6" s="15">
        <v>1708.0</v>
      </c>
      <c r="G6" s="15">
        <v>972.0</v>
      </c>
      <c r="H6" s="15">
        <v>1.0201</v>
      </c>
      <c r="I6" s="15">
        <v>16713.0</v>
      </c>
      <c r="J6" s="15">
        <v>16384.0</v>
      </c>
      <c r="K6" s="16">
        <f t="shared" si="1"/>
        <v>0.1042480469</v>
      </c>
      <c r="L6" s="12"/>
      <c r="M6" s="16">
        <v>2.0</v>
      </c>
      <c r="N6" s="16">
        <f>C122</f>
        <v>0.06399871623</v>
      </c>
      <c r="O6" s="16">
        <f>K122</f>
        <v>0.1035219569</v>
      </c>
      <c r="P6" s="16">
        <f>D122</f>
        <v>1.087733582</v>
      </c>
      <c r="Q6" s="12"/>
      <c r="R6" s="16">
        <v>2.0</v>
      </c>
      <c r="S6" s="16">
        <f t="shared" si="2"/>
        <v>0.06399871623</v>
      </c>
      <c r="T6" s="16">
        <f t="shared" si="3"/>
        <v>0.03952324063</v>
      </c>
      <c r="U6" s="12"/>
      <c r="V6" s="12"/>
      <c r="W6" s="12"/>
      <c r="X6" s="12"/>
      <c r="Y6" s="12"/>
      <c r="Z6" s="12"/>
    </row>
    <row r="7">
      <c r="A7" s="14" t="s">
        <v>27</v>
      </c>
      <c r="B7" s="13" t="s">
        <v>22</v>
      </c>
      <c r="C7" s="15">
        <v>0.4187</v>
      </c>
      <c r="D7" s="15">
        <v>1.1436</v>
      </c>
      <c r="E7" s="15">
        <v>1.378</v>
      </c>
      <c r="F7" s="15">
        <v>12075.0</v>
      </c>
      <c r="G7" s="15">
        <v>8762.0</v>
      </c>
      <c r="H7" s="15">
        <v>1.0201</v>
      </c>
      <c r="I7" s="15">
        <v>21349.0</v>
      </c>
      <c r="J7" s="15">
        <v>20929.0</v>
      </c>
      <c r="K7" s="16">
        <f t="shared" si="1"/>
        <v>0.5769506426</v>
      </c>
      <c r="L7" s="12"/>
      <c r="M7" s="16">
        <v>3.0</v>
      </c>
      <c r="N7" s="16">
        <f>C176</f>
        <v>0.06333540543</v>
      </c>
      <c r="O7" s="16">
        <f>K176</f>
        <v>0.09867764051</v>
      </c>
      <c r="P7" s="16">
        <f>D176</f>
        <v>1.087243468</v>
      </c>
      <c r="Q7" s="12"/>
      <c r="R7" s="16">
        <v>3.0</v>
      </c>
      <c r="S7" s="16">
        <f t="shared" si="2"/>
        <v>0.06333540543</v>
      </c>
      <c r="T7" s="16">
        <f t="shared" si="3"/>
        <v>0.03534223508</v>
      </c>
      <c r="U7" s="12"/>
      <c r="V7" s="12"/>
      <c r="W7" s="12"/>
      <c r="X7" s="12"/>
      <c r="Y7" s="12"/>
      <c r="Z7" s="12"/>
    </row>
    <row r="8">
      <c r="A8" s="14" t="s">
        <v>28</v>
      </c>
      <c r="B8" s="13" t="s">
        <v>22</v>
      </c>
      <c r="C8" s="15">
        <v>0.0308</v>
      </c>
      <c r="D8" s="15">
        <v>1.01</v>
      </c>
      <c r="E8" s="15">
        <v>2.5472</v>
      </c>
      <c r="F8" s="15">
        <v>1911.0</v>
      </c>
      <c r="G8" s="15">
        <v>750.0</v>
      </c>
      <c r="H8" s="15">
        <v>1.0046</v>
      </c>
      <c r="I8" s="15">
        <v>24479.0</v>
      </c>
      <c r="J8" s="15">
        <v>24367.0</v>
      </c>
      <c r="K8" s="16">
        <f t="shared" si="1"/>
        <v>0.07842573973</v>
      </c>
      <c r="L8" s="12"/>
      <c r="M8" s="16">
        <v>4.0</v>
      </c>
      <c r="N8" s="16">
        <f>C230</f>
        <v>0.06288435238</v>
      </c>
      <c r="O8" s="16">
        <f>K230</f>
        <v>0.09603394851</v>
      </c>
      <c r="P8" s="16">
        <f>D230</f>
        <v>1.087118951</v>
      </c>
      <c r="Q8" s="12"/>
      <c r="R8" s="16">
        <v>4.0</v>
      </c>
      <c r="S8" s="16">
        <f t="shared" si="2"/>
        <v>0.06288435238</v>
      </c>
      <c r="T8" s="16">
        <f t="shared" si="3"/>
        <v>0.03314959613</v>
      </c>
      <c r="U8" s="12"/>
      <c r="V8" s="12"/>
      <c r="W8" s="12"/>
      <c r="X8" s="12"/>
      <c r="Y8" s="12"/>
      <c r="Z8" s="12"/>
    </row>
    <row r="9">
      <c r="A9" s="14" t="s">
        <v>29</v>
      </c>
      <c r="B9" s="13" t="s">
        <v>22</v>
      </c>
      <c r="C9" s="15">
        <v>8.0E-4</v>
      </c>
      <c r="D9" s="15">
        <v>1.0001</v>
      </c>
      <c r="E9" s="15">
        <v>2.2857</v>
      </c>
      <c r="F9" s="15">
        <v>48.0</v>
      </c>
      <c r="G9" s="15">
        <v>21.0</v>
      </c>
      <c r="H9" s="15">
        <v>1.0003</v>
      </c>
      <c r="I9" s="15">
        <v>27510.0</v>
      </c>
      <c r="J9" s="15">
        <v>27501.0</v>
      </c>
      <c r="K9" s="16">
        <f t="shared" si="1"/>
        <v>0.001745391077</v>
      </c>
      <c r="L9" s="12"/>
      <c r="M9" s="16">
        <v>5.0</v>
      </c>
      <c r="N9" s="16">
        <f>C284</f>
        <v>0.06248216919</v>
      </c>
      <c r="O9" s="16">
        <f>K284</f>
        <v>0.09501797799</v>
      </c>
      <c r="P9" s="16">
        <f>D284</f>
        <v>1.086514382</v>
      </c>
      <c r="Q9" s="12"/>
      <c r="R9" s="16">
        <v>5.0</v>
      </c>
      <c r="S9" s="16">
        <f t="shared" si="2"/>
        <v>0.06248216919</v>
      </c>
      <c r="T9" s="16">
        <f t="shared" si="3"/>
        <v>0.0325358088</v>
      </c>
      <c r="U9" s="12"/>
      <c r="V9" s="12"/>
      <c r="W9" s="12"/>
      <c r="X9" s="12"/>
      <c r="Y9" s="12"/>
      <c r="Z9" s="12"/>
    </row>
    <row r="10">
      <c r="A10" s="14" t="s">
        <v>30</v>
      </c>
      <c r="B10" s="13" t="s">
        <v>22</v>
      </c>
      <c r="C10" s="15">
        <v>0.0351</v>
      </c>
      <c r="D10" s="15">
        <v>1.0118</v>
      </c>
      <c r="E10" s="15">
        <v>1.7039</v>
      </c>
      <c r="F10" s="15">
        <v>3925.0</v>
      </c>
      <c r="G10" s="15">
        <v>2303.0</v>
      </c>
      <c r="H10" s="15">
        <v>1.02</v>
      </c>
      <c r="I10" s="15">
        <v>66848.0</v>
      </c>
      <c r="J10" s="15">
        <v>65536.0</v>
      </c>
      <c r="K10" s="16">
        <f t="shared" si="1"/>
        <v>0.05989074707</v>
      </c>
      <c r="L10" s="12"/>
      <c r="M10" s="16">
        <v>6.0</v>
      </c>
      <c r="N10" s="16">
        <f>C338</f>
        <v>0.06224388166</v>
      </c>
      <c r="O10" s="16">
        <f>K338</f>
        <v>0.09417257484</v>
      </c>
      <c r="P10" s="16">
        <f>D338</f>
        <v>1.086272641</v>
      </c>
      <c r="Q10" s="12"/>
      <c r="R10" s="16">
        <v>6.0</v>
      </c>
      <c r="S10" s="16">
        <f t="shared" si="2"/>
        <v>0.06224388166</v>
      </c>
      <c r="T10" s="16">
        <f t="shared" si="3"/>
        <v>0.03192869318</v>
      </c>
      <c r="U10" s="12"/>
      <c r="V10" s="12"/>
      <c r="W10" s="12"/>
      <c r="X10" s="12"/>
      <c r="Y10" s="12"/>
      <c r="Z10" s="12"/>
    </row>
    <row r="11">
      <c r="A11" s="14" t="s">
        <v>31</v>
      </c>
      <c r="B11" s="13" t="s">
        <v>22</v>
      </c>
      <c r="C11" s="15">
        <v>0.6561</v>
      </c>
      <c r="D11" s="15">
        <v>1.4083</v>
      </c>
      <c r="E11" s="15">
        <v>1.4725</v>
      </c>
      <c r="F11" s="15">
        <v>68527.0</v>
      </c>
      <c r="G11" s="15">
        <v>46538.0</v>
      </c>
      <c r="H11" s="15">
        <v>1.02</v>
      </c>
      <c r="I11" s="15">
        <v>72350.0</v>
      </c>
      <c r="J11" s="15">
        <v>70930.0</v>
      </c>
      <c r="K11" s="16">
        <f t="shared" si="1"/>
        <v>0.9661215283</v>
      </c>
      <c r="L11" s="12"/>
      <c r="M11" s="16">
        <v>7.0</v>
      </c>
      <c r="N11" s="16">
        <f>C392</f>
        <v>0.06215262464</v>
      </c>
      <c r="O11" s="16">
        <f>K392</f>
        <v>0.09370831173</v>
      </c>
      <c r="P11" s="16">
        <f>D392</f>
        <v>1.085890225</v>
      </c>
      <c r="Q11" s="12"/>
      <c r="R11" s="16">
        <v>7.0</v>
      </c>
      <c r="S11" s="16">
        <f t="shared" si="2"/>
        <v>0.06215262464</v>
      </c>
      <c r="T11" s="16">
        <f t="shared" si="3"/>
        <v>0.03155568708</v>
      </c>
      <c r="U11" s="12"/>
      <c r="V11" s="12"/>
      <c r="W11" s="12"/>
      <c r="X11" s="12"/>
      <c r="Y11" s="12"/>
      <c r="Z11" s="12"/>
    </row>
    <row r="12">
      <c r="A12" s="14" t="s">
        <v>32</v>
      </c>
      <c r="B12" s="13" t="s">
        <v>22</v>
      </c>
      <c r="C12" s="15">
        <v>0.0239</v>
      </c>
      <c r="D12" s="15">
        <v>1.008</v>
      </c>
      <c r="E12" s="15">
        <v>2.0791</v>
      </c>
      <c r="F12" s="15">
        <v>3809.0</v>
      </c>
      <c r="G12" s="15">
        <v>1832.0</v>
      </c>
      <c r="H12" s="15">
        <v>1.0071</v>
      </c>
      <c r="I12" s="15">
        <v>77298.0</v>
      </c>
      <c r="J12" s="15">
        <v>76752.0</v>
      </c>
      <c r="K12" s="16">
        <f t="shared" si="1"/>
        <v>0.04962737127</v>
      </c>
      <c r="L12" s="12"/>
      <c r="M12" s="16">
        <v>8.0</v>
      </c>
      <c r="N12" s="16">
        <f>C446</f>
        <v>0.06201466782</v>
      </c>
      <c r="O12" s="16">
        <f>K446</f>
        <v>0.09323221319</v>
      </c>
      <c r="P12" s="16">
        <f>D446</f>
        <v>1.085690688</v>
      </c>
      <c r="Q12" s="12"/>
      <c r="R12" s="16">
        <v>8.0</v>
      </c>
      <c r="S12" s="16">
        <f t="shared" si="2"/>
        <v>0.06201466782</v>
      </c>
      <c r="T12" s="16">
        <f t="shared" si="3"/>
        <v>0.03121754538</v>
      </c>
      <c r="U12" s="12"/>
      <c r="V12" s="12"/>
      <c r="W12" s="12"/>
      <c r="X12" s="12"/>
      <c r="Y12" s="12"/>
      <c r="Z12" s="12"/>
    </row>
    <row r="13">
      <c r="A13" s="14" t="s">
        <v>33</v>
      </c>
      <c r="B13" s="13" t="s">
        <v>22</v>
      </c>
      <c r="C13" s="15">
        <v>0.1441</v>
      </c>
      <c r="D13" s="15">
        <v>1.0315</v>
      </c>
      <c r="E13" s="15">
        <v>2.9475</v>
      </c>
      <c r="F13" s="15">
        <v>36712.0</v>
      </c>
      <c r="G13" s="15">
        <v>12455.0</v>
      </c>
      <c r="H13" s="15">
        <v>1.02</v>
      </c>
      <c r="I13" s="15">
        <v>88161.0</v>
      </c>
      <c r="J13" s="15">
        <v>86431.0</v>
      </c>
      <c r="K13" s="16">
        <f t="shared" si="1"/>
        <v>0.4247550069</v>
      </c>
      <c r="L13" s="12"/>
      <c r="M13" s="16">
        <v>9.0</v>
      </c>
      <c r="N13" s="16">
        <f>C500</f>
        <v>0.06189608995</v>
      </c>
      <c r="O13" s="16">
        <f>K500</f>
        <v>0.09291670158</v>
      </c>
      <c r="P13" s="16">
        <f>D500</f>
        <v>1.085556583</v>
      </c>
      <c r="Q13" s="12"/>
      <c r="R13" s="16">
        <v>9.0</v>
      </c>
      <c r="S13" s="16">
        <f t="shared" si="2"/>
        <v>0.06189608995</v>
      </c>
      <c r="T13" s="16">
        <f t="shared" si="3"/>
        <v>0.03102061163</v>
      </c>
      <c r="U13" s="12"/>
      <c r="V13" s="12"/>
      <c r="W13" s="12"/>
      <c r="X13" s="12"/>
      <c r="Y13" s="12"/>
      <c r="Z13" s="12"/>
    </row>
    <row r="14">
      <c r="A14" s="14" t="s">
        <v>13</v>
      </c>
      <c r="B14" s="12"/>
      <c r="C14" s="13">
        <f t="shared" ref="C14:E14" si="4">geomean(C4:C13)</f>
        <v>0.06475684378</v>
      </c>
      <c r="D14" s="13">
        <f t="shared" si="4"/>
        <v>1.086523162</v>
      </c>
      <c r="E14" s="13">
        <f t="shared" si="4"/>
        <v>1.862076032</v>
      </c>
      <c r="F14" s="12"/>
      <c r="G14" s="12"/>
      <c r="H14" s="12"/>
      <c r="I14" s="12"/>
      <c r="J14" s="12"/>
      <c r="K14" s="13">
        <f>geomean(K4:K13)</f>
        <v>0.1200234409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34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 t="s">
        <v>61</v>
      </c>
      <c r="N15" s="12"/>
      <c r="O15" s="12"/>
      <c r="P15" s="12"/>
      <c r="Q15" s="12"/>
      <c r="R15" s="12" t="s">
        <v>61</v>
      </c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3" t="s">
        <v>2</v>
      </c>
      <c r="D16" s="13" t="s">
        <v>1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J16" s="13" t="s">
        <v>8</v>
      </c>
      <c r="K16" s="12" t="s">
        <v>24</v>
      </c>
      <c r="L16" s="12"/>
      <c r="M16" s="12" t="s">
        <v>59</v>
      </c>
      <c r="N16" s="12" t="s">
        <v>26</v>
      </c>
      <c r="O16" s="12" t="s">
        <v>24</v>
      </c>
      <c r="P16" s="12" t="s">
        <v>1</v>
      </c>
      <c r="Q16" s="12"/>
      <c r="R16" s="12" t="s">
        <v>59</v>
      </c>
      <c r="S16" s="12" t="s">
        <v>26</v>
      </c>
      <c r="T16" s="12" t="s">
        <v>37</v>
      </c>
      <c r="U16" s="12"/>
      <c r="V16" s="12"/>
      <c r="W16" s="12"/>
      <c r="X16" s="12"/>
      <c r="Y16" s="12"/>
      <c r="Z16" s="12"/>
    </row>
    <row r="17">
      <c r="A17" s="12"/>
      <c r="B17" s="13" t="s">
        <v>22</v>
      </c>
      <c r="C17" s="15">
        <v>0.0968</v>
      </c>
      <c r="D17" s="15">
        <v>1.0331</v>
      </c>
      <c r="E17" s="15">
        <v>1.8031</v>
      </c>
      <c r="F17" s="15">
        <v>557.0</v>
      </c>
      <c r="G17" s="15">
        <v>308.0</v>
      </c>
      <c r="H17" s="15">
        <v>1.0202</v>
      </c>
      <c r="I17" s="15">
        <v>3257.0</v>
      </c>
      <c r="J17" s="15">
        <v>3192.0</v>
      </c>
      <c r="K17" s="16">
        <f t="shared" ref="K17:K26" si="5">F17/J17</f>
        <v>0.1744987469</v>
      </c>
      <c r="L17" s="12"/>
      <c r="M17" s="16">
        <v>0.0</v>
      </c>
      <c r="N17" s="16">
        <f>C27</f>
        <v>0.1083442619</v>
      </c>
      <c r="O17" s="16">
        <f>K27</f>
        <v>0.2010749602</v>
      </c>
      <c r="P17" s="16">
        <f>D27</f>
        <v>1.112358772</v>
      </c>
      <c r="Q17" s="12"/>
      <c r="R17" s="16">
        <v>0.0</v>
      </c>
      <c r="S17" s="16">
        <f t="shared" ref="S17:S26" si="6">N17</f>
        <v>0.1083442619</v>
      </c>
      <c r="T17" s="16">
        <f t="shared" ref="T17:T26" si="7">O17-N17</f>
        <v>0.09273069831</v>
      </c>
      <c r="U17" s="12"/>
      <c r="V17" s="12"/>
      <c r="W17" s="12"/>
      <c r="X17" s="12"/>
      <c r="Y17" s="12"/>
      <c r="Z17" s="12"/>
    </row>
    <row r="18">
      <c r="A18" s="12"/>
      <c r="B18" s="13" t="s">
        <v>22</v>
      </c>
      <c r="C18" s="15">
        <v>0.5961</v>
      </c>
      <c r="D18" s="15">
        <v>1.3397</v>
      </c>
      <c r="E18" s="15">
        <v>1.4037</v>
      </c>
      <c r="F18" s="15">
        <v>3145.0</v>
      </c>
      <c r="G18" s="15">
        <v>2240.0</v>
      </c>
      <c r="H18" s="15">
        <v>1.0203</v>
      </c>
      <c r="I18" s="15">
        <v>3835.0</v>
      </c>
      <c r="J18" s="15">
        <v>3758.0</v>
      </c>
      <c r="K18" s="16">
        <f t="shared" si="5"/>
        <v>0.8368813199</v>
      </c>
      <c r="L18" s="12"/>
      <c r="M18" s="16">
        <v>1.0</v>
      </c>
      <c r="N18" s="16">
        <f>C81</f>
        <v>0.1079253047</v>
      </c>
      <c r="O18" s="16">
        <f>K81</f>
        <v>0.1886853889</v>
      </c>
      <c r="P18" s="16">
        <f>D81</f>
        <v>1.112806682</v>
      </c>
      <c r="Q18" s="12"/>
      <c r="R18" s="16">
        <v>1.0</v>
      </c>
      <c r="S18" s="16">
        <f t="shared" si="6"/>
        <v>0.1079253047</v>
      </c>
      <c r="T18" s="16">
        <f t="shared" si="7"/>
        <v>0.08076008421</v>
      </c>
      <c r="U18" s="12"/>
      <c r="V18" s="12"/>
      <c r="W18" s="12"/>
      <c r="X18" s="12"/>
      <c r="Y18" s="12"/>
      <c r="Z18" s="12"/>
    </row>
    <row r="19">
      <c r="A19" s="12"/>
      <c r="B19" s="13" t="s">
        <v>22</v>
      </c>
      <c r="C19" s="15">
        <v>0.1098</v>
      </c>
      <c r="D19" s="15">
        <v>1.0378</v>
      </c>
      <c r="E19" s="15">
        <v>1.9213</v>
      </c>
      <c r="F19" s="15">
        <v>864.0</v>
      </c>
      <c r="G19" s="15">
        <v>449.0</v>
      </c>
      <c r="H19" s="15">
        <v>1.0203</v>
      </c>
      <c r="I19" s="15">
        <v>4179.0</v>
      </c>
      <c r="J19" s="15">
        <v>4096.0</v>
      </c>
      <c r="K19" s="16">
        <f t="shared" si="5"/>
        <v>0.2109375</v>
      </c>
      <c r="L19" s="12"/>
      <c r="M19" s="16">
        <v>2.0</v>
      </c>
      <c r="N19" s="16">
        <f>C135</f>
        <v>0.1075203023</v>
      </c>
      <c r="O19" s="16">
        <f>K135</f>
        <v>0.1784351391</v>
      </c>
      <c r="P19" s="16">
        <f>D135</f>
        <v>1.113200104</v>
      </c>
      <c r="Q19" s="12"/>
      <c r="R19" s="16">
        <v>2.0</v>
      </c>
      <c r="S19" s="16">
        <f t="shared" si="6"/>
        <v>0.1075203023</v>
      </c>
      <c r="T19" s="16">
        <f t="shared" si="7"/>
        <v>0.0709148368</v>
      </c>
      <c r="U19" s="12"/>
      <c r="V19" s="12"/>
      <c r="W19" s="12"/>
      <c r="X19" s="12"/>
      <c r="Y19" s="12"/>
      <c r="Z19" s="12"/>
    </row>
    <row r="20">
      <c r="A20" s="12"/>
      <c r="B20" s="13" t="s">
        <v>22</v>
      </c>
      <c r="C20" s="15">
        <v>0.4429</v>
      </c>
      <c r="D20" s="15">
        <v>1.1606</v>
      </c>
      <c r="E20" s="15">
        <v>1.3945</v>
      </c>
      <c r="F20" s="15">
        <v>3232.0</v>
      </c>
      <c r="G20" s="15">
        <v>2317.0</v>
      </c>
      <c r="H20" s="15">
        <v>1.0202</v>
      </c>
      <c r="I20" s="15">
        <v>5338.0</v>
      </c>
      <c r="J20" s="15">
        <v>5232.0</v>
      </c>
      <c r="K20" s="16">
        <f t="shared" si="5"/>
        <v>0.6177370031</v>
      </c>
      <c r="L20" s="12"/>
      <c r="M20" s="16">
        <v>3.0</v>
      </c>
      <c r="N20" s="16">
        <f>C189</f>
        <v>0.106476902</v>
      </c>
      <c r="O20" s="16">
        <f>K189</f>
        <v>0.1675623907</v>
      </c>
      <c r="P20" s="16">
        <f>D189</f>
        <v>1.11260869</v>
      </c>
      <c r="Q20" s="12"/>
      <c r="R20" s="16">
        <v>3.0</v>
      </c>
      <c r="S20" s="16">
        <f t="shared" si="6"/>
        <v>0.106476902</v>
      </c>
      <c r="T20" s="16">
        <f t="shared" si="7"/>
        <v>0.06108548876</v>
      </c>
      <c r="U20" s="12"/>
      <c r="V20" s="12"/>
      <c r="W20" s="12"/>
      <c r="X20" s="12"/>
      <c r="Y20" s="12"/>
      <c r="Z20" s="12"/>
    </row>
    <row r="21">
      <c r="A21" s="12"/>
      <c r="B21" s="13" t="s">
        <v>22</v>
      </c>
      <c r="C21" s="15">
        <v>0.0584</v>
      </c>
      <c r="D21" s="15">
        <v>1.0195</v>
      </c>
      <c r="E21" s="15">
        <v>2.3966</v>
      </c>
      <c r="F21" s="15">
        <v>852.0</v>
      </c>
      <c r="G21" s="15">
        <v>355.0</v>
      </c>
      <c r="H21" s="15">
        <v>1.0186</v>
      </c>
      <c r="I21" s="15">
        <v>6205.0</v>
      </c>
      <c r="J21" s="15">
        <v>6091.0</v>
      </c>
      <c r="K21" s="16">
        <f t="shared" si="5"/>
        <v>0.1398785093</v>
      </c>
      <c r="L21" s="12"/>
      <c r="M21" s="16">
        <v>4.0</v>
      </c>
      <c r="N21" s="16">
        <f>C243</f>
        <v>0.1059028468</v>
      </c>
      <c r="O21" s="16">
        <f>K243</f>
        <v>0.1624527578</v>
      </c>
      <c r="P21" s="16">
        <f>D243</f>
        <v>1.11224276</v>
      </c>
      <c r="Q21" s="12"/>
      <c r="R21" s="16">
        <v>4.0</v>
      </c>
      <c r="S21" s="16">
        <f t="shared" si="6"/>
        <v>0.1059028468</v>
      </c>
      <c r="T21" s="16">
        <f t="shared" si="7"/>
        <v>0.056549911</v>
      </c>
      <c r="U21" s="12"/>
      <c r="V21" s="12"/>
      <c r="W21" s="12"/>
      <c r="X21" s="12"/>
      <c r="Y21" s="12"/>
      <c r="Z21" s="12"/>
    </row>
    <row r="22">
      <c r="A22" s="12"/>
      <c r="B22" s="13" t="s">
        <v>22</v>
      </c>
      <c r="C22" s="15">
        <v>0.0031</v>
      </c>
      <c r="D22" s="15">
        <v>1.0003</v>
      </c>
      <c r="E22" s="15">
        <v>2.2857</v>
      </c>
      <c r="F22" s="15">
        <v>48.0</v>
      </c>
      <c r="G22" s="15">
        <v>21.0</v>
      </c>
      <c r="H22" s="15">
        <v>1.0017</v>
      </c>
      <c r="I22" s="15">
        <v>6887.0</v>
      </c>
      <c r="J22" s="15">
        <v>6875.0</v>
      </c>
      <c r="K22" s="16">
        <f t="shared" si="5"/>
        <v>0.006981818182</v>
      </c>
      <c r="L22" s="12"/>
      <c r="M22" s="16">
        <v>5.0</v>
      </c>
      <c r="N22" s="16">
        <f>C297</f>
        <v>0.1053788216</v>
      </c>
      <c r="O22" s="16">
        <f>K297</f>
        <v>0.1585980802</v>
      </c>
      <c r="P22" s="16">
        <f>D297</f>
        <v>1.11201554</v>
      </c>
      <c r="Q22" s="12"/>
      <c r="R22" s="16">
        <v>5.0</v>
      </c>
      <c r="S22" s="16">
        <f t="shared" si="6"/>
        <v>0.1053788216</v>
      </c>
      <c r="T22" s="16">
        <f t="shared" si="7"/>
        <v>0.05321925862</v>
      </c>
      <c r="U22" s="12"/>
      <c r="V22" s="12"/>
      <c r="W22" s="12"/>
      <c r="X22" s="12"/>
      <c r="Y22" s="12"/>
      <c r="Z22" s="12"/>
    </row>
    <row r="23">
      <c r="A23" s="12"/>
      <c r="B23" s="13" t="s">
        <v>22</v>
      </c>
      <c r="C23" s="15">
        <v>0.0656</v>
      </c>
      <c r="D23" s="15">
        <v>1.0223</v>
      </c>
      <c r="E23" s="15">
        <v>1.8486</v>
      </c>
      <c r="F23" s="15">
        <v>1987.0</v>
      </c>
      <c r="G23" s="15">
        <v>1074.0</v>
      </c>
      <c r="H23" s="15">
        <v>1.0201</v>
      </c>
      <c r="I23" s="15">
        <v>16713.0</v>
      </c>
      <c r="J23" s="15">
        <v>16384.0</v>
      </c>
      <c r="K23" s="16">
        <f t="shared" si="5"/>
        <v>0.1212768555</v>
      </c>
      <c r="L23" s="12"/>
      <c r="M23" s="16">
        <v>6.0</v>
      </c>
      <c r="N23" s="16">
        <f>C351</f>
        <v>0.104915335</v>
      </c>
      <c r="O23" s="16">
        <f>K351</f>
        <v>0.1556962656</v>
      </c>
      <c r="P23" s="16">
        <f>D351</f>
        <v>1.11178133</v>
      </c>
      <c r="Q23" s="12"/>
      <c r="R23" s="16">
        <v>6.0</v>
      </c>
      <c r="S23" s="16">
        <f t="shared" si="6"/>
        <v>0.104915335</v>
      </c>
      <c r="T23" s="16">
        <f t="shared" si="7"/>
        <v>0.05078093066</v>
      </c>
      <c r="U23" s="12"/>
      <c r="V23" s="12"/>
      <c r="W23" s="12"/>
      <c r="X23" s="12"/>
      <c r="Y23" s="12"/>
      <c r="Z23" s="12"/>
    </row>
    <row r="24">
      <c r="A24" s="12"/>
      <c r="B24" s="13" t="s">
        <v>22</v>
      </c>
      <c r="C24" s="15">
        <v>0.6199</v>
      </c>
      <c r="D24" s="15">
        <v>1.5555</v>
      </c>
      <c r="E24" s="15">
        <v>1.2673</v>
      </c>
      <c r="F24" s="15">
        <v>13930.0</v>
      </c>
      <c r="G24" s="15">
        <v>10991.0</v>
      </c>
      <c r="H24" s="15">
        <v>1.02</v>
      </c>
      <c r="I24" s="15">
        <v>18088.0</v>
      </c>
      <c r="J24" s="15">
        <v>17732.0</v>
      </c>
      <c r="K24" s="16">
        <f t="shared" si="5"/>
        <v>0.7855853824</v>
      </c>
      <c r="L24" s="12"/>
      <c r="M24" s="16">
        <v>7.0</v>
      </c>
      <c r="N24" s="16">
        <f>C405</f>
        <v>0.1045415696</v>
      </c>
      <c r="O24" s="16">
        <f>K405</f>
        <v>0.1532585979</v>
      </c>
      <c r="P24" s="16">
        <f>D405</f>
        <v>1.111721874</v>
      </c>
      <c r="Q24" s="12"/>
      <c r="R24" s="16">
        <v>7.0</v>
      </c>
      <c r="S24" s="16">
        <f t="shared" si="6"/>
        <v>0.1045415696</v>
      </c>
      <c r="T24" s="16">
        <f t="shared" si="7"/>
        <v>0.04871702827</v>
      </c>
      <c r="U24" s="12"/>
      <c r="V24" s="12"/>
      <c r="W24" s="12"/>
      <c r="X24" s="12"/>
      <c r="Y24" s="12"/>
      <c r="Z24" s="12"/>
    </row>
    <row r="25">
      <c r="A25" s="12"/>
      <c r="B25" s="13" t="s">
        <v>22</v>
      </c>
      <c r="C25" s="15">
        <v>0.0513</v>
      </c>
      <c r="D25" s="15">
        <v>1.0173</v>
      </c>
      <c r="E25" s="15">
        <v>1.8973</v>
      </c>
      <c r="F25" s="15">
        <v>1869.0</v>
      </c>
      <c r="G25" s="15">
        <v>985.0</v>
      </c>
      <c r="H25" s="15">
        <v>1.0201</v>
      </c>
      <c r="I25" s="15">
        <v>19573.0</v>
      </c>
      <c r="J25" s="15">
        <v>19188.0</v>
      </c>
      <c r="K25" s="16">
        <f t="shared" si="5"/>
        <v>0.09740462789</v>
      </c>
      <c r="L25" s="12"/>
      <c r="M25" s="16">
        <v>8.0</v>
      </c>
      <c r="N25" s="16">
        <f>C459</f>
        <v>0.1042112435</v>
      </c>
      <c r="O25" s="16">
        <f>K459</f>
        <v>0.1514021774</v>
      </c>
      <c r="P25" s="16">
        <f>D459</f>
        <v>1.111592742</v>
      </c>
      <c r="Q25" s="12"/>
      <c r="R25" s="16">
        <v>8.0</v>
      </c>
      <c r="S25" s="16">
        <f t="shared" si="6"/>
        <v>0.1042112435</v>
      </c>
      <c r="T25" s="16">
        <f t="shared" si="7"/>
        <v>0.04719093382</v>
      </c>
      <c r="U25" s="12"/>
      <c r="V25" s="12"/>
      <c r="W25" s="12"/>
      <c r="X25" s="12"/>
      <c r="Y25" s="12"/>
      <c r="Z25" s="12"/>
    </row>
    <row r="26">
      <c r="A26" s="12"/>
      <c r="B26" s="13" t="s">
        <v>22</v>
      </c>
      <c r="C26" s="15">
        <v>0.2103</v>
      </c>
      <c r="D26" s="15">
        <v>1.0546</v>
      </c>
      <c r="E26" s="15">
        <v>2.9791</v>
      </c>
      <c r="F26" s="15">
        <v>13536.0</v>
      </c>
      <c r="G26" s="15">
        <v>4543.0</v>
      </c>
      <c r="H26" s="15">
        <v>1.02</v>
      </c>
      <c r="I26" s="15">
        <v>22041.0</v>
      </c>
      <c r="J26" s="15">
        <v>21607.0</v>
      </c>
      <c r="K26" s="16">
        <f t="shared" si="5"/>
        <v>0.626463646</v>
      </c>
      <c r="L26" s="12"/>
      <c r="M26" s="16">
        <v>9.0</v>
      </c>
      <c r="N26" s="16">
        <f>C513</f>
        <v>0.1039634324</v>
      </c>
      <c r="O26" s="16">
        <f>K513</f>
        <v>0.1502216444</v>
      </c>
      <c r="P26" s="16">
        <f>D513</f>
        <v>1.111458392</v>
      </c>
      <c r="Q26" s="12"/>
      <c r="R26" s="16">
        <v>9.0</v>
      </c>
      <c r="S26" s="16">
        <f t="shared" si="6"/>
        <v>0.1039634324</v>
      </c>
      <c r="T26" s="16">
        <f t="shared" si="7"/>
        <v>0.04625821207</v>
      </c>
      <c r="U26" s="12"/>
      <c r="V26" s="12"/>
      <c r="W26" s="12"/>
      <c r="X26" s="12"/>
      <c r="Y26" s="12"/>
      <c r="Z26" s="12"/>
    </row>
    <row r="27">
      <c r="A27" s="14" t="s">
        <v>13</v>
      </c>
      <c r="B27" s="12"/>
      <c r="C27" s="13">
        <f t="shared" ref="C27:E27" si="8">geomean(C17:C26)</f>
        <v>0.1083442619</v>
      </c>
      <c r="D27" s="13">
        <f t="shared" si="8"/>
        <v>1.112358772</v>
      </c>
      <c r="E27" s="13">
        <f t="shared" si="8"/>
        <v>1.858602885</v>
      </c>
      <c r="F27" s="12"/>
      <c r="G27" s="12"/>
      <c r="H27" s="12"/>
      <c r="I27" s="12"/>
      <c r="J27" s="12"/>
      <c r="K27" s="13">
        <f>geomean(K17:K26)</f>
        <v>0.2010749602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 t="s">
        <v>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 t="s">
        <v>62</v>
      </c>
      <c r="N28" s="12"/>
      <c r="O28" s="12"/>
      <c r="P28" s="12"/>
      <c r="Q28" s="12"/>
      <c r="R28" s="12" t="s">
        <v>62</v>
      </c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3" t="s">
        <v>2</v>
      </c>
      <c r="D29" s="13" t="s">
        <v>1</v>
      </c>
      <c r="E29" s="13" t="s">
        <v>3</v>
      </c>
      <c r="F29" s="13" t="s">
        <v>4</v>
      </c>
      <c r="G29" s="13" t="s">
        <v>5</v>
      </c>
      <c r="H29" s="13" t="s">
        <v>6</v>
      </c>
      <c r="I29" s="13" t="s">
        <v>7</v>
      </c>
      <c r="J29" s="13" t="s">
        <v>8</v>
      </c>
      <c r="K29" s="12" t="s">
        <v>24</v>
      </c>
      <c r="L29" s="12"/>
      <c r="M29" s="12" t="s">
        <v>59</v>
      </c>
      <c r="N29" s="12" t="s">
        <v>26</v>
      </c>
      <c r="O29" s="12" t="s">
        <v>24</v>
      </c>
      <c r="P29" s="12" t="s">
        <v>1</v>
      </c>
      <c r="Q29" s="12"/>
      <c r="R29" s="12" t="s">
        <v>59</v>
      </c>
      <c r="S29" s="12" t="s">
        <v>26</v>
      </c>
      <c r="T29" s="12" t="s">
        <v>37</v>
      </c>
      <c r="U29" s="12"/>
      <c r="V29" s="12"/>
      <c r="W29" s="12"/>
      <c r="X29" s="12"/>
      <c r="Y29" s="12"/>
      <c r="Z29" s="12"/>
    </row>
    <row r="30">
      <c r="A30" s="12"/>
      <c r="B30" s="13" t="s">
        <v>22</v>
      </c>
      <c r="C30" s="15">
        <v>0.1896</v>
      </c>
      <c r="D30" s="15">
        <v>1.0665</v>
      </c>
      <c r="E30" s="15">
        <v>1.8567</v>
      </c>
      <c r="F30" s="15">
        <v>281.0</v>
      </c>
      <c r="G30" s="15">
        <v>151.0</v>
      </c>
      <c r="H30" s="15">
        <v>1.0212</v>
      </c>
      <c r="I30" s="15">
        <v>815.0</v>
      </c>
      <c r="J30" s="15">
        <v>798.0</v>
      </c>
      <c r="K30" s="16">
        <f t="shared" ref="K30:K39" si="9">F30/J30</f>
        <v>0.3521303258</v>
      </c>
      <c r="L30" s="12"/>
      <c r="M30" s="16">
        <v>0.0</v>
      </c>
      <c r="N30" s="16">
        <f>C40</f>
        <v>0.176821048</v>
      </c>
      <c r="O30" s="16">
        <f>K40</f>
        <v>0.3345330844</v>
      </c>
      <c r="P30" s="16">
        <f>D40</f>
        <v>1.145758581</v>
      </c>
      <c r="Q30" s="12"/>
      <c r="R30" s="16">
        <v>0.0</v>
      </c>
      <c r="S30" s="16">
        <f t="shared" ref="S30:S39" si="10">N30</f>
        <v>0.176821048</v>
      </c>
      <c r="T30" s="16">
        <f t="shared" ref="T30:T39" si="11">O30-N30</f>
        <v>0.1577120364</v>
      </c>
      <c r="U30" s="12"/>
      <c r="V30" s="12"/>
      <c r="W30" s="12"/>
      <c r="X30" s="12"/>
      <c r="Y30" s="12"/>
      <c r="Z30" s="12"/>
    </row>
    <row r="31">
      <c r="A31" s="12"/>
      <c r="B31" s="13" t="s">
        <v>22</v>
      </c>
      <c r="C31" s="15">
        <v>0.6109</v>
      </c>
      <c r="D31" s="15">
        <v>1.394</v>
      </c>
      <c r="E31" s="15">
        <v>1.3936</v>
      </c>
      <c r="F31" s="15">
        <v>800.0</v>
      </c>
      <c r="G31" s="15">
        <v>574.0</v>
      </c>
      <c r="H31" s="15">
        <v>1.0206</v>
      </c>
      <c r="I31" s="15">
        <v>959.0</v>
      </c>
      <c r="J31" s="15">
        <v>939.0</v>
      </c>
      <c r="K31" s="16">
        <f t="shared" si="9"/>
        <v>0.851970181</v>
      </c>
      <c r="L31" s="12"/>
      <c r="M31" s="16">
        <v>1.0</v>
      </c>
      <c r="N31" s="16">
        <f>C94</f>
        <v>0.1764485169</v>
      </c>
      <c r="O31" s="16">
        <f>K94</f>
        <v>0.3200031093</v>
      </c>
      <c r="P31" s="16">
        <f>D94</f>
        <v>1.145956345</v>
      </c>
      <c r="Q31" s="12"/>
      <c r="R31" s="16">
        <v>1.0</v>
      </c>
      <c r="S31" s="16">
        <f t="shared" si="10"/>
        <v>0.1764485169</v>
      </c>
      <c r="T31" s="16">
        <f t="shared" si="11"/>
        <v>0.1435545924</v>
      </c>
      <c r="U31" s="12"/>
      <c r="V31" s="12"/>
      <c r="W31" s="12"/>
      <c r="X31" s="12"/>
      <c r="Y31" s="12"/>
      <c r="Z31" s="12"/>
    </row>
    <row r="32">
      <c r="A32" s="12"/>
      <c r="B32" s="13" t="s">
        <v>22</v>
      </c>
      <c r="C32" s="15">
        <v>0.1886</v>
      </c>
      <c r="D32" s="15">
        <v>1.0668</v>
      </c>
      <c r="E32" s="15">
        <v>1.7919</v>
      </c>
      <c r="F32" s="15">
        <v>346.0</v>
      </c>
      <c r="G32" s="15">
        <v>193.0</v>
      </c>
      <c r="H32" s="15">
        <v>1.0215</v>
      </c>
      <c r="I32" s="15">
        <v>1046.0</v>
      </c>
      <c r="J32" s="15">
        <v>1024.0</v>
      </c>
      <c r="K32" s="16">
        <f t="shared" si="9"/>
        <v>0.337890625</v>
      </c>
      <c r="L32" s="12"/>
      <c r="M32" s="16">
        <v>2.0</v>
      </c>
      <c r="N32" s="16">
        <f>C148</f>
        <v>0.1760513277</v>
      </c>
      <c r="O32" s="16">
        <f>K148</f>
        <v>0.3078982828</v>
      </c>
      <c r="P32" s="16">
        <f>D148</f>
        <v>1.145999525</v>
      </c>
      <c r="Q32" s="12"/>
      <c r="R32" s="16">
        <v>2.0</v>
      </c>
      <c r="S32" s="16">
        <f t="shared" si="10"/>
        <v>0.1760513277</v>
      </c>
      <c r="T32" s="16">
        <f t="shared" si="11"/>
        <v>0.1318469551</v>
      </c>
      <c r="U32" s="12"/>
      <c r="V32" s="12"/>
      <c r="W32" s="12"/>
      <c r="X32" s="12"/>
      <c r="Y32" s="12"/>
      <c r="Z32" s="12"/>
    </row>
    <row r="33">
      <c r="A33" s="12"/>
      <c r="B33" s="13" t="s">
        <v>22</v>
      </c>
      <c r="C33" s="15">
        <v>0.4603</v>
      </c>
      <c r="D33" s="15">
        <v>1.1761</v>
      </c>
      <c r="E33" s="15">
        <v>1.4066</v>
      </c>
      <c r="F33" s="15">
        <v>847.0</v>
      </c>
      <c r="G33" s="15">
        <v>602.0</v>
      </c>
      <c r="H33" s="15">
        <v>1.0214</v>
      </c>
      <c r="I33" s="15">
        <v>1336.0</v>
      </c>
      <c r="J33" s="15">
        <v>1308.0</v>
      </c>
      <c r="K33" s="16">
        <f t="shared" si="9"/>
        <v>0.6475535168</v>
      </c>
      <c r="L33" s="12"/>
      <c r="M33" s="16">
        <v>3.0</v>
      </c>
      <c r="N33" s="16">
        <f>C202</f>
        <v>0.175036336</v>
      </c>
      <c r="O33" s="16">
        <f>K202</f>
        <v>0.2894133312</v>
      </c>
      <c r="P33" s="16">
        <f>D202</f>
        <v>1.145660388</v>
      </c>
      <c r="Q33" s="12"/>
      <c r="R33" s="16">
        <v>3.0</v>
      </c>
      <c r="S33" s="16">
        <f t="shared" si="10"/>
        <v>0.175036336</v>
      </c>
      <c r="T33" s="16">
        <f t="shared" si="11"/>
        <v>0.1143769953</v>
      </c>
      <c r="U33" s="12"/>
      <c r="V33" s="12"/>
      <c r="W33" s="12"/>
      <c r="X33" s="12"/>
      <c r="Y33" s="12"/>
      <c r="Z33" s="12"/>
    </row>
    <row r="34">
      <c r="A34" s="12"/>
      <c r="B34" s="13" t="s">
        <v>22</v>
      </c>
      <c r="C34" s="15">
        <v>0.1126</v>
      </c>
      <c r="D34" s="15">
        <v>1.038</v>
      </c>
      <c r="E34" s="15">
        <v>2.6127</v>
      </c>
      <c r="F34" s="15">
        <v>448.0</v>
      </c>
      <c r="G34" s="15">
        <v>171.0</v>
      </c>
      <c r="H34" s="15">
        <v>1.0204</v>
      </c>
      <c r="I34" s="15">
        <v>1554.0</v>
      </c>
      <c r="J34" s="15">
        <v>1522.0</v>
      </c>
      <c r="K34" s="16">
        <f t="shared" si="9"/>
        <v>0.2943495401</v>
      </c>
      <c r="L34" s="12"/>
      <c r="M34" s="16">
        <v>4.0</v>
      </c>
      <c r="N34" s="16">
        <f>C256</f>
        <v>0.1741455181</v>
      </c>
      <c r="O34" s="16">
        <f>K256</f>
        <v>0.2783593247</v>
      </c>
      <c r="P34" s="16">
        <f>D256</f>
        <v>1.145367991</v>
      </c>
      <c r="Q34" s="12"/>
      <c r="R34" s="16">
        <v>4.0</v>
      </c>
      <c r="S34" s="16">
        <f t="shared" si="10"/>
        <v>0.1741455181</v>
      </c>
      <c r="T34" s="16">
        <f t="shared" si="11"/>
        <v>0.1042138066</v>
      </c>
      <c r="U34" s="12"/>
      <c r="V34" s="12"/>
      <c r="W34" s="12"/>
      <c r="X34" s="12"/>
      <c r="Y34" s="12"/>
      <c r="Z34" s="12"/>
    </row>
    <row r="35">
      <c r="A35" s="12"/>
      <c r="B35" s="13" t="s">
        <v>22</v>
      </c>
      <c r="C35" s="15">
        <v>0.0113</v>
      </c>
      <c r="D35" s="15">
        <v>1.001</v>
      </c>
      <c r="E35" s="15">
        <v>2.4695</v>
      </c>
      <c r="F35" s="15">
        <v>48.0</v>
      </c>
      <c r="G35" s="15">
        <v>19.0</v>
      </c>
      <c r="H35" s="15">
        <v>1.0117</v>
      </c>
      <c r="I35" s="15">
        <v>1739.0</v>
      </c>
      <c r="J35" s="15">
        <v>1718.0</v>
      </c>
      <c r="K35" s="16">
        <f t="shared" si="9"/>
        <v>0.02793946449</v>
      </c>
      <c r="L35" s="12"/>
      <c r="M35" s="16">
        <v>5.0</v>
      </c>
      <c r="N35" s="16">
        <f>C310</f>
        <v>0.1734159913</v>
      </c>
      <c r="O35" s="16">
        <f>K310</f>
        <v>0.2699235748</v>
      </c>
      <c r="P35" s="16">
        <f>D310</f>
        <v>1.145073479</v>
      </c>
      <c r="Q35" s="12"/>
      <c r="R35" s="16">
        <v>5.0</v>
      </c>
      <c r="S35" s="16">
        <f t="shared" si="10"/>
        <v>0.1734159913</v>
      </c>
      <c r="T35" s="16">
        <f t="shared" si="11"/>
        <v>0.09650758355</v>
      </c>
      <c r="U35" s="12"/>
      <c r="V35" s="12"/>
      <c r="W35" s="12"/>
      <c r="X35" s="12"/>
      <c r="Y35" s="12"/>
      <c r="Z35" s="12"/>
    </row>
    <row r="36">
      <c r="A36" s="12"/>
      <c r="B36" s="13" t="s">
        <v>22</v>
      </c>
      <c r="C36" s="15">
        <v>0.1185</v>
      </c>
      <c r="D36" s="15">
        <v>1.0409</v>
      </c>
      <c r="E36" s="15">
        <v>1.92</v>
      </c>
      <c r="F36" s="15">
        <v>932.0</v>
      </c>
      <c r="G36" s="15">
        <v>485.0</v>
      </c>
      <c r="H36" s="15">
        <v>1.0203</v>
      </c>
      <c r="I36" s="15">
        <v>4179.0</v>
      </c>
      <c r="J36" s="15">
        <v>4096.0</v>
      </c>
      <c r="K36" s="16">
        <f t="shared" si="9"/>
        <v>0.2275390625</v>
      </c>
      <c r="L36" s="12"/>
      <c r="M36" s="16">
        <v>6.0</v>
      </c>
      <c r="N36" s="16">
        <f>C364</f>
        <v>0.1725009482</v>
      </c>
      <c r="O36" s="16">
        <f>K364</f>
        <v>0.2652236975</v>
      </c>
      <c r="P36" s="16">
        <f>D364</f>
        <v>1.144963694</v>
      </c>
      <c r="Q36" s="12"/>
      <c r="R36" s="16">
        <v>6.0</v>
      </c>
      <c r="S36" s="16">
        <f t="shared" si="10"/>
        <v>0.1725009482</v>
      </c>
      <c r="T36" s="16">
        <f t="shared" si="11"/>
        <v>0.09272274927</v>
      </c>
      <c r="U36" s="12"/>
      <c r="V36" s="12"/>
      <c r="W36" s="12"/>
      <c r="X36" s="12"/>
      <c r="Y36" s="12"/>
      <c r="Z36" s="12"/>
    </row>
    <row r="37">
      <c r="A37" s="12"/>
      <c r="B37" s="13" t="s">
        <v>22</v>
      </c>
      <c r="C37" s="15">
        <v>0.6073</v>
      </c>
      <c r="D37" s="15">
        <v>1.6323</v>
      </c>
      <c r="E37" s="15">
        <v>1.2859</v>
      </c>
      <c r="F37" s="15">
        <v>3462.0</v>
      </c>
      <c r="G37" s="15">
        <v>2692.0</v>
      </c>
      <c r="H37" s="15">
        <v>1.0203</v>
      </c>
      <c r="I37" s="15">
        <v>4523.0</v>
      </c>
      <c r="J37" s="15">
        <v>4433.0</v>
      </c>
      <c r="K37" s="16">
        <f t="shared" si="9"/>
        <v>0.7809609745</v>
      </c>
      <c r="L37" s="12"/>
      <c r="M37" s="16">
        <v>7.0</v>
      </c>
      <c r="N37" s="16">
        <f>C418</f>
        <v>0.1721636147</v>
      </c>
      <c r="O37" s="16">
        <f>K418</f>
        <v>0.2618145566</v>
      </c>
      <c r="P37" s="16">
        <f>D418</f>
        <v>1.144952477</v>
      </c>
      <c r="Q37" s="12"/>
      <c r="R37" s="16">
        <v>7.0</v>
      </c>
      <c r="S37" s="16">
        <f t="shared" si="10"/>
        <v>0.1721636147</v>
      </c>
      <c r="T37" s="16">
        <f t="shared" si="11"/>
        <v>0.08965094188</v>
      </c>
      <c r="U37" s="12"/>
      <c r="V37" s="12"/>
      <c r="W37" s="12"/>
      <c r="X37" s="12"/>
      <c r="Y37" s="12"/>
      <c r="Z37" s="12"/>
    </row>
    <row r="38">
      <c r="A38" s="12"/>
      <c r="B38" s="13" t="s">
        <v>22</v>
      </c>
      <c r="C38" s="15">
        <v>0.0953</v>
      </c>
      <c r="D38" s="15">
        <v>1.0325</v>
      </c>
      <c r="E38" s="15">
        <v>1.9198</v>
      </c>
      <c r="F38" s="15">
        <v>878.0</v>
      </c>
      <c r="G38" s="15">
        <v>457.0</v>
      </c>
      <c r="H38" s="15">
        <v>1.0202</v>
      </c>
      <c r="I38" s="15">
        <v>4894.0</v>
      </c>
      <c r="J38" s="15">
        <v>4797.0</v>
      </c>
      <c r="K38" s="16">
        <f t="shared" si="9"/>
        <v>0.1830310611</v>
      </c>
      <c r="L38" s="12"/>
      <c r="M38" s="16">
        <v>8.0</v>
      </c>
      <c r="N38" s="16">
        <f>C472</f>
        <v>0.1718269467</v>
      </c>
      <c r="O38" s="16">
        <f>K472</f>
        <v>0.2596020936</v>
      </c>
      <c r="P38" s="16">
        <f>D472</f>
        <v>1.14477314</v>
      </c>
      <c r="Q38" s="12"/>
      <c r="R38" s="16">
        <v>8.0</v>
      </c>
      <c r="S38" s="16">
        <f t="shared" si="10"/>
        <v>0.1718269467</v>
      </c>
      <c r="T38" s="16">
        <f t="shared" si="11"/>
        <v>0.08777514685</v>
      </c>
      <c r="U38" s="12"/>
      <c r="V38" s="12"/>
      <c r="W38" s="12"/>
      <c r="X38" s="12"/>
      <c r="Y38" s="12"/>
      <c r="Z38" s="12"/>
    </row>
    <row r="39">
      <c r="A39" s="12"/>
      <c r="B39" s="13" t="s">
        <v>22</v>
      </c>
      <c r="C39" s="15">
        <v>0.3405</v>
      </c>
      <c r="D39" s="15">
        <v>1.1467</v>
      </c>
      <c r="E39" s="15">
        <v>2.9361</v>
      </c>
      <c r="F39" s="15">
        <v>5400.0</v>
      </c>
      <c r="G39" s="15">
        <v>1839.0</v>
      </c>
      <c r="H39" s="15">
        <v>1.0202</v>
      </c>
      <c r="I39" s="15">
        <v>5511.0</v>
      </c>
      <c r="J39" s="15">
        <v>5401.0</v>
      </c>
      <c r="K39" s="16">
        <f t="shared" si="9"/>
        <v>0.9998148491</v>
      </c>
      <c r="L39" s="12"/>
      <c r="M39" s="16">
        <v>9.0</v>
      </c>
      <c r="N39" s="16">
        <f>C526</f>
        <v>0.1715102074</v>
      </c>
      <c r="O39" s="16">
        <f>K526</f>
        <v>0.2574240296</v>
      </c>
      <c r="P39" s="16">
        <f>D526</f>
        <v>1.144745762</v>
      </c>
      <c r="Q39" s="12"/>
      <c r="R39" s="16">
        <v>9.0</v>
      </c>
      <c r="S39" s="16">
        <f t="shared" si="10"/>
        <v>0.1715102074</v>
      </c>
      <c r="T39" s="16">
        <f t="shared" si="11"/>
        <v>0.08591382225</v>
      </c>
      <c r="U39" s="12"/>
      <c r="V39" s="12"/>
      <c r="W39" s="12"/>
      <c r="X39" s="12"/>
      <c r="Y39" s="12"/>
      <c r="Z39" s="12"/>
    </row>
    <row r="40">
      <c r="A40" s="14" t="s">
        <v>13</v>
      </c>
      <c r="B40" s="12"/>
      <c r="C40" s="13">
        <f t="shared" ref="C40:E40" si="12">geomean(C30:C39)</f>
        <v>0.176821048</v>
      </c>
      <c r="D40" s="13">
        <f t="shared" si="12"/>
        <v>1.145758581</v>
      </c>
      <c r="E40" s="13">
        <f t="shared" si="12"/>
        <v>1.891297328</v>
      </c>
      <c r="F40" s="12"/>
      <c r="G40" s="12"/>
      <c r="H40" s="12"/>
      <c r="I40" s="12"/>
      <c r="J40" s="12"/>
      <c r="K40" s="13">
        <f>geomean(K30:K39)</f>
        <v>0.3345330844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 t="s">
        <v>36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 t="s">
        <v>63</v>
      </c>
      <c r="N41" s="12"/>
      <c r="O41" s="12"/>
      <c r="P41" s="12"/>
      <c r="Q41" s="12"/>
      <c r="R41" s="12" t="s">
        <v>63</v>
      </c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3" t="s">
        <v>2</v>
      </c>
      <c r="D42" s="13" t="s">
        <v>1</v>
      </c>
      <c r="E42" s="13" t="s">
        <v>3</v>
      </c>
      <c r="F42" s="13" t="s">
        <v>4</v>
      </c>
      <c r="G42" s="13" t="s">
        <v>5</v>
      </c>
      <c r="H42" s="13" t="s">
        <v>6</v>
      </c>
      <c r="I42" s="13" t="s">
        <v>7</v>
      </c>
      <c r="J42" s="13" t="s">
        <v>8</v>
      </c>
      <c r="K42" s="12" t="s">
        <v>24</v>
      </c>
      <c r="L42" s="12"/>
      <c r="M42" s="12" t="s">
        <v>59</v>
      </c>
      <c r="N42" s="12" t="s">
        <v>26</v>
      </c>
      <c r="O42" s="12" t="s">
        <v>24</v>
      </c>
      <c r="P42" s="12" t="s">
        <v>1</v>
      </c>
      <c r="Q42" s="12"/>
      <c r="R42" s="12" t="s">
        <v>59</v>
      </c>
      <c r="S42" s="12" t="s">
        <v>26</v>
      </c>
      <c r="T42" s="12" t="s">
        <v>37</v>
      </c>
      <c r="U42" s="12"/>
      <c r="V42" s="12"/>
      <c r="W42" s="12"/>
      <c r="X42" s="12"/>
      <c r="Y42" s="12"/>
      <c r="Z42" s="12"/>
    </row>
    <row r="43">
      <c r="A43" s="12"/>
      <c r="B43" s="13" t="s">
        <v>22</v>
      </c>
      <c r="C43" s="15">
        <v>0.3415</v>
      </c>
      <c r="D43" s="15">
        <v>1.1248</v>
      </c>
      <c r="E43" s="15">
        <v>1.7318</v>
      </c>
      <c r="F43" s="15">
        <v>118.0</v>
      </c>
      <c r="G43" s="15">
        <v>68.0</v>
      </c>
      <c r="H43" s="15">
        <v>1.0224</v>
      </c>
      <c r="I43" s="15">
        <v>204.0</v>
      </c>
      <c r="J43" s="15">
        <v>199.0</v>
      </c>
      <c r="K43" s="16">
        <f t="shared" ref="K43:K52" si="13">F43/J43</f>
        <v>0.5929648241</v>
      </c>
      <c r="L43" s="12"/>
      <c r="M43" s="16">
        <v>0.0</v>
      </c>
      <c r="N43" s="16">
        <f>C53</f>
        <v>0.2828063329</v>
      </c>
      <c r="O43" s="16">
        <f>K53</f>
        <v>0.5033367735</v>
      </c>
      <c r="P43" s="16">
        <f>D53</f>
        <v>1.192771225</v>
      </c>
      <c r="Q43" s="12"/>
      <c r="R43" s="16">
        <v>0.0</v>
      </c>
      <c r="S43" s="16">
        <f t="shared" ref="S43:S52" si="14">N43</f>
        <v>0.2828063329</v>
      </c>
      <c r="T43" s="16">
        <f t="shared" ref="T43:T52" si="15">O43-N43</f>
        <v>0.2205304406</v>
      </c>
      <c r="U43" s="12"/>
      <c r="V43" s="12"/>
      <c r="W43" s="12"/>
      <c r="X43" s="12"/>
      <c r="Y43" s="12"/>
      <c r="Z43" s="12"/>
    </row>
    <row r="44">
      <c r="A44" s="12"/>
      <c r="B44" s="13" t="s">
        <v>22</v>
      </c>
      <c r="C44" s="15">
        <v>0.6192</v>
      </c>
      <c r="D44" s="15">
        <v>1.4431</v>
      </c>
      <c r="E44" s="15">
        <v>1.3887</v>
      </c>
      <c r="F44" s="15">
        <v>202.0</v>
      </c>
      <c r="G44" s="15">
        <v>145.0</v>
      </c>
      <c r="H44" s="15">
        <v>1.0217</v>
      </c>
      <c r="I44" s="15">
        <v>240.0</v>
      </c>
      <c r="J44" s="15">
        <v>234.0</v>
      </c>
      <c r="K44" s="16">
        <f t="shared" si="13"/>
        <v>0.8632478632</v>
      </c>
      <c r="L44" s="12"/>
      <c r="M44" s="16">
        <v>1.0</v>
      </c>
      <c r="N44" s="16">
        <f>C107</f>
        <v>0.2824768599</v>
      </c>
      <c r="O44" s="16">
        <f>K107</f>
        <v>0.4906027275</v>
      </c>
      <c r="P44" s="16">
        <f>D107</f>
        <v>1.192673287</v>
      </c>
      <c r="Q44" s="12"/>
      <c r="R44" s="16">
        <v>1.0</v>
      </c>
      <c r="S44" s="16">
        <f t="shared" si="14"/>
        <v>0.2824768599</v>
      </c>
      <c r="T44" s="16">
        <f t="shared" si="15"/>
        <v>0.2081258675</v>
      </c>
      <c r="U44" s="12"/>
      <c r="V44" s="12"/>
      <c r="W44" s="12"/>
      <c r="X44" s="12"/>
      <c r="Y44" s="12"/>
      <c r="Z44" s="12"/>
    </row>
    <row r="45">
      <c r="A45" s="12"/>
      <c r="B45" s="13" t="s">
        <v>22</v>
      </c>
      <c r="C45" s="15">
        <v>0.3213</v>
      </c>
      <c r="D45" s="15">
        <v>1.1184</v>
      </c>
      <c r="E45" s="15">
        <v>1.6046</v>
      </c>
      <c r="F45" s="15">
        <v>132.0</v>
      </c>
      <c r="G45" s="15">
        <v>82.0</v>
      </c>
      <c r="H45" s="15">
        <v>1.0273</v>
      </c>
      <c r="I45" s="15">
        <v>263.0</v>
      </c>
      <c r="J45" s="15">
        <v>256.0</v>
      </c>
      <c r="K45" s="16">
        <f t="shared" si="13"/>
        <v>0.515625</v>
      </c>
      <c r="L45" s="12"/>
      <c r="M45" s="16">
        <v>2.0</v>
      </c>
      <c r="N45" s="16">
        <f>C161</f>
        <v>0.282052792</v>
      </c>
      <c r="O45" s="16">
        <f>K161</f>
        <v>0.4780076002</v>
      </c>
      <c r="P45" s="16">
        <f>D161</f>
        <v>1.192625338</v>
      </c>
      <c r="Q45" s="12"/>
      <c r="R45" s="16">
        <v>2.0</v>
      </c>
      <c r="S45" s="16">
        <f t="shared" si="14"/>
        <v>0.282052792</v>
      </c>
      <c r="T45" s="16">
        <f t="shared" si="15"/>
        <v>0.1959548082</v>
      </c>
      <c r="U45" s="12"/>
      <c r="V45" s="12"/>
      <c r="W45" s="12"/>
      <c r="X45" s="12"/>
      <c r="Y45" s="12"/>
      <c r="Z45" s="12"/>
    </row>
    <row r="46">
      <c r="A46" s="12"/>
      <c r="B46" s="13" t="s">
        <v>22</v>
      </c>
      <c r="C46" s="15">
        <v>0.487</v>
      </c>
      <c r="D46" s="15">
        <v>1.1984</v>
      </c>
      <c r="E46" s="15">
        <v>1.4066</v>
      </c>
      <c r="F46" s="15">
        <v>224.0</v>
      </c>
      <c r="G46" s="15">
        <v>159.0</v>
      </c>
      <c r="H46" s="15">
        <v>1.0244</v>
      </c>
      <c r="I46" s="15">
        <v>335.0</v>
      </c>
      <c r="J46" s="15">
        <v>327.0</v>
      </c>
      <c r="K46" s="16">
        <f t="shared" si="13"/>
        <v>0.6850152905</v>
      </c>
      <c r="L46" s="12"/>
      <c r="M46" s="16">
        <v>3.0</v>
      </c>
      <c r="N46" s="16">
        <f>C215</f>
        <v>0.2808649155</v>
      </c>
      <c r="O46" s="16">
        <f>K215</f>
        <v>0.4530277718</v>
      </c>
      <c r="P46" s="16">
        <f>D215</f>
        <v>1.192074008</v>
      </c>
      <c r="Q46" s="12"/>
      <c r="R46" s="16">
        <v>3.0</v>
      </c>
      <c r="S46" s="16">
        <f t="shared" si="14"/>
        <v>0.2808649155</v>
      </c>
      <c r="T46" s="16">
        <f t="shared" si="15"/>
        <v>0.1721628563</v>
      </c>
      <c r="U46" s="12"/>
      <c r="V46" s="12"/>
      <c r="W46" s="12"/>
      <c r="X46" s="12"/>
      <c r="Y46" s="12"/>
      <c r="Z46" s="12"/>
    </row>
    <row r="47">
      <c r="A47" s="12"/>
      <c r="B47" s="13" t="s">
        <v>22</v>
      </c>
      <c r="C47" s="15">
        <v>0.2038</v>
      </c>
      <c r="D47" s="15">
        <v>1.0718</v>
      </c>
      <c r="E47" s="15">
        <v>2.3073</v>
      </c>
      <c r="F47" s="15">
        <v>179.0</v>
      </c>
      <c r="G47" s="15">
        <v>77.0</v>
      </c>
      <c r="H47" s="15">
        <v>1.0217</v>
      </c>
      <c r="I47" s="15">
        <v>389.0</v>
      </c>
      <c r="J47" s="15">
        <v>380.0</v>
      </c>
      <c r="K47" s="16">
        <f t="shared" si="13"/>
        <v>0.4710526316</v>
      </c>
      <c r="L47" s="12"/>
      <c r="M47" s="16">
        <v>4.0</v>
      </c>
      <c r="N47" s="16">
        <f>C269</f>
        <v>0.2799352427</v>
      </c>
      <c r="O47" s="16">
        <f>K269</f>
        <v>0.4390337755</v>
      </c>
      <c r="P47" s="16">
        <f>D269</f>
        <v>1.191804667</v>
      </c>
      <c r="Q47" s="12"/>
      <c r="R47" s="16">
        <v>4.0</v>
      </c>
      <c r="S47" s="16">
        <f t="shared" si="14"/>
        <v>0.2799352427</v>
      </c>
      <c r="T47" s="16">
        <f t="shared" si="15"/>
        <v>0.1590985328</v>
      </c>
      <c r="U47" s="12"/>
      <c r="V47" s="12"/>
      <c r="W47" s="12"/>
      <c r="X47" s="12"/>
      <c r="Y47" s="12"/>
      <c r="Z47" s="12"/>
    </row>
    <row r="48">
      <c r="A48" s="12"/>
      <c r="B48" s="13" t="s">
        <v>22</v>
      </c>
      <c r="C48" s="15">
        <v>0.0482</v>
      </c>
      <c r="D48" s="15">
        <v>1.0062</v>
      </c>
      <c r="E48" s="15">
        <v>2.4614</v>
      </c>
      <c r="F48" s="15">
        <v>51.0</v>
      </c>
      <c r="G48" s="15">
        <v>20.0</v>
      </c>
      <c r="H48" s="15">
        <v>1.0216</v>
      </c>
      <c r="I48" s="15">
        <v>439.0</v>
      </c>
      <c r="J48" s="15">
        <v>429.0</v>
      </c>
      <c r="K48" s="16">
        <f t="shared" si="13"/>
        <v>0.1188811189</v>
      </c>
      <c r="L48" s="12"/>
      <c r="M48" s="16">
        <v>5.0</v>
      </c>
      <c r="N48" s="16">
        <f>C323</f>
        <v>0.2790821373</v>
      </c>
      <c r="O48" s="16">
        <f>K323</f>
        <v>0.4272769107</v>
      </c>
      <c r="P48" s="16">
        <f>D323</f>
        <v>1.191643058</v>
      </c>
      <c r="Q48" s="12"/>
      <c r="R48" s="16">
        <v>5.0</v>
      </c>
      <c r="S48" s="16">
        <f t="shared" si="14"/>
        <v>0.2790821373</v>
      </c>
      <c r="T48" s="16">
        <f t="shared" si="15"/>
        <v>0.1481947734</v>
      </c>
      <c r="U48" s="12"/>
      <c r="V48" s="12"/>
      <c r="W48" s="12"/>
      <c r="X48" s="12"/>
      <c r="Y48" s="12"/>
      <c r="Z48" s="12"/>
    </row>
    <row r="49">
      <c r="A49" s="12"/>
      <c r="B49" s="13" t="s">
        <v>22</v>
      </c>
      <c r="C49" s="15">
        <v>0.1994</v>
      </c>
      <c r="D49" s="15">
        <v>1.0708</v>
      </c>
      <c r="E49" s="15">
        <v>1.9249</v>
      </c>
      <c r="F49" s="15">
        <v>393.0</v>
      </c>
      <c r="G49" s="15">
        <v>204.0</v>
      </c>
      <c r="H49" s="15">
        <v>1.0215</v>
      </c>
      <c r="I49" s="15">
        <v>1046.0</v>
      </c>
      <c r="J49" s="15">
        <v>1024.0</v>
      </c>
      <c r="K49" s="16">
        <f t="shared" si="13"/>
        <v>0.3837890625</v>
      </c>
      <c r="L49" s="12"/>
      <c r="M49" s="16">
        <v>6.0</v>
      </c>
      <c r="N49" s="16">
        <f>C377</f>
        <v>0.2785287697</v>
      </c>
      <c r="O49" s="16">
        <f>K377</f>
        <v>0.4201289046</v>
      </c>
      <c r="P49" s="16">
        <f>D377</f>
        <v>1.191501816</v>
      </c>
      <c r="Q49" s="12"/>
      <c r="R49" s="16">
        <v>6.0</v>
      </c>
      <c r="S49" s="16">
        <f t="shared" si="14"/>
        <v>0.2785287697</v>
      </c>
      <c r="T49" s="16">
        <f t="shared" si="15"/>
        <v>0.1416001349</v>
      </c>
      <c r="U49" s="12"/>
      <c r="V49" s="12"/>
      <c r="W49" s="12"/>
      <c r="X49" s="12"/>
      <c r="Y49" s="12"/>
      <c r="Z49" s="12"/>
    </row>
    <row r="50">
      <c r="A50" s="12"/>
      <c r="B50" s="13" t="s">
        <v>22</v>
      </c>
      <c r="C50" s="15">
        <v>0.6015</v>
      </c>
      <c r="D50" s="15">
        <v>1.6612</v>
      </c>
      <c r="E50" s="15">
        <v>1.3516</v>
      </c>
      <c r="F50" s="15">
        <v>901.0</v>
      </c>
      <c r="G50" s="15">
        <v>666.0</v>
      </c>
      <c r="H50" s="15">
        <v>1.0214</v>
      </c>
      <c r="I50" s="15">
        <v>1132.0</v>
      </c>
      <c r="J50" s="15">
        <v>1108.0</v>
      </c>
      <c r="K50" s="16">
        <f t="shared" si="13"/>
        <v>0.8131768953</v>
      </c>
      <c r="L50" s="12"/>
      <c r="M50" s="16">
        <v>7.0</v>
      </c>
      <c r="N50" s="16">
        <f>C431</f>
        <v>0.2780174898</v>
      </c>
      <c r="O50" s="16">
        <f>K431</f>
        <v>0.4138915028</v>
      </c>
      <c r="P50" s="16">
        <f>D431</f>
        <v>1.191367581</v>
      </c>
      <c r="Q50" s="12"/>
      <c r="R50" s="16">
        <v>7.0</v>
      </c>
      <c r="S50" s="16">
        <f t="shared" si="14"/>
        <v>0.2780174898</v>
      </c>
      <c r="T50" s="16">
        <f t="shared" si="15"/>
        <v>0.135874013</v>
      </c>
      <c r="U50" s="12"/>
      <c r="V50" s="12"/>
      <c r="W50" s="12"/>
      <c r="X50" s="12"/>
      <c r="Y50" s="12"/>
      <c r="Z50" s="12"/>
    </row>
    <row r="51">
      <c r="A51" s="12"/>
      <c r="B51" s="13" t="s">
        <v>22</v>
      </c>
      <c r="C51" s="15">
        <v>0.1727</v>
      </c>
      <c r="D51" s="15">
        <v>1.0602</v>
      </c>
      <c r="E51" s="15">
        <v>1.8731</v>
      </c>
      <c r="F51" s="15">
        <v>388.0</v>
      </c>
      <c r="G51" s="15">
        <v>207.0</v>
      </c>
      <c r="H51" s="15">
        <v>1.0206</v>
      </c>
      <c r="I51" s="15">
        <v>1224.0</v>
      </c>
      <c r="J51" s="15">
        <v>1199.0</v>
      </c>
      <c r="K51" s="16">
        <f t="shared" si="13"/>
        <v>0.3236030025</v>
      </c>
      <c r="L51" s="12"/>
      <c r="M51" s="16">
        <v>8.0</v>
      </c>
      <c r="N51" s="16">
        <f>C485</f>
        <v>0.2774022178</v>
      </c>
      <c r="O51" s="16">
        <f>K485</f>
        <v>0.4080921322</v>
      </c>
      <c r="P51" s="16">
        <f>D485</f>
        <v>1.191231852</v>
      </c>
      <c r="Q51" s="12"/>
      <c r="R51" s="16">
        <v>8.0</v>
      </c>
      <c r="S51" s="16">
        <f t="shared" si="14"/>
        <v>0.2774022178</v>
      </c>
      <c r="T51" s="16">
        <f t="shared" si="15"/>
        <v>0.1306899145</v>
      </c>
      <c r="U51" s="12"/>
      <c r="V51" s="12"/>
      <c r="W51" s="12"/>
      <c r="X51" s="12"/>
      <c r="Y51" s="12"/>
      <c r="Z51" s="12"/>
    </row>
    <row r="52">
      <c r="A52" s="12"/>
      <c r="B52" s="13" t="s">
        <v>22</v>
      </c>
      <c r="C52" s="15">
        <v>0.4861</v>
      </c>
      <c r="D52" s="15">
        <v>1.3173</v>
      </c>
      <c r="E52" s="15">
        <v>2.0992</v>
      </c>
      <c r="F52" s="15">
        <v>1378.0</v>
      </c>
      <c r="G52" s="15">
        <v>656.0</v>
      </c>
      <c r="H52" s="15">
        <v>1.0204</v>
      </c>
      <c r="I52" s="15">
        <v>1378.0</v>
      </c>
      <c r="J52" s="15">
        <v>1350.0</v>
      </c>
      <c r="K52" s="16">
        <f t="shared" si="13"/>
        <v>1.020740741</v>
      </c>
      <c r="L52" s="12"/>
      <c r="M52" s="16">
        <v>9.0</v>
      </c>
      <c r="N52" s="16">
        <f>C539</f>
        <v>0.2768902368</v>
      </c>
      <c r="O52" s="16">
        <f>K539</f>
        <v>0.4036513585</v>
      </c>
      <c r="P52" s="16">
        <f>D539</f>
        <v>1.191027977</v>
      </c>
      <c r="Q52" s="12"/>
      <c r="R52" s="16">
        <v>9.0</v>
      </c>
      <c r="S52" s="16">
        <f t="shared" si="14"/>
        <v>0.2768902368</v>
      </c>
      <c r="T52" s="16">
        <f t="shared" si="15"/>
        <v>0.1267611217</v>
      </c>
      <c r="U52" s="12"/>
      <c r="V52" s="12"/>
      <c r="W52" s="12"/>
      <c r="X52" s="12"/>
      <c r="Y52" s="12"/>
      <c r="Z52" s="12"/>
    </row>
    <row r="53">
      <c r="A53" s="14" t="s">
        <v>13</v>
      </c>
      <c r="B53" s="12"/>
      <c r="C53" s="13">
        <f t="shared" ref="C53:E53" si="16">geomean(C43:C52)</f>
        <v>0.2828063329</v>
      </c>
      <c r="D53" s="13">
        <f t="shared" si="16"/>
        <v>1.192771225</v>
      </c>
      <c r="E53" s="13">
        <f t="shared" si="16"/>
        <v>1.777788519</v>
      </c>
      <c r="F53" s="12"/>
      <c r="G53" s="12"/>
      <c r="H53" s="12"/>
      <c r="I53" s="12"/>
      <c r="J53" s="12"/>
      <c r="K53" s="13">
        <f>geomean(K43:K52)</f>
        <v>0.5033367735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 t="s">
        <v>64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 t="s">
        <v>65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8" t="s">
        <v>59</v>
      </c>
      <c r="N55" s="18" t="s">
        <v>26</v>
      </c>
      <c r="O55" s="18" t="s">
        <v>24</v>
      </c>
      <c r="P55" s="18" t="s">
        <v>1</v>
      </c>
      <c r="Q55" s="12"/>
      <c r="R55" s="12" t="s">
        <v>59</v>
      </c>
      <c r="S55" s="12" t="s">
        <v>26</v>
      </c>
      <c r="T55" s="12" t="s">
        <v>37</v>
      </c>
      <c r="U55" s="12"/>
      <c r="V55" s="12"/>
      <c r="W55" s="12"/>
      <c r="X55" s="12"/>
      <c r="Y55" s="12"/>
      <c r="Z55" s="12"/>
    </row>
    <row r="56">
      <c r="A56" s="12" t="s">
        <v>0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9">
        <v>0.0</v>
      </c>
      <c r="N56" s="19">
        <f t="shared" ref="N56:P56" si="17">GEOMEAN(N43,N30,N17,N4)</f>
        <v>0.1368606726</v>
      </c>
      <c r="O56" s="19">
        <f t="shared" si="17"/>
        <v>0.2524820165</v>
      </c>
      <c r="P56" s="19">
        <f t="shared" si="17"/>
        <v>1.133661861</v>
      </c>
      <c r="Q56" s="12"/>
      <c r="R56" s="16">
        <v>0.0</v>
      </c>
      <c r="S56" s="16">
        <f t="shared" ref="S56:S65" si="19">GEOMEAN(S43,S30,S17,S4)</f>
        <v>0.1368606726</v>
      </c>
      <c r="T56" s="16">
        <f t="shared" ref="T56:T65" si="20">O56-N56</f>
        <v>0.1156213439</v>
      </c>
      <c r="U56" s="12"/>
      <c r="V56" s="12"/>
      <c r="W56" s="12"/>
      <c r="X56" s="12"/>
      <c r="Y56" s="12"/>
      <c r="Z56" s="12"/>
    </row>
    <row r="57">
      <c r="A57" s="12"/>
      <c r="B57" s="12"/>
      <c r="C57" s="12" t="s">
        <v>2</v>
      </c>
      <c r="D57" s="12" t="s">
        <v>1</v>
      </c>
      <c r="E57" s="12" t="s">
        <v>3</v>
      </c>
      <c r="F57" s="12" t="s">
        <v>4</v>
      </c>
      <c r="G57" s="12" t="s">
        <v>5</v>
      </c>
      <c r="H57" s="12" t="s">
        <v>6</v>
      </c>
      <c r="I57" s="12" t="s">
        <v>7</v>
      </c>
      <c r="J57" s="12" t="s">
        <v>8</v>
      </c>
      <c r="K57" s="12" t="s">
        <v>24</v>
      </c>
      <c r="L57" s="12"/>
      <c r="M57" s="19">
        <v>1.0</v>
      </c>
      <c r="N57" s="19">
        <f t="shared" ref="N57:P57" si="18">GEOMEAN(N44,N31,N18,N5)</f>
        <v>0.1364180998</v>
      </c>
      <c r="O57" s="19">
        <f t="shared" si="18"/>
        <v>0.2383523772</v>
      </c>
      <c r="P57" s="19">
        <f t="shared" si="18"/>
        <v>1.133997739</v>
      </c>
      <c r="Q57" s="12"/>
      <c r="R57" s="16">
        <v>1.0</v>
      </c>
      <c r="S57" s="16">
        <f t="shared" si="19"/>
        <v>0.1364180998</v>
      </c>
      <c r="T57" s="16">
        <f t="shared" si="20"/>
        <v>0.1019342774</v>
      </c>
      <c r="U57" s="12"/>
      <c r="V57" s="12"/>
      <c r="W57" s="12"/>
      <c r="X57" s="12"/>
      <c r="Y57" s="12"/>
      <c r="Z57" s="12"/>
    </row>
    <row r="58">
      <c r="A58" s="12"/>
      <c r="B58" s="12" t="s">
        <v>22</v>
      </c>
      <c r="C58" s="16">
        <v>0.0463</v>
      </c>
      <c r="D58" s="16">
        <v>1.0156</v>
      </c>
      <c r="E58" s="16">
        <v>1.6015</v>
      </c>
      <c r="F58" s="16">
        <v>946.0</v>
      </c>
      <c r="G58" s="16">
        <v>590.0</v>
      </c>
      <c r="H58" s="16">
        <v>1.0201</v>
      </c>
      <c r="I58" s="16">
        <v>13026.0</v>
      </c>
      <c r="J58" s="16">
        <v>12769.0</v>
      </c>
      <c r="K58" s="16">
        <f t="shared" ref="K58:K67" si="22">F58/J58</f>
        <v>0.07408567625</v>
      </c>
      <c r="L58" s="12"/>
      <c r="M58" s="19">
        <v>2.0</v>
      </c>
      <c r="N58" s="19">
        <f t="shared" ref="N58:P58" si="21">GEOMEAN(N45,N32,N19,N6)</f>
        <v>0.1359589687</v>
      </c>
      <c r="O58" s="19">
        <f t="shared" si="21"/>
        <v>0.2283435409</v>
      </c>
      <c r="P58" s="19">
        <f t="shared" si="21"/>
        <v>1.134216762</v>
      </c>
      <c r="Q58" s="12"/>
      <c r="R58" s="16">
        <v>2.0</v>
      </c>
      <c r="S58" s="16">
        <f t="shared" si="19"/>
        <v>0.1359589687</v>
      </c>
      <c r="T58" s="16">
        <f t="shared" si="20"/>
        <v>0.09238457214</v>
      </c>
      <c r="U58" s="12"/>
      <c r="V58" s="12"/>
      <c r="W58" s="12"/>
      <c r="X58" s="12"/>
      <c r="Y58" s="12"/>
      <c r="Z58" s="12"/>
    </row>
    <row r="59">
      <c r="A59" s="12"/>
      <c r="B59" s="12" t="s">
        <v>22</v>
      </c>
      <c r="C59" s="16">
        <v>0.5728</v>
      </c>
      <c r="D59" s="16">
        <v>1.2937</v>
      </c>
      <c r="E59" s="16">
        <v>1.3531</v>
      </c>
      <c r="F59" s="16">
        <v>11652.0</v>
      </c>
      <c r="G59" s="16">
        <v>8611.0</v>
      </c>
      <c r="H59" s="16">
        <v>1.0201</v>
      </c>
      <c r="I59" s="16">
        <v>15336.0</v>
      </c>
      <c r="J59" s="16">
        <v>15034.0</v>
      </c>
      <c r="K59" s="16">
        <f t="shared" si="22"/>
        <v>0.7750432353</v>
      </c>
      <c r="L59" s="12"/>
      <c r="M59" s="19">
        <v>3.0</v>
      </c>
      <c r="N59" s="19">
        <f t="shared" ref="N59:P59" si="23">GEOMEAN(N46,N33,N20,N7)</f>
        <v>0.1349372692</v>
      </c>
      <c r="O59" s="19">
        <f t="shared" si="23"/>
        <v>0.2157792433</v>
      </c>
      <c r="P59" s="19">
        <f t="shared" si="23"/>
        <v>1.133723354</v>
      </c>
      <c r="Q59" s="12"/>
      <c r="R59" s="16">
        <v>3.0</v>
      </c>
      <c r="S59" s="16">
        <f t="shared" si="19"/>
        <v>0.1349372692</v>
      </c>
      <c r="T59" s="16">
        <f t="shared" si="20"/>
        <v>0.08084197409</v>
      </c>
      <c r="U59" s="12"/>
      <c r="V59" s="12"/>
      <c r="W59" s="12"/>
      <c r="X59" s="12"/>
      <c r="Y59" s="12"/>
      <c r="Z59" s="12"/>
    </row>
    <row r="60">
      <c r="A60" s="12"/>
      <c r="B60" s="12" t="s">
        <v>22</v>
      </c>
      <c r="C60" s="16">
        <v>0.0587</v>
      </c>
      <c r="D60" s="16">
        <v>1.0198</v>
      </c>
      <c r="E60" s="16">
        <v>1.5372</v>
      </c>
      <c r="F60" s="16">
        <v>1479.0</v>
      </c>
      <c r="G60" s="16">
        <v>962.0</v>
      </c>
      <c r="H60" s="16">
        <v>1.0201</v>
      </c>
      <c r="I60" s="16">
        <v>16713.0</v>
      </c>
      <c r="J60" s="16">
        <v>16384.0</v>
      </c>
      <c r="K60" s="16">
        <f t="shared" si="22"/>
        <v>0.09027099609</v>
      </c>
      <c r="L60" s="12"/>
      <c r="M60" s="19">
        <v>4.0</v>
      </c>
      <c r="N60" s="19">
        <f t="shared" ref="N60:P60" si="24">GEOMEAN(N47,N34,N21,N8)</f>
        <v>0.1342316803</v>
      </c>
      <c r="O60" s="19">
        <f t="shared" si="24"/>
        <v>0.2089603539</v>
      </c>
      <c r="P60" s="19">
        <f t="shared" si="24"/>
        <v>1.133461295</v>
      </c>
      <c r="Q60" s="12"/>
      <c r="R60" s="16">
        <v>4.0</v>
      </c>
      <c r="S60" s="16">
        <f t="shared" si="19"/>
        <v>0.1342316803</v>
      </c>
      <c r="T60" s="16">
        <f t="shared" si="20"/>
        <v>0.07472867359</v>
      </c>
      <c r="U60" s="12"/>
      <c r="V60" s="12"/>
      <c r="W60" s="12"/>
      <c r="X60" s="12"/>
      <c r="Y60" s="12"/>
      <c r="Z60" s="12"/>
    </row>
    <row r="61">
      <c r="A61" s="12"/>
      <c r="B61" s="12" t="s">
        <v>22</v>
      </c>
      <c r="C61" s="16">
        <v>0.4172</v>
      </c>
      <c r="D61" s="16">
        <v>1.1439</v>
      </c>
      <c r="E61" s="16">
        <v>1.2995</v>
      </c>
      <c r="F61" s="16">
        <v>11348.0</v>
      </c>
      <c r="G61" s="16">
        <v>8732.0</v>
      </c>
      <c r="H61" s="16">
        <v>1.0201</v>
      </c>
      <c r="I61" s="16">
        <v>21349.0</v>
      </c>
      <c r="J61" s="16">
        <v>20929.0</v>
      </c>
      <c r="K61" s="16">
        <f t="shared" si="22"/>
        <v>0.5422141526</v>
      </c>
      <c r="L61" s="12"/>
      <c r="M61" s="19">
        <v>5.0</v>
      </c>
      <c r="N61" s="19">
        <f t="shared" ref="N61:P61" si="25">GEOMEAN(N48,N35,N22,N9)</f>
        <v>0.133608059</v>
      </c>
      <c r="O61" s="19">
        <f t="shared" si="25"/>
        <v>0.2041801357</v>
      </c>
      <c r="P61" s="19">
        <f t="shared" si="25"/>
        <v>1.133134519</v>
      </c>
      <c r="Q61" s="12"/>
      <c r="R61" s="16">
        <v>5.0</v>
      </c>
      <c r="S61" s="16">
        <f t="shared" si="19"/>
        <v>0.133608059</v>
      </c>
      <c r="T61" s="16">
        <f t="shared" si="20"/>
        <v>0.07057207666</v>
      </c>
      <c r="U61" s="12"/>
      <c r="V61" s="12"/>
      <c r="W61" s="12"/>
      <c r="X61" s="12"/>
      <c r="Y61" s="12"/>
      <c r="Z61" s="12"/>
    </row>
    <row r="62">
      <c r="A62" s="12"/>
      <c r="B62" s="12" t="s">
        <v>22</v>
      </c>
      <c r="C62" s="16">
        <v>0.0308</v>
      </c>
      <c r="D62" s="16">
        <v>1.011</v>
      </c>
      <c r="E62" s="16">
        <v>1.8719</v>
      </c>
      <c r="F62" s="16">
        <v>1403.0</v>
      </c>
      <c r="G62" s="16">
        <v>749.0</v>
      </c>
      <c r="H62" s="16">
        <v>1.01</v>
      </c>
      <c r="I62" s="16">
        <v>24612.0</v>
      </c>
      <c r="J62" s="16">
        <v>24367.0</v>
      </c>
      <c r="K62" s="16">
        <f t="shared" si="22"/>
        <v>0.05757787171</v>
      </c>
      <c r="L62" s="12"/>
      <c r="M62" s="19">
        <v>6.0</v>
      </c>
      <c r="N62" s="19">
        <f t="shared" ref="N62:P62" si="26">GEOMEAN(N49,N36,N23,N10)</f>
        <v>0.1330911865</v>
      </c>
      <c r="O62" s="19">
        <f t="shared" si="26"/>
        <v>0.2010478263</v>
      </c>
      <c r="P62" s="19">
        <f t="shared" si="26"/>
        <v>1.132951087</v>
      </c>
      <c r="Q62" s="12"/>
      <c r="R62" s="16">
        <v>6.0</v>
      </c>
      <c r="S62" s="16">
        <f t="shared" si="19"/>
        <v>0.1330911865</v>
      </c>
      <c r="T62" s="16">
        <f t="shared" si="20"/>
        <v>0.06795663982</v>
      </c>
      <c r="U62" s="12"/>
      <c r="V62" s="12"/>
      <c r="W62" s="12"/>
      <c r="X62" s="12"/>
      <c r="Y62" s="12"/>
      <c r="Z62" s="12"/>
    </row>
    <row r="63">
      <c r="A63" s="12"/>
      <c r="B63" s="12" t="s">
        <v>22</v>
      </c>
      <c r="C63" s="16">
        <v>8.0E-4</v>
      </c>
      <c r="D63" s="16">
        <v>1.0001</v>
      </c>
      <c r="E63" s="16">
        <v>2.2857</v>
      </c>
      <c r="F63" s="16">
        <v>48.0</v>
      </c>
      <c r="G63" s="16">
        <v>21.0</v>
      </c>
      <c r="H63" s="16">
        <v>1.0003</v>
      </c>
      <c r="I63" s="16">
        <v>27510.0</v>
      </c>
      <c r="J63" s="16">
        <v>27501.0</v>
      </c>
      <c r="K63" s="16">
        <f t="shared" si="22"/>
        <v>0.001745391077</v>
      </c>
      <c r="L63" s="12"/>
      <c r="M63" s="19">
        <v>7.0</v>
      </c>
      <c r="N63" s="19">
        <f t="shared" ref="N63:P63" si="27">GEOMEAN(N50,N37,N24,N11)</f>
        <v>0.1327976822</v>
      </c>
      <c r="O63" s="19">
        <f t="shared" si="27"/>
        <v>0.1986190111</v>
      </c>
      <c r="P63" s="19">
        <f t="shared" si="27"/>
        <v>1.132801534</v>
      </c>
      <c r="Q63" s="12"/>
      <c r="R63" s="16">
        <v>7.0</v>
      </c>
      <c r="S63" s="16">
        <f t="shared" si="19"/>
        <v>0.1327976822</v>
      </c>
      <c r="T63" s="16">
        <f t="shared" si="20"/>
        <v>0.06582132896</v>
      </c>
      <c r="U63" s="12"/>
      <c r="V63" s="12"/>
      <c r="W63" s="12"/>
      <c r="X63" s="12"/>
      <c r="Y63" s="12"/>
      <c r="Z63" s="12"/>
    </row>
    <row r="64">
      <c r="A64" s="12"/>
      <c r="B64" s="12" t="s">
        <v>22</v>
      </c>
      <c r="C64" s="16">
        <v>0.0348</v>
      </c>
      <c r="D64" s="16">
        <v>1.0117</v>
      </c>
      <c r="E64" s="16">
        <v>1.4782</v>
      </c>
      <c r="F64" s="16">
        <v>3369.0</v>
      </c>
      <c r="G64" s="16">
        <v>2279.0</v>
      </c>
      <c r="H64" s="16">
        <v>1.02</v>
      </c>
      <c r="I64" s="16">
        <v>66848.0</v>
      </c>
      <c r="J64" s="16">
        <v>65536.0</v>
      </c>
      <c r="K64" s="16">
        <f t="shared" si="22"/>
        <v>0.05140686035</v>
      </c>
      <c r="L64" s="12"/>
      <c r="M64" s="19">
        <v>8.0</v>
      </c>
      <c r="N64" s="19">
        <f t="shared" ref="N64:P64" si="28">GEOMEAN(N51,N38,N25,N12)</f>
        <v>0.1324806806</v>
      </c>
      <c r="O64" s="19">
        <f t="shared" si="28"/>
        <v>0.1966487236</v>
      </c>
      <c r="P64" s="19">
        <f t="shared" si="28"/>
        <v>1.132639976</v>
      </c>
      <c r="Q64" s="12"/>
      <c r="R64" s="16">
        <v>8.0</v>
      </c>
      <c r="S64" s="16">
        <f t="shared" si="19"/>
        <v>0.1324806806</v>
      </c>
      <c r="T64" s="16">
        <f t="shared" si="20"/>
        <v>0.06416804301</v>
      </c>
      <c r="U64" s="12"/>
      <c r="V64" s="12"/>
      <c r="W64" s="12"/>
      <c r="X64" s="12"/>
      <c r="Y64" s="12"/>
      <c r="Z64" s="12"/>
    </row>
    <row r="65">
      <c r="A65" s="12"/>
      <c r="B65" s="12" t="s">
        <v>22</v>
      </c>
      <c r="C65" s="16">
        <v>0.6534</v>
      </c>
      <c r="D65" s="16">
        <v>1.4144</v>
      </c>
      <c r="E65" s="16">
        <v>1.4786</v>
      </c>
      <c r="F65" s="16">
        <v>68527.0</v>
      </c>
      <c r="G65" s="16">
        <v>46344.0</v>
      </c>
      <c r="H65" s="16">
        <v>1.02</v>
      </c>
      <c r="I65" s="16">
        <v>72350.0</v>
      </c>
      <c r="J65" s="16">
        <v>70930.0</v>
      </c>
      <c r="K65" s="16">
        <f t="shared" si="22"/>
        <v>0.9661215283</v>
      </c>
      <c r="L65" s="12"/>
      <c r="M65" s="19">
        <v>9.0</v>
      </c>
      <c r="N65" s="19">
        <f t="shared" ref="N65:P65" si="29">GEOMEAN(N52,N39,N26,N13)</f>
        <v>0.1322164097</v>
      </c>
      <c r="O65" s="19">
        <f t="shared" si="29"/>
        <v>0.1951508511</v>
      </c>
      <c r="P65" s="19">
        <f t="shared" si="29"/>
        <v>1.132515541</v>
      </c>
      <c r="Q65" s="12"/>
      <c r="R65" s="16">
        <v>9.0</v>
      </c>
      <c r="S65" s="16">
        <f t="shared" si="19"/>
        <v>0.1322164097</v>
      </c>
      <c r="T65" s="16">
        <f t="shared" si="20"/>
        <v>0.06293444146</v>
      </c>
      <c r="U65" s="12"/>
      <c r="V65" s="12"/>
      <c r="W65" s="12"/>
      <c r="X65" s="12"/>
      <c r="Y65" s="12"/>
      <c r="Z65" s="12"/>
    </row>
    <row r="66">
      <c r="A66" s="12"/>
      <c r="B66" s="12" t="s">
        <v>22</v>
      </c>
      <c r="C66" s="16">
        <v>0.0234</v>
      </c>
      <c r="D66" s="16">
        <v>1.0078</v>
      </c>
      <c r="E66" s="16">
        <v>1.8667</v>
      </c>
      <c r="F66" s="16">
        <v>3348.0</v>
      </c>
      <c r="G66" s="16">
        <v>1793.0</v>
      </c>
      <c r="H66" s="16">
        <v>1.01</v>
      </c>
      <c r="I66" s="16">
        <v>77521.0</v>
      </c>
      <c r="J66" s="16">
        <v>76752.0</v>
      </c>
      <c r="K66" s="16">
        <f t="shared" si="22"/>
        <v>0.04362101313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 t="s">
        <v>22</v>
      </c>
      <c r="C67" s="16">
        <v>0.1437</v>
      </c>
      <c r="D67" s="16">
        <v>1.0331</v>
      </c>
      <c r="E67" s="16">
        <v>2.6813</v>
      </c>
      <c r="F67" s="16">
        <v>33308.0</v>
      </c>
      <c r="G67" s="16">
        <v>12422.0</v>
      </c>
      <c r="H67" s="16">
        <v>1.02</v>
      </c>
      <c r="I67" s="16">
        <v>88161.0</v>
      </c>
      <c r="J67" s="16">
        <v>86431.0</v>
      </c>
      <c r="K67" s="16">
        <f t="shared" si="22"/>
        <v>0.3853709896</v>
      </c>
      <c r="L67" s="12"/>
      <c r="M67" s="12"/>
      <c r="N67" s="16">
        <f t="shared" ref="N67:O67" si="30">N56*100</f>
        <v>13.68606726</v>
      </c>
      <c r="O67" s="16">
        <f t="shared" si="30"/>
        <v>25.24820165</v>
      </c>
      <c r="P67" s="16">
        <f t="shared" ref="P67:P76" si="34">ROUND(O67,0)</f>
        <v>25</v>
      </c>
      <c r="Q67" s="12"/>
      <c r="R67" s="12"/>
      <c r="S67" s="16">
        <f t="shared" ref="S67:T67" si="31">S56*100</f>
        <v>13.68606726</v>
      </c>
      <c r="T67" s="16">
        <f t="shared" si="31"/>
        <v>11.56213439</v>
      </c>
      <c r="U67" s="12"/>
      <c r="V67" s="12"/>
      <c r="W67" s="12"/>
      <c r="X67" s="12"/>
      <c r="Y67" s="12"/>
      <c r="Z67" s="12"/>
    </row>
    <row r="68">
      <c r="A68" s="14" t="s">
        <v>13</v>
      </c>
      <c r="B68" s="12"/>
      <c r="C68" s="13">
        <f t="shared" ref="C68:E68" si="32">geomean(C58:C67)</f>
        <v>0.06438190315</v>
      </c>
      <c r="D68" s="13">
        <f t="shared" si="32"/>
        <v>1.087275153</v>
      </c>
      <c r="E68" s="13">
        <f t="shared" si="32"/>
        <v>1.700853549</v>
      </c>
      <c r="F68" s="12"/>
      <c r="G68" s="12"/>
      <c r="H68" s="12"/>
      <c r="I68" s="12"/>
      <c r="J68" s="12"/>
      <c r="K68" s="13">
        <f>geomean(K58:K67)</f>
        <v>0.1089570968</v>
      </c>
      <c r="L68" s="12"/>
      <c r="M68" s="12"/>
      <c r="N68" s="16">
        <f t="shared" ref="N68:O68" si="33">N57*100</f>
        <v>13.64180998</v>
      </c>
      <c r="O68" s="16">
        <f t="shared" si="33"/>
        <v>23.83523772</v>
      </c>
      <c r="P68" s="16">
        <f t="shared" si="34"/>
        <v>24</v>
      </c>
      <c r="Q68" s="12"/>
      <c r="R68" s="12"/>
      <c r="S68" s="16">
        <f t="shared" ref="S68:T68" si="35">S57*100</f>
        <v>13.64180998</v>
      </c>
      <c r="T68" s="16">
        <f t="shared" si="35"/>
        <v>10.19342774</v>
      </c>
      <c r="U68" s="12"/>
      <c r="V68" s="12"/>
      <c r="W68" s="12"/>
      <c r="X68" s="12"/>
      <c r="Y68" s="12"/>
      <c r="Z68" s="12"/>
    </row>
    <row r="69">
      <c r="A69" s="12" t="s">
        <v>34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6">
        <f t="shared" ref="N69:O69" si="36">N58*100</f>
        <v>13.59589687</v>
      </c>
      <c r="O69" s="16">
        <f t="shared" si="36"/>
        <v>22.83435409</v>
      </c>
      <c r="P69" s="16">
        <f t="shared" si="34"/>
        <v>23</v>
      </c>
      <c r="Q69" s="12"/>
      <c r="R69" s="12"/>
      <c r="S69" s="16">
        <f t="shared" ref="S69:T69" si="37">S58*100</f>
        <v>13.59589687</v>
      </c>
      <c r="T69" s="16">
        <f t="shared" si="37"/>
        <v>9.238457214</v>
      </c>
      <c r="U69" s="12"/>
      <c r="V69" s="12"/>
      <c r="W69" s="12"/>
      <c r="X69" s="12"/>
      <c r="Y69" s="12"/>
      <c r="Z69" s="12"/>
    </row>
    <row r="70">
      <c r="A70" s="12"/>
      <c r="B70" s="12"/>
      <c r="C70" s="12" t="s">
        <v>2</v>
      </c>
      <c r="D70" s="12" t="s">
        <v>1</v>
      </c>
      <c r="E70" s="12" t="s">
        <v>3</v>
      </c>
      <c r="F70" s="12" t="s">
        <v>4</v>
      </c>
      <c r="G70" s="12" t="s">
        <v>5</v>
      </c>
      <c r="H70" s="12" t="s">
        <v>6</v>
      </c>
      <c r="I70" s="12" t="s">
        <v>7</v>
      </c>
      <c r="J70" s="12" t="s">
        <v>8</v>
      </c>
      <c r="K70" s="12" t="s">
        <v>24</v>
      </c>
      <c r="L70" s="12"/>
      <c r="M70" s="12"/>
      <c r="N70" s="16">
        <f t="shared" ref="N70:O70" si="38">N59*100</f>
        <v>13.49372692</v>
      </c>
      <c r="O70" s="16">
        <f t="shared" si="38"/>
        <v>21.57792433</v>
      </c>
      <c r="P70" s="16">
        <f t="shared" si="34"/>
        <v>22</v>
      </c>
      <c r="Q70" s="12"/>
      <c r="R70" s="12"/>
      <c r="S70" s="16">
        <f t="shared" ref="S70:T70" si="39">S59*100</f>
        <v>13.49372692</v>
      </c>
      <c r="T70" s="16">
        <f t="shared" si="39"/>
        <v>8.084197409</v>
      </c>
      <c r="U70" s="12"/>
      <c r="V70" s="12"/>
      <c r="W70" s="12"/>
      <c r="X70" s="12"/>
      <c r="Y70" s="12"/>
      <c r="Z70" s="12"/>
    </row>
    <row r="71">
      <c r="A71" s="12"/>
      <c r="B71" s="12" t="s">
        <v>22</v>
      </c>
      <c r="C71" s="16">
        <v>0.0965</v>
      </c>
      <c r="D71" s="16">
        <v>1.033</v>
      </c>
      <c r="E71" s="16">
        <v>1.7695</v>
      </c>
      <c r="F71" s="16">
        <v>545.0</v>
      </c>
      <c r="G71" s="16">
        <v>308.0</v>
      </c>
      <c r="H71" s="16">
        <v>1.0202</v>
      </c>
      <c r="I71" s="16">
        <v>3257.0</v>
      </c>
      <c r="J71" s="16">
        <v>3192.0</v>
      </c>
      <c r="K71" s="16">
        <f t="shared" ref="K71:K80" si="42">F71/J71</f>
        <v>0.1707393484</v>
      </c>
      <c r="L71" s="12"/>
      <c r="M71" s="12"/>
      <c r="N71" s="16">
        <f t="shared" ref="N71:O71" si="40">N60*100</f>
        <v>13.42316803</v>
      </c>
      <c r="O71" s="16">
        <f t="shared" si="40"/>
        <v>20.89603539</v>
      </c>
      <c r="P71" s="16">
        <f t="shared" si="34"/>
        <v>21</v>
      </c>
      <c r="Q71" s="12"/>
      <c r="R71" s="12"/>
      <c r="S71" s="16">
        <f t="shared" ref="S71:T71" si="41">S60*100</f>
        <v>13.42316803</v>
      </c>
      <c r="T71" s="16">
        <f t="shared" si="41"/>
        <v>7.472867359</v>
      </c>
      <c r="U71" s="12"/>
      <c r="V71" s="12"/>
      <c r="W71" s="12"/>
      <c r="X71" s="12"/>
      <c r="Y71" s="12"/>
      <c r="Z71" s="12"/>
    </row>
    <row r="72">
      <c r="A72" s="12"/>
      <c r="B72" s="12" t="s">
        <v>22</v>
      </c>
      <c r="C72" s="16">
        <v>0.5953</v>
      </c>
      <c r="D72" s="16">
        <v>1.34</v>
      </c>
      <c r="E72" s="16">
        <v>1.3769</v>
      </c>
      <c r="F72" s="16">
        <v>3081.0</v>
      </c>
      <c r="G72" s="16">
        <v>2237.0</v>
      </c>
      <c r="H72" s="16">
        <v>1.0203</v>
      </c>
      <c r="I72" s="16">
        <v>3835.0</v>
      </c>
      <c r="J72" s="16">
        <v>3758.0</v>
      </c>
      <c r="K72" s="16">
        <f t="shared" si="42"/>
        <v>0.8198509846</v>
      </c>
      <c r="L72" s="12"/>
      <c r="M72" s="12"/>
      <c r="N72" s="16">
        <f t="shared" ref="N72:O72" si="43">N61*100</f>
        <v>13.3608059</v>
      </c>
      <c r="O72" s="16">
        <f t="shared" si="43"/>
        <v>20.41801357</v>
      </c>
      <c r="P72" s="16">
        <f t="shared" si="34"/>
        <v>20</v>
      </c>
      <c r="Q72" s="12"/>
      <c r="R72" s="12"/>
      <c r="S72" s="16">
        <f t="shared" ref="S72:T72" si="44">S61*100</f>
        <v>13.3608059</v>
      </c>
      <c r="T72" s="16">
        <f t="shared" si="44"/>
        <v>7.057207666</v>
      </c>
      <c r="U72" s="12"/>
      <c r="V72" s="12"/>
      <c r="W72" s="12"/>
      <c r="X72" s="12"/>
      <c r="Y72" s="12"/>
      <c r="Z72" s="12"/>
    </row>
    <row r="73">
      <c r="A73" s="12"/>
      <c r="B73" s="12" t="s">
        <v>22</v>
      </c>
      <c r="C73" s="16">
        <v>0.1089</v>
      </c>
      <c r="D73" s="16">
        <v>1.0375</v>
      </c>
      <c r="E73" s="16">
        <v>1.7597</v>
      </c>
      <c r="F73" s="16">
        <v>785.0</v>
      </c>
      <c r="G73" s="16">
        <v>446.0</v>
      </c>
      <c r="H73" s="16">
        <v>1.0203</v>
      </c>
      <c r="I73" s="16">
        <v>4179.0</v>
      </c>
      <c r="J73" s="16">
        <v>4096.0</v>
      </c>
      <c r="K73" s="16">
        <f t="shared" si="42"/>
        <v>0.1916503906</v>
      </c>
      <c r="L73" s="12"/>
      <c r="M73" s="12"/>
      <c r="N73" s="16">
        <f t="shared" ref="N73:O73" si="45">N62*100</f>
        <v>13.30911865</v>
      </c>
      <c r="O73" s="16">
        <f t="shared" si="45"/>
        <v>20.10478263</v>
      </c>
      <c r="P73" s="16">
        <f t="shared" si="34"/>
        <v>20</v>
      </c>
      <c r="Q73" s="12"/>
      <c r="R73" s="12"/>
      <c r="S73" s="16">
        <f t="shared" ref="S73:T73" si="46">S62*100</f>
        <v>13.30911865</v>
      </c>
      <c r="T73" s="16">
        <f t="shared" si="46"/>
        <v>6.795663982</v>
      </c>
      <c r="U73" s="12"/>
      <c r="V73" s="12"/>
      <c r="W73" s="12"/>
      <c r="X73" s="12"/>
      <c r="Y73" s="12"/>
      <c r="Z73" s="12"/>
    </row>
    <row r="74">
      <c r="A74" s="12"/>
      <c r="B74" s="12" t="s">
        <v>22</v>
      </c>
      <c r="C74" s="16">
        <v>0.4414</v>
      </c>
      <c r="D74" s="16">
        <v>1.1605</v>
      </c>
      <c r="E74" s="16">
        <v>1.3223</v>
      </c>
      <c r="F74" s="16">
        <v>3054.0</v>
      </c>
      <c r="G74" s="16">
        <v>2309.0</v>
      </c>
      <c r="H74" s="16">
        <v>1.0202</v>
      </c>
      <c r="I74" s="16">
        <v>5338.0</v>
      </c>
      <c r="J74" s="16">
        <v>5232.0</v>
      </c>
      <c r="K74" s="16">
        <f t="shared" si="42"/>
        <v>0.5837155963</v>
      </c>
      <c r="L74" s="12"/>
      <c r="M74" s="12"/>
      <c r="N74" s="16">
        <f t="shared" ref="N74:O74" si="47">N63*100</f>
        <v>13.27976822</v>
      </c>
      <c r="O74" s="16">
        <f t="shared" si="47"/>
        <v>19.86190111</v>
      </c>
      <c r="P74" s="16">
        <f t="shared" si="34"/>
        <v>20</v>
      </c>
      <c r="Q74" s="12"/>
      <c r="R74" s="12"/>
      <c r="S74" s="16">
        <f t="shared" ref="S74:T74" si="48">S63*100</f>
        <v>13.27976822</v>
      </c>
      <c r="T74" s="16">
        <f t="shared" si="48"/>
        <v>6.582132896</v>
      </c>
      <c r="U74" s="12"/>
      <c r="V74" s="12"/>
      <c r="W74" s="12"/>
      <c r="X74" s="12"/>
      <c r="Y74" s="12"/>
      <c r="Z74" s="12"/>
    </row>
    <row r="75">
      <c r="A75" s="12"/>
      <c r="B75" s="12" t="s">
        <v>22</v>
      </c>
      <c r="C75" s="16">
        <v>0.0583</v>
      </c>
      <c r="D75" s="16">
        <v>1.0199</v>
      </c>
      <c r="E75" s="16">
        <v>2.1474</v>
      </c>
      <c r="F75" s="16">
        <v>763.0</v>
      </c>
      <c r="G75" s="16">
        <v>355.0</v>
      </c>
      <c r="H75" s="16">
        <v>1.0186</v>
      </c>
      <c r="I75" s="16">
        <v>6205.0</v>
      </c>
      <c r="J75" s="16">
        <v>6091.0</v>
      </c>
      <c r="K75" s="16">
        <f t="shared" si="42"/>
        <v>0.1252667871</v>
      </c>
      <c r="L75" s="12"/>
      <c r="M75" s="12"/>
      <c r="N75" s="16">
        <f t="shared" ref="N75:O75" si="49">N64*100</f>
        <v>13.24806806</v>
      </c>
      <c r="O75" s="16">
        <f t="shared" si="49"/>
        <v>19.66487236</v>
      </c>
      <c r="P75" s="16">
        <f t="shared" si="34"/>
        <v>20</v>
      </c>
      <c r="Q75" s="12"/>
      <c r="R75" s="12"/>
      <c r="S75" s="16">
        <f t="shared" ref="S75:T75" si="50">S64*100</f>
        <v>13.24806806</v>
      </c>
      <c r="T75" s="16">
        <f t="shared" si="50"/>
        <v>6.416804301</v>
      </c>
      <c r="U75" s="12"/>
      <c r="V75" s="12"/>
      <c r="W75" s="12"/>
      <c r="X75" s="12"/>
      <c r="Y75" s="12"/>
      <c r="Z75" s="12"/>
    </row>
    <row r="76">
      <c r="A76" s="12"/>
      <c r="B76" s="12" t="s">
        <v>22</v>
      </c>
      <c r="C76" s="16">
        <v>0.0031</v>
      </c>
      <c r="D76" s="16">
        <v>1.0003</v>
      </c>
      <c r="E76" s="16">
        <v>2.2857</v>
      </c>
      <c r="F76" s="16">
        <v>48.0</v>
      </c>
      <c r="G76" s="16">
        <v>21.0</v>
      </c>
      <c r="H76" s="16">
        <v>1.0017</v>
      </c>
      <c r="I76" s="16">
        <v>6887.0</v>
      </c>
      <c r="J76" s="16">
        <v>6875.0</v>
      </c>
      <c r="K76" s="16">
        <f t="shared" si="42"/>
        <v>0.006981818182</v>
      </c>
      <c r="L76" s="12"/>
      <c r="M76" s="12"/>
      <c r="N76" s="16">
        <f t="shared" ref="N76:O76" si="51">N65*100</f>
        <v>13.22164097</v>
      </c>
      <c r="O76" s="16">
        <f t="shared" si="51"/>
        <v>19.51508511</v>
      </c>
      <c r="P76" s="16">
        <f t="shared" si="34"/>
        <v>20</v>
      </c>
      <c r="Q76" s="12"/>
      <c r="R76" s="12"/>
      <c r="S76" s="16">
        <f t="shared" ref="S76:T76" si="52">S65*100</f>
        <v>13.22164097</v>
      </c>
      <c r="T76" s="16">
        <f t="shared" si="52"/>
        <v>6.293444146</v>
      </c>
      <c r="U76" s="12"/>
      <c r="V76" s="12"/>
      <c r="W76" s="12"/>
      <c r="X76" s="12"/>
      <c r="Y76" s="12"/>
      <c r="Z76" s="12"/>
    </row>
    <row r="77">
      <c r="A77" s="12"/>
      <c r="B77" s="12" t="s">
        <v>22</v>
      </c>
      <c r="C77" s="16">
        <v>0.0649</v>
      </c>
      <c r="D77" s="16">
        <v>1.022</v>
      </c>
      <c r="E77" s="16">
        <v>1.7207</v>
      </c>
      <c r="F77" s="16">
        <v>1831.0</v>
      </c>
      <c r="G77" s="16">
        <v>1064.0</v>
      </c>
      <c r="H77" s="16">
        <v>1.0201</v>
      </c>
      <c r="I77" s="16">
        <v>16713.0</v>
      </c>
      <c r="J77" s="16">
        <v>16384.0</v>
      </c>
      <c r="K77" s="16">
        <f t="shared" si="42"/>
        <v>0.1117553711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 t="s">
        <v>22</v>
      </c>
      <c r="C78" s="16">
        <v>0.619</v>
      </c>
      <c r="D78" s="16">
        <v>1.5595</v>
      </c>
      <c r="E78" s="16">
        <v>1.2005</v>
      </c>
      <c r="F78" s="16">
        <v>13177.0</v>
      </c>
      <c r="G78" s="16">
        <v>10976.0</v>
      </c>
      <c r="H78" s="16">
        <v>1.02</v>
      </c>
      <c r="I78" s="16">
        <v>18088.0</v>
      </c>
      <c r="J78" s="16">
        <v>17732.0</v>
      </c>
      <c r="K78" s="16">
        <f t="shared" si="42"/>
        <v>0.7431197834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 t="s">
        <v>22</v>
      </c>
      <c r="C79" s="16">
        <v>0.0509</v>
      </c>
      <c r="D79" s="16">
        <v>1.0172</v>
      </c>
      <c r="E79" s="16">
        <v>1.7428</v>
      </c>
      <c r="F79" s="16">
        <v>1702.0</v>
      </c>
      <c r="G79" s="16">
        <v>976.0</v>
      </c>
      <c r="H79" s="16">
        <v>1.0201</v>
      </c>
      <c r="I79" s="16">
        <v>19573.0</v>
      </c>
      <c r="J79" s="16">
        <v>19188.0</v>
      </c>
      <c r="K79" s="16">
        <f t="shared" si="42"/>
        <v>0.08870127163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 t="s">
        <v>22</v>
      </c>
      <c r="C80" s="16">
        <v>0.2101</v>
      </c>
      <c r="D80" s="16">
        <v>1.0564</v>
      </c>
      <c r="E80" s="16">
        <v>2.6982</v>
      </c>
      <c r="F80" s="16">
        <v>12250.0</v>
      </c>
      <c r="G80" s="16">
        <v>4539.0</v>
      </c>
      <c r="H80" s="16">
        <v>1.02</v>
      </c>
      <c r="I80" s="16">
        <v>22041.0</v>
      </c>
      <c r="J80" s="16">
        <v>21607.0</v>
      </c>
      <c r="K80" s="16">
        <f t="shared" si="42"/>
        <v>0.5669458972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4" t="s">
        <v>13</v>
      </c>
      <c r="B81" s="12"/>
      <c r="C81" s="13">
        <f t="shared" ref="C81:E81" si="53">geomean(C71:C80)</f>
        <v>0.1079253047</v>
      </c>
      <c r="D81" s="13">
        <f t="shared" si="53"/>
        <v>1.112806682</v>
      </c>
      <c r="E81" s="13">
        <f t="shared" si="53"/>
        <v>1.750589337</v>
      </c>
      <c r="F81" s="12"/>
      <c r="G81" s="12"/>
      <c r="H81" s="12"/>
      <c r="I81" s="12"/>
      <c r="J81" s="12"/>
      <c r="K81" s="13">
        <f>geomean(K71:K80)</f>
        <v>0.1886853889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 t="s">
        <v>35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 t="s">
        <v>2</v>
      </c>
      <c r="D83" s="12" t="s">
        <v>1</v>
      </c>
      <c r="E83" s="12" t="s">
        <v>3</v>
      </c>
      <c r="F83" s="12" t="s">
        <v>4</v>
      </c>
      <c r="G83" s="12" t="s">
        <v>5</v>
      </c>
      <c r="H83" s="12" t="s">
        <v>6</v>
      </c>
      <c r="I83" s="12" t="s">
        <v>7</v>
      </c>
      <c r="J83" s="12" t="s">
        <v>8</v>
      </c>
      <c r="K83" s="12" t="s">
        <v>24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 t="s">
        <v>22</v>
      </c>
      <c r="C84" s="16">
        <v>0.1892</v>
      </c>
      <c r="D84" s="16">
        <v>1.0664</v>
      </c>
      <c r="E84" s="16">
        <v>1.7744</v>
      </c>
      <c r="F84" s="16">
        <v>268.0</v>
      </c>
      <c r="G84" s="16">
        <v>151.0</v>
      </c>
      <c r="H84" s="16">
        <v>1.0212</v>
      </c>
      <c r="I84" s="16">
        <v>815.0</v>
      </c>
      <c r="J84" s="16">
        <v>798.0</v>
      </c>
      <c r="K84" s="16">
        <f t="shared" ref="K84:K93" si="54">F84/J84</f>
        <v>0.335839599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 t="s">
        <v>22</v>
      </c>
      <c r="C85" s="16">
        <v>0.6097</v>
      </c>
      <c r="D85" s="16">
        <v>1.3947</v>
      </c>
      <c r="E85" s="16">
        <v>1.3684</v>
      </c>
      <c r="F85" s="16">
        <v>784.0</v>
      </c>
      <c r="G85" s="16">
        <v>572.0</v>
      </c>
      <c r="H85" s="16">
        <v>1.0206</v>
      </c>
      <c r="I85" s="16">
        <v>959.0</v>
      </c>
      <c r="J85" s="16">
        <v>939.0</v>
      </c>
      <c r="K85" s="16">
        <f t="shared" si="54"/>
        <v>0.8349307774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 t="s">
        <v>22</v>
      </c>
      <c r="C86" s="16">
        <v>0.1879</v>
      </c>
      <c r="D86" s="16">
        <v>1.0664</v>
      </c>
      <c r="E86" s="16">
        <v>1.7096</v>
      </c>
      <c r="F86" s="16">
        <v>329.0</v>
      </c>
      <c r="G86" s="16">
        <v>192.0</v>
      </c>
      <c r="H86" s="16">
        <v>1.0215</v>
      </c>
      <c r="I86" s="16">
        <v>1046.0</v>
      </c>
      <c r="J86" s="16">
        <v>1024.0</v>
      </c>
      <c r="K86" s="16">
        <f t="shared" si="54"/>
        <v>0.3212890625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 t="s">
        <v>22</v>
      </c>
      <c r="C87" s="16">
        <v>0.4591</v>
      </c>
      <c r="D87" s="16">
        <v>1.1762</v>
      </c>
      <c r="E87" s="16">
        <v>1.3504</v>
      </c>
      <c r="F87" s="16">
        <v>811.0</v>
      </c>
      <c r="G87" s="16">
        <v>600.0</v>
      </c>
      <c r="H87" s="16">
        <v>1.0214</v>
      </c>
      <c r="I87" s="16">
        <v>1336.0</v>
      </c>
      <c r="J87" s="16">
        <v>1308.0</v>
      </c>
      <c r="K87" s="16">
        <f t="shared" si="54"/>
        <v>0.620030581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 t="s">
        <v>22</v>
      </c>
      <c r="C88" s="16">
        <v>0.1125</v>
      </c>
      <c r="D88" s="16">
        <v>1.0383</v>
      </c>
      <c r="E88" s="16">
        <v>2.3687</v>
      </c>
      <c r="F88" s="16">
        <v>406.0</v>
      </c>
      <c r="G88" s="16">
        <v>171.0</v>
      </c>
      <c r="H88" s="16">
        <v>1.0204</v>
      </c>
      <c r="I88" s="16">
        <v>1554.0</v>
      </c>
      <c r="J88" s="16">
        <v>1522.0</v>
      </c>
      <c r="K88" s="16">
        <f t="shared" si="54"/>
        <v>0.2667542707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 t="s">
        <v>22</v>
      </c>
      <c r="C89" s="16">
        <v>0.0113</v>
      </c>
      <c r="D89" s="16">
        <v>1.001</v>
      </c>
      <c r="E89" s="16">
        <v>2.4695</v>
      </c>
      <c r="F89" s="16">
        <v>48.0</v>
      </c>
      <c r="G89" s="16">
        <v>19.0</v>
      </c>
      <c r="H89" s="16">
        <v>1.0117</v>
      </c>
      <c r="I89" s="16">
        <v>1739.0</v>
      </c>
      <c r="J89" s="16">
        <v>1718.0</v>
      </c>
      <c r="K89" s="16">
        <f t="shared" si="54"/>
        <v>0.02793946449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 t="s">
        <v>22</v>
      </c>
      <c r="C90" s="16">
        <v>0.1181</v>
      </c>
      <c r="D90" s="16">
        <v>1.0408</v>
      </c>
      <c r="E90" s="16">
        <v>1.8292</v>
      </c>
      <c r="F90" s="16">
        <v>885.0</v>
      </c>
      <c r="G90" s="16">
        <v>483.0</v>
      </c>
      <c r="H90" s="16">
        <v>1.0203</v>
      </c>
      <c r="I90" s="16">
        <v>4179.0</v>
      </c>
      <c r="J90" s="16">
        <v>4096.0</v>
      </c>
      <c r="K90" s="16">
        <f t="shared" si="54"/>
        <v>0.2160644531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 t="s">
        <v>22</v>
      </c>
      <c r="C91" s="16">
        <v>0.6066</v>
      </c>
      <c r="D91" s="16">
        <v>1.6345</v>
      </c>
      <c r="E91" s="16">
        <v>1.2092</v>
      </c>
      <c r="F91" s="16">
        <v>3252.0</v>
      </c>
      <c r="G91" s="16">
        <v>2689.0</v>
      </c>
      <c r="H91" s="16">
        <v>1.0203</v>
      </c>
      <c r="I91" s="16">
        <v>4523.0</v>
      </c>
      <c r="J91" s="16">
        <v>4433.0</v>
      </c>
      <c r="K91" s="16">
        <f t="shared" si="54"/>
        <v>0.7335889917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 t="s">
        <v>22</v>
      </c>
      <c r="C92" s="16">
        <v>0.0948</v>
      </c>
      <c r="D92" s="16">
        <v>1.0323</v>
      </c>
      <c r="E92" s="16">
        <v>1.8054</v>
      </c>
      <c r="F92" s="16">
        <v>821.0</v>
      </c>
      <c r="G92" s="16">
        <v>454.0</v>
      </c>
      <c r="H92" s="16">
        <v>1.0202</v>
      </c>
      <c r="I92" s="16">
        <v>4894.0</v>
      </c>
      <c r="J92" s="16">
        <v>4797.0</v>
      </c>
      <c r="K92" s="16">
        <f t="shared" si="54"/>
        <v>0.1711486346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 t="s">
        <v>22</v>
      </c>
      <c r="C93" s="16">
        <v>0.3405</v>
      </c>
      <c r="D93" s="16">
        <v>1.147</v>
      </c>
      <c r="E93" s="16">
        <v>2.928</v>
      </c>
      <c r="F93" s="16">
        <v>5385.0</v>
      </c>
      <c r="G93" s="16">
        <v>1839.0</v>
      </c>
      <c r="H93" s="16">
        <v>1.0202</v>
      </c>
      <c r="I93" s="16">
        <v>5511.0</v>
      </c>
      <c r="J93" s="16">
        <v>5401.0</v>
      </c>
      <c r="K93" s="16">
        <f t="shared" si="54"/>
        <v>0.9970375856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4" t="s">
        <v>13</v>
      </c>
      <c r="B94" s="12"/>
      <c r="C94" s="13">
        <f t="shared" ref="C94:E94" si="55">geomean(C84:C93)</f>
        <v>0.1764485169</v>
      </c>
      <c r="D94" s="13">
        <f t="shared" si="55"/>
        <v>1.145956345</v>
      </c>
      <c r="E94" s="13">
        <f t="shared" si="55"/>
        <v>1.812860751</v>
      </c>
      <c r="F94" s="12"/>
      <c r="G94" s="12"/>
      <c r="H94" s="12"/>
      <c r="I94" s="12"/>
      <c r="J94" s="12"/>
      <c r="K94" s="13">
        <f>geomean(K84:K93)</f>
        <v>0.3200031093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 t="s">
        <v>36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 t="s">
        <v>2</v>
      </c>
      <c r="D96" s="12" t="s">
        <v>1</v>
      </c>
      <c r="E96" s="12" t="s">
        <v>3</v>
      </c>
      <c r="F96" s="12" t="s">
        <v>4</v>
      </c>
      <c r="G96" s="12" t="s">
        <v>5</v>
      </c>
      <c r="H96" s="12" t="s">
        <v>6</v>
      </c>
      <c r="I96" s="12" t="s">
        <v>7</v>
      </c>
      <c r="J96" s="12" t="s">
        <v>8</v>
      </c>
      <c r="K96" s="12" t="s">
        <v>24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 t="s">
        <v>22</v>
      </c>
      <c r="C97" s="16">
        <v>0.3411</v>
      </c>
      <c r="D97" s="16">
        <v>1.1245</v>
      </c>
      <c r="E97" s="16">
        <v>1.6751</v>
      </c>
      <c r="F97" s="16">
        <v>114.0</v>
      </c>
      <c r="G97" s="16">
        <v>68.0</v>
      </c>
      <c r="H97" s="16">
        <v>1.0224</v>
      </c>
      <c r="I97" s="16">
        <v>204.0</v>
      </c>
      <c r="J97" s="16">
        <v>199.0</v>
      </c>
      <c r="K97" s="16">
        <f t="shared" ref="K97:K106" si="56">F97/J97</f>
        <v>0.5728643216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 t="s">
        <v>22</v>
      </c>
      <c r="C98" s="16">
        <v>0.6185</v>
      </c>
      <c r="D98" s="16">
        <v>1.4434</v>
      </c>
      <c r="E98" s="16">
        <v>1.3628</v>
      </c>
      <c r="F98" s="16">
        <v>198.0</v>
      </c>
      <c r="G98" s="16">
        <v>145.0</v>
      </c>
      <c r="H98" s="16">
        <v>1.0217</v>
      </c>
      <c r="I98" s="16">
        <v>240.0</v>
      </c>
      <c r="J98" s="16">
        <v>234.0</v>
      </c>
      <c r="K98" s="16">
        <f t="shared" si="56"/>
        <v>0.8461538462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 t="s">
        <v>22</v>
      </c>
      <c r="C99" s="16">
        <v>0.3205</v>
      </c>
      <c r="D99" s="16">
        <v>1.1178</v>
      </c>
      <c r="E99" s="16">
        <v>1.548</v>
      </c>
      <c r="F99" s="16">
        <v>127.0</v>
      </c>
      <c r="G99" s="16">
        <v>82.0</v>
      </c>
      <c r="H99" s="16">
        <v>1.0273</v>
      </c>
      <c r="I99" s="16">
        <v>263.0</v>
      </c>
      <c r="J99" s="16">
        <v>256.0</v>
      </c>
      <c r="K99" s="16">
        <f t="shared" si="56"/>
        <v>0.49609375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 t="s">
        <v>22</v>
      </c>
      <c r="C100" s="16">
        <v>0.4858</v>
      </c>
      <c r="D100" s="16">
        <v>1.1985</v>
      </c>
      <c r="E100" s="16">
        <v>1.3597</v>
      </c>
      <c r="F100" s="16">
        <v>216.0</v>
      </c>
      <c r="G100" s="16">
        <v>158.0</v>
      </c>
      <c r="H100" s="16">
        <v>1.0244</v>
      </c>
      <c r="I100" s="16">
        <v>335.0</v>
      </c>
      <c r="J100" s="16">
        <v>327.0</v>
      </c>
      <c r="K100" s="16">
        <f t="shared" si="56"/>
        <v>0.6605504587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 t="s">
        <v>22</v>
      </c>
      <c r="C101" s="16">
        <v>0.2037</v>
      </c>
      <c r="D101" s="16">
        <v>1.0718</v>
      </c>
      <c r="E101" s="16">
        <v>2.1795</v>
      </c>
      <c r="F101" s="16">
        <v>169.0</v>
      </c>
      <c r="G101" s="16">
        <v>77.0</v>
      </c>
      <c r="H101" s="16">
        <v>1.0217</v>
      </c>
      <c r="I101" s="16">
        <v>389.0</v>
      </c>
      <c r="J101" s="16">
        <v>380.0</v>
      </c>
      <c r="K101" s="16">
        <f t="shared" si="56"/>
        <v>0.4447368421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 t="s">
        <v>22</v>
      </c>
      <c r="C102" s="16">
        <v>0.0482</v>
      </c>
      <c r="D102" s="16">
        <v>1.0062</v>
      </c>
      <c r="E102" s="16">
        <v>2.4614</v>
      </c>
      <c r="F102" s="16">
        <v>51.0</v>
      </c>
      <c r="G102" s="16">
        <v>20.0</v>
      </c>
      <c r="H102" s="16">
        <v>1.0216</v>
      </c>
      <c r="I102" s="16">
        <v>439.0</v>
      </c>
      <c r="J102" s="16">
        <v>429.0</v>
      </c>
      <c r="K102" s="16">
        <f t="shared" si="56"/>
        <v>0.1188811189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 t="s">
        <v>22</v>
      </c>
      <c r="C103" s="16">
        <v>0.1992</v>
      </c>
      <c r="D103" s="16">
        <v>1.0708</v>
      </c>
      <c r="E103" s="16">
        <v>1.8919</v>
      </c>
      <c r="F103" s="16">
        <v>386.0</v>
      </c>
      <c r="G103" s="16">
        <v>204.0</v>
      </c>
      <c r="H103" s="16">
        <v>1.0215</v>
      </c>
      <c r="I103" s="16">
        <v>1046.0</v>
      </c>
      <c r="J103" s="16">
        <v>1024.0</v>
      </c>
      <c r="K103" s="16">
        <f t="shared" si="56"/>
        <v>0.376953125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 t="s">
        <v>22</v>
      </c>
      <c r="C104" s="16">
        <v>0.6015</v>
      </c>
      <c r="D104" s="16">
        <v>1.661</v>
      </c>
      <c r="E104" s="16">
        <v>1.3501</v>
      </c>
      <c r="F104" s="16">
        <v>900.0</v>
      </c>
      <c r="G104" s="16">
        <v>666.0</v>
      </c>
      <c r="H104" s="16">
        <v>1.0214</v>
      </c>
      <c r="I104" s="16">
        <v>1132.0</v>
      </c>
      <c r="J104" s="16">
        <v>1108.0</v>
      </c>
      <c r="K104" s="16">
        <f t="shared" si="56"/>
        <v>0.8122743682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 t="s">
        <v>22</v>
      </c>
      <c r="C105" s="16">
        <v>0.1722</v>
      </c>
      <c r="D105" s="16">
        <v>1.06</v>
      </c>
      <c r="E105" s="16">
        <v>1.7868</v>
      </c>
      <c r="F105" s="16">
        <v>369.0</v>
      </c>
      <c r="G105" s="16">
        <v>206.0</v>
      </c>
      <c r="H105" s="16">
        <v>1.0206</v>
      </c>
      <c r="I105" s="16">
        <v>1224.0</v>
      </c>
      <c r="J105" s="16">
        <v>1199.0</v>
      </c>
      <c r="K105" s="16">
        <f t="shared" si="56"/>
        <v>0.3077564637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 t="s">
        <v>22</v>
      </c>
      <c r="C106" s="16">
        <v>0.4861</v>
      </c>
      <c r="D106" s="16">
        <v>1.3173</v>
      </c>
      <c r="E106" s="16">
        <v>2.0992</v>
      </c>
      <c r="F106" s="16">
        <v>1378.0</v>
      </c>
      <c r="G106" s="16">
        <v>656.0</v>
      </c>
      <c r="H106" s="16">
        <v>1.0204</v>
      </c>
      <c r="I106" s="16">
        <v>1378.0</v>
      </c>
      <c r="J106" s="16">
        <v>1350.0</v>
      </c>
      <c r="K106" s="16">
        <f t="shared" si="56"/>
        <v>1.020740741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4" t="s">
        <v>13</v>
      </c>
      <c r="B107" s="12"/>
      <c r="C107" s="13">
        <f t="shared" ref="C107:E107" si="57">geomean(C97:C106)</f>
        <v>0.2824768599</v>
      </c>
      <c r="D107" s="13">
        <f t="shared" si="57"/>
        <v>1.192673287</v>
      </c>
      <c r="E107" s="13">
        <f t="shared" si="57"/>
        <v>1.734850223</v>
      </c>
      <c r="F107" s="12"/>
      <c r="G107" s="12"/>
      <c r="H107" s="12"/>
      <c r="I107" s="12"/>
      <c r="J107" s="12"/>
      <c r="K107" s="13">
        <f>geomean(K97:K106)</f>
        <v>0.4906027275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 t="s">
        <v>66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3" t="s">
        <v>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3" t="s">
        <v>2</v>
      </c>
      <c r="D111" s="13" t="s">
        <v>1</v>
      </c>
      <c r="E111" s="13" t="s">
        <v>3</v>
      </c>
      <c r="F111" s="13" t="s">
        <v>4</v>
      </c>
      <c r="G111" s="13" t="s">
        <v>5</v>
      </c>
      <c r="H111" s="13" t="s">
        <v>6</v>
      </c>
      <c r="I111" s="13" t="s">
        <v>7</v>
      </c>
      <c r="J111" s="13" t="s">
        <v>8</v>
      </c>
      <c r="K111" s="12" t="s">
        <v>24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3" t="s">
        <v>22</v>
      </c>
      <c r="C112" s="15">
        <v>0.0459</v>
      </c>
      <c r="D112" s="15">
        <v>1.0154</v>
      </c>
      <c r="E112" s="15">
        <v>1.4892</v>
      </c>
      <c r="F112" s="15">
        <v>872.0</v>
      </c>
      <c r="G112" s="15">
        <v>585.0</v>
      </c>
      <c r="H112" s="15">
        <v>1.0201</v>
      </c>
      <c r="I112" s="15">
        <v>13026.0</v>
      </c>
      <c r="J112" s="15">
        <v>12769.0</v>
      </c>
      <c r="K112" s="16">
        <f t="shared" ref="K112:K121" si="58">F112/J112</f>
        <v>0.06829039079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3" t="s">
        <v>22</v>
      </c>
      <c r="C113" s="15">
        <v>0.5719</v>
      </c>
      <c r="D113" s="15">
        <v>1.2939</v>
      </c>
      <c r="E113" s="15">
        <v>1.3274</v>
      </c>
      <c r="F113" s="15">
        <v>11413.0</v>
      </c>
      <c r="G113" s="15">
        <v>8597.0</v>
      </c>
      <c r="H113" s="15">
        <v>1.0201</v>
      </c>
      <c r="I113" s="15">
        <v>15336.0</v>
      </c>
      <c r="J113" s="15">
        <v>15034.0</v>
      </c>
      <c r="K113" s="16">
        <f t="shared" si="58"/>
        <v>0.7591459359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3" t="s">
        <v>22</v>
      </c>
      <c r="C114" s="15">
        <v>0.0581</v>
      </c>
      <c r="D114" s="15">
        <v>1.0196</v>
      </c>
      <c r="E114" s="15">
        <v>1.3923</v>
      </c>
      <c r="F114" s="15">
        <v>1325.0</v>
      </c>
      <c r="G114" s="15">
        <v>951.0</v>
      </c>
      <c r="H114" s="15">
        <v>1.0201</v>
      </c>
      <c r="I114" s="15">
        <v>16713.0</v>
      </c>
      <c r="J114" s="15">
        <v>16384.0</v>
      </c>
      <c r="K114" s="16">
        <f t="shared" si="58"/>
        <v>0.08087158203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3" t="s">
        <v>22</v>
      </c>
      <c r="C115" s="15">
        <v>0.4156</v>
      </c>
      <c r="D115" s="15">
        <v>1.1442</v>
      </c>
      <c r="E115" s="15">
        <v>1.2446</v>
      </c>
      <c r="F115" s="15">
        <v>10826.0</v>
      </c>
      <c r="G115" s="15">
        <v>8698.0</v>
      </c>
      <c r="H115" s="15">
        <v>1.0201</v>
      </c>
      <c r="I115" s="15">
        <v>21349.0</v>
      </c>
      <c r="J115" s="15">
        <v>20929.0</v>
      </c>
      <c r="K115" s="16">
        <f t="shared" si="58"/>
        <v>0.5172726838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3" t="s">
        <v>22</v>
      </c>
      <c r="C116" s="15">
        <v>0.0308</v>
      </c>
      <c r="D116" s="15">
        <v>1.011</v>
      </c>
      <c r="E116" s="15">
        <v>1.8652</v>
      </c>
      <c r="F116" s="15">
        <v>1398.0</v>
      </c>
      <c r="G116" s="15">
        <v>749.0</v>
      </c>
      <c r="H116" s="15">
        <v>1.0116</v>
      </c>
      <c r="I116" s="15">
        <v>24651.0</v>
      </c>
      <c r="J116" s="15">
        <v>24367.0</v>
      </c>
      <c r="K116" s="16">
        <f t="shared" si="58"/>
        <v>0.05737267616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3" t="s">
        <v>22</v>
      </c>
      <c r="C117" s="15">
        <v>8.0E-4</v>
      </c>
      <c r="D117" s="15">
        <v>1.0001</v>
      </c>
      <c r="E117" s="15">
        <v>2.2857</v>
      </c>
      <c r="F117" s="15">
        <v>48.0</v>
      </c>
      <c r="G117" s="15">
        <v>21.0</v>
      </c>
      <c r="H117" s="15">
        <v>1.0003</v>
      </c>
      <c r="I117" s="15">
        <v>27510.0</v>
      </c>
      <c r="J117" s="15">
        <v>27501.0</v>
      </c>
      <c r="K117" s="16">
        <f t="shared" si="58"/>
        <v>0.001745391077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3" t="s">
        <v>22</v>
      </c>
      <c r="C118" s="15">
        <v>0.0345</v>
      </c>
      <c r="D118" s="15">
        <v>1.0116</v>
      </c>
      <c r="E118" s="15">
        <v>1.3932</v>
      </c>
      <c r="F118" s="15">
        <v>3148.0</v>
      </c>
      <c r="G118" s="15">
        <v>2259.0</v>
      </c>
      <c r="H118" s="15">
        <v>1.02</v>
      </c>
      <c r="I118" s="15">
        <v>66848.0</v>
      </c>
      <c r="J118" s="15">
        <v>65536.0</v>
      </c>
      <c r="K118" s="16">
        <f t="shared" si="58"/>
        <v>0.04803466797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3" t="s">
        <v>22</v>
      </c>
      <c r="C119" s="15">
        <v>0.651</v>
      </c>
      <c r="D119" s="15">
        <v>1.4187</v>
      </c>
      <c r="E119" s="15">
        <v>1.4841</v>
      </c>
      <c r="F119" s="15">
        <v>68527.0</v>
      </c>
      <c r="G119" s="15">
        <v>46175.0</v>
      </c>
      <c r="H119" s="15">
        <v>1.02</v>
      </c>
      <c r="I119" s="15">
        <v>72350.0</v>
      </c>
      <c r="J119" s="15">
        <v>70930.0</v>
      </c>
      <c r="K119" s="16">
        <f t="shared" si="58"/>
        <v>0.9661215283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3" t="s">
        <v>22</v>
      </c>
      <c r="C120" s="15">
        <v>0.0229</v>
      </c>
      <c r="D120" s="15">
        <v>1.0077</v>
      </c>
      <c r="E120" s="15">
        <v>1.7692</v>
      </c>
      <c r="F120" s="15">
        <v>3114.0</v>
      </c>
      <c r="G120" s="15">
        <v>1760.0</v>
      </c>
      <c r="H120" s="15">
        <v>1.02</v>
      </c>
      <c r="I120" s="15">
        <v>78289.0</v>
      </c>
      <c r="J120" s="15">
        <v>76752.0</v>
      </c>
      <c r="K120" s="16">
        <f t="shared" si="58"/>
        <v>0.04057223265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3" t="s">
        <v>22</v>
      </c>
      <c r="C121" s="15">
        <v>0.1435</v>
      </c>
      <c r="D121" s="15">
        <v>1.0345</v>
      </c>
      <c r="E121" s="15">
        <v>2.4093</v>
      </c>
      <c r="F121" s="15">
        <v>29880.0</v>
      </c>
      <c r="G121" s="15">
        <v>12401.0</v>
      </c>
      <c r="H121" s="15">
        <v>1.02</v>
      </c>
      <c r="I121" s="15">
        <v>88161.0</v>
      </c>
      <c r="J121" s="15">
        <v>86431.0</v>
      </c>
      <c r="K121" s="16">
        <f t="shared" si="58"/>
        <v>0.3457092941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4" t="s">
        <v>13</v>
      </c>
      <c r="B122" s="12"/>
      <c r="C122" s="13">
        <f t="shared" ref="C122:E122" si="59">geomean(C112:C121)</f>
        <v>0.06399871623</v>
      </c>
      <c r="D122" s="13">
        <f t="shared" si="59"/>
        <v>1.087733582</v>
      </c>
      <c r="E122" s="13">
        <f t="shared" si="59"/>
        <v>1.625401491</v>
      </c>
      <c r="F122" s="12"/>
      <c r="G122" s="12"/>
      <c r="H122" s="12"/>
      <c r="I122" s="12"/>
      <c r="J122" s="12"/>
      <c r="K122" s="13">
        <f>geomean(K112:K121)</f>
        <v>0.1035219569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3" t="s">
        <v>34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3" t="s">
        <v>2</v>
      </c>
      <c r="D124" s="13" t="s">
        <v>1</v>
      </c>
      <c r="E124" s="13" t="s">
        <v>3</v>
      </c>
      <c r="F124" s="13" t="s">
        <v>4</v>
      </c>
      <c r="G124" s="13" t="s">
        <v>5</v>
      </c>
      <c r="H124" s="13" t="s">
        <v>6</v>
      </c>
      <c r="I124" s="13" t="s">
        <v>7</v>
      </c>
      <c r="J124" s="13" t="s">
        <v>8</v>
      </c>
      <c r="K124" s="12" t="s">
        <v>24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3" t="s">
        <v>22</v>
      </c>
      <c r="C125" s="15">
        <v>0.0958</v>
      </c>
      <c r="D125" s="15">
        <v>1.0327</v>
      </c>
      <c r="E125" s="15">
        <v>1.6735</v>
      </c>
      <c r="F125" s="15">
        <v>512.0</v>
      </c>
      <c r="G125" s="15">
        <v>305.0</v>
      </c>
      <c r="H125" s="15">
        <v>1.0202</v>
      </c>
      <c r="I125" s="15">
        <v>3257.0</v>
      </c>
      <c r="J125" s="15">
        <v>3192.0</v>
      </c>
      <c r="K125" s="16">
        <f t="shared" ref="K125:K134" si="60">F125/J125</f>
        <v>0.1604010025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3" t="s">
        <v>22</v>
      </c>
      <c r="C126" s="15">
        <v>0.5946</v>
      </c>
      <c r="D126" s="15">
        <v>1.3406</v>
      </c>
      <c r="E126" s="15">
        <v>1.3512</v>
      </c>
      <c r="F126" s="15">
        <v>3020.0</v>
      </c>
      <c r="G126" s="15">
        <v>2234.0</v>
      </c>
      <c r="H126" s="15">
        <v>1.0203</v>
      </c>
      <c r="I126" s="15">
        <v>3835.0</v>
      </c>
      <c r="J126" s="15">
        <v>3758.0</v>
      </c>
      <c r="K126" s="16">
        <f t="shared" si="60"/>
        <v>0.8036189462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3" t="s">
        <v>22</v>
      </c>
      <c r="C127" s="15">
        <v>0.1084</v>
      </c>
      <c r="D127" s="15">
        <v>1.0373</v>
      </c>
      <c r="E127" s="15">
        <v>1.6638</v>
      </c>
      <c r="F127" s="15">
        <v>739.0</v>
      </c>
      <c r="G127" s="15">
        <v>444.0</v>
      </c>
      <c r="H127" s="15">
        <v>1.0203</v>
      </c>
      <c r="I127" s="15">
        <v>4179.0</v>
      </c>
      <c r="J127" s="15">
        <v>4096.0</v>
      </c>
      <c r="K127" s="16">
        <f t="shared" si="60"/>
        <v>0.1804199219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3" t="s">
        <v>22</v>
      </c>
      <c r="C128" s="15">
        <v>0.44</v>
      </c>
      <c r="D128" s="15">
        <v>1.1607</v>
      </c>
      <c r="E128" s="15">
        <v>1.2731</v>
      </c>
      <c r="F128" s="15">
        <v>2931.0</v>
      </c>
      <c r="G128" s="15">
        <v>2302.0</v>
      </c>
      <c r="H128" s="15">
        <v>1.0202</v>
      </c>
      <c r="I128" s="15">
        <v>5338.0</v>
      </c>
      <c r="J128" s="15">
        <v>5232.0</v>
      </c>
      <c r="K128" s="16">
        <f t="shared" si="60"/>
        <v>0.560206422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3" t="s">
        <v>22</v>
      </c>
      <c r="C129" s="15">
        <v>0.0583</v>
      </c>
      <c r="D129" s="15">
        <v>1.0202</v>
      </c>
      <c r="E129" s="15">
        <v>1.9328</v>
      </c>
      <c r="F129" s="15">
        <v>686.0</v>
      </c>
      <c r="G129" s="15">
        <v>354.0</v>
      </c>
      <c r="H129" s="15">
        <v>1.0201</v>
      </c>
      <c r="I129" s="15">
        <v>6214.0</v>
      </c>
      <c r="J129" s="15">
        <v>6091.0</v>
      </c>
      <c r="K129" s="16">
        <f t="shared" si="60"/>
        <v>0.1126251847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3" t="s">
        <v>22</v>
      </c>
      <c r="C130" s="15">
        <v>0.0031</v>
      </c>
      <c r="D130" s="15">
        <v>1.0003</v>
      </c>
      <c r="E130" s="15">
        <v>2.2857</v>
      </c>
      <c r="F130" s="15">
        <v>48.0</v>
      </c>
      <c r="G130" s="15">
        <v>21.0</v>
      </c>
      <c r="H130" s="15">
        <v>1.0017</v>
      </c>
      <c r="I130" s="15">
        <v>6887.0</v>
      </c>
      <c r="J130" s="15">
        <v>6875.0</v>
      </c>
      <c r="K130" s="16">
        <f t="shared" si="60"/>
        <v>0.006981818182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3" t="s">
        <v>22</v>
      </c>
      <c r="C131" s="15">
        <v>0.0644</v>
      </c>
      <c r="D131" s="15">
        <v>1.0218</v>
      </c>
      <c r="E131" s="15">
        <v>1.631</v>
      </c>
      <c r="F131" s="15">
        <v>1720.0</v>
      </c>
      <c r="G131" s="15">
        <v>1054.0</v>
      </c>
      <c r="H131" s="15">
        <v>1.0201</v>
      </c>
      <c r="I131" s="15">
        <v>16713.0</v>
      </c>
      <c r="J131" s="15">
        <v>16384.0</v>
      </c>
      <c r="K131" s="16">
        <f t="shared" si="60"/>
        <v>0.1049804688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3" t="s">
        <v>22</v>
      </c>
      <c r="C132" s="15">
        <v>0.6182</v>
      </c>
      <c r="D132" s="15">
        <v>1.5623</v>
      </c>
      <c r="E132" s="15">
        <v>1.1492</v>
      </c>
      <c r="F132" s="15">
        <v>12599.0</v>
      </c>
      <c r="G132" s="15">
        <v>10963.0</v>
      </c>
      <c r="H132" s="15">
        <v>1.02</v>
      </c>
      <c r="I132" s="15">
        <v>18088.0</v>
      </c>
      <c r="J132" s="15">
        <v>17732.0</v>
      </c>
      <c r="K132" s="16">
        <f t="shared" si="60"/>
        <v>0.7105233476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3" t="s">
        <v>22</v>
      </c>
      <c r="C133" s="15">
        <v>0.0503</v>
      </c>
      <c r="D133" s="15">
        <v>1.017</v>
      </c>
      <c r="E133" s="15">
        <v>1.6576</v>
      </c>
      <c r="F133" s="15">
        <v>1600.0</v>
      </c>
      <c r="G133" s="15">
        <v>965.0</v>
      </c>
      <c r="H133" s="15">
        <v>1.0201</v>
      </c>
      <c r="I133" s="15">
        <v>19573.0</v>
      </c>
      <c r="J133" s="15">
        <v>19188.0</v>
      </c>
      <c r="K133" s="16">
        <f t="shared" si="60"/>
        <v>0.08338544924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3" t="s">
        <v>22</v>
      </c>
      <c r="C134" s="15">
        <v>0.21</v>
      </c>
      <c r="D134" s="15">
        <v>1.0582</v>
      </c>
      <c r="E134" s="15">
        <v>2.4456</v>
      </c>
      <c r="F134" s="15">
        <v>11095.0</v>
      </c>
      <c r="G134" s="15">
        <v>4536.0</v>
      </c>
      <c r="H134" s="15">
        <v>1.02</v>
      </c>
      <c r="I134" s="15">
        <v>22041.0</v>
      </c>
      <c r="J134" s="15">
        <v>21607.0</v>
      </c>
      <c r="K134" s="16">
        <f t="shared" si="60"/>
        <v>0.5134909983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4" t="s">
        <v>13</v>
      </c>
      <c r="B135" s="12"/>
      <c r="C135" s="13">
        <f t="shared" ref="C135:E135" si="61">geomean(C125:C134)</f>
        <v>0.1075203023</v>
      </c>
      <c r="D135" s="13">
        <f t="shared" si="61"/>
        <v>1.113200104</v>
      </c>
      <c r="E135" s="13">
        <f t="shared" si="61"/>
        <v>1.661969264</v>
      </c>
      <c r="F135" s="12"/>
      <c r="G135" s="12"/>
      <c r="H135" s="12"/>
      <c r="I135" s="12"/>
      <c r="J135" s="12"/>
      <c r="K135" s="13">
        <f>geomean(K125:K134)</f>
        <v>0.1784351391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3" t="s">
        <v>35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3" t="s">
        <v>2</v>
      </c>
      <c r="D137" s="13" t="s">
        <v>1</v>
      </c>
      <c r="E137" s="13" t="s">
        <v>3</v>
      </c>
      <c r="F137" s="13" t="s">
        <v>4</v>
      </c>
      <c r="G137" s="13" t="s">
        <v>5</v>
      </c>
      <c r="H137" s="13" t="s">
        <v>6</v>
      </c>
      <c r="I137" s="13" t="s">
        <v>7</v>
      </c>
      <c r="J137" s="13" t="s">
        <v>8</v>
      </c>
      <c r="K137" s="12" t="s">
        <v>24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3" t="s">
        <v>22</v>
      </c>
      <c r="C138" s="15">
        <v>0.1887</v>
      </c>
      <c r="D138" s="15">
        <v>1.0661</v>
      </c>
      <c r="E138" s="15">
        <v>1.6935</v>
      </c>
      <c r="F138" s="15">
        <v>255.0</v>
      </c>
      <c r="G138" s="15">
        <v>150.0</v>
      </c>
      <c r="H138" s="15">
        <v>1.0212</v>
      </c>
      <c r="I138" s="15">
        <v>815.0</v>
      </c>
      <c r="J138" s="15">
        <v>798.0</v>
      </c>
      <c r="K138" s="16">
        <f t="shared" ref="K138:K147" si="62">F138/J138</f>
        <v>0.3195488722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3" t="s">
        <v>22</v>
      </c>
      <c r="C139" s="15">
        <v>0.6088</v>
      </c>
      <c r="D139" s="15">
        <v>1.3953</v>
      </c>
      <c r="E139" s="15">
        <v>1.3459</v>
      </c>
      <c r="F139" s="15">
        <v>770.0</v>
      </c>
      <c r="G139" s="15">
        <v>572.0</v>
      </c>
      <c r="H139" s="15">
        <v>1.0206</v>
      </c>
      <c r="I139" s="15">
        <v>959.0</v>
      </c>
      <c r="J139" s="15">
        <v>939.0</v>
      </c>
      <c r="K139" s="16">
        <f t="shared" si="62"/>
        <v>0.8200212993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3" t="s">
        <v>22</v>
      </c>
      <c r="C140" s="15">
        <v>0.1871</v>
      </c>
      <c r="D140" s="15">
        <v>1.0661</v>
      </c>
      <c r="E140" s="15">
        <v>1.6391</v>
      </c>
      <c r="F140" s="15">
        <v>314.0</v>
      </c>
      <c r="G140" s="15">
        <v>191.0</v>
      </c>
      <c r="H140" s="15">
        <v>1.0215</v>
      </c>
      <c r="I140" s="15">
        <v>1046.0</v>
      </c>
      <c r="J140" s="15">
        <v>1024.0</v>
      </c>
      <c r="K140" s="16">
        <f t="shared" si="62"/>
        <v>0.306640625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3" t="s">
        <v>22</v>
      </c>
      <c r="C141" s="15">
        <v>0.4577</v>
      </c>
      <c r="D141" s="15">
        <v>1.1764</v>
      </c>
      <c r="E141" s="15">
        <v>1.3046</v>
      </c>
      <c r="F141" s="15">
        <v>781.0</v>
      </c>
      <c r="G141" s="15">
        <v>598.0</v>
      </c>
      <c r="H141" s="15">
        <v>1.0214</v>
      </c>
      <c r="I141" s="15">
        <v>1336.0</v>
      </c>
      <c r="J141" s="15">
        <v>1308.0</v>
      </c>
      <c r="K141" s="16">
        <f t="shared" si="62"/>
        <v>0.5970948012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3" t="s">
        <v>22</v>
      </c>
      <c r="C142" s="15">
        <v>0.1124</v>
      </c>
      <c r="D142" s="15">
        <v>1.0386</v>
      </c>
      <c r="E142" s="15">
        <v>2.1378</v>
      </c>
      <c r="F142" s="15">
        <v>366.0</v>
      </c>
      <c r="G142" s="15">
        <v>171.0</v>
      </c>
      <c r="H142" s="15">
        <v>1.0204</v>
      </c>
      <c r="I142" s="15">
        <v>1554.0</v>
      </c>
      <c r="J142" s="15">
        <v>1522.0</v>
      </c>
      <c r="K142" s="16">
        <f t="shared" si="62"/>
        <v>0.2404730618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3" t="s">
        <v>22</v>
      </c>
      <c r="C143" s="15">
        <v>0.0113</v>
      </c>
      <c r="D143" s="15">
        <v>1.001</v>
      </c>
      <c r="E143" s="15">
        <v>2.4695</v>
      </c>
      <c r="F143" s="15">
        <v>48.0</v>
      </c>
      <c r="G143" s="15">
        <v>19.0</v>
      </c>
      <c r="H143" s="15">
        <v>1.0117</v>
      </c>
      <c r="I143" s="15">
        <v>1739.0</v>
      </c>
      <c r="J143" s="15">
        <v>1718.0</v>
      </c>
      <c r="K143" s="16">
        <f t="shared" si="62"/>
        <v>0.02793946449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3" t="s">
        <v>22</v>
      </c>
      <c r="C144" s="15">
        <v>0.118</v>
      </c>
      <c r="D144" s="15">
        <v>1.0407</v>
      </c>
      <c r="E144" s="15">
        <v>1.8085</v>
      </c>
      <c r="F144" s="15">
        <v>874.0</v>
      </c>
      <c r="G144" s="15">
        <v>483.0</v>
      </c>
      <c r="H144" s="15">
        <v>1.0203</v>
      </c>
      <c r="I144" s="15">
        <v>4179.0</v>
      </c>
      <c r="J144" s="15">
        <v>4096.0</v>
      </c>
      <c r="K144" s="16">
        <f t="shared" si="62"/>
        <v>0.2133789063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3" t="s">
        <v>22</v>
      </c>
      <c r="C145" s="15">
        <v>0.6056</v>
      </c>
      <c r="D145" s="15">
        <v>1.6355</v>
      </c>
      <c r="E145" s="15">
        <v>1.158</v>
      </c>
      <c r="F145" s="15">
        <v>3109.0</v>
      </c>
      <c r="G145" s="15">
        <v>2684.0</v>
      </c>
      <c r="H145" s="15">
        <v>1.0203</v>
      </c>
      <c r="I145" s="15">
        <v>4523.0</v>
      </c>
      <c r="J145" s="15">
        <v>4433.0</v>
      </c>
      <c r="K145" s="16">
        <f t="shared" si="62"/>
        <v>0.7013309271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3" t="s">
        <v>22</v>
      </c>
      <c r="C146" s="15">
        <v>0.0941</v>
      </c>
      <c r="D146" s="15">
        <v>1.032</v>
      </c>
      <c r="E146" s="15">
        <v>1.6976</v>
      </c>
      <c r="F146" s="15">
        <v>766.0</v>
      </c>
      <c r="G146" s="15">
        <v>451.0</v>
      </c>
      <c r="H146" s="15">
        <v>1.0202</v>
      </c>
      <c r="I146" s="15">
        <v>4894.0</v>
      </c>
      <c r="J146" s="15">
        <v>4797.0</v>
      </c>
      <c r="K146" s="16">
        <f t="shared" si="62"/>
        <v>0.1596831353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3" t="s">
        <v>22</v>
      </c>
      <c r="C147" s="15">
        <v>0.3404</v>
      </c>
      <c r="D147" s="15">
        <v>1.1468</v>
      </c>
      <c r="E147" s="15">
        <v>2.9195</v>
      </c>
      <c r="F147" s="15">
        <v>5369.0</v>
      </c>
      <c r="G147" s="15">
        <v>1839.0</v>
      </c>
      <c r="H147" s="15">
        <v>1.0202</v>
      </c>
      <c r="I147" s="15">
        <v>5511.0</v>
      </c>
      <c r="J147" s="15">
        <v>5401.0</v>
      </c>
      <c r="K147" s="16">
        <f t="shared" si="62"/>
        <v>0.9940751713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4" t="s">
        <v>13</v>
      </c>
      <c r="B148" s="12"/>
      <c r="C148" s="13">
        <f t="shared" ref="C148:E148" si="63">geomean(C138:C147)</f>
        <v>0.1760513277</v>
      </c>
      <c r="D148" s="13">
        <f t="shared" si="63"/>
        <v>1.145999525</v>
      </c>
      <c r="E148" s="13">
        <f t="shared" si="63"/>
        <v>1.748488515</v>
      </c>
      <c r="F148" s="12"/>
      <c r="G148" s="12"/>
      <c r="H148" s="12"/>
      <c r="I148" s="12"/>
      <c r="J148" s="12"/>
      <c r="K148" s="13">
        <f>geomean(K138:K147)</f>
        <v>0.3078982828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3" t="s">
        <v>36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3" t="s">
        <v>2</v>
      </c>
      <c r="D150" s="13" t="s">
        <v>1</v>
      </c>
      <c r="E150" s="13" t="s">
        <v>3</v>
      </c>
      <c r="F150" s="13" t="s">
        <v>4</v>
      </c>
      <c r="G150" s="13" t="s">
        <v>5</v>
      </c>
      <c r="H150" s="13" t="s">
        <v>6</v>
      </c>
      <c r="I150" s="13" t="s">
        <v>7</v>
      </c>
      <c r="J150" s="13" t="s">
        <v>8</v>
      </c>
      <c r="K150" s="12" t="s">
        <v>24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3" t="s">
        <v>22</v>
      </c>
      <c r="C151" s="15">
        <v>0.3403</v>
      </c>
      <c r="D151" s="15">
        <v>1.124</v>
      </c>
      <c r="E151" s="15">
        <v>1.6054</v>
      </c>
      <c r="F151" s="15">
        <v>109.0</v>
      </c>
      <c r="G151" s="15">
        <v>67.0</v>
      </c>
      <c r="H151" s="15">
        <v>1.0224</v>
      </c>
      <c r="I151" s="15">
        <v>204.0</v>
      </c>
      <c r="J151" s="15">
        <v>199.0</v>
      </c>
      <c r="K151" s="16">
        <f t="shared" ref="K151:K160" si="64">F151/J151</f>
        <v>0.5477386935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3" t="s">
        <v>22</v>
      </c>
      <c r="C152" s="15">
        <v>0.6176</v>
      </c>
      <c r="D152" s="15">
        <v>1.4444</v>
      </c>
      <c r="E152" s="15">
        <v>1.3372</v>
      </c>
      <c r="F152" s="15">
        <v>194.0</v>
      </c>
      <c r="G152" s="15">
        <v>145.0</v>
      </c>
      <c r="H152" s="15">
        <v>1.0217</v>
      </c>
      <c r="I152" s="15">
        <v>240.0</v>
      </c>
      <c r="J152" s="15">
        <v>234.0</v>
      </c>
      <c r="K152" s="16">
        <f t="shared" si="64"/>
        <v>0.8290598291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3" t="s">
        <v>22</v>
      </c>
      <c r="C153" s="15">
        <v>0.32</v>
      </c>
      <c r="D153" s="15">
        <v>1.1176</v>
      </c>
      <c r="E153" s="15">
        <v>1.5383</v>
      </c>
      <c r="F153" s="15">
        <v>126.0</v>
      </c>
      <c r="G153" s="15">
        <v>81.0</v>
      </c>
      <c r="H153" s="15">
        <v>1.0273</v>
      </c>
      <c r="I153" s="15">
        <v>263.0</v>
      </c>
      <c r="J153" s="15">
        <v>256.0</v>
      </c>
      <c r="K153" s="16">
        <f t="shared" si="64"/>
        <v>0.4921875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3" t="s">
        <v>22</v>
      </c>
      <c r="C154" s="15">
        <v>0.4849</v>
      </c>
      <c r="D154" s="15">
        <v>1.1985</v>
      </c>
      <c r="E154" s="15">
        <v>1.3305</v>
      </c>
      <c r="F154" s="15">
        <v>211.0</v>
      </c>
      <c r="G154" s="15">
        <v>158.0</v>
      </c>
      <c r="H154" s="15">
        <v>1.0244</v>
      </c>
      <c r="I154" s="15">
        <v>335.0</v>
      </c>
      <c r="J154" s="15">
        <v>327.0</v>
      </c>
      <c r="K154" s="16">
        <f t="shared" si="64"/>
        <v>0.6452599388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3" t="s">
        <v>22</v>
      </c>
      <c r="C155" s="15">
        <v>0.2034</v>
      </c>
      <c r="D155" s="15">
        <v>1.0719</v>
      </c>
      <c r="E155" s="15">
        <v>2.0399</v>
      </c>
      <c r="F155" s="15">
        <v>158.0</v>
      </c>
      <c r="G155" s="15">
        <v>77.0</v>
      </c>
      <c r="H155" s="15">
        <v>1.0217</v>
      </c>
      <c r="I155" s="15">
        <v>389.0</v>
      </c>
      <c r="J155" s="15">
        <v>380.0</v>
      </c>
      <c r="K155" s="16">
        <f t="shared" si="64"/>
        <v>0.4157894737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3" t="s">
        <v>22</v>
      </c>
      <c r="C156" s="15">
        <v>0.0482</v>
      </c>
      <c r="D156" s="15">
        <v>1.0062</v>
      </c>
      <c r="E156" s="15">
        <v>2.4614</v>
      </c>
      <c r="F156" s="15">
        <v>51.0</v>
      </c>
      <c r="G156" s="15">
        <v>20.0</v>
      </c>
      <c r="H156" s="15">
        <v>1.0216</v>
      </c>
      <c r="I156" s="15">
        <v>439.0</v>
      </c>
      <c r="J156" s="15">
        <v>429.0</v>
      </c>
      <c r="K156" s="16">
        <f t="shared" si="64"/>
        <v>0.1188811189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3" t="s">
        <v>22</v>
      </c>
      <c r="C157" s="15">
        <v>0.1989</v>
      </c>
      <c r="D157" s="15">
        <v>1.0706</v>
      </c>
      <c r="E157" s="15">
        <v>1.8311</v>
      </c>
      <c r="F157" s="15">
        <v>373.0</v>
      </c>
      <c r="G157" s="15">
        <v>203.0</v>
      </c>
      <c r="H157" s="15">
        <v>1.0215</v>
      </c>
      <c r="I157" s="15">
        <v>1046.0</v>
      </c>
      <c r="J157" s="15">
        <v>1024.0</v>
      </c>
      <c r="K157" s="16">
        <f t="shared" si="64"/>
        <v>0.3642578125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3" t="s">
        <v>22</v>
      </c>
      <c r="C158" s="15">
        <v>0.6014</v>
      </c>
      <c r="D158" s="15">
        <v>1.661</v>
      </c>
      <c r="E158" s="15">
        <v>1.3457</v>
      </c>
      <c r="F158" s="15">
        <v>897.0</v>
      </c>
      <c r="G158" s="15">
        <v>666.0</v>
      </c>
      <c r="H158" s="15">
        <v>1.0214</v>
      </c>
      <c r="I158" s="15">
        <v>1132.0</v>
      </c>
      <c r="J158" s="15">
        <v>1108.0</v>
      </c>
      <c r="K158" s="16">
        <f t="shared" si="64"/>
        <v>0.809566787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3" t="s">
        <v>22</v>
      </c>
      <c r="C159" s="15">
        <v>0.1714</v>
      </c>
      <c r="D159" s="15">
        <v>1.0596</v>
      </c>
      <c r="E159" s="15">
        <v>1.6926</v>
      </c>
      <c r="F159" s="15">
        <v>348.0</v>
      </c>
      <c r="G159" s="15">
        <v>205.0</v>
      </c>
      <c r="H159" s="15">
        <v>1.0206</v>
      </c>
      <c r="I159" s="15">
        <v>1224.0</v>
      </c>
      <c r="J159" s="15">
        <v>1199.0</v>
      </c>
      <c r="K159" s="16">
        <f t="shared" si="64"/>
        <v>0.2902418682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3" t="s">
        <v>22</v>
      </c>
      <c r="C160" s="15">
        <v>0.4861</v>
      </c>
      <c r="D160" s="15">
        <v>1.3173</v>
      </c>
      <c r="E160" s="15">
        <v>2.0992</v>
      </c>
      <c r="F160" s="15">
        <v>1378.0</v>
      </c>
      <c r="G160" s="15">
        <v>656.0</v>
      </c>
      <c r="H160" s="15">
        <v>1.0204</v>
      </c>
      <c r="I160" s="15">
        <v>1378.0</v>
      </c>
      <c r="J160" s="15">
        <v>1350.0</v>
      </c>
      <c r="K160" s="16">
        <f t="shared" si="64"/>
        <v>1.020740741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4" t="s">
        <v>13</v>
      </c>
      <c r="B161" s="12"/>
      <c r="C161" s="13">
        <f t="shared" ref="C161:E161" si="65">geomean(C151:C160)</f>
        <v>0.282052792</v>
      </c>
      <c r="D161" s="13">
        <f t="shared" si="65"/>
        <v>1.192625338</v>
      </c>
      <c r="E161" s="13">
        <f t="shared" si="65"/>
        <v>1.692737085</v>
      </c>
      <c r="F161" s="12"/>
      <c r="G161" s="12"/>
      <c r="H161" s="12"/>
      <c r="I161" s="12"/>
      <c r="J161" s="12"/>
      <c r="K161" s="13">
        <f>geomean(K151:K160)</f>
        <v>0.4780076002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 t="s">
        <v>67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3" t="s">
        <v>0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3" t="s">
        <v>2</v>
      </c>
      <c r="D165" s="13" t="s">
        <v>1</v>
      </c>
      <c r="E165" s="13" t="s">
        <v>3</v>
      </c>
      <c r="F165" s="13" t="s">
        <v>4</v>
      </c>
      <c r="G165" s="13" t="s">
        <v>5</v>
      </c>
      <c r="H165" s="13" t="s">
        <v>6</v>
      </c>
      <c r="I165" s="13" t="s">
        <v>7</v>
      </c>
      <c r="J165" s="13" t="s">
        <v>8</v>
      </c>
      <c r="K165" s="12" t="s">
        <v>24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3" t="s">
        <v>22</v>
      </c>
      <c r="C166" s="15">
        <v>0.0455</v>
      </c>
      <c r="D166" s="15">
        <v>1.0153</v>
      </c>
      <c r="E166" s="15">
        <v>1.4029</v>
      </c>
      <c r="F166" s="15">
        <v>815.0</v>
      </c>
      <c r="G166" s="15">
        <v>580.0</v>
      </c>
      <c r="H166" s="15">
        <v>1.0301</v>
      </c>
      <c r="I166" s="15">
        <v>13154.0</v>
      </c>
      <c r="J166" s="15">
        <v>12769.0</v>
      </c>
      <c r="K166" s="16">
        <f t="shared" ref="K166:K175" si="66">F166/J166</f>
        <v>0.06382645469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3" t="s">
        <v>22</v>
      </c>
      <c r="C167" s="15">
        <v>0.5691</v>
      </c>
      <c r="D167" s="15">
        <v>1.292</v>
      </c>
      <c r="E167" s="15">
        <v>1.2798</v>
      </c>
      <c r="F167" s="15">
        <v>10950.0</v>
      </c>
      <c r="G167" s="15">
        <v>8556.0</v>
      </c>
      <c r="H167" s="15">
        <v>1.0301</v>
      </c>
      <c r="I167" s="15">
        <v>15487.0</v>
      </c>
      <c r="J167" s="15">
        <v>15034.0</v>
      </c>
      <c r="K167" s="16">
        <f t="shared" si="66"/>
        <v>0.7283490754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3" t="s">
        <v>22</v>
      </c>
      <c r="C168" s="15">
        <v>0.0578</v>
      </c>
      <c r="D168" s="15">
        <v>1.0195</v>
      </c>
      <c r="E168" s="15">
        <v>1.3255</v>
      </c>
      <c r="F168" s="15">
        <v>1255.0</v>
      </c>
      <c r="G168" s="15">
        <v>946.0</v>
      </c>
      <c r="H168" s="15">
        <v>1.0301</v>
      </c>
      <c r="I168" s="15">
        <v>16877.0</v>
      </c>
      <c r="J168" s="15">
        <v>16384.0</v>
      </c>
      <c r="K168" s="16">
        <f t="shared" si="66"/>
        <v>0.07659912109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3" t="s">
        <v>22</v>
      </c>
      <c r="C169" s="15">
        <v>0.4102</v>
      </c>
      <c r="D169" s="15">
        <v>1.1436</v>
      </c>
      <c r="E169" s="15">
        <v>1.1705</v>
      </c>
      <c r="F169" s="15">
        <v>10049.0</v>
      </c>
      <c r="G169" s="15">
        <v>8585.0</v>
      </c>
      <c r="H169" s="15">
        <v>1.0301</v>
      </c>
      <c r="I169" s="15">
        <v>21558.0</v>
      </c>
      <c r="J169" s="15">
        <v>20929.0</v>
      </c>
      <c r="K169" s="16">
        <f t="shared" si="66"/>
        <v>0.4801471642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3" t="s">
        <v>22</v>
      </c>
      <c r="C170" s="15">
        <v>0.0308</v>
      </c>
      <c r="D170" s="15">
        <v>1.011</v>
      </c>
      <c r="E170" s="15">
        <v>1.8652</v>
      </c>
      <c r="F170" s="15">
        <v>1398.0</v>
      </c>
      <c r="G170" s="15">
        <v>749.0</v>
      </c>
      <c r="H170" s="15">
        <v>1.0116</v>
      </c>
      <c r="I170" s="15">
        <v>24651.0</v>
      </c>
      <c r="J170" s="15">
        <v>24367.0</v>
      </c>
      <c r="K170" s="16">
        <f t="shared" si="66"/>
        <v>0.05737267616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3" t="s">
        <v>22</v>
      </c>
      <c r="C171" s="15">
        <v>8.0E-4</v>
      </c>
      <c r="D171" s="15">
        <v>1.0001</v>
      </c>
      <c r="E171" s="15">
        <v>2.2857</v>
      </c>
      <c r="F171" s="15">
        <v>48.0</v>
      </c>
      <c r="G171" s="15">
        <v>21.0</v>
      </c>
      <c r="H171" s="15">
        <v>1.0003</v>
      </c>
      <c r="I171" s="15">
        <v>27510.0</v>
      </c>
      <c r="J171" s="15">
        <v>27501.0</v>
      </c>
      <c r="K171" s="16">
        <f t="shared" si="66"/>
        <v>0.001745391077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3" t="s">
        <v>22</v>
      </c>
      <c r="C172" s="15">
        <v>0.0344</v>
      </c>
      <c r="D172" s="15">
        <v>1.0116</v>
      </c>
      <c r="E172" s="15">
        <v>1.3787</v>
      </c>
      <c r="F172" s="15">
        <v>3109.0</v>
      </c>
      <c r="G172" s="15">
        <v>2255.0</v>
      </c>
      <c r="H172" s="15">
        <v>1.0247</v>
      </c>
      <c r="I172" s="15">
        <v>67155.0</v>
      </c>
      <c r="J172" s="15">
        <v>65536.0</v>
      </c>
      <c r="K172" s="16">
        <f t="shared" si="66"/>
        <v>0.0474395752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3" t="s">
        <v>22</v>
      </c>
      <c r="C173" s="15">
        <v>0.6489</v>
      </c>
      <c r="D173" s="15">
        <v>1.4194</v>
      </c>
      <c r="E173" s="15">
        <v>1.4944</v>
      </c>
      <c r="F173" s="15">
        <v>68785.0</v>
      </c>
      <c r="G173" s="15">
        <v>46029.0</v>
      </c>
      <c r="H173" s="15">
        <v>1.03</v>
      </c>
      <c r="I173" s="15">
        <v>73059.0</v>
      </c>
      <c r="J173" s="15">
        <v>70930.0</v>
      </c>
      <c r="K173" s="16">
        <f t="shared" si="66"/>
        <v>0.9697589172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3" t="s">
        <v>22</v>
      </c>
      <c r="C174" s="15">
        <v>0.0227</v>
      </c>
      <c r="D174" s="15">
        <v>1.0076</v>
      </c>
      <c r="E174" s="15">
        <v>1.6786</v>
      </c>
      <c r="F174" s="15">
        <v>2926.0</v>
      </c>
      <c r="G174" s="15">
        <v>1743.0</v>
      </c>
      <c r="H174" s="15">
        <v>1.03</v>
      </c>
      <c r="I174" s="15">
        <v>79056.0</v>
      </c>
      <c r="J174" s="15">
        <v>76752.0</v>
      </c>
      <c r="K174" s="16">
        <f t="shared" si="66"/>
        <v>0.03812278507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3" t="s">
        <v>22</v>
      </c>
      <c r="C175" s="15">
        <v>0.1355</v>
      </c>
      <c r="D175" s="15">
        <v>1.0317</v>
      </c>
      <c r="E175" s="15">
        <v>2.1516</v>
      </c>
      <c r="F175" s="15">
        <v>25196.0</v>
      </c>
      <c r="G175" s="15">
        <v>11710.0</v>
      </c>
      <c r="H175" s="15">
        <v>1.03</v>
      </c>
      <c r="I175" s="15">
        <v>89025.0</v>
      </c>
      <c r="J175" s="15">
        <v>86431.0</v>
      </c>
      <c r="K175" s="16">
        <f t="shared" si="66"/>
        <v>0.2915157756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4" t="s">
        <v>13</v>
      </c>
      <c r="B176" s="12"/>
      <c r="C176" s="13">
        <f t="shared" ref="C176:E176" si="67">geomean(C166:C175)</f>
        <v>0.06333540543</v>
      </c>
      <c r="D176" s="13">
        <f t="shared" si="67"/>
        <v>1.087243468</v>
      </c>
      <c r="E176" s="13">
        <f t="shared" si="67"/>
        <v>1.565420438</v>
      </c>
      <c r="F176" s="12"/>
      <c r="G176" s="12"/>
      <c r="H176" s="12"/>
      <c r="I176" s="12"/>
      <c r="J176" s="12"/>
      <c r="K176" s="13">
        <f>geomean(K166:K175)</f>
        <v>0.09867764051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 t="s">
        <v>34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3" t="s">
        <v>2</v>
      </c>
      <c r="D178" s="13" t="s">
        <v>1</v>
      </c>
      <c r="E178" s="13" t="s">
        <v>3</v>
      </c>
      <c r="F178" s="13" t="s">
        <v>4</v>
      </c>
      <c r="G178" s="13" t="s">
        <v>5</v>
      </c>
      <c r="H178" s="13" t="s">
        <v>6</v>
      </c>
      <c r="I178" s="13" t="s">
        <v>7</v>
      </c>
      <c r="J178" s="13" t="s">
        <v>8</v>
      </c>
      <c r="K178" s="12" t="s">
        <v>24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3" t="s">
        <v>22</v>
      </c>
      <c r="C179" s="15">
        <v>0.0951</v>
      </c>
      <c r="D179" s="15">
        <v>1.0325</v>
      </c>
      <c r="E179" s="15">
        <v>1.5783</v>
      </c>
      <c r="F179" s="15">
        <v>479.0</v>
      </c>
      <c r="G179" s="15">
        <v>303.0</v>
      </c>
      <c r="H179" s="15">
        <v>1.0302</v>
      </c>
      <c r="I179" s="15">
        <v>3289.0</v>
      </c>
      <c r="J179" s="15">
        <v>3192.0</v>
      </c>
      <c r="K179" s="16">
        <f t="shared" ref="K179:K188" si="68">F179/J179</f>
        <v>0.1500626566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3" t="s">
        <v>22</v>
      </c>
      <c r="C180" s="15">
        <v>0.5919</v>
      </c>
      <c r="D180" s="15">
        <v>1.3391</v>
      </c>
      <c r="E180" s="15">
        <v>1.3131</v>
      </c>
      <c r="F180" s="15">
        <v>2921.0</v>
      </c>
      <c r="G180" s="15">
        <v>2224.0</v>
      </c>
      <c r="H180" s="15">
        <v>1.0302</v>
      </c>
      <c r="I180" s="15">
        <v>3872.0</v>
      </c>
      <c r="J180" s="15">
        <v>3758.0</v>
      </c>
      <c r="K180" s="16">
        <f t="shared" si="68"/>
        <v>0.7772751464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3" t="s">
        <v>22</v>
      </c>
      <c r="C181" s="15">
        <v>0.1071</v>
      </c>
      <c r="D181" s="15">
        <v>1.0367</v>
      </c>
      <c r="E181" s="15">
        <v>1.5095</v>
      </c>
      <c r="F181" s="15">
        <v>662.0</v>
      </c>
      <c r="G181" s="15">
        <v>438.0</v>
      </c>
      <c r="H181" s="15">
        <v>1.0303</v>
      </c>
      <c r="I181" s="15">
        <v>4220.0</v>
      </c>
      <c r="J181" s="15">
        <v>4096.0</v>
      </c>
      <c r="K181" s="16">
        <f t="shared" si="68"/>
        <v>0.1616210938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3" t="s">
        <v>22</v>
      </c>
      <c r="C182" s="15">
        <v>0.4359</v>
      </c>
      <c r="D182" s="15">
        <v>1.1598</v>
      </c>
      <c r="E182" s="15">
        <v>1.2019</v>
      </c>
      <c r="F182" s="15">
        <v>2741.0</v>
      </c>
      <c r="G182" s="15">
        <v>2280.0</v>
      </c>
      <c r="H182" s="15">
        <v>1.0301</v>
      </c>
      <c r="I182" s="15">
        <v>5390.0</v>
      </c>
      <c r="J182" s="15">
        <v>5232.0</v>
      </c>
      <c r="K182" s="16">
        <f t="shared" si="68"/>
        <v>0.5238914373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3" t="s">
        <v>22</v>
      </c>
      <c r="C183" s="15">
        <v>0.0583</v>
      </c>
      <c r="D183" s="15">
        <v>1.0202</v>
      </c>
      <c r="E183" s="15">
        <v>1.9245</v>
      </c>
      <c r="F183" s="15">
        <v>683.0</v>
      </c>
      <c r="G183" s="15">
        <v>354.0</v>
      </c>
      <c r="H183" s="15">
        <v>1.0224</v>
      </c>
      <c r="I183" s="15">
        <v>6228.0</v>
      </c>
      <c r="J183" s="15">
        <v>6091.0</v>
      </c>
      <c r="K183" s="16">
        <f t="shared" si="68"/>
        <v>0.1121326547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3" t="s">
        <v>22</v>
      </c>
      <c r="C184" s="15">
        <v>0.0031</v>
      </c>
      <c r="D184" s="15">
        <v>1.0003</v>
      </c>
      <c r="E184" s="15">
        <v>2.2857</v>
      </c>
      <c r="F184" s="15">
        <v>48.0</v>
      </c>
      <c r="G184" s="15">
        <v>21.0</v>
      </c>
      <c r="H184" s="15">
        <v>1.0017</v>
      </c>
      <c r="I184" s="15">
        <v>6887.0</v>
      </c>
      <c r="J184" s="15">
        <v>6875.0</v>
      </c>
      <c r="K184" s="16">
        <f t="shared" si="68"/>
        <v>0.006981818182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3" t="s">
        <v>22</v>
      </c>
      <c r="C185" s="15">
        <v>0.0633</v>
      </c>
      <c r="D185" s="15">
        <v>1.0215</v>
      </c>
      <c r="E185" s="15">
        <v>1.503</v>
      </c>
      <c r="F185" s="15">
        <v>1559.0</v>
      </c>
      <c r="G185" s="15">
        <v>1037.0</v>
      </c>
      <c r="H185" s="15">
        <v>1.0301</v>
      </c>
      <c r="I185" s="15">
        <v>16877.0</v>
      </c>
      <c r="J185" s="15">
        <v>16384.0</v>
      </c>
      <c r="K185" s="16">
        <f t="shared" si="68"/>
        <v>0.09515380859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3" t="s">
        <v>22</v>
      </c>
      <c r="C186" s="15">
        <v>0.6166</v>
      </c>
      <c r="D186" s="15">
        <v>1.561</v>
      </c>
      <c r="E186" s="15">
        <v>1.1169</v>
      </c>
      <c r="F186" s="15">
        <v>12211.0</v>
      </c>
      <c r="G186" s="15">
        <v>10933.0</v>
      </c>
      <c r="H186" s="15">
        <v>1.03</v>
      </c>
      <c r="I186" s="15">
        <v>18265.0</v>
      </c>
      <c r="J186" s="15">
        <v>17732.0</v>
      </c>
      <c r="K186" s="16">
        <f t="shared" si="68"/>
        <v>0.6886420032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3" t="s">
        <v>22</v>
      </c>
      <c r="C187" s="15">
        <v>0.0498</v>
      </c>
      <c r="D187" s="15">
        <v>1.0168</v>
      </c>
      <c r="E187" s="15">
        <v>1.5743</v>
      </c>
      <c r="F187" s="15">
        <v>1503.0</v>
      </c>
      <c r="G187" s="15">
        <v>954.0</v>
      </c>
      <c r="H187" s="15">
        <v>1.0301</v>
      </c>
      <c r="I187" s="15">
        <v>19765.0</v>
      </c>
      <c r="J187" s="15">
        <v>19188.0</v>
      </c>
      <c r="K187" s="16">
        <f t="shared" si="68"/>
        <v>0.07833020638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3" t="s">
        <v>22</v>
      </c>
      <c r="C188" s="15">
        <v>0.2029</v>
      </c>
      <c r="D188" s="15">
        <v>1.0568</v>
      </c>
      <c r="E188" s="15">
        <v>2.1668</v>
      </c>
      <c r="F188" s="15">
        <v>9500.0</v>
      </c>
      <c r="G188" s="15">
        <v>4384.0</v>
      </c>
      <c r="H188" s="15">
        <v>1.03</v>
      </c>
      <c r="I188" s="15">
        <v>22257.0</v>
      </c>
      <c r="J188" s="15">
        <v>21607.0</v>
      </c>
      <c r="K188" s="16">
        <f t="shared" si="68"/>
        <v>0.4396723284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4" t="s">
        <v>13</v>
      </c>
      <c r="B189" s="12"/>
      <c r="C189" s="13">
        <f t="shared" ref="C189:E189" si="69">geomean(C179:C188)</f>
        <v>0.106476902</v>
      </c>
      <c r="D189" s="13">
        <f t="shared" si="69"/>
        <v>1.11260869</v>
      </c>
      <c r="E189" s="13">
        <f t="shared" si="69"/>
        <v>1.576306095</v>
      </c>
      <c r="F189" s="12"/>
      <c r="G189" s="12"/>
      <c r="H189" s="12"/>
      <c r="I189" s="12"/>
      <c r="J189" s="12"/>
      <c r="K189" s="13">
        <f>geomean(K179:K188)</f>
        <v>0.1675623907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3" t="s">
        <v>35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3" t="s">
        <v>2</v>
      </c>
      <c r="D191" s="13" t="s">
        <v>1</v>
      </c>
      <c r="E191" s="13" t="s">
        <v>3</v>
      </c>
      <c r="F191" s="13" t="s">
        <v>4</v>
      </c>
      <c r="G191" s="13" t="s">
        <v>5</v>
      </c>
      <c r="H191" s="13" t="s">
        <v>6</v>
      </c>
      <c r="I191" s="13" t="s">
        <v>7</v>
      </c>
      <c r="J191" s="13" t="s">
        <v>8</v>
      </c>
      <c r="K191" s="12" t="s">
        <v>24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3" t="s">
        <v>22</v>
      </c>
      <c r="C192" s="15">
        <v>0.1873</v>
      </c>
      <c r="D192" s="15">
        <v>1.0655</v>
      </c>
      <c r="E192" s="15">
        <v>1.5722</v>
      </c>
      <c r="F192" s="15">
        <v>235.0</v>
      </c>
      <c r="G192" s="15">
        <v>149.0</v>
      </c>
      <c r="H192" s="15">
        <v>1.0312</v>
      </c>
      <c r="I192" s="15">
        <v>823.0</v>
      </c>
      <c r="J192" s="15">
        <v>798.0</v>
      </c>
      <c r="K192" s="16">
        <f t="shared" ref="K192:K201" si="70">F192/J192</f>
        <v>0.2944862155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3" t="s">
        <v>22</v>
      </c>
      <c r="C193" s="15">
        <v>0.6061</v>
      </c>
      <c r="D193" s="15">
        <v>1.3945</v>
      </c>
      <c r="E193" s="15">
        <v>1.3098</v>
      </c>
      <c r="F193" s="15">
        <v>746.0</v>
      </c>
      <c r="G193" s="15">
        <v>569.0</v>
      </c>
      <c r="H193" s="15">
        <v>1.0312</v>
      </c>
      <c r="I193" s="15">
        <v>969.0</v>
      </c>
      <c r="J193" s="15">
        <v>939.0</v>
      </c>
      <c r="K193" s="16">
        <f t="shared" si="70"/>
        <v>0.7944621938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3" t="s">
        <v>22</v>
      </c>
      <c r="C194" s="15">
        <v>0.1853</v>
      </c>
      <c r="D194" s="15">
        <v>1.0653</v>
      </c>
      <c r="E194" s="15">
        <v>1.5228</v>
      </c>
      <c r="F194" s="15">
        <v>289.0</v>
      </c>
      <c r="G194" s="15">
        <v>189.0</v>
      </c>
      <c r="H194" s="15">
        <v>1.0312</v>
      </c>
      <c r="I194" s="15">
        <v>1056.0</v>
      </c>
      <c r="J194" s="15">
        <v>1024.0</v>
      </c>
      <c r="K194" s="16">
        <f t="shared" si="70"/>
        <v>0.2822265625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3" t="s">
        <v>22</v>
      </c>
      <c r="C195" s="15">
        <v>0.4539</v>
      </c>
      <c r="D195" s="15">
        <v>1.1758</v>
      </c>
      <c r="E195" s="15">
        <v>1.2431</v>
      </c>
      <c r="F195" s="15">
        <v>738.0</v>
      </c>
      <c r="G195" s="15">
        <v>593.0</v>
      </c>
      <c r="H195" s="15">
        <v>1.0313</v>
      </c>
      <c r="I195" s="15">
        <v>1349.0</v>
      </c>
      <c r="J195" s="15">
        <v>1308.0</v>
      </c>
      <c r="K195" s="16">
        <f t="shared" si="70"/>
        <v>0.5642201835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3" t="s">
        <v>22</v>
      </c>
      <c r="C196" s="15">
        <v>0.1122</v>
      </c>
      <c r="D196" s="15">
        <v>1.0391</v>
      </c>
      <c r="E196" s="15">
        <v>1.9248</v>
      </c>
      <c r="F196" s="15">
        <v>329.0</v>
      </c>
      <c r="G196" s="15">
        <v>170.0</v>
      </c>
      <c r="H196" s="15">
        <v>1.0302</v>
      </c>
      <c r="I196" s="15">
        <v>1569.0</v>
      </c>
      <c r="J196" s="15">
        <v>1522.0</v>
      </c>
      <c r="K196" s="16">
        <f t="shared" si="70"/>
        <v>0.2161629435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3" t="s">
        <v>22</v>
      </c>
      <c r="C197" s="15">
        <v>0.0113</v>
      </c>
      <c r="D197" s="15">
        <v>1.001</v>
      </c>
      <c r="E197" s="15">
        <v>2.4695</v>
      </c>
      <c r="F197" s="15">
        <v>48.0</v>
      </c>
      <c r="G197" s="15">
        <v>19.0</v>
      </c>
      <c r="H197" s="15">
        <v>1.0117</v>
      </c>
      <c r="I197" s="15">
        <v>1739.0</v>
      </c>
      <c r="J197" s="15">
        <v>1718.0</v>
      </c>
      <c r="K197" s="16">
        <f t="shared" si="70"/>
        <v>0.02793946449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3" t="s">
        <v>22</v>
      </c>
      <c r="C198" s="15">
        <v>0.1168</v>
      </c>
      <c r="D198" s="15">
        <v>1.0403</v>
      </c>
      <c r="E198" s="15">
        <v>1.6444</v>
      </c>
      <c r="F198" s="15">
        <v>787.0</v>
      </c>
      <c r="G198" s="15">
        <v>478.0</v>
      </c>
      <c r="H198" s="15">
        <v>1.0303</v>
      </c>
      <c r="I198" s="15">
        <v>4220.0</v>
      </c>
      <c r="J198" s="15">
        <v>4096.0</v>
      </c>
      <c r="K198" s="16">
        <f t="shared" si="70"/>
        <v>0.1921386719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3" t="s">
        <v>22</v>
      </c>
      <c r="C199" s="15">
        <v>0.6035</v>
      </c>
      <c r="D199" s="15">
        <v>1.6339</v>
      </c>
      <c r="E199" s="15">
        <v>1.1164</v>
      </c>
      <c r="F199" s="15">
        <v>2987.0</v>
      </c>
      <c r="G199" s="15">
        <v>2675.0</v>
      </c>
      <c r="H199" s="15">
        <v>1.0302</v>
      </c>
      <c r="I199" s="15">
        <v>4567.0</v>
      </c>
      <c r="J199" s="15">
        <v>4433.0</v>
      </c>
      <c r="K199" s="16">
        <f t="shared" si="70"/>
        <v>0.6738100609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3" t="s">
        <v>22</v>
      </c>
      <c r="C200" s="15">
        <v>0.0931</v>
      </c>
      <c r="D200" s="15">
        <v>1.0317</v>
      </c>
      <c r="E200" s="15">
        <v>1.5734</v>
      </c>
      <c r="F200" s="15">
        <v>703.0</v>
      </c>
      <c r="G200" s="15">
        <v>446.0</v>
      </c>
      <c r="H200" s="15">
        <v>1.0302</v>
      </c>
      <c r="I200" s="15">
        <v>4942.0</v>
      </c>
      <c r="J200" s="15">
        <v>4797.0</v>
      </c>
      <c r="K200" s="16">
        <f t="shared" si="70"/>
        <v>0.146549927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3" t="s">
        <v>22</v>
      </c>
      <c r="C201" s="15">
        <v>0.3398</v>
      </c>
      <c r="D201" s="15">
        <v>1.1475</v>
      </c>
      <c r="E201" s="15">
        <v>2.8419</v>
      </c>
      <c r="F201" s="15">
        <v>5216.0</v>
      </c>
      <c r="G201" s="15">
        <v>1835.0</v>
      </c>
      <c r="H201" s="15">
        <v>1.0302</v>
      </c>
      <c r="I201" s="15">
        <v>5565.0</v>
      </c>
      <c r="J201" s="15">
        <v>5401.0</v>
      </c>
      <c r="K201" s="16">
        <f t="shared" si="70"/>
        <v>0.9657470839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4" t="s">
        <v>13</v>
      </c>
      <c r="B202" s="12"/>
      <c r="C202" s="13">
        <f t="shared" ref="C202:E202" si="71">geomean(C192:C201)</f>
        <v>0.175036336</v>
      </c>
      <c r="D202" s="13">
        <f t="shared" si="71"/>
        <v>1.145660388</v>
      </c>
      <c r="E202" s="13">
        <f t="shared" si="71"/>
        <v>1.652772807</v>
      </c>
      <c r="F202" s="12"/>
      <c r="G202" s="12"/>
      <c r="H202" s="12"/>
      <c r="I202" s="12"/>
      <c r="J202" s="12"/>
      <c r="K202" s="13">
        <f>geomean(K192:K201)</f>
        <v>0.2894133312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3" t="s">
        <v>36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3" t="s">
        <v>2</v>
      </c>
      <c r="D204" s="13" t="s">
        <v>1</v>
      </c>
      <c r="E204" s="13" t="s">
        <v>3</v>
      </c>
      <c r="F204" s="13" t="s">
        <v>4</v>
      </c>
      <c r="G204" s="13" t="s">
        <v>5</v>
      </c>
      <c r="H204" s="13" t="s">
        <v>6</v>
      </c>
      <c r="I204" s="13" t="s">
        <v>7</v>
      </c>
      <c r="J204" s="13" t="s">
        <v>8</v>
      </c>
      <c r="K204" s="12" t="s">
        <v>24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3" t="s">
        <v>22</v>
      </c>
      <c r="C205" s="15">
        <v>0.3382</v>
      </c>
      <c r="D205" s="15">
        <v>1.1229</v>
      </c>
      <c r="E205" s="15">
        <v>1.4818</v>
      </c>
      <c r="F205" s="15">
        <v>100.0</v>
      </c>
      <c r="G205" s="15">
        <v>67.0</v>
      </c>
      <c r="H205" s="15">
        <v>1.0324</v>
      </c>
      <c r="I205" s="15">
        <v>206.0</v>
      </c>
      <c r="J205" s="15">
        <v>199.0</v>
      </c>
      <c r="K205" s="16">
        <f t="shared" ref="K205:K214" si="72">F205/J205</f>
        <v>0.5025125628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3" t="s">
        <v>22</v>
      </c>
      <c r="C206" s="15">
        <v>0.6147</v>
      </c>
      <c r="D206" s="15">
        <v>1.444</v>
      </c>
      <c r="E206" s="15">
        <v>1.3019</v>
      </c>
      <c r="F206" s="15">
        <v>188.0</v>
      </c>
      <c r="G206" s="15">
        <v>144.0</v>
      </c>
      <c r="H206" s="15">
        <v>1.0344</v>
      </c>
      <c r="I206" s="15">
        <v>243.0</v>
      </c>
      <c r="J206" s="15">
        <v>234.0</v>
      </c>
      <c r="K206" s="16">
        <f t="shared" si="72"/>
        <v>0.8034188034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3" t="s">
        <v>22</v>
      </c>
      <c r="C207" s="15">
        <v>0.319</v>
      </c>
      <c r="D207" s="15">
        <v>1.117</v>
      </c>
      <c r="E207" s="15">
        <v>1.5061</v>
      </c>
      <c r="F207" s="15">
        <v>123.0</v>
      </c>
      <c r="G207" s="15">
        <v>81.0</v>
      </c>
      <c r="H207" s="15">
        <v>1.0352</v>
      </c>
      <c r="I207" s="15">
        <v>265.0</v>
      </c>
      <c r="J207" s="15">
        <v>256.0</v>
      </c>
      <c r="K207" s="16">
        <f t="shared" si="72"/>
        <v>0.48046875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3" t="s">
        <v>22</v>
      </c>
      <c r="C208" s="15">
        <v>0.4825</v>
      </c>
      <c r="D208" s="15">
        <v>1.1977</v>
      </c>
      <c r="E208" s="15">
        <v>1.2928</v>
      </c>
      <c r="F208" s="15">
        <v>204.0</v>
      </c>
      <c r="G208" s="15">
        <v>157.0</v>
      </c>
      <c r="H208" s="15">
        <v>1.0336</v>
      </c>
      <c r="I208" s="15">
        <v>338.0</v>
      </c>
      <c r="J208" s="15">
        <v>327.0</v>
      </c>
      <c r="K208" s="16">
        <f t="shared" si="72"/>
        <v>0.623853211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3" t="s">
        <v>22</v>
      </c>
      <c r="C209" s="15">
        <v>0.203</v>
      </c>
      <c r="D209" s="15">
        <v>1.0722</v>
      </c>
      <c r="E209" s="15">
        <v>1.8112</v>
      </c>
      <c r="F209" s="15">
        <v>140.0</v>
      </c>
      <c r="G209" s="15">
        <v>77.0</v>
      </c>
      <c r="H209" s="15">
        <v>1.0322</v>
      </c>
      <c r="I209" s="15">
        <v>393.0</v>
      </c>
      <c r="J209" s="15">
        <v>380.0</v>
      </c>
      <c r="K209" s="16">
        <f t="shared" si="72"/>
        <v>0.3684210526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3" t="s">
        <v>22</v>
      </c>
      <c r="C210" s="15">
        <v>0.0482</v>
      </c>
      <c r="D210" s="15">
        <v>1.0062</v>
      </c>
      <c r="E210" s="15">
        <v>2.4614</v>
      </c>
      <c r="F210" s="15">
        <v>51.0</v>
      </c>
      <c r="G210" s="15">
        <v>20.0</v>
      </c>
      <c r="H210" s="15">
        <v>1.0216</v>
      </c>
      <c r="I210" s="15">
        <v>439.0</v>
      </c>
      <c r="J210" s="15">
        <v>429.0</v>
      </c>
      <c r="K210" s="16">
        <f t="shared" si="72"/>
        <v>0.1188811189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3" t="s">
        <v>22</v>
      </c>
      <c r="C211" s="15">
        <v>0.1968</v>
      </c>
      <c r="D211" s="15">
        <v>1.0695</v>
      </c>
      <c r="E211" s="15">
        <v>1.6277</v>
      </c>
      <c r="F211" s="15">
        <v>328.0</v>
      </c>
      <c r="G211" s="15">
        <v>201.0</v>
      </c>
      <c r="H211" s="15">
        <v>1.0312</v>
      </c>
      <c r="I211" s="15">
        <v>1056.0</v>
      </c>
      <c r="J211" s="15">
        <v>1024.0</v>
      </c>
      <c r="K211" s="16">
        <f t="shared" si="72"/>
        <v>0.3203125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3" t="s">
        <v>22</v>
      </c>
      <c r="C212" s="15">
        <v>0.601</v>
      </c>
      <c r="D212" s="15">
        <v>1.66</v>
      </c>
      <c r="E212" s="15">
        <v>1.3272</v>
      </c>
      <c r="F212" s="15">
        <v>884.0</v>
      </c>
      <c r="G212" s="15">
        <v>666.0</v>
      </c>
      <c r="H212" s="15">
        <v>1.0313</v>
      </c>
      <c r="I212" s="15">
        <v>1143.0</v>
      </c>
      <c r="J212" s="15">
        <v>1108.0</v>
      </c>
      <c r="K212" s="16">
        <f t="shared" si="72"/>
        <v>0.797833935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3" t="s">
        <v>22</v>
      </c>
      <c r="C213" s="15">
        <v>0.1697</v>
      </c>
      <c r="D213" s="15">
        <v>1.0589</v>
      </c>
      <c r="E213" s="15">
        <v>1.5528</v>
      </c>
      <c r="F213" s="15">
        <v>316.0</v>
      </c>
      <c r="G213" s="15">
        <v>203.0</v>
      </c>
      <c r="H213" s="15">
        <v>1.0306</v>
      </c>
      <c r="I213" s="15">
        <v>1236.0</v>
      </c>
      <c r="J213" s="15">
        <v>1199.0</v>
      </c>
      <c r="K213" s="16">
        <f t="shared" si="72"/>
        <v>0.2635529608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3" t="s">
        <v>22</v>
      </c>
      <c r="C214" s="15">
        <v>0.4861</v>
      </c>
      <c r="D214" s="15">
        <v>1.3171</v>
      </c>
      <c r="E214" s="15">
        <v>2.0978</v>
      </c>
      <c r="F214" s="15">
        <v>1377.0</v>
      </c>
      <c r="G214" s="15">
        <v>656.0</v>
      </c>
      <c r="H214" s="15">
        <v>1.0307</v>
      </c>
      <c r="I214" s="15">
        <v>1392.0</v>
      </c>
      <c r="J214" s="15">
        <v>1350.0</v>
      </c>
      <c r="K214" s="16">
        <f t="shared" si="72"/>
        <v>1.02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4" t="s">
        <v>13</v>
      </c>
      <c r="B215" s="12"/>
      <c r="C215" s="13">
        <f t="shared" ref="C215:E215" si="73">geomean(C205:C214)</f>
        <v>0.2808649155</v>
      </c>
      <c r="D215" s="13">
        <f t="shared" si="73"/>
        <v>1.192074008</v>
      </c>
      <c r="E215" s="13">
        <f t="shared" si="73"/>
        <v>1.61112461</v>
      </c>
      <c r="F215" s="12"/>
      <c r="G215" s="12"/>
      <c r="H215" s="12"/>
      <c r="I215" s="12"/>
      <c r="J215" s="12"/>
      <c r="K215" s="13">
        <f>geomean(K205:K214)</f>
        <v>0.4530277718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 t="s">
        <v>74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 t="s">
        <v>0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 t="s">
        <v>2</v>
      </c>
      <c r="D219" s="12" t="s">
        <v>1</v>
      </c>
      <c r="E219" s="12" t="s">
        <v>3</v>
      </c>
      <c r="F219" s="12" t="s">
        <v>4</v>
      </c>
      <c r="G219" s="12" t="s">
        <v>5</v>
      </c>
      <c r="H219" s="12" t="s">
        <v>6</v>
      </c>
      <c r="I219" s="12" t="s">
        <v>7</v>
      </c>
      <c r="J219" s="12" t="s">
        <v>8</v>
      </c>
      <c r="K219" s="12" t="s">
        <v>24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 t="s">
        <v>22</v>
      </c>
      <c r="C220" s="16">
        <v>0.0441</v>
      </c>
      <c r="D220" s="16">
        <v>1.0148</v>
      </c>
      <c r="E220" s="16">
        <v>1.3462</v>
      </c>
      <c r="F220" s="16">
        <v>758.0</v>
      </c>
      <c r="G220" s="16">
        <v>563.0</v>
      </c>
      <c r="H220" s="16">
        <v>1.04</v>
      </c>
      <c r="I220" s="16">
        <v>13281.0</v>
      </c>
      <c r="J220" s="16">
        <v>12769.0</v>
      </c>
      <c r="K220" s="16">
        <f t="shared" ref="K220:K229" si="74">F220/J220</f>
        <v>0.0593625186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 t="s">
        <v>22</v>
      </c>
      <c r="C221" s="16">
        <v>0.5668</v>
      </c>
      <c r="D221" s="16">
        <v>1.291</v>
      </c>
      <c r="E221" s="16">
        <v>1.2342</v>
      </c>
      <c r="F221" s="16">
        <v>10517.0</v>
      </c>
      <c r="G221" s="16">
        <v>8521.0</v>
      </c>
      <c r="H221" s="16">
        <v>1.0401</v>
      </c>
      <c r="I221" s="16">
        <v>15637.0</v>
      </c>
      <c r="J221" s="16">
        <v>15034.0</v>
      </c>
      <c r="K221" s="16">
        <f t="shared" si="74"/>
        <v>0.6995476919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 t="s">
        <v>22</v>
      </c>
      <c r="C222" s="16">
        <v>0.0575</v>
      </c>
      <c r="D222" s="16">
        <v>1.0195</v>
      </c>
      <c r="E222" s="16">
        <v>1.2859</v>
      </c>
      <c r="F222" s="16">
        <v>1212.0</v>
      </c>
      <c r="G222" s="16">
        <v>942.0</v>
      </c>
      <c r="H222" s="16">
        <v>1.0401</v>
      </c>
      <c r="I222" s="16">
        <v>17041.0</v>
      </c>
      <c r="J222" s="16">
        <v>16384.0</v>
      </c>
      <c r="K222" s="16">
        <f t="shared" si="74"/>
        <v>0.07397460938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 t="s">
        <v>22</v>
      </c>
      <c r="C223" s="16">
        <v>0.4056</v>
      </c>
      <c r="D223" s="16">
        <v>1.1435</v>
      </c>
      <c r="E223" s="16">
        <v>1.1224</v>
      </c>
      <c r="F223" s="16">
        <v>9528.0</v>
      </c>
      <c r="G223" s="16">
        <v>8488.0</v>
      </c>
      <c r="H223" s="16">
        <v>1.0401</v>
      </c>
      <c r="I223" s="16">
        <v>21768.0</v>
      </c>
      <c r="J223" s="16">
        <v>20929.0</v>
      </c>
      <c r="K223" s="16">
        <f t="shared" si="74"/>
        <v>0.455253476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 t="s">
        <v>22</v>
      </c>
      <c r="C224" s="16">
        <v>0.0308</v>
      </c>
      <c r="D224" s="16">
        <v>1.011</v>
      </c>
      <c r="E224" s="16">
        <v>1.8652</v>
      </c>
      <c r="F224" s="16">
        <v>1398.0</v>
      </c>
      <c r="G224" s="16">
        <v>749.0</v>
      </c>
      <c r="H224" s="16">
        <v>1.0116</v>
      </c>
      <c r="I224" s="16">
        <v>24651.0</v>
      </c>
      <c r="J224" s="16">
        <v>24367.0</v>
      </c>
      <c r="K224" s="16">
        <f t="shared" si="74"/>
        <v>0.05737267616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 t="s">
        <v>22</v>
      </c>
      <c r="C225" s="16">
        <v>8.0E-4</v>
      </c>
      <c r="D225" s="16">
        <v>1.0001</v>
      </c>
      <c r="E225" s="16">
        <v>2.2857</v>
      </c>
      <c r="F225" s="16">
        <v>48.0</v>
      </c>
      <c r="G225" s="16">
        <v>21.0</v>
      </c>
      <c r="H225" s="16">
        <v>1.0003</v>
      </c>
      <c r="I225" s="16">
        <v>27510.0</v>
      </c>
      <c r="J225" s="16">
        <v>27501.0</v>
      </c>
      <c r="K225" s="16">
        <f t="shared" si="74"/>
        <v>0.001745391077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 t="s">
        <v>22</v>
      </c>
      <c r="C226" s="16">
        <v>0.0344</v>
      </c>
      <c r="D226" s="16">
        <v>1.0116</v>
      </c>
      <c r="E226" s="16">
        <v>1.3787</v>
      </c>
      <c r="F226" s="16">
        <v>3109.0</v>
      </c>
      <c r="G226" s="16">
        <v>2255.0</v>
      </c>
      <c r="H226" s="16">
        <v>1.0247</v>
      </c>
      <c r="I226" s="16">
        <v>67155.0</v>
      </c>
      <c r="J226" s="16">
        <v>65536.0</v>
      </c>
      <c r="K226" s="16">
        <f t="shared" si="74"/>
        <v>0.0474395752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 t="s">
        <v>22</v>
      </c>
      <c r="C227" s="16">
        <v>0.6486</v>
      </c>
      <c r="D227" s="16">
        <v>1.4197</v>
      </c>
      <c r="E227" s="16">
        <v>1.5058</v>
      </c>
      <c r="F227" s="16">
        <v>69274.0</v>
      </c>
      <c r="G227" s="16">
        <v>46004.0</v>
      </c>
      <c r="H227" s="16">
        <v>1.04</v>
      </c>
      <c r="I227" s="16">
        <v>73769.0</v>
      </c>
      <c r="J227" s="16">
        <v>70930.0</v>
      </c>
      <c r="K227" s="16">
        <f t="shared" si="74"/>
        <v>0.9766530382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 t="s">
        <v>22</v>
      </c>
      <c r="C228" s="16">
        <v>0.0224</v>
      </c>
      <c r="D228" s="16">
        <v>1.0075</v>
      </c>
      <c r="E228" s="16">
        <v>1.5502</v>
      </c>
      <c r="F228" s="16">
        <v>2666.0</v>
      </c>
      <c r="G228" s="16">
        <v>1719.0</v>
      </c>
      <c r="H228" s="16">
        <v>1.04</v>
      </c>
      <c r="I228" s="16">
        <v>79824.0</v>
      </c>
      <c r="J228" s="16">
        <v>76752.0</v>
      </c>
      <c r="K228" s="16">
        <f t="shared" si="74"/>
        <v>0.0347352512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 t="s">
        <v>22</v>
      </c>
      <c r="C229" s="16">
        <v>0.1347</v>
      </c>
      <c r="D229" s="16">
        <v>1.0318</v>
      </c>
      <c r="E229" s="16">
        <v>2.1972</v>
      </c>
      <c r="F229" s="16">
        <v>25586.0</v>
      </c>
      <c r="G229" s="16">
        <v>11644.0</v>
      </c>
      <c r="H229" s="16">
        <v>1.04</v>
      </c>
      <c r="I229" s="16">
        <v>89890.0</v>
      </c>
      <c r="J229" s="16">
        <v>86431.0</v>
      </c>
      <c r="K229" s="16">
        <f t="shared" si="74"/>
        <v>0.2960280455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4" t="s">
        <v>13</v>
      </c>
      <c r="B230" s="12"/>
      <c r="C230" s="13">
        <f t="shared" ref="C230:E230" si="75">geomean(C220:C229)</f>
        <v>0.06288435238</v>
      </c>
      <c r="D230" s="13">
        <f t="shared" si="75"/>
        <v>1.087118951</v>
      </c>
      <c r="E230" s="13">
        <f t="shared" si="75"/>
        <v>1.53429511</v>
      </c>
      <c r="F230" s="12"/>
      <c r="G230" s="12"/>
      <c r="H230" s="12"/>
      <c r="I230" s="12"/>
      <c r="J230" s="12"/>
      <c r="K230" s="13">
        <f>geomean(K220:K229)</f>
        <v>0.09603394851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 t="s">
        <v>34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 t="s">
        <v>2</v>
      </c>
      <c r="D232" s="12" t="s">
        <v>1</v>
      </c>
      <c r="E232" s="12" t="s">
        <v>3</v>
      </c>
      <c r="F232" s="12" t="s">
        <v>4</v>
      </c>
      <c r="G232" s="12" t="s">
        <v>5</v>
      </c>
      <c r="H232" s="12" t="s">
        <v>6</v>
      </c>
      <c r="I232" s="12" t="s">
        <v>7</v>
      </c>
      <c r="J232" s="12" t="s">
        <v>8</v>
      </c>
      <c r="K232" s="12" t="s">
        <v>24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 t="s">
        <v>22</v>
      </c>
      <c r="C233" s="16">
        <v>0.0945</v>
      </c>
      <c r="D233" s="16">
        <v>1.0322</v>
      </c>
      <c r="E233" s="16">
        <v>1.5017</v>
      </c>
      <c r="F233" s="16">
        <v>453.0</v>
      </c>
      <c r="G233" s="16">
        <v>301.0</v>
      </c>
      <c r="H233" s="16">
        <v>1.0403</v>
      </c>
      <c r="I233" s="16">
        <v>3321.0</v>
      </c>
      <c r="J233" s="16">
        <v>3192.0</v>
      </c>
      <c r="K233" s="16">
        <f t="shared" ref="K233:K242" si="76">F233/J233</f>
        <v>0.1419172932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 t="s">
        <v>22</v>
      </c>
      <c r="C234" s="16">
        <v>0.5887</v>
      </c>
      <c r="D234" s="16">
        <v>1.3385</v>
      </c>
      <c r="E234" s="16">
        <v>1.2771</v>
      </c>
      <c r="F234" s="16">
        <v>2826.0</v>
      </c>
      <c r="G234" s="16">
        <v>2212.0</v>
      </c>
      <c r="H234" s="16">
        <v>1.0403</v>
      </c>
      <c r="I234" s="16">
        <v>3910.0</v>
      </c>
      <c r="J234" s="16">
        <v>3758.0</v>
      </c>
      <c r="K234" s="16">
        <f t="shared" si="76"/>
        <v>0.7519957424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 t="s">
        <v>22</v>
      </c>
      <c r="C235" s="16">
        <v>0.1056</v>
      </c>
      <c r="D235" s="16">
        <v>1.0362</v>
      </c>
      <c r="E235" s="16">
        <v>1.413</v>
      </c>
      <c r="F235" s="16">
        <v>611.0</v>
      </c>
      <c r="G235" s="16">
        <v>432.0</v>
      </c>
      <c r="H235" s="16">
        <v>1.0403</v>
      </c>
      <c r="I235" s="16">
        <v>4261.0</v>
      </c>
      <c r="J235" s="16">
        <v>4096.0</v>
      </c>
      <c r="K235" s="16">
        <f t="shared" si="76"/>
        <v>0.1491699219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 t="s">
        <v>22</v>
      </c>
      <c r="C236" s="16">
        <v>0.432</v>
      </c>
      <c r="D236" s="16">
        <v>1.1597</v>
      </c>
      <c r="E236" s="16">
        <v>1.1462</v>
      </c>
      <c r="F236" s="16">
        <v>2591.0</v>
      </c>
      <c r="G236" s="16">
        <v>2260.0</v>
      </c>
      <c r="H236" s="16">
        <v>1.0403</v>
      </c>
      <c r="I236" s="16">
        <v>5443.0</v>
      </c>
      <c r="J236" s="16">
        <v>5232.0</v>
      </c>
      <c r="K236" s="16">
        <f t="shared" si="76"/>
        <v>0.4952217125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 t="s">
        <v>22</v>
      </c>
      <c r="C237" s="16">
        <v>0.0583</v>
      </c>
      <c r="D237" s="16">
        <v>1.0202</v>
      </c>
      <c r="E237" s="16">
        <v>1.9245</v>
      </c>
      <c r="F237" s="16">
        <v>683.0</v>
      </c>
      <c r="G237" s="16">
        <v>354.0</v>
      </c>
      <c r="H237" s="16">
        <v>1.0224</v>
      </c>
      <c r="I237" s="16">
        <v>6228.0</v>
      </c>
      <c r="J237" s="16">
        <v>6091.0</v>
      </c>
      <c r="K237" s="16">
        <f t="shared" si="76"/>
        <v>0.1121326547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 t="s">
        <v>22</v>
      </c>
      <c r="C238" s="16">
        <v>0.0031</v>
      </c>
      <c r="D238" s="16">
        <v>1.0003</v>
      </c>
      <c r="E238" s="16">
        <v>2.2857</v>
      </c>
      <c r="F238" s="16">
        <v>48.0</v>
      </c>
      <c r="G238" s="16">
        <v>21.0</v>
      </c>
      <c r="H238" s="16">
        <v>1.0017</v>
      </c>
      <c r="I238" s="16">
        <v>6887.0</v>
      </c>
      <c r="J238" s="16">
        <v>6875.0</v>
      </c>
      <c r="K238" s="16">
        <f t="shared" si="76"/>
        <v>0.006981818182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 t="s">
        <v>22</v>
      </c>
      <c r="C239" s="16">
        <v>0.063</v>
      </c>
      <c r="D239" s="16">
        <v>1.0214</v>
      </c>
      <c r="E239" s="16">
        <v>1.4747</v>
      </c>
      <c r="F239" s="16">
        <v>1523.0</v>
      </c>
      <c r="G239" s="16">
        <v>1032.0</v>
      </c>
      <c r="H239" s="16">
        <v>1.0401</v>
      </c>
      <c r="I239" s="16">
        <v>17041.0</v>
      </c>
      <c r="J239" s="16">
        <v>16384.0</v>
      </c>
      <c r="K239" s="16">
        <f t="shared" si="76"/>
        <v>0.09295654297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 t="s">
        <v>22</v>
      </c>
      <c r="C240" s="16">
        <v>0.6169</v>
      </c>
      <c r="D240" s="16">
        <v>1.5591</v>
      </c>
      <c r="E240" s="16">
        <v>1.1212</v>
      </c>
      <c r="F240" s="16">
        <v>12264.0</v>
      </c>
      <c r="G240" s="16">
        <v>10938.0</v>
      </c>
      <c r="H240" s="16">
        <v>1.0401</v>
      </c>
      <c r="I240" s="16">
        <v>18443.0</v>
      </c>
      <c r="J240" s="16">
        <v>17732.0</v>
      </c>
      <c r="K240" s="16">
        <f t="shared" si="76"/>
        <v>0.6916309497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 t="s">
        <v>22</v>
      </c>
      <c r="C241" s="16">
        <v>0.0495</v>
      </c>
      <c r="D241" s="16">
        <v>1.0167</v>
      </c>
      <c r="E241" s="16">
        <v>1.5429</v>
      </c>
      <c r="F241" s="16">
        <v>1465.0</v>
      </c>
      <c r="G241" s="16">
        <v>949.0</v>
      </c>
      <c r="H241" s="16">
        <v>1.0401</v>
      </c>
      <c r="I241" s="16">
        <v>19957.0</v>
      </c>
      <c r="J241" s="16">
        <v>19188.0</v>
      </c>
      <c r="K241" s="16">
        <f t="shared" si="76"/>
        <v>0.07634980196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 t="s">
        <v>22</v>
      </c>
      <c r="C242" s="16">
        <v>0.2011</v>
      </c>
      <c r="D242" s="16">
        <v>1.0562</v>
      </c>
      <c r="E242" s="16">
        <v>2.1014</v>
      </c>
      <c r="F242" s="16">
        <v>9130.0</v>
      </c>
      <c r="G242" s="16">
        <v>4344.0</v>
      </c>
      <c r="H242" s="16">
        <v>1.04</v>
      </c>
      <c r="I242" s="16">
        <v>22473.0</v>
      </c>
      <c r="J242" s="16">
        <v>21607.0</v>
      </c>
      <c r="K242" s="16">
        <f t="shared" si="76"/>
        <v>0.4225482483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4" t="s">
        <v>13</v>
      </c>
      <c r="B243" s="12"/>
      <c r="C243" s="13">
        <f t="shared" ref="C243:E243" si="77">geomean(C233:C242)</f>
        <v>0.1059028468</v>
      </c>
      <c r="D243" s="13">
        <f t="shared" si="77"/>
        <v>1.11224276</v>
      </c>
      <c r="E243" s="13">
        <f t="shared" si="77"/>
        <v>1.536307346</v>
      </c>
      <c r="F243" s="12"/>
      <c r="G243" s="12"/>
      <c r="H243" s="12"/>
      <c r="I243" s="12"/>
      <c r="J243" s="12"/>
      <c r="K243" s="13">
        <f>geomean(K233:K242)</f>
        <v>0.1624527578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 t="s">
        <v>35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 t="s">
        <v>2</v>
      </c>
      <c r="D245" s="12" t="s">
        <v>1</v>
      </c>
      <c r="E245" s="12" t="s">
        <v>3</v>
      </c>
      <c r="F245" s="12" t="s">
        <v>4</v>
      </c>
      <c r="G245" s="12" t="s">
        <v>5</v>
      </c>
      <c r="H245" s="12" t="s">
        <v>6</v>
      </c>
      <c r="I245" s="12" t="s">
        <v>7</v>
      </c>
      <c r="J245" s="12" t="s">
        <v>8</v>
      </c>
      <c r="K245" s="12" t="s">
        <v>24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 t="s">
        <v>22</v>
      </c>
      <c r="C246" s="16">
        <v>0.186</v>
      </c>
      <c r="D246" s="16">
        <v>1.065</v>
      </c>
      <c r="E246" s="16">
        <v>1.4959</v>
      </c>
      <c r="F246" s="16">
        <v>222.0</v>
      </c>
      <c r="G246" s="16">
        <v>148.0</v>
      </c>
      <c r="H246" s="16">
        <v>1.0412</v>
      </c>
      <c r="I246" s="16">
        <v>831.0</v>
      </c>
      <c r="J246" s="16">
        <v>798.0</v>
      </c>
      <c r="K246" s="16">
        <f t="shared" ref="K246:K255" si="78">F246/J246</f>
        <v>0.2781954887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 t="s">
        <v>22</v>
      </c>
      <c r="C247" s="16">
        <v>0.6042</v>
      </c>
      <c r="D247" s="16">
        <v>1.3947</v>
      </c>
      <c r="E247" s="16">
        <v>1.2804</v>
      </c>
      <c r="F247" s="16">
        <v>727.0</v>
      </c>
      <c r="G247" s="16">
        <v>567.0</v>
      </c>
      <c r="H247" s="16">
        <v>1.0408</v>
      </c>
      <c r="I247" s="16">
        <v>978.0</v>
      </c>
      <c r="J247" s="16">
        <v>939.0</v>
      </c>
      <c r="K247" s="16">
        <f t="shared" si="78"/>
        <v>0.774227902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 t="s">
        <v>22</v>
      </c>
      <c r="C248" s="16">
        <v>0.1838</v>
      </c>
      <c r="D248" s="16">
        <v>1.0646</v>
      </c>
      <c r="E248" s="16">
        <v>1.4609</v>
      </c>
      <c r="F248" s="16">
        <v>275.0</v>
      </c>
      <c r="G248" s="16">
        <v>188.0</v>
      </c>
      <c r="H248" s="16">
        <v>1.041</v>
      </c>
      <c r="I248" s="16">
        <v>1066.0</v>
      </c>
      <c r="J248" s="16">
        <v>1024.0</v>
      </c>
      <c r="K248" s="16">
        <f t="shared" si="78"/>
        <v>0.2685546875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 t="s">
        <v>22</v>
      </c>
      <c r="C249" s="16">
        <v>0.451</v>
      </c>
      <c r="D249" s="16">
        <v>1.1759</v>
      </c>
      <c r="E249" s="16">
        <v>1.1935</v>
      </c>
      <c r="F249" s="16">
        <v>704.0</v>
      </c>
      <c r="G249" s="16">
        <v>589.0</v>
      </c>
      <c r="H249" s="16">
        <v>1.0412</v>
      </c>
      <c r="I249" s="16">
        <v>1362.0</v>
      </c>
      <c r="J249" s="16">
        <v>1308.0</v>
      </c>
      <c r="K249" s="16">
        <f t="shared" si="78"/>
        <v>0.5382262997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 t="s">
        <v>22</v>
      </c>
      <c r="C250" s="16">
        <v>0.1121</v>
      </c>
      <c r="D250" s="16">
        <v>1.0394</v>
      </c>
      <c r="E250" s="16">
        <v>1.8209</v>
      </c>
      <c r="F250" s="16">
        <v>311.0</v>
      </c>
      <c r="G250" s="16">
        <v>170.0</v>
      </c>
      <c r="H250" s="16">
        <v>1.0401</v>
      </c>
      <c r="I250" s="16">
        <v>1584.0</v>
      </c>
      <c r="J250" s="16">
        <v>1522.0</v>
      </c>
      <c r="K250" s="16">
        <f t="shared" si="78"/>
        <v>0.2043363995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 t="s">
        <v>22</v>
      </c>
      <c r="C251" s="16">
        <v>0.0113</v>
      </c>
      <c r="D251" s="16">
        <v>1.001</v>
      </c>
      <c r="E251" s="16">
        <v>2.4695</v>
      </c>
      <c r="F251" s="16">
        <v>48.0</v>
      </c>
      <c r="G251" s="16">
        <v>19.0</v>
      </c>
      <c r="H251" s="16">
        <v>1.0117</v>
      </c>
      <c r="I251" s="16">
        <v>1739.0</v>
      </c>
      <c r="J251" s="16">
        <v>1718.0</v>
      </c>
      <c r="K251" s="16">
        <f t="shared" si="78"/>
        <v>0.02793946449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 t="s">
        <v>22</v>
      </c>
      <c r="C252" s="16">
        <v>0.116</v>
      </c>
      <c r="D252" s="16">
        <v>1.04</v>
      </c>
      <c r="E252" s="16">
        <v>1.5612</v>
      </c>
      <c r="F252" s="16">
        <v>742.0</v>
      </c>
      <c r="G252" s="16">
        <v>475.0</v>
      </c>
      <c r="H252" s="16">
        <v>1.0403</v>
      </c>
      <c r="I252" s="16">
        <v>4261.0</v>
      </c>
      <c r="J252" s="16">
        <v>4096.0</v>
      </c>
      <c r="K252" s="16">
        <f t="shared" si="78"/>
        <v>0.1811523438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 t="s">
        <v>22</v>
      </c>
      <c r="C253" s="16">
        <v>0.6033</v>
      </c>
      <c r="D253" s="16">
        <v>1.6321</v>
      </c>
      <c r="E253" s="16">
        <v>1.1187</v>
      </c>
      <c r="F253" s="16">
        <v>2992.0</v>
      </c>
      <c r="G253" s="16">
        <v>2674.0</v>
      </c>
      <c r="H253" s="16">
        <v>1.0403</v>
      </c>
      <c r="I253" s="16">
        <v>4612.0</v>
      </c>
      <c r="J253" s="16">
        <v>4433.0</v>
      </c>
      <c r="K253" s="16">
        <f t="shared" si="78"/>
        <v>0.6749379653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 t="s">
        <v>22</v>
      </c>
      <c r="C254" s="16">
        <v>0.0922</v>
      </c>
      <c r="D254" s="16">
        <v>1.0314</v>
      </c>
      <c r="E254" s="16">
        <v>1.4746</v>
      </c>
      <c r="F254" s="16">
        <v>652.0</v>
      </c>
      <c r="G254" s="16">
        <v>442.0</v>
      </c>
      <c r="H254" s="16">
        <v>1.0402</v>
      </c>
      <c r="I254" s="16">
        <v>4990.0</v>
      </c>
      <c r="J254" s="16">
        <v>4797.0</v>
      </c>
      <c r="K254" s="16">
        <f t="shared" si="78"/>
        <v>0.1359182823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 t="s">
        <v>22</v>
      </c>
      <c r="C255" s="16">
        <v>0.3369</v>
      </c>
      <c r="D255" s="16">
        <v>1.1472</v>
      </c>
      <c r="E255" s="16">
        <v>2.8059</v>
      </c>
      <c r="F255" s="16">
        <v>5107.0</v>
      </c>
      <c r="G255" s="16">
        <v>1820.0</v>
      </c>
      <c r="H255" s="16">
        <v>1.0402</v>
      </c>
      <c r="I255" s="16">
        <v>5619.0</v>
      </c>
      <c r="J255" s="16">
        <v>5401.0</v>
      </c>
      <c r="K255" s="16">
        <f t="shared" si="78"/>
        <v>0.945565636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4" t="s">
        <v>13</v>
      </c>
      <c r="B256" s="12"/>
      <c r="C256" s="13">
        <f t="shared" ref="C256:E256" si="79">geomean(C246:C255)</f>
        <v>0.1741455181</v>
      </c>
      <c r="D256" s="13">
        <f t="shared" si="79"/>
        <v>1.145367991</v>
      </c>
      <c r="E256" s="13">
        <f t="shared" si="79"/>
        <v>1.597903274</v>
      </c>
      <c r="F256" s="12"/>
      <c r="G256" s="12"/>
      <c r="H256" s="12"/>
      <c r="I256" s="12"/>
      <c r="J256" s="12"/>
      <c r="K256" s="13">
        <f>geomean(K246:K255)</f>
        <v>0.2783593247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 t="s">
        <v>36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 t="s">
        <v>2</v>
      </c>
      <c r="D258" s="12" t="s">
        <v>1</v>
      </c>
      <c r="E258" s="12" t="s">
        <v>3</v>
      </c>
      <c r="F258" s="12" t="s">
        <v>4</v>
      </c>
      <c r="G258" s="12" t="s">
        <v>5</v>
      </c>
      <c r="H258" s="12" t="s">
        <v>6</v>
      </c>
      <c r="I258" s="12" t="s">
        <v>7</v>
      </c>
      <c r="J258" s="12" t="s">
        <v>8</v>
      </c>
      <c r="K258" s="12" t="s">
        <v>24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 t="s">
        <v>22</v>
      </c>
      <c r="C259" s="16">
        <v>0.3382</v>
      </c>
      <c r="D259" s="16">
        <v>1.1228</v>
      </c>
      <c r="E259" s="16">
        <v>1.4969</v>
      </c>
      <c r="F259" s="16">
        <v>101.0</v>
      </c>
      <c r="G259" s="16">
        <v>67.0</v>
      </c>
      <c r="H259" s="16">
        <v>1.0425</v>
      </c>
      <c r="I259" s="16">
        <v>208.0</v>
      </c>
      <c r="J259" s="16">
        <v>199.0</v>
      </c>
      <c r="K259" s="16">
        <f t="shared" ref="K259:K268" si="80">F259/J259</f>
        <v>0.5075376884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 t="s">
        <v>22</v>
      </c>
      <c r="C260" s="16">
        <v>0.6135</v>
      </c>
      <c r="D260" s="16">
        <v>1.4433</v>
      </c>
      <c r="E260" s="16">
        <v>1.2836</v>
      </c>
      <c r="F260" s="16">
        <v>185.0</v>
      </c>
      <c r="G260" s="16">
        <v>144.0</v>
      </c>
      <c r="H260" s="16">
        <v>1.043</v>
      </c>
      <c r="I260" s="16">
        <v>245.0</v>
      </c>
      <c r="J260" s="16">
        <v>234.0</v>
      </c>
      <c r="K260" s="16">
        <f t="shared" si="80"/>
        <v>0.7905982906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 t="s">
        <v>22</v>
      </c>
      <c r="C261" s="16">
        <v>0.3174</v>
      </c>
      <c r="D261" s="16">
        <v>1.1161</v>
      </c>
      <c r="E261" s="16">
        <v>1.4401</v>
      </c>
      <c r="F261" s="16">
        <v>117.0</v>
      </c>
      <c r="G261" s="16">
        <v>81.0</v>
      </c>
      <c r="H261" s="16">
        <v>1.0469</v>
      </c>
      <c r="I261" s="16">
        <v>268.0</v>
      </c>
      <c r="J261" s="16">
        <v>256.0</v>
      </c>
      <c r="K261" s="16">
        <f t="shared" si="80"/>
        <v>0.45703125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 t="s">
        <v>22</v>
      </c>
      <c r="C262" s="16">
        <v>0.4794</v>
      </c>
      <c r="D262" s="16">
        <v>1.1977</v>
      </c>
      <c r="E262" s="16">
        <v>1.2439</v>
      </c>
      <c r="F262" s="16">
        <v>195.0</v>
      </c>
      <c r="G262" s="16">
        <v>156.0</v>
      </c>
      <c r="H262" s="16">
        <v>1.0458</v>
      </c>
      <c r="I262" s="16">
        <v>342.0</v>
      </c>
      <c r="J262" s="16">
        <v>327.0</v>
      </c>
      <c r="K262" s="16">
        <f t="shared" si="80"/>
        <v>0.5963302752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 t="s">
        <v>22</v>
      </c>
      <c r="C263" s="16">
        <v>0.2026</v>
      </c>
      <c r="D263" s="16">
        <v>1.0725</v>
      </c>
      <c r="E263" s="16">
        <v>1.6984</v>
      </c>
      <c r="F263" s="16">
        <v>131.0</v>
      </c>
      <c r="G263" s="16">
        <v>77.0</v>
      </c>
      <c r="H263" s="16">
        <v>1.0427</v>
      </c>
      <c r="I263" s="16">
        <v>397.0</v>
      </c>
      <c r="J263" s="16">
        <v>380.0</v>
      </c>
      <c r="K263" s="16">
        <f t="shared" si="80"/>
        <v>0.3447368421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 t="s">
        <v>22</v>
      </c>
      <c r="C264" s="16">
        <v>0.0482</v>
      </c>
      <c r="D264" s="16">
        <v>1.0062</v>
      </c>
      <c r="E264" s="16">
        <v>2.4614</v>
      </c>
      <c r="F264" s="16">
        <v>51.0</v>
      </c>
      <c r="G264" s="16">
        <v>20.0</v>
      </c>
      <c r="H264" s="16">
        <v>1.0216</v>
      </c>
      <c r="I264" s="16">
        <v>439.0</v>
      </c>
      <c r="J264" s="16">
        <v>429.0</v>
      </c>
      <c r="K264" s="16">
        <f t="shared" si="80"/>
        <v>0.1188811189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 t="s">
        <v>22</v>
      </c>
      <c r="C265" s="16">
        <v>0.1947</v>
      </c>
      <c r="D265" s="16">
        <v>1.0686</v>
      </c>
      <c r="E265" s="16">
        <v>1.5194</v>
      </c>
      <c r="F265" s="16">
        <v>303.0</v>
      </c>
      <c r="G265" s="16">
        <v>199.0</v>
      </c>
      <c r="H265" s="16">
        <v>1.041</v>
      </c>
      <c r="I265" s="16">
        <v>1066.0</v>
      </c>
      <c r="J265" s="16">
        <v>1024.0</v>
      </c>
      <c r="K265" s="16">
        <f t="shared" si="80"/>
        <v>0.2958984375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 t="s">
        <v>22</v>
      </c>
      <c r="C266" s="16">
        <v>0.6007</v>
      </c>
      <c r="D266" s="16">
        <v>1.6601</v>
      </c>
      <c r="E266" s="16">
        <v>1.2963</v>
      </c>
      <c r="F266" s="16">
        <v>863.0</v>
      </c>
      <c r="G266" s="16">
        <v>665.0</v>
      </c>
      <c r="H266" s="16">
        <v>1.0412</v>
      </c>
      <c r="I266" s="16">
        <v>1154.0</v>
      </c>
      <c r="J266" s="16">
        <v>1108.0</v>
      </c>
      <c r="K266" s="16">
        <f t="shared" si="80"/>
        <v>0.7788808664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 t="s">
        <v>22</v>
      </c>
      <c r="C267" s="16">
        <v>0.1687</v>
      </c>
      <c r="D267" s="16">
        <v>1.0585</v>
      </c>
      <c r="E267" s="16">
        <v>1.4976</v>
      </c>
      <c r="F267" s="16">
        <v>303.0</v>
      </c>
      <c r="G267" s="16">
        <v>202.0</v>
      </c>
      <c r="H267" s="16">
        <v>1.0406</v>
      </c>
      <c r="I267" s="16">
        <v>1248.0</v>
      </c>
      <c r="J267" s="16">
        <v>1199.0</v>
      </c>
      <c r="K267" s="16">
        <f t="shared" si="80"/>
        <v>0.2527105922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 t="s">
        <v>22</v>
      </c>
      <c r="C268" s="16">
        <v>0.4858</v>
      </c>
      <c r="D268" s="16">
        <v>1.3171</v>
      </c>
      <c r="E268" s="16">
        <v>2.0973</v>
      </c>
      <c r="F268" s="16">
        <v>1376.0</v>
      </c>
      <c r="G268" s="16">
        <v>656.0</v>
      </c>
      <c r="H268" s="16">
        <v>1.0367</v>
      </c>
      <c r="I268" s="16">
        <v>1400.0</v>
      </c>
      <c r="J268" s="16">
        <v>1350.0</v>
      </c>
      <c r="K268" s="16">
        <f t="shared" si="80"/>
        <v>1.019259259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4" t="s">
        <v>13</v>
      </c>
      <c r="B269" s="12"/>
      <c r="C269" s="13">
        <f t="shared" ref="C269:E269" si="81">geomean(C259:C268)</f>
        <v>0.2799352427</v>
      </c>
      <c r="D269" s="13">
        <f t="shared" si="81"/>
        <v>1.191804667</v>
      </c>
      <c r="E269" s="13">
        <f t="shared" si="81"/>
        <v>1.566555127</v>
      </c>
      <c r="F269" s="12"/>
      <c r="G269" s="12"/>
      <c r="H269" s="12"/>
      <c r="I269" s="12"/>
      <c r="J269" s="12"/>
      <c r="K269" s="13">
        <f>geomean(K259:K268)</f>
        <v>0.4390337755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 t="s">
        <v>69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3" t="s">
        <v>0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3" t="s">
        <v>2</v>
      </c>
      <c r="D273" s="13" t="s">
        <v>1</v>
      </c>
      <c r="E273" s="13" t="s">
        <v>3</v>
      </c>
      <c r="F273" s="13" t="s">
        <v>4</v>
      </c>
      <c r="G273" s="13" t="s">
        <v>5</v>
      </c>
      <c r="H273" s="13" t="s">
        <v>6</v>
      </c>
      <c r="I273" s="13" t="s">
        <v>7</v>
      </c>
      <c r="J273" s="13" t="s">
        <v>8</v>
      </c>
      <c r="K273" s="12" t="s">
        <v>24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3" t="s">
        <v>22</v>
      </c>
      <c r="C274" s="15">
        <v>0.0438</v>
      </c>
      <c r="D274" s="15">
        <v>1.0147</v>
      </c>
      <c r="E274" s="15">
        <v>1.3101</v>
      </c>
      <c r="F274" s="15">
        <v>732.0</v>
      </c>
      <c r="G274" s="15">
        <v>558.0</v>
      </c>
      <c r="H274" s="15">
        <v>1.0501</v>
      </c>
      <c r="I274" s="15">
        <v>13409.0</v>
      </c>
      <c r="J274" s="15">
        <v>12769.0</v>
      </c>
      <c r="K274" s="16">
        <f t="shared" ref="K274:K283" si="82">F274/J274</f>
        <v>0.05732633722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3" t="s">
        <v>22</v>
      </c>
      <c r="C275" s="15">
        <v>0.5639</v>
      </c>
      <c r="D275" s="15">
        <v>1.2901</v>
      </c>
      <c r="E275" s="15">
        <v>1.1972</v>
      </c>
      <c r="F275" s="15">
        <v>10150.0</v>
      </c>
      <c r="G275" s="15">
        <v>8478.0</v>
      </c>
      <c r="H275" s="15">
        <v>1.0501</v>
      </c>
      <c r="I275" s="15">
        <v>15787.0</v>
      </c>
      <c r="J275" s="15">
        <v>15034.0</v>
      </c>
      <c r="K275" s="16">
        <f t="shared" si="82"/>
        <v>0.6751363576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3" t="s">
        <v>22</v>
      </c>
      <c r="C276" s="15">
        <v>0.0575</v>
      </c>
      <c r="D276" s="15">
        <v>1.0194</v>
      </c>
      <c r="E276" s="15">
        <v>1.268</v>
      </c>
      <c r="F276" s="15">
        <v>1194.0</v>
      </c>
      <c r="G276" s="15">
        <v>941.0</v>
      </c>
      <c r="H276" s="15">
        <v>1.0501</v>
      </c>
      <c r="I276" s="15">
        <v>17205.0</v>
      </c>
      <c r="J276" s="15">
        <v>16384.0</v>
      </c>
      <c r="K276" s="16">
        <f t="shared" si="82"/>
        <v>0.07287597656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3" t="s">
        <v>22</v>
      </c>
      <c r="C277" s="15">
        <v>0.4018</v>
      </c>
      <c r="D277" s="15">
        <v>1.1425</v>
      </c>
      <c r="E277" s="15">
        <v>1.1089</v>
      </c>
      <c r="F277" s="15">
        <v>9325.0</v>
      </c>
      <c r="G277" s="15">
        <v>8409.0</v>
      </c>
      <c r="H277" s="15">
        <v>1.0501</v>
      </c>
      <c r="I277" s="15">
        <v>21977.0</v>
      </c>
      <c r="J277" s="15">
        <v>20929.0</v>
      </c>
      <c r="K277" s="16">
        <f t="shared" si="82"/>
        <v>0.445554016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3" t="s">
        <v>22</v>
      </c>
      <c r="C278" s="15">
        <v>0.0308</v>
      </c>
      <c r="D278" s="15">
        <v>1.011</v>
      </c>
      <c r="E278" s="15">
        <v>1.8652</v>
      </c>
      <c r="F278" s="15">
        <v>1398.0</v>
      </c>
      <c r="G278" s="15">
        <v>749.0</v>
      </c>
      <c r="H278" s="15">
        <v>1.0116</v>
      </c>
      <c r="I278" s="15">
        <v>24651.0</v>
      </c>
      <c r="J278" s="15">
        <v>24367.0</v>
      </c>
      <c r="K278" s="16">
        <f t="shared" si="82"/>
        <v>0.05737267616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3" t="s">
        <v>22</v>
      </c>
      <c r="C279" s="15">
        <v>8.0E-4</v>
      </c>
      <c r="D279" s="15">
        <v>1.0001</v>
      </c>
      <c r="E279" s="15">
        <v>2.2857</v>
      </c>
      <c r="F279" s="15">
        <v>48.0</v>
      </c>
      <c r="G279" s="15">
        <v>21.0</v>
      </c>
      <c r="H279" s="15">
        <v>1.0003</v>
      </c>
      <c r="I279" s="15">
        <v>27510.0</v>
      </c>
      <c r="J279" s="15">
        <v>27501.0</v>
      </c>
      <c r="K279" s="16">
        <f t="shared" si="82"/>
        <v>0.001745391077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3" t="s">
        <v>22</v>
      </c>
      <c r="C280" s="15">
        <v>0.0344</v>
      </c>
      <c r="D280" s="15">
        <v>1.0116</v>
      </c>
      <c r="E280" s="15">
        <v>1.3787</v>
      </c>
      <c r="F280" s="15">
        <v>3109.0</v>
      </c>
      <c r="G280" s="15">
        <v>2255.0</v>
      </c>
      <c r="H280" s="15">
        <v>1.0247</v>
      </c>
      <c r="I280" s="15">
        <v>67155.0</v>
      </c>
      <c r="J280" s="15">
        <v>65536.0</v>
      </c>
      <c r="K280" s="16">
        <f t="shared" si="82"/>
        <v>0.0474395752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3" t="s">
        <v>22</v>
      </c>
      <c r="C281" s="15">
        <v>0.6487</v>
      </c>
      <c r="D281" s="15">
        <v>1.419</v>
      </c>
      <c r="E281" s="15">
        <v>1.515</v>
      </c>
      <c r="F281" s="15">
        <v>69705.0</v>
      </c>
      <c r="G281" s="15">
        <v>46010.0</v>
      </c>
      <c r="H281" s="15">
        <v>1.05</v>
      </c>
      <c r="I281" s="15">
        <v>74478.0</v>
      </c>
      <c r="J281" s="15">
        <v>70930.0</v>
      </c>
      <c r="K281" s="16">
        <f t="shared" si="82"/>
        <v>0.9827294516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3" t="s">
        <v>22</v>
      </c>
      <c r="C282" s="15">
        <v>0.0222</v>
      </c>
      <c r="D282" s="15">
        <v>1.0075</v>
      </c>
      <c r="E282" s="15">
        <v>1.5282</v>
      </c>
      <c r="F282" s="15">
        <v>2609.0</v>
      </c>
      <c r="G282" s="15">
        <v>1707.0</v>
      </c>
      <c r="H282" s="15">
        <v>1.05</v>
      </c>
      <c r="I282" s="15">
        <v>80591.0</v>
      </c>
      <c r="J282" s="15">
        <v>76752.0</v>
      </c>
      <c r="K282" s="16">
        <f t="shared" si="82"/>
        <v>0.03399259954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3" t="s">
        <v>22</v>
      </c>
      <c r="C283" s="15">
        <v>0.1302</v>
      </c>
      <c r="D283" s="15">
        <v>1.0284</v>
      </c>
      <c r="E283" s="15">
        <v>2.3098</v>
      </c>
      <c r="F283" s="15">
        <v>25998.0</v>
      </c>
      <c r="G283" s="15">
        <v>11255.0</v>
      </c>
      <c r="H283" s="15">
        <v>1.05</v>
      </c>
      <c r="I283" s="15">
        <v>90754.0</v>
      </c>
      <c r="J283" s="15">
        <v>86431.0</v>
      </c>
      <c r="K283" s="16">
        <f t="shared" si="82"/>
        <v>0.3007948537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4" t="s">
        <v>13</v>
      </c>
      <c r="B284" s="12"/>
      <c r="C284" s="13">
        <f t="shared" ref="C284:E284" si="83">geomean(C274:C283)</f>
        <v>0.06248216919</v>
      </c>
      <c r="D284" s="13">
        <f t="shared" si="83"/>
        <v>1.086514382</v>
      </c>
      <c r="E284" s="13">
        <f t="shared" si="83"/>
        <v>1.527870131</v>
      </c>
      <c r="F284" s="12"/>
      <c r="G284" s="12"/>
      <c r="H284" s="12"/>
      <c r="I284" s="12"/>
      <c r="J284" s="12"/>
      <c r="K284" s="13">
        <f>geomean(K274:K283)</f>
        <v>0.09501797799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3" t="s">
        <v>34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3" t="s">
        <v>2</v>
      </c>
      <c r="D286" s="13" t="s">
        <v>1</v>
      </c>
      <c r="E286" s="13" t="s">
        <v>3</v>
      </c>
      <c r="F286" s="13" t="s">
        <v>4</v>
      </c>
      <c r="G286" s="13" t="s">
        <v>5</v>
      </c>
      <c r="H286" s="13" t="s">
        <v>6</v>
      </c>
      <c r="I286" s="13" t="s">
        <v>7</v>
      </c>
      <c r="J286" s="13" t="s">
        <v>8</v>
      </c>
      <c r="K286" s="12" t="s">
        <v>24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3" t="s">
        <v>22</v>
      </c>
      <c r="C287" s="15">
        <v>0.0939</v>
      </c>
      <c r="D287" s="15">
        <v>1.032</v>
      </c>
      <c r="E287" s="15">
        <v>1.4372</v>
      </c>
      <c r="F287" s="15">
        <v>431.0</v>
      </c>
      <c r="G287" s="15">
        <v>299.0</v>
      </c>
      <c r="H287" s="15">
        <v>1.0503</v>
      </c>
      <c r="I287" s="15">
        <v>3353.0</v>
      </c>
      <c r="J287" s="15">
        <v>3192.0</v>
      </c>
      <c r="K287" s="16">
        <f t="shared" ref="K287:K296" si="84">F287/J287</f>
        <v>0.1350250627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3" t="s">
        <v>22</v>
      </c>
      <c r="C288" s="15">
        <v>0.5863</v>
      </c>
      <c r="D288" s="15">
        <v>1.3387</v>
      </c>
      <c r="E288" s="15">
        <v>1.2434</v>
      </c>
      <c r="F288" s="15">
        <v>2740.0</v>
      </c>
      <c r="G288" s="15">
        <v>2203.0</v>
      </c>
      <c r="H288" s="15">
        <v>1.0501</v>
      </c>
      <c r="I288" s="15">
        <v>3947.0</v>
      </c>
      <c r="J288" s="15">
        <v>3758.0</v>
      </c>
      <c r="K288" s="16">
        <f t="shared" si="84"/>
        <v>0.7291112294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3" t="s">
        <v>22</v>
      </c>
      <c r="C289" s="15">
        <v>0.1042</v>
      </c>
      <c r="D289" s="15">
        <v>1.0357</v>
      </c>
      <c r="E289" s="15">
        <v>1.3736</v>
      </c>
      <c r="F289" s="15">
        <v>586.0</v>
      </c>
      <c r="G289" s="15">
        <v>426.0</v>
      </c>
      <c r="H289" s="15">
        <v>1.0503</v>
      </c>
      <c r="I289" s="15">
        <v>4302.0</v>
      </c>
      <c r="J289" s="15">
        <v>4096.0</v>
      </c>
      <c r="K289" s="16">
        <f t="shared" si="84"/>
        <v>0.1430664063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3" t="s">
        <v>22</v>
      </c>
      <c r="C290" s="15">
        <v>0.4286</v>
      </c>
      <c r="D290" s="15">
        <v>1.1598</v>
      </c>
      <c r="E290" s="15">
        <v>1.1118</v>
      </c>
      <c r="F290" s="15">
        <v>2493.0</v>
      </c>
      <c r="G290" s="15">
        <v>2242.0</v>
      </c>
      <c r="H290" s="15">
        <v>1.0502</v>
      </c>
      <c r="I290" s="15">
        <v>5495.0</v>
      </c>
      <c r="J290" s="15">
        <v>5232.0</v>
      </c>
      <c r="K290" s="16">
        <f t="shared" si="84"/>
        <v>0.4764908257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3" t="s">
        <v>22</v>
      </c>
      <c r="C291" s="15">
        <v>0.0583</v>
      </c>
      <c r="D291" s="15">
        <v>1.0202</v>
      </c>
      <c r="E291" s="15">
        <v>1.9245</v>
      </c>
      <c r="F291" s="15">
        <v>683.0</v>
      </c>
      <c r="G291" s="15">
        <v>354.0</v>
      </c>
      <c r="H291" s="15">
        <v>1.0224</v>
      </c>
      <c r="I291" s="15">
        <v>6228.0</v>
      </c>
      <c r="J291" s="15">
        <v>6091.0</v>
      </c>
      <c r="K291" s="16">
        <f t="shared" si="84"/>
        <v>0.1121326547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3" t="s">
        <v>22</v>
      </c>
      <c r="C292" s="15">
        <v>0.0031</v>
      </c>
      <c r="D292" s="15">
        <v>1.0003</v>
      </c>
      <c r="E292" s="15">
        <v>2.2857</v>
      </c>
      <c r="F292" s="15">
        <v>48.0</v>
      </c>
      <c r="G292" s="15">
        <v>21.0</v>
      </c>
      <c r="H292" s="15">
        <v>1.0017</v>
      </c>
      <c r="I292" s="15">
        <v>6887.0</v>
      </c>
      <c r="J292" s="15">
        <v>6875.0</v>
      </c>
      <c r="K292" s="16">
        <f t="shared" si="84"/>
        <v>0.006981818182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3" t="s">
        <v>22</v>
      </c>
      <c r="C293" s="15">
        <v>0.0629</v>
      </c>
      <c r="D293" s="15">
        <v>1.0213</v>
      </c>
      <c r="E293" s="15">
        <v>1.4618</v>
      </c>
      <c r="F293" s="15">
        <v>1507.0</v>
      </c>
      <c r="G293" s="15">
        <v>1030.0</v>
      </c>
      <c r="H293" s="15">
        <v>1.0501</v>
      </c>
      <c r="I293" s="15">
        <v>17205.0</v>
      </c>
      <c r="J293" s="15">
        <v>16384.0</v>
      </c>
      <c r="K293" s="16">
        <f t="shared" si="84"/>
        <v>0.09197998047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3" t="s">
        <v>22</v>
      </c>
      <c r="C294" s="15">
        <v>0.6171</v>
      </c>
      <c r="D294" s="15">
        <v>1.5578</v>
      </c>
      <c r="E294" s="15">
        <v>1.127</v>
      </c>
      <c r="F294" s="15">
        <v>12332.0</v>
      </c>
      <c r="G294" s="15">
        <v>10942.0</v>
      </c>
      <c r="H294" s="15">
        <v>1.05</v>
      </c>
      <c r="I294" s="15">
        <v>18620.0</v>
      </c>
      <c r="J294" s="15">
        <v>17732.0</v>
      </c>
      <c r="K294" s="16">
        <f t="shared" si="84"/>
        <v>0.6954658245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3" t="s">
        <v>22</v>
      </c>
      <c r="C295" s="15">
        <v>0.049</v>
      </c>
      <c r="D295" s="15">
        <v>1.0165</v>
      </c>
      <c r="E295" s="15">
        <v>1.4984</v>
      </c>
      <c r="F295" s="15">
        <v>1409.0</v>
      </c>
      <c r="G295" s="15">
        <v>940.0</v>
      </c>
      <c r="H295" s="15">
        <v>1.0501</v>
      </c>
      <c r="I295" s="15">
        <v>20149.0</v>
      </c>
      <c r="J295" s="15">
        <v>19188.0</v>
      </c>
      <c r="K295" s="16">
        <f t="shared" si="84"/>
        <v>0.07343131124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3" t="s">
        <v>22</v>
      </c>
      <c r="C296" s="15">
        <v>0.1998</v>
      </c>
      <c r="D296" s="15">
        <v>1.0557</v>
      </c>
      <c r="E296" s="15">
        <v>2.0422</v>
      </c>
      <c r="F296" s="15">
        <v>8815.0</v>
      </c>
      <c r="G296" s="15">
        <v>4316.0</v>
      </c>
      <c r="H296" s="15">
        <v>1.05</v>
      </c>
      <c r="I296" s="15">
        <v>22689.0</v>
      </c>
      <c r="J296" s="15">
        <v>21607.0</v>
      </c>
      <c r="K296" s="16">
        <f t="shared" si="84"/>
        <v>0.4079696395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4" t="s">
        <v>13</v>
      </c>
      <c r="B297" s="12"/>
      <c r="C297" s="13">
        <f t="shared" ref="C297:E297" si="85">geomean(C287:C296)</f>
        <v>0.1053788216</v>
      </c>
      <c r="D297" s="13">
        <f t="shared" si="85"/>
        <v>1.11201554</v>
      </c>
      <c r="E297" s="13">
        <f t="shared" si="85"/>
        <v>1.507262894</v>
      </c>
      <c r="F297" s="12"/>
      <c r="G297" s="12"/>
      <c r="H297" s="12"/>
      <c r="I297" s="12"/>
      <c r="J297" s="12"/>
      <c r="K297" s="13">
        <f>geomean(K287:K296)</f>
        <v>0.1585980802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3" t="s">
        <v>35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3" t="s">
        <v>2</v>
      </c>
      <c r="D299" s="13" t="s">
        <v>1</v>
      </c>
      <c r="E299" s="13" t="s">
        <v>3</v>
      </c>
      <c r="F299" s="13" t="s">
        <v>4</v>
      </c>
      <c r="G299" s="13" t="s">
        <v>5</v>
      </c>
      <c r="H299" s="13" t="s">
        <v>6</v>
      </c>
      <c r="I299" s="13" t="s">
        <v>7</v>
      </c>
      <c r="J299" s="13" t="s">
        <v>8</v>
      </c>
      <c r="K299" s="12" t="s">
        <v>24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3" t="s">
        <v>22</v>
      </c>
      <c r="C300" s="15">
        <v>0.1836</v>
      </c>
      <c r="D300" s="15">
        <v>1.064</v>
      </c>
      <c r="E300" s="15">
        <v>1.399</v>
      </c>
      <c r="F300" s="15">
        <v>205.0</v>
      </c>
      <c r="G300" s="15">
        <v>146.0</v>
      </c>
      <c r="H300" s="15">
        <v>1.0512</v>
      </c>
      <c r="I300" s="15">
        <v>839.0</v>
      </c>
      <c r="J300" s="15">
        <v>798.0</v>
      </c>
      <c r="K300" s="16">
        <f t="shared" ref="K300:K309" si="86">F300/J300</f>
        <v>0.2568922306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3" t="s">
        <v>22</v>
      </c>
      <c r="C301" s="15">
        <v>0.6024</v>
      </c>
      <c r="D301" s="15">
        <v>1.3954</v>
      </c>
      <c r="E301" s="15">
        <v>1.2544</v>
      </c>
      <c r="F301" s="15">
        <v>710.0</v>
      </c>
      <c r="G301" s="15">
        <v>566.0</v>
      </c>
      <c r="H301" s="15">
        <v>1.0504</v>
      </c>
      <c r="I301" s="15">
        <v>987.0</v>
      </c>
      <c r="J301" s="15">
        <v>939.0</v>
      </c>
      <c r="K301" s="16">
        <f t="shared" si="86"/>
        <v>0.7561235357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3" t="s">
        <v>22</v>
      </c>
      <c r="C302" s="15">
        <v>0.1824</v>
      </c>
      <c r="D302" s="15">
        <v>1.064</v>
      </c>
      <c r="E302" s="15">
        <v>1.3975</v>
      </c>
      <c r="F302" s="15">
        <v>261.0</v>
      </c>
      <c r="G302" s="15">
        <v>186.0</v>
      </c>
      <c r="H302" s="15">
        <v>1.0518</v>
      </c>
      <c r="I302" s="15">
        <v>1077.0</v>
      </c>
      <c r="J302" s="15">
        <v>1024.0</v>
      </c>
      <c r="K302" s="16">
        <f t="shared" si="86"/>
        <v>0.2548828125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3" t="s">
        <v>22</v>
      </c>
      <c r="C303" s="15">
        <v>0.4477</v>
      </c>
      <c r="D303" s="15">
        <v>1.1757</v>
      </c>
      <c r="E303" s="15">
        <v>1.1595</v>
      </c>
      <c r="F303" s="15">
        <v>679.0</v>
      </c>
      <c r="G303" s="15">
        <v>585.0</v>
      </c>
      <c r="H303" s="15">
        <v>1.0512</v>
      </c>
      <c r="I303" s="15">
        <v>1375.0</v>
      </c>
      <c r="J303" s="15">
        <v>1308.0</v>
      </c>
      <c r="K303" s="16">
        <f t="shared" si="86"/>
        <v>0.5191131498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3" t="s">
        <v>22</v>
      </c>
      <c r="C304" s="15">
        <v>0.1121</v>
      </c>
      <c r="D304" s="15">
        <v>1.0396</v>
      </c>
      <c r="E304" s="15">
        <v>1.7631</v>
      </c>
      <c r="F304" s="15">
        <v>301.0</v>
      </c>
      <c r="G304" s="15">
        <v>170.0</v>
      </c>
      <c r="H304" s="15">
        <v>1.0506</v>
      </c>
      <c r="I304" s="15">
        <v>1600.0</v>
      </c>
      <c r="J304" s="15">
        <v>1522.0</v>
      </c>
      <c r="K304" s="16">
        <f t="shared" si="86"/>
        <v>0.1977660972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3" t="s">
        <v>22</v>
      </c>
      <c r="C305" s="15">
        <v>0.0113</v>
      </c>
      <c r="D305" s="15">
        <v>1.001</v>
      </c>
      <c r="E305" s="15">
        <v>2.4695</v>
      </c>
      <c r="F305" s="15">
        <v>48.0</v>
      </c>
      <c r="G305" s="15">
        <v>19.0</v>
      </c>
      <c r="H305" s="15">
        <v>1.0117</v>
      </c>
      <c r="I305" s="15">
        <v>1739.0</v>
      </c>
      <c r="J305" s="15">
        <v>1718.0</v>
      </c>
      <c r="K305" s="16">
        <f t="shared" si="86"/>
        <v>0.02793946449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3" t="s">
        <v>22</v>
      </c>
      <c r="C306" s="15">
        <v>0.1154</v>
      </c>
      <c r="D306" s="15">
        <v>1.0397</v>
      </c>
      <c r="E306" s="15">
        <v>1.5066</v>
      </c>
      <c r="F306" s="15">
        <v>712.0</v>
      </c>
      <c r="G306" s="15">
        <v>472.0</v>
      </c>
      <c r="H306" s="15">
        <v>1.0503</v>
      </c>
      <c r="I306" s="15">
        <v>4302.0</v>
      </c>
      <c r="J306" s="15">
        <v>4096.0</v>
      </c>
      <c r="K306" s="16">
        <f t="shared" si="86"/>
        <v>0.173828125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3" t="s">
        <v>22</v>
      </c>
      <c r="C307" s="15">
        <v>0.6033</v>
      </c>
      <c r="D307" s="15">
        <v>1.631</v>
      </c>
      <c r="E307" s="15">
        <v>1.1183</v>
      </c>
      <c r="F307" s="15">
        <v>2991.0</v>
      </c>
      <c r="G307" s="15">
        <v>2674.0</v>
      </c>
      <c r="H307" s="15">
        <v>1.0503</v>
      </c>
      <c r="I307" s="15">
        <v>4656.0</v>
      </c>
      <c r="J307" s="15">
        <v>4433.0</v>
      </c>
      <c r="K307" s="16">
        <f t="shared" si="86"/>
        <v>0.6747123844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3" t="s">
        <v>22</v>
      </c>
      <c r="C308" s="15">
        <v>0.0918</v>
      </c>
      <c r="D308" s="15">
        <v>1.0312</v>
      </c>
      <c r="E308" s="15">
        <v>1.4512</v>
      </c>
      <c r="F308" s="15">
        <v>639.0</v>
      </c>
      <c r="G308" s="15">
        <v>440.0</v>
      </c>
      <c r="H308" s="15">
        <v>1.0502</v>
      </c>
      <c r="I308" s="15">
        <v>5038.0</v>
      </c>
      <c r="J308" s="15">
        <v>4797.0</v>
      </c>
      <c r="K308" s="16">
        <f t="shared" si="86"/>
        <v>0.1332082552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3" t="s">
        <v>22</v>
      </c>
      <c r="C309" s="15">
        <v>0.3364</v>
      </c>
      <c r="D309" s="15">
        <v>1.1467</v>
      </c>
      <c r="E309" s="15">
        <v>2.7503</v>
      </c>
      <c r="F309" s="15">
        <v>4998.0</v>
      </c>
      <c r="G309" s="15">
        <v>1817.0</v>
      </c>
      <c r="H309" s="15">
        <v>1.0502</v>
      </c>
      <c r="I309" s="15">
        <v>5673.0</v>
      </c>
      <c r="J309" s="15">
        <v>5401.0</v>
      </c>
      <c r="K309" s="16">
        <f t="shared" si="86"/>
        <v>0.9253841881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4" t="s">
        <v>13</v>
      </c>
      <c r="B310" s="12"/>
      <c r="C310" s="13">
        <f t="shared" ref="C310:E310" si="87">geomean(C300:C309)</f>
        <v>0.1734159913</v>
      </c>
      <c r="D310" s="13">
        <f t="shared" si="87"/>
        <v>1.145073479</v>
      </c>
      <c r="E310" s="13">
        <f t="shared" si="87"/>
        <v>1.55611824</v>
      </c>
      <c r="F310" s="12"/>
      <c r="G310" s="12"/>
      <c r="H310" s="12"/>
      <c r="I310" s="12"/>
      <c r="J310" s="12"/>
      <c r="K310" s="13">
        <f>geomean(K300:K309)</f>
        <v>0.2699235748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3" t="s">
        <v>36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3" t="s">
        <v>2</v>
      </c>
      <c r="D312" s="13" t="s">
        <v>1</v>
      </c>
      <c r="E312" s="13" t="s">
        <v>3</v>
      </c>
      <c r="F312" s="13" t="s">
        <v>4</v>
      </c>
      <c r="G312" s="13" t="s">
        <v>5</v>
      </c>
      <c r="H312" s="13" t="s">
        <v>6</v>
      </c>
      <c r="I312" s="13" t="s">
        <v>7</v>
      </c>
      <c r="J312" s="13" t="s">
        <v>8</v>
      </c>
      <c r="K312" s="12" t="s">
        <v>24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3" t="s">
        <v>22</v>
      </c>
      <c r="C313" s="15">
        <v>0.3371</v>
      </c>
      <c r="D313" s="15">
        <v>1.1223</v>
      </c>
      <c r="E313" s="15">
        <v>1.4571</v>
      </c>
      <c r="F313" s="15">
        <v>98.0</v>
      </c>
      <c r="G313" s="15">
        <v>67.0</v>
      </c>
      <c r="H313" s="15">
        <v>1.0525</v>
      </c>
      <c r="I313" s="15">
        <v>210.0</v>
      </c>
      <c r="J313" s="15">
        <v>199.0</v>
      </c>
      <c r="K313" s="16">
        <f t="shared" ref="K313:K322" si="88">F313/J313</f>
        <v>0.4924623116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3" t="s">
        <v>22</v>
      </c>
      <c r="C314" s="15">
        <v>0.6118</v>
      </c>
      <c r="D314" s="15">
        <v>1.4441</v>
      </c>
      <c r="E314" s="15">
        <v>1.2594</v>
      </c>
      <c r="F314" s="15">
        <v>181.0</v>
      </c>
      <c r="G314" s="15">
        <v>143.0</v>
      </c>
      <c r="H314" s="15">
        <v>1.0515</v>
      </c>
      <c r="I314" s="15">
        <v>247.0</v>
      </c>
      <c r="J314" s="15">
        <v>234.0</v>
      </c>
      <c r="K314" s="16">
        <f t="shared" si="88"/>
        <v>0.7735042735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3" t="s">
        <v>22</v>
      </c>
      <c r="C315" s="15">
        <v>0.3158</v>
      </c>
      <c r="D315" s="15">
        <v>1.1153</v>
      </c>
      <c r="E315" s="15">
        <v>1.3976</v>
      </c>
      <c r="F315" s="15">
        <v>113.0</v>
      </c>
      <c r="G315" s="15">
        <v>80.0</v>
      </c>
      <c r="H315" s="15">
        <v>1.0547</v>
      </c>
      <c r="I315" s="15">
        <v>270.0</v>
      </c>
      <c r="J315" s="15">
        <v>256.0</v>
      </c>
      <c r="K315" s="16">
        <f t="shared" si="88"/>
        <v>0.44140625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3" t="s">
        <v>22</v>
      </c>
      <c r="C316" s="15">
        <v>0.4775</v>
      </c>
      <c r="D316" s="15">
        <v>1.1973</v>
      </c>
      <c r="E316" s="15">
        <v>1.2233</v>
      </c>
      <c r="F316" s="15">
        <v>191.0</v>
      </c>
      <c r="G316" s="15">
        <v>156.0</v>
      </c>
      <c r="H316" s="15">
        <v>1.055</v>
      </c>
      <c r="I316" s="15">
        <v>345.0</v>
      </c>
      <c r="J316" s="15">
        <v>327.0</v>
      </c>
      <c r="K316" s="16">
        <f t="shared" si="88"/>
        <v>0.5840978593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3" t="s">
        <v>22</v>
      </c>
      <c r="C317" s="15">
        <v>0.2023</v>
      </c>
      <c r="D317" s="15">
        <v>1.0729</v>
      </c>
      <c r="E317" s="15">
        <v>1.5969</v>
      </c>
      <c r="F317" s="15">
        <v>123.0</v>
      </c>
      <c r="G317" s="15">
        <v>77.0</v>
      </c>
      <c r="H317" s="15">
        <v>1.0506</v>
      </c>
      <c r="I317" s="15">
        <v>400.0</v>
      </c>
      <c r="J317" s="15">
        <v>380.0</v>
      </c>
      <c r="K317" s="16">
        <f t="shared" si="88"/>
        <v>0.3236842105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3" t="s">
        <v>22</v>
      </c>
      <c r="C318" s="15">
        <v>0.0482</v>
      </c>
      <c r="D318" s="15">
        <v>1.0062</v>
      </c>
      <c r="E318" s="15">
        <v>2.4614</v>
      </c>
      <c r="F318" s="15">
        <v>51.0</v>
      </c>
      <c r="G318" s="15">
        <v>20.0</v>
      </c>
      <c r="H318" s="15">
        <v>1.0216</v>
      </c>
      <c r="I318" s="15">
        <v>439.0</v>
      </c>
      <c r="J318" s="15">
        <v>429.0</v>
      </c>
      <c r="K318" s="16">
        <f t="shared" si="88"/>
        <v>0.1188811189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3" t="s">
        <v>22</v>
      </c>
      <c r="C319" s="15">
        <v>0.1937</v>
      </c>
      <c r="D319" s="15">
        <v>1.0682</v>
      </c>
      <c r="E319" s="15">
        <v>1.4869</v>
      </c>
      <c r="F319" s="15">
        <v>295.0</v>
      </c>
      <c r="G319" s="15">
        <v>198.0</v>
      </c>
      <c r="H319" s="15">
        <v>1.0518</v>
      </c>
      <c r="I319" s="15">
        <v>1077.0</v>
      </c>
      <c r="J319" s="15">
        <v>1024.0</v>
      </c>
      <c r="K319" s="16">
        <f t="shared" si="88"/>
        <v>0.2880859375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3" t="s">
        <v>22</v>
      </c>
      <c r="C320" s="15">
        <v>0.6004</v>
      </c>
      <c r="D320" s="15">
        <v>1.6602</v>
      </c>
      <c r="E320" s="15">
        <v>1.2713</v>
      </c>
      <c r="F320" s="15">
        <v>846.0</v>
      </c>
      <c r="G320" s="15">
        <v>665.0</v>
      </c>
      <c r="H320" s="15">
        <v>1.0512</v>
      </c>
      <c r="I320" s="15">
        <v>1165.0</v>
      </c>
      <c r="J320" s="15">
        <v>1108.0</v>
      </c>
      <c r="K320" s="16">
        <f t="shared" si="88"/>
        <v>0.7635379061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3" t="s">
        <v>22</v>
      </c>
      <c r="C321" s="15">
        <v>0.1673</v>
      </c>
      <c r="D321" s="15">
        <v>1.058</v>
      </c>
      <c r="E321" s="15">
        <v>1.4301</v>
      </c>
      <c r="F321" s="15">
        <v>287.0</v>
      </c>
      <c r="G321" s="15">
        <v>200.0</v>
      </c>
      <c r="H321" s="15">
        <v>1.0506</v>
      </c>
      <c r="I321" s="15">
        <v>1260.0</v>
      </c>
      <c r="J321" s="15">
        <v>1199.0</v>
      </c>
      <c r="K321" s="16">
        <f t="shared" si="88"/>
        <v>0.2393661384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3" t="s">
        <v>22</v>
      </c>
      <c r="C322" s="15">
        <v>0.4858</v>
      </c>
      <c r="D322" s="15">
        <v>1.3171</v>
      </c>
      <c r="E322" s="15">
        <v>2.0973</v>
      </c>
      <c r="F322" s="15">
        <v>1376.0</v>
      </c>
      <c r="G322" s="15">
        <v>656.0</v>
      </c>
      <c r="H322" s="15">
        <v>1.0367</v>
      </c>
      <c r="I322" s="15">
        <v>1400.0</v>
      </c>
      <c r="J322" s="15">
        <v>1350.0</v>
      </c>
      <c r="K322" s="16">
        <f t="shared" si="88"/>
        <v>1.019259259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4" t="s">
        <v>13</v>
      </c>
      <c r="B323" s="12"/>
      <c r="C323" s="13">
        <f t="shared" ref="C323:E323" si="89">geomean(C313:C322)</f>
        <v>0.2790821373</v>
      </c>
      <c r="D323" s="13">
        <f t="shared" si="89"/>
        <v>1.191643058</v>
      </c>
      <c r="E323" s="13">
        <f t="shared" si="89"/>
        <v>1.529179828</v>
      </c>
      <c r="F323" s="12"/>
      <c r="G323" s="12"/>
      <c r="H323" s="12"/>
      <c r="I323" s="12"/>
      <c r="J323" s="12"/>
      <c r="K323" s="13">
        <f>geomean(K313:K322)</f>
        <v>0.4272769107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 t="s">
        <v>70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3" t="s">
        <v>0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3" t="s">
        <v>2</v>
      </c>
      <c r="D327" s="13" t="s">
        <v>1</v>
      </c>
      <c r="E327" s="13" t="s">
        <v>3</v>
      </c>
      <c r="F327" s="13" t="s">
        <v>4</v>
      </c>
      <c r="G327" s="13" t="s">
        <v>5</v>
      </c>
      <c r="H327" s="13" t="s">
        <v>6</v>
      </c>
      <c r="I327" s="13" t="s">
        <v>7</v>
      </c>
      <c r="J327" s="13" t="s">
        <v>8</v>
      </c>
      <c r="K327" s="12" t="s">
        <v>24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3" t="s">
        <v>22</v>
      </c>
      <c r="C328" s="15">
        <v>0.0433</v>
      </c>
      <c r="D328" s="15">
        <v>1.0146</v>
      </c>
      <c r="E328" s="15">
        <v>1.2631</v>
      </c>
      <c r="F328" s="15">
        <v>698.0</v>
      </c>
      <c r="G328" s="15">
        <v>552.0</v>
      </c>
      <c r="H328" s="15">
        <v>1.0601</v>
      </c>
      <c r="I328" s="15">
        <v>13537.0</v>
      </c>
      <c r="J328" s="15">
        <v>12769.0</v>
      </c>
      <c r="K328" s="16">
        <f t="shared" ref="K328:K337" si="90">F328/J328</f>
        <v>0.0546636385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3" t="s">
        <v>22</v>
      </c>
      <c r="C329" s="15">
        <v>0.5607</v>
      </c>
      <c r="D329" s="15">
        <v>1.2905</v>
      </c>
      <c r="E329" s="15">
        <v>1.1696</v>
      </c>
      <c r="F329" s="15">
        <v>9860.0</v>
      </c>
      <c r="G329" s="15">
        <v>8430.0</v>
      </c>
      <c r="H329" s="15">
        <v>1.0601</v>
      </c>
      <c r="I329" s="15">
        <v>15938.0</v>
      </c>
      <c r="J329" s="15">
        <v>15034.0</v>
      </c>
      <c r="K329" s="16">
        <f t="shared" si="90"/>
        <v>0.6558467474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3" t="s">
        <v>22</v>
      </c>
      <c r="C330" s="15">
        <v>0.0573</v>
      </c>
      <c r="D330" s="15">
        <v>1.0194</v>
      </c>
      <c r="E330" s="15">
        <v>1.2702</v>
      </c>
      <c r="F330" s="15">
        <v>1193.0</v>
      </c>
      <c r="G330" s="15">
        <v>939.0</v>
      </c>
      <c r="H330" s="15">
        <v>1.0565</v>
      </c>
      <c r="I330" s="15">
        <v>17310.0</v>
      </c>
      <c r="J330" s="15">
        <v>16384.0</v>
      </c>
      <c r="K330" s="16">
        <f t="shared" si="90"/>
        <v>0.07281494141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3" t="s">
        <v>22</v>
      </c>
      <c r="C331" s="15">
        <v>0.3991</v>
      </c>
      <c r="D331" s="15">
        <v>1.1419</v>
      </c>
      <c r="E331" s="15">
        <v>1.0978</v>
      </c>
      <c r="F331" s="15">
        <v>9169.0</v>
      </c>
      <c r="G331" s="15">
        <v>8351.0</v>
      </c>
      <c r="H331" s="15">
        <v>1.0601</v>
      </c>
      <c r="I331" s="15">
        <v>22186.0</v>
      </c>
      <c r="J331" s="15">
        <v>20929.0</v>
      </c>
      <c r="K331" s="16">
        <f t="shared" si="90"/>
        <v>0.4381002437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3" t="s">
        <v>22</v>
      </c>
      <c r="C332" s="15">
        <v>0.0308</v>
      </c>
      <c r="D332" s="15">
        <v>1.011</v>
      </c>
      <c r="E332" s="15">
        <v>1.8652</v>
      </c>
      <c r="F332" s="15">
        <v>1398.0</v>
      </c>
      <c r="G332" s="15">
        <v>749.0</v>
      </c>
      <c r="H332" s="15">
        <v>1.0116</v>
      </c>
      <c r="I332" s="15">
        <v>24651.0</v>
      </c>
      <c r="J332" s="15">
        <v>24367.0</v>
      </c>
      <c r="K332" s="16">
        <f t="shared" si="90"/>
        <v>0.05737267616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3" t="s">
        <v>22</v>
      </c>
      <c r="C333" s="15">
        <v>8.0E-4</v>
      </c>
      <c r="D333" s="15">
        <v>1.0001</v>
      </c>
      <c r="E333" s="15">
        <v>2.2857</v>
      </c>
      <c r="F333" s="15">
        <v>48.0</v>
      </c>
      <c r="G333" s="15">
        <v>21.0</v>
      </c>
      <c r="H333" s="15">
        <v>1.0003</v>
      </c>
      <c r="I333" s="15">
        <v>27510.0</v>
      </c>
      <c r="J333" s="15">
        <v>27501.0</v>
      </c>
      <c r="K333" s="16">
        <f t="shared" si="90"/>
        <v>0.001745391077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3" t="s">
        <v>22</v>
      </c>
      <c r="C334" s="15">
        <v>0.0344</v>
      </c>
      <c r="D334" s="15">
        <v>1.0116</v>
      </c>
      <c r="E334" s="15">
        <v>1.3787</v>
      </c>
      <c r="F334" s="15">
        <v>3109.0</v>
      </c>
      <c r="G334" s="15">
        <v>2255.0</v>
      </c>
      <c r="H334" s="15">
        <v>1.0247</v>
      </c>
      <c r="I334" s="15">
        <v>67155.0</v>
      </c>
      <c r="J334" s="15">
        <v>65536.0</v>
      </c>
      <c r="K334" s="16">
        <f t="shared" si="90"/>
        <v>0.0474395752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3" t="s">
        <v>22</v>
      </c>
      <c r="C335" s="15">
        <v>0.6487</v>
      </c>
      <c r="D335" s="15">
        <v>1.4185</v>
      </c>
      <c r="E335" s="15">
        <v>1.5246</v>
      </c>
      <c r="F335" s="15">
        <v>70146.0</v>
      </c>
      <c r="G335" s="15">
        <v>46010.0</v>
      </c>
      <c r="H335" s="15">
        <v>1.06</v>
      </c>
      <c r="I335" s="15">
        <v>75187.0</v>
      </c>
      <c r="J335" s="15">
        <v>70930.0</v>
      </c>
      <c r="K335" s="16">
        <f t="shared" si="90"/>
        <v>0.988946849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3" t="s">
        <v>22</v>
      </c>
      <c r="C336" s="15">
        <v>0.0222</v>
      </c>
      <c r="D336" s="15">
        <v>1.0074</v>
      </c>
      <c r="E336" s="15">
        <v>1.5172</v>
      </c>
      <c r="F336" s="15">
        <v>2586.0</v>
      </c>
      <c r="G336" s="15">
        <v>1704.0</v>
      </c>
      <c r="H336" s="15">
        <v>1.052</v>
      </c>
      <c r="I336" s="15">
        <v>80743.0</v>
      </c>
      <c r="J336" s="15">
        <v>76752.0</v>
      </c>
      <c r="K336" s="16">
        <f t="shared" si="90"/>
        <v>0.03369293308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3" t="s">
        <v>22</v>
      </c>
      <c r="C337" s="15">
        <v>0.1288</v>
      </c>
      <c r="D337" s="15">
        <v>1.0269</v>
      </c>
      <c r="E337" s="15">
        <v>2.3536</v>
      </c>
      <c r="F337" s="15">
        <v>26192.0</v>
      </c>
      <c r="G337" s="15">
        <v>11128.0</v>
      </c>
      <c r="H337" s="15">
        <v>1.06</v>
      </c>
      <c r="I337" s="15">
        <v>91618.0</v>
      </c>
      <c r="J337" s="15">
        <v>86431.0</v>
      </c>
      <c r="K337" s="16">
        <f t="shared" si="90"/>
        <v>0.3030394187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4" t="s">
        <v>13</v>
      </c>
      <c r="B338" s="12"/>
      <c r="C338" s="13">
        <f t="shared" ref="C338:E338" si="91">geomean(C328:C337)</f>
        <v>0.06224388166</v>
      </c>
      <c r="D338" s="13">
        <f t="shared" si="91"/>
        <v>1.086272641</v>
      </c>
      <c r="E338" s="13">
        <f t="shared" si="91"/>
        <v>1.520203137</v>
      </c>
      <c r="F338" s="12"/>
      <c r="G338" s="12"/>
      <c r="H338" s="12"/>
      <c r="I338" s="12"/>
      <c r="J338" s="12"/>
      <c r="K338" s="13">
        <f>geomean(K328:K337)</f>
        <v>0.09417257484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3" t="s">
        <v>34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3" t="s">
        <v>2</v>
      </c>
      <c r="D340" s="13" t="s">
        <v>1</v>
      </c>
      <c r="E340" s="13" t="s">
        <v>3</v>
      </c>
      <c r="F340" s="13" t="s">
        <v>4</v>
      </c>
      <c r="G340" s="13" t="s">
        <v>5</v>
      </c>
      <c r="H340" s="13" t="s">
        <v>6</v>
      </c>
      <c r="I340" s="13" t="s">
        <v>7</v>
      </c>
      <c r="J340" s="13" t="s">
        <v>8</v>
      </c>
      <c r="K340" s="12" t="s">
        <v>24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3" t="s">
        <v>22</v>
      </c>
      <c r="C341" s="15">
        <v>0.0933</v>
      </c>
      <c r="D341" s="15">
        <v>1.0318</v>
      </c>
      <c r="E341" s="15">
        <v>1.3931</v>
      </c>
      <c r="F341" s="15">
        <v>415.0</v>
      </c>
      <c r="G341" s="15">
        <v>297.0</v>
      </c>
      <c r="H341" s="15">
        <v>1.0603</v>
      </c>
      <c r="I341" s="15">
        <v>3385.0</v>
      </c>
      <c r="J341" s="15">
        <v>3192.0</v>
      </c>
      <c r="K341" s="16">
        <f t="shared" ref="K341:K350" si="92">F341/J341</f>
        <v>0.1300125313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3" t="s">
        <v>22</v>
      </c>
      <c r="C342" s="15">
        <v>0.5839</v>
      </c>
      <c r="D342" s="15">
        <v>1.3394</v>
      </c>
      <c r="E342" s="15">
        <v>1.211</v>
      </c>
      <c r="F342" s="15">
        <v>2658.0</v>
      </c>
      <c r="G342" s="15">
        <v>2194.0</v>
      </c>
      <c r="H342" s="15">
        <v>1.0602</v>
      </c>
      <c r="I342" s="15">
        <v>3985.0</v>
      </c>
      <c r="J342" s="15">
        <v>3758.0</v>
      </c>
      <c r="K342" s="16">
        <f t="shared" si="92"/>
        <v>0.7072911123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3" t="s">
        <v>22</v>
      </c>
      <c r="C343" s="15">
        <v>0.1028</v>
      </c>
      <c r="D343" s="15">
        <v>1.0352</v>
      </c>
      <c r="E343" s="15">
        <v>1.3368</v>
      </c>
      <c r="F343" s="15">
        <v>563.0</v>
      </c>
      <c r="G343" s="15">
        <v>421.0</v>
      </c>
      <c r="H343" s="15">
        <v>1.0603</v>
      </c>
      <c r="I343" s="15">
        <v>4343.0</v>
      </c>
      <c r="J343" s="15">
        <v>4096.0</v>
      </c>
      <c r="K343" s="16">
        <f t="shared" si="92"/>
        <v>0.1374511719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3" t="s">
        <v>22</v>
      </c>
      <c r="C344" s="15">
        <v>0.4251</v>
      </c>
      <c r="D344" s="15">
        <v>1.1596</v>
      </c>
      <c r="E344" s="15">
        <v>1.0902</v>
      </c>
      <c r="F344" s="15">
        <v>2425.0</v>
      </c>
      <c r="G344" s="15">
        <v>2224.0</v>
      </c>
      <c r="H344" s="15">
        <v>1.0602</v>
      </c>
      <c r="I344" s="15">
        <v>5547.0</v>
      </c>
      <c r="J344" s="15">
        <v>5232.0</v>
      </c>
      <c r="K344" s="16">
        <f t="shared" si="92"/>
        <v>0.4634938838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3" t="s">
        <v>22</v>
      </c>
      <c r="C345" s="15">
        <v>0.0583</v>
      </c>
      <c r="D345" s="15">
        <v>1.0202</v>
      </c>
      <c r="E345" s="15">
        <v>1.9245</v>
      </c>
      <c r="F345" s="15">
        <v>683.0</v>
      </c>
      <c r="G345" s="15">
        <v>354.0</v>
      </c>
      <c r="H345" s="15">
        <v>1.0224</v>
      </c>
      <c r="I345" s="15">
        <v>6228.0</v>
      </c>
      <c r="J345" s="15">
        <v>6091.0</v>
      </c>
      <c r="K345" s="16">
        <f t="shared" si="92"/>
        <v>0.1121326547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3" t="s">
        <v>22</v>
      </c>
      <c r="C346" s="15">
        <v>0.0031</v>
      </c>
      <c r="D346" s="15">
        <v>1.0003</v>
      </c>
      <c r="E346" s="15">
        <v>2.2857</v>
      </c>
      <c r="F346" s="15">
        <v>48.0</v>
      </c>
      <c r="G346" s="15">
        <v>21.0</v>
      </c>
      <c r="H346" s="15">
        <v>1.0017</v>
      </c>
      <c r="I346" s="15">
        <v>6887.0</v>
      </c>
      <c r="J346" s="15">
        <v>6875.0</v>
      </c>
      <c r="K346" s="16">
        <f t="shared" si="92"/>
        <v>0.006981818182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3" t="s">
        <v>22</v>
      </c>
      <c r="C347" s="15">
        <v>0.0629</v>
      </c>
      <c r="D347" s="15">
        <v>1.0213</v>
      </c>
      <c r="E347" s="15">
        <v>1.451</v>
      </c>
      <c r="F347" s="15">
        <v>1495.0</v>
      </c>
      <c r="G347" s="15">
        <v>1030.0</v>
      </c>
      <c r="H347" s="15">
        <v>1.0601</v>
      </c>
      <c r="I347" s="15">
        <v>17369.0</v>
      </c>
      <c r="J347" s="15">
        <v>16384.0</v>
      </c>
      <c r="K347" s="16">
        <f t="shared" si="92"/>
        <v>0.09124755859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3" t="s">
        <v>22</v>
      </c>
      <c r="C348" s="15">
        <v>0.6173</v>
      </c>
      <c r="D348" s="15">
        <v>1.5571</v>
      </c>
      <c r="E348" s="15">
        <v>1.1304</v>
      </c>
      <c r="F348" s="15">
        <v>12374.0</v>
      </c>
      <c r="G348" s="15">
        <v>10946.0</v>
      </c>
      <c r="H348" s="15">
        <v>1.06</v>
      </c>
      <c r="I348" s="15">
        <v>18797.0</v>
      </c>
      <c r="J348" s="15">
        <v>17732.0</v>
      </c>
      <c r="K348" s="16">
        <f t="shared" si="92"/>
        <v>0.6978344236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3" t="s">
        <v>22</v>
      </c>
      <c r="C349" s="15">
        <v>0.0487</v>
      </c>
      <c r="D349" s="15">
        <v>1.0164</v>
      </c>
      <c r="E349" s="15">
        <v>1.4791</v>
      </c>
      <c r="F349" s="15">
        <v>1382.0</v>
      </c>
      <c r="G349" s="15">
        <v>934.0</v>
      </c>
      <c r="H349" s="15">
        <v>1.0601</v>
      </c>
      <c r="I349" s="15">
        <v>20341.0</v>
      </c>
      <c r="J349" s="15">
        <v>19188.0</v>
      </c>
      <c r="K349" s="16">
        <f t="shared" si="92"/>
        <v>0.07202418178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3" t="s">
        <v>22</v>
      </c>
      <c r="C350" s="15">
        <v>0.1986</v>
      </c>
      <c r="D350" s="15">
        <v>1.0544</v>
      </c>
      <c r="E350" s="15">
        <v>2.0034</v>
      </c>
      <c r="F350" s="15">
        <v>8599.0</v>
      </c>
      <c r="G350" s="15">
        <v>4292.0</v>
      </c>
      <c r="H350" s="15">
        <v>1.06</v>
      </c>
      <c r="I350" s="15">
        <v>22905.0</v>
      </c>
      <c r="J350" s="15">
        <v>21607.0</v>
      </c>
      <c r="K350" s="16">
        <f t="shared" si="92"/>
        <v>0.3979728792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4" t="s">
        <v>13</v>
      </c>
      <c r="B351" s="12"/>
      <c r="C351" s="13">
        <f t="shared" ref="C351:E351" si="93">geomean(C341:C350)</f>
        <v>0.104915335</v>
      </c>
      <c r="D351" s="13">
        <f t="shared" si="93"/>
        <v>1.11178133</v>
      </c>
      <c r="E351" s="13">
        <f t="shared" si="93"/>
        <v>1.486175495</v>
      </c>
      <c r="F351" s="12"/>
      <c r="G351" s="12"/>
      <c r="H351" s="12"/>
      <c r="I351" s="12"/>
      <c r="J351" s="12"/>
      <c r="K351" s="13">
        <f>geomean(K341:K350)</f>
        <v>0.1556962656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3" t="s">
        <v>35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3" t="s">
        <v>2</v>
      </c>
      <c r="D353" s="13" t="s">
        <v>1</v>
      </c>
      <c r="E353" s="13" t="s">
        <v>3</v>
      </c>
      <c r="F353" s="13" t="s">
        <v>4</v>
      </c>
      <c r="G353" s="13" t="s">
        <v>5</v>
      </c>
      <c r="H353" s="13" t="s">
        <v>6</v>
      </c>
      <c r="I353" s="13" t="s">
        <v>7</v>
      </c>
      <c r="J353" s="13" t="s">
        <v>8</v>
      </c>
      <c r="K353" s="12" t="s">
        <v>24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3" t="s">
        <v>22</v>
      </c>
      <c r="C354" s="15">
        <v>0.1829</v>
      </c>
      <c r="D354" s="15">
        <v>1.0638</v>
      </c>
      <c r="E354" s="15">
        <v>1.3836</v>
      </c>
      <c r="F354" s="15">
        <v>202.0</v>
      </c>
      <c r="G354" s="15">
        <v>145.0</v>
      </c>
      <c r="H354" s="15">
        <v>1.0613</v>
      </c>
      <c r="I354" s="15">
        <v>847.0</v>
      </c>
      <c r="J354" s="15">
        <v>798.0</v>
      </c>
      <c r="K354" s="16">
        <f t="shared" ref="K354:K363" si="94">F354/J354</f>
        <v>0.2531328321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3" t="s">
        <v>22</v>
      </c>
      <c r="C355" s="15">
        <v>0.6003</v>
      </c>
      <c r="D355" s="15">
        <v>1.3959</v>
      </c>
      <c r="E355" s="15">
        <v>1.2285</v>
      </c>
      <c r="F355" s="15">
        <v>693.0</v>
      </c>
      <c r="G355" s="15">
        <v>564.0</v>
      </c>
      <c r="H355" s="15">
        <v>1.061</v>
      </c>
      <c r="I355" s="15">
        <v>997.0</v>
      </c>
      <c r="J355" s="15">
        <v>939.0</v>
      </c>
      <c r="K355" s="16">
        <f t="shared" si="94"/>
        <v>0.7380191693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3" t="s">
        <v>22</v>
      </c>
      <c r="C356" s="15">
        <v>0.1816</v>
      </c>
      <c r="D356" s="15">
        <v>1.0637</v>
      </c>
      <c r="E356" s="15">
        <v>1.371</v>
      </c>
      <c r="F356" s="15">
        <v>255.0</v>
      </c>
      <c r="G356" s="15">
        <v>185.0</v>
      </c>
      <c r="H356" s="15">
        <v>1.0615</v>
      </c>
      <c r="I356" s="15">
        <v>1087.0</v>
      </c>
      <c r="J356" s="15">
        <v>1024.0</v>
      </c>
      <c r="K356" s="16">
        <f t="shared" si="94"/>
        <v>0.2490234375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3" t="s">
        <v>22</v>
      </c>
      <c r="C357" s="15">
        <v>0.4448</v>
      </c>
      <c r="D357" s="15">
        <v>1.1756</v>
      </c>
      <c r="E357" s="15">
        <v>1.1378</v>
      </c>
      <c r="F357" s="15">
        <v>662.0</v>
      </c>
      <c r="G357" s="15">
        <v>581.0</v>
      </c>
      <c r="H357" s="15">
        <v>1.0611</v>
      </c>
      <c r="I357" s="15">
        <v>1388.0</v>
      </c>
      <c r="J357" s="15">
        <v>1308.0</v>
      </c>
      <c r="K357" s="16">
        <f t="shared" si="94"/>
        <v>0.506116208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3" t="s">
        <v>22</v>
      </c>
      <c r="C358" s="15">
        <v>0.1121</v>
      </c>
      <c r="D358" s="15">
        <v>1.0397</v>
      </c>
      <c r="E358" s="15">
        <v>1.7344</v>
      </c>
      <c r="F358" s="15">
        <v>296.0</v>
      </c>
      <c r="G358" s="15">
        <v>170.0</v>
      </c>
      <c r="H358" s="15">
        <v>1.0604</v>
      </c>
      <c r="I358" s="15">
        <v>1615.0</v>
      </c>
      <c r="J358" s="15">
        <v>1522.0</v>
      </c>
      <c r="K358" s="16">
        <f t="shared" si="94"/>
        <v>0.1944809461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3" t="s">
        <v>22</v>
      </c>
      <c r="C359" s="15">
        <v>0.0113</v>
      </c>
      <c r="D359" s="15">
        <v>1.001</v>
      </c>
      <c r="E359" s="15">
        <v>2.4695</v>
      </c>
      <c r="F359" s="15">
        <v>48.0</v>
      </c>
      <c r="G359" s="15">
        <v>19.0</v>
      </c>
      <c r="H359" s="15">
        <v>1.0117</v>
      </c>
      <c r="I359" s="15">
        <v>1739.0</v>
      </c>
      <c r="J359" s="15">
        <v>1718.0</v>
      </c>
      <c r="K359" s="16">
        <f t="shared" si="94"/>
        <v>0.02793946449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3" t="s">
        <v>22</v>
      </c>
      <c r="C360" s="15">
        <v>0.1151</v>
      </c>
      <c r="D360" s="15">
        <v>1.0396</v>
      </c>
      <c r="E360" s="15">
        <v>1.4893</v>
      </c>
      <c r="F360" s="15">
        <v>702.0</v>
      </c>
      <c r="G360" s="15">
        <v>471.0</v>
      </c>
      <c r="H360" s="15">
        <v>1.0603</v>
      </c>
      <c r="I360" s="15">
        <v>4343.0</v>
      </c>
      <c r="J360" s="15">
        <v>4096.0</v>
      </c>
      <c r="K360" s="16">
        <f t="shared" si="94"/>
        <v>0.1713867188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3" t="s">
        <v>22</v>
      </c>
      <c r="C361" s="15">
        <v>0.6033</v>
      </c>
      <c r="D361" s="15">
        <v>1.6302</v>
      </c>
      <c r="E361" s="15">
        <v>1.1205</v>
      </c>
      <c r="F361" s="15">
        <v>2997.0</v>
      </c>
      <c r="G361" s="15">
        <v>2674.0</v>
      </c>
      <c r="H361" s="15">
        <v>1.0602</v>
      </c>
      <c r="I361" s="15">
        <v>4700.0</v>
      </c>
      <c r="J361" s="15">
        <v>4433.0</v>
      </c>
      <c r="K361" s="16">
        <f t="shared" si="94"/>
        <v>0.6760658696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3" t="s">
        <v>22</v>
      </c>
      <c r="C362" s="15">
        <v>0.0914</v>
      </c>
      <c r="D362" s="15">
        <v>1.0311</v>
      </c>
      <c r="E362" s="15">
        <v>1.4303</v>
      </c>
      <c r="F362" s="15">
        <v>627.0</v>
      </c>
      <c r="G362" s="15">
        <v>438.0</v>
      </c>
      <c r="H362" s="15">
        <v>1.0602</v>
      </c>
      <c r="I362" s="15">
        <v>5086.0</v>
      </c>
      <c r="J362" s="15">
        <v>4797.0</v>
      </c>
      <c r="K362" s="16">
        <f t="shared" si="94"/>
        <v>0.1307066917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3" t="s">
        <v>22</v>
      </c>
      <c r="C363" s="15">
        <v>0.3272</v>
      </c>
      <c r="D363" s="15">
        <v>1.1465</v>
      </c>
      <c r="E363" s="15">
        <v>2.7163</v>
      </c>
      <c r="F363" s="15">
        <v>4801.0</v>
      </c>
      <c r="G363" s="15">
        <v>1767.0</v>
      </c>
      <c r="H363" s="15">
        <v>1.0602</v>
      </c>
      <c r="I363" s="15">
        <v>5727.0</v>
      </c>
      <c r="J363" s="15">
        <v>5401.0</v>
      </c>
      <c r="K363" s="16">
        <f t="shared" si="94"/>
        <v>0.8889094612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4" t="s">
        <v>13</v>
      </c>
      <c r="B364" s="12"/>
      <c r="C364" s="13">
        <f t="shared" ref="C364:E364" si="95">geomean(C354:C363)</f>
        <v>0.1725009482</v>
      </c>
      <c r="D364" s="13">
        <f t="shared" si="95"/>
        <v>1.144963694</v>
      </c>
      <c r="E364" s="13">
        <f t="shared" si="95"/>
        <v>1.53710888</v>
      </c>
      <c r="F364" s="12"/>
      <c r="G364" s="12"/>
      <c r="H364" s="12"/>
      <c r="I364" s="12"/>
      <c r="J364" s="12"/>
      <c r="K364" s="13">
        <f>geomean(K354:K363)</f>
        <v>0.2652236975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3" t="s">
        <v>36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3" t="s">
        <v>2</v>
      </c>
      <c r="D366" s="13" t="s">
        <v>1</v>
      </c>
      <c r="E366" s="13" t="s">
        <v>3</v>
      </c>
      <c r="F366" s="13" t="s">
        <v>4</v>
      </c>
      <c r="G366" s="13" t="s">
        <v>5</v>
      </c>
      <c r="H366" s="13" t="s">
        <v>6</v>
      </c>
      <c r="I366" s="13" t="s">
        <v>7</v>
      </c>
      <c r="J366" s="13" t="s">
        <v>8</v>
      </c>
      <c r="K366" s="12" t="s">
        <v>24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3" t="s">
        <v>22</v>
      </c>
      <c r="C367" s="15">
        <v>0.3363</v>
      </c>
      <c r="D367" s="15">
        <v>1.1219</v>
      </c>
      <c r="E367" s="15">
        <v>1.4308</v>
      </c>
      <c r="F367" s="15">
        <v>96.0</v>
      </c>
      <c r="G367" s="15">
        <v>67.0</v>
      </c>
      <c r="H367" s="15">
        <v>1.0625</v>
      </c>
      <c r="I367" s="15">
        <v>212.0</v>
      </c>
      <c r="J367" s="15">
        <v>199.0</v>
      </c>
      <c r="K367" s="16">
        <f t="shared" ref="K367:K376" si="96">F367/J367</f>
        <v>0.4824120603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3" t="s">
        <v>22</v>
      </c>
      <c r="C368" s="15">
        <v>0.6096</v>
      </c>
      <c r="D368" s="15">
        <v>1.4454</v>
      </c>
      <c r="E368" s="15">
        <v>1.229</v>
      </c>
      <c r="F368" s="15">
        <v>176.0</v>
      </c>
      <c r="G368" s="15">
        <v>143.0</v>
      </c>
      <c r="H368" s="15">
        <v>1.0642</v>
      </c>
      <c r="I368" s="15">
        <v>250.0</v>
      </c>
      <c r="J368" s="15">
        <v>234.0</v>
      </c>
      <c r="K368" s="16">
        <f t="shared" si="96"/>
        <v>0.7521367521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3" t="s">
        <v>22</v>
      </c>
      <c r="C369" s="15">
        <v>0.3143</v>
      </c>
      <c r="D369" s="15">
        <v>1.1146</v>
      </c>
      <c r="E369" s="15">
        <v>1.3549</v>
      </c>
      <c r="F369" s="15">
        <v>109.0</v>
      </c>
      <c r="G369" s="15">
        <v>80.0</v>
      </c>
      <c r="H369" s="15">
        <v>1.0664</v>
      </c>
      <c r="I369" s="15">
        <v>273.0</v>
      </c>
      <c r="J369" s="15">
        <v>256.0</v>
      </c>
      <c r="K369" s="16">
        <f t="shared" si="96"/>
        <v>0.42578125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3" t="s">
        <v>22</v>
      </c>
      <c r="C370" s="15">
        <v>0.4769</v>
      </c>
      <c r="D370" s="15">
        <v>1.1961</v>
      </c>
      <c r="E370" s="15">
        <v>1.2312</v>
      </c>
      <c r="F370" s="15">
        <v>192.0</v>
      </c>
      <c r="G370" s="15">
        <v>155.0</v>
      </c>
      <c r="H370" s="15">
        <v>1.0642</v>
      </c>
      <c r="I370" s="15">
        <v>348.0</v>
      </c>
      <c r="J370" s="15">
        <v>327.0</v>
      </c>
      <c r="K370" s="16">
        <f t="shared" si="96"/>
        <v>0.5871559633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3" t="s">
        <v>22</v>
      </c>
      <c r="C371" s="15">
        <v>0.2021</v>
      </c>
      <c r="D371" s="15">
        <v>1.0733</v>
      </c>
      <c r="E371" s="15">
        <v>1.5337</v>
      </c>
      <c r="F371" s="15">
        <v>118.0</v>
      </c>
      <c r="G371" s="15">
        <v>76.0</v>
      </c>
      <c r="H371" s="15">
        <v>1.0611</v>
      </c>
      <c r="I371" s="15">
        <v>404.0</v>
      </c>
      <c r="J371" s="15">
        <v>380.0</v>
      </c>
      <c r="K371" s="16">
        <f t="shared" si="96"/>
        <v>0.3105263158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3" t="s">
        <v>22</v>
      </c>
      <c r="C372" s="15">
        <v>0.0482</v>
      </c>
      <c r="D372" s="15">
        <v>1.0062</v>
      </c>
      <c r="E372" s="15">
        <v>2.4614</v>
      </c>
      <c r="F372" s="15">
        <v>51.0</v>
      </c>
      <c r="G372" s="15">
        <v>20.0</v>
      </c>
      <c r="H372" s="15">
        <v>1.0216</v>
      </c>
      <c r="I372" s="15">
        <v>439.0</v>
      </c>
      <c r="J372" s="15">
        <v>429.0</v>
      </c>
      <c r="K372" s="16">
        <f t="shared" si="96"/>
        <v>0.1188811189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3" t="s">
        <v>22</v>
      </c>
      <c r="C373" s="15">
        <v>0.1931</v>
      </c>
      <c r="D373" s="15">
        <v>1.068</v>
      </c>
      <c r="E373" s="15">
        <v>1.4665</v>
      </c>
      <c r="F373" s="15">
        <v>290.0</v>
      </c>
      <c r="G373" s="15">
        <v>197.0</v>
      </c>
      <c r="H373" s="15">
        <v>1.0615</v>
      </c>
      <c r="I373" s="15">
        <v>1087.0</v>
      </c>
      <c r="J373" s="15">
        <v>1024.0</v>
      </c>
      <c r="K373" s="16">
        <f t="shared" si="96"/>
        <v>0.283203125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3" t="s">
        <v>22</v>
      </c>
      <c r="C374" s="15">
        <v>0.6003</v>
      </c>
      <c r="D374" s="15">
        <v>1.6602</v>
      </c>
      <c r="E374" s="15">
        <v>1.2551</v>
      </c>
      <c r="F374" s="15">
        <v>835.0</v>
      </c>
      <c r="G374" s="15">
        <v>665.0</v>
      </c>
      <c r="H374" s="15">
        <v>1.0611</v>
      </c>
      <c r="I374" s="15">
        <v>1176.0</v>
      </c>
      <c r="J374" s="15">
        <v>1108.0</v>
      </c>
      <c r="K374" s="16">
        <f t="shared" si="96"/>
        <v>0.7536101083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3" t="s">
        <v>22</v>
      </c>
      <c r="C375" s="15">
        <v>0.1667</v>
      </c>
      <c r="D375" s="15">
        <v>1.0577</v>
      </c>
      <c r="E375" s="15">
        <v>1.4102</v>
      </c>
      <c r="F375" s="15">
        <v>282.0</v>
      </c>
      <c r="G375" s="15">
        <v>199.0</v>
      </c>
      <c r="H375" s="15">
        <v>1.0607</v>
      </c>
      <c r="I375" s="15">
        <v>1272.0</v>
      </c>
      <c r="J375" s="15">
        <v>1199.0</v>
      </c>
      <c r="K375" s="16">
        <f t="shared" si="96"/>
        <v>0.2351959967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3" t="s">
        <v>22</v>
      </c>
      <c r="C376" s="15">
        <v>0.4858</v>
      </c>
      <c r="D376" s="15">
        <v>1.3171</v>
      </c>
      <c r="E376" s="15">
        <v>2.0973</v>
      </c>
      <c r="F376" s="15">
        <v>1376.0</v>
      </c>
      <c r="G376" s="15">
        <v>656.0</v>
      </c>
      <c r="H376" s="15">
        <v>1.0367</v>
      </c>
      <c r="I376" s="15">
        <v>1400.0</v>
      </c>
      <c r="J376" s="15">
        <v>1350.0</v>
      </c>
      <c r="K376" s="16">
        <f t="shared" si="96"/>
        <v>1.019259259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4" t="s">
        <v>13</v>
      </c>
      <c r="B377" s="12"/>
      <c r="C377" s="13">
        <f t="shared" ref="C377:E377" si="97">geomean(C367:C376)</f>
        <v>0.2785287697</v>
      </c>
      <c r="D377" s="13">
        <f t="shared" si="97"/>
        <v>1.191501816</v>
      </c>
      <c r="E377" s="13">
        <f t="shared" si="97"/>
        <v>1.506673307</v>
      </c>
      <c r="F377" s="12"/>
      <c r="G377" s="12"/>
      <c r="H377" s="12"/>
      <c r="I377" s="12"/>
      <c r="J377" s="12"/>
      <c r="K377" s="13">
        <f>geomean(K367:K376)</f>
        <v>0.4201289046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 t="s">
        <v>71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 t="s">
        <v>0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 t="s">
        <v>2</v>
      </c>
      <c r="D381" s="12" t="s">
        <v>1</v>
      </c>
      <c r="E381" s="12" t="s">
        <v>3</v>
      </c>
      <c r="F381" s="12" t="s">
        <v>4</v>
      </c>
      <c r="G381" s="12" t="s">
        <v>5</v>
      </c>
      <c r="H381" s="12" t="s">
        <v>6</v>
      </c>
      <c r="I381" s="12" t="s">
        <v>7</v>
      </c>
      <c r="J381" s="12" t="s">
        <v>8</v>
      </c>
      <c r="K381" s="12" t="s">
        <v>24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 t="s">
        <v>22</v>
      </c>
      <c r="C382" s="16">
        <v>0.0435</v>
      </c>
      <c r="D382" s="16">
        <v>1.0146</v>
      </c>
      <c r="E382" s="16">
        <v>1.2497</v>
      </c>
      <c r="F382" s="16">
        <v>695.0</v>
      </c>
      <c r="G382" s="16">
        <v>556.0</v>
      </c>
      <c r="H382" s="16">
        <v>1.07</v>
      </c>
      <c r="I382" s="16">
        <v>13664.0</v>
      </c>
      <c r="J382" s="16">
        <v>12769.0</v>
      </c>
      <c r="K382" s="16">
        <f t="shared" ref="K382:K391" si="98">F382/J382</f>
        <v>0.05442869449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 t="s">
        <v>22</v>
      </c>
      <c r="C383" s="16">
        <v>0.5573</v>
      </c>
      <c r="D383" s="16">
        <v>1.2909</v>
      </c>
      <c r="E383" s="16">
        <v>1.1469</v>
      </c>
      <c r="F383" s="16">
        <v>9609.0</v>
      </c>
      <c r="G383" s="16">
        <v>8378.0</v>
      </c>
      <c r="H383" s="16">
        <v>1.0701</v>
      </c>
      <c r="I383" s="16">
        <v>16088.0</v>
      </c>
      <c r="J383" s="16">
        <v>15034.0</v>
      </c>
      <c r="K383" s="16">
        <f t="shared" si="98"/>
        <v>0.6391512572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 t="s">
        <v>22</v>
      </c>
      <c r="C384" s="16">
        <v>0.0573</v>
      </c>
      <c r="D384" s="16">
        <v>1.0194</v>
      </c>
      <c r="E384" s="16">
        <v>1.2702</v>
      </c>
      <c r="F384" s="16">
        <v>1193.0</v>
      </c>
      <c r="G384" s="16">
        <v>939.0</v>
      </c>
      <c r="H384" s="16">
        <v>1.0565</v>
      </c>
      <c r="I384" s="16">
        <v>17310.0</v>
      </c>
      <c r="J384" s="16">
        <v>16384.0</v>
      </c>
      <c r="K384" s="16">
        <f t="shared" si="98"/>
        <v>0.07281494141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 t="s">
        <v>22</v>
      </c>
      <c r="C385" s="16">
        <v>0.3967</v>
      </c>
      <c r="D385" s="16">
        <v>1.1413</v>
      </c>
      <c r="E385" s="16">
        <v>1.0879</v>
      </c>
      <c r="F385" s="16">
        <v>9032.0</v>
      </c>
      <c r="G385" s="16">
        <v>8302.0</v>
      </c>
      <c r="H385" s="16">
        <v>1.0701</v>
      </c>
      <c r="I385" s="16">
        <v>22396.0</v>
      </c>
      <c r="J385" s="16">
        <v>20929.0</v>
      </c>
      <c r="K385" s="16">
        <f t="shared" si="98"/>
        <v>0.4315543026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 t="s">
        <v>22</v>
      </c>
      <c r="C386" s="16">
        <v>0.0308</v>
      </c>
      <c r="D386" s="16">
        <v>1.011</v>
      </c>
      <c r="E386" s="16">
        <v>1.8652</v>
      </c>
      <c r="F386" s="16">
        <v>1398.0</v>
      </c>
      <c r="G386" s="16">
        <v>749.0</v>
      </c>
      <c r="H386" s="16">
        <v>1.0116</v>
      </c>
      <c r="I386" s="16">
        <v>24651.0</v>
      </c>
      <c r="J386" s="16">
        <v>24367.0</v>
      </c>
      <c r="K386" s="16">
        <f t="shared" si="98"/>
        <v>0.05737267616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 t="s">
        <v>22</v>
      </c>
      <c r="C387" s="16">
        <v>8.0E-4</v>
      </c>
      <c r="D387" s="16">
        <v>1.0001</v>
      </c>
      <c r="E387" s="16">
        <v>2.2857</v>
      </c>
      <c r="F387" s="16">
        <v>48.0</v>
      </c>
      <c r="G387" s="16">
        <v>21.0</v>
      </c>
      <c r="H387" s="16">
        <v>1.0003</v>
      </c>
      <c r="I387" s="16">
        <v>27510.0</v>
      </c>
      <c r="J387" s="16">
        <v>27501.0</v>
      </c>
      <c r="K387" s="16">
        <f t="shared" si="98"/>
        <v>0.001745391077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 t="s">
        <v>22</v>
      </c>
      <c r="C388" s="16">
        <v>0.0344</v>
      </c>
      <c r="D388" s="16">
        <v>1.0116</v>
      </c>
      <c r="E388" s="16">
        <v>1.3787</v>
      </c>
      <c r="F388" s="16">
        <v>3109.0</v>
      </c>
      <c r="G388" s="16">
        <v>2255.0</v>
      </c>
      <c r="H388" s="16">
        <v>1.0247</v>
      </c>
      <c r="I388" s="16">
        <v>67155.0</v>
      </c>
      <c r="J388" s="16">
        <v>65536.0</v>
      </c>
      <c r="K388" s="16">
        <f t="shared" si="98"/>
        <v>0.0474395752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 t="s">
        <v>22</v>
      </c>
      <c r="C389" s="16">
        <v>0.6486</v>
      </c>
      <c r="D389" s="16">
        <v>1.4181</v>
      </c>
      <c r="E389" s="16">
        <v>1.5363</v>
      </c>
      <c r="F389" s="16">
        <v>70678.0</v>
      </c>
      <c r="G389" s="16">
        <v>46004.0</v>
      </c>
      <c r="H389" s="16">
        <v>1.07</v>
      </c>
      <c r="I389" s="16">
        <v>75897.0</v>
      </c>
      <c r="J389" s="16">
        <v>70930.0</v>
      </c>
      <c r="K389" s="16">
        <f t="shared" si="98"/>
        <v>0.9964472015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 t="s">
        <v>22</v>
      </c>
      <c r="C390" s="16">
        <v>0.0222</v>
      </c>
      <c r="D390" s="16">
        <v>1.0074</v>
      </c>
      <c r="E390" s="16">
        <v>1.5172</v>
      </c>
      <c r="F390" s="16">
        <v>2586.0</v>
      </c>
      <c r="G390" s="16">
        <v>1704.0</v>
      </c>
      <c r="H390" s="16">
        <v>1.052</v>
      </c>
      <c r="I390" s="16">
        <v>80743.0</v>
      </c>
      <c r="J390" s="16">
        <v>76752.0</v>
      </c>
      <c r="K390" s="16">
        <f t="shared" si="98"/>
        <v>0.03369293308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 t="s">
        <v>22</v>
      </c>
      <c r="C391" s="16">
        <v>0.1279</v>
      </c>
      <c r="D391" s="16">
        <v>1.0238</v>
      </c>
      <c r="E391" s="16">
        <v>2.3406</v>
      </c>
      <c r="F391" s="16">
        <v>25884.0</v>
      </c>
      <c r="G391" s="16">
        <v>11058.0</v>
      </c>
      <c r="H391" s="16">
        <v>1.07</v>
      </c>
      <c r="I391" s="16">
        <v>92483.0</v>
      </c>
      <c r="J391" s="16">
        <v>86431.0</v>
      </c>
      <c r="K391" s="16">
        <f t="shared" si="98"/>
        <v>0.2994758825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4" t="s">
        <v>13</v>
      </c>
      <c r="B392" s="12"/>
      <c r="C392" s="13">
        <f t="shared" ref="C392:E392" si="99">geomean(C382:C391)</f>
        <v>0.06215262464</v>
      </c>
      <c r="D392" s="13">
        <f t="shared" si="99"/>
        <v>1.085890225</v>
      </c>
      <c r="E392" s="13">
        <f t="shared" si="99"/>
        <v>1.514555835</v>
      </c>
      <c r="F392" s="12"/>
      <c r="G392" s="12"/>
      <c r="H392" s="12"/>
      <c r="I392" s="12"/>
      <c r="J392" s="12"/>
      <c r="K392" s="13">
        <f>geomean(K382:K391)</f>
        <v>0.09370831173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 t="s">
        <v>34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 t="s">
        <v>2</v>
      </c>
      <c r="D394" s="12" t="s">
        <v>1</v>
      </c>
      <c r="E394" s="12" t="s">
        <v>3</v>
      </c>
      <c r="F394" s="12" t="s">
        <v>4</v>
      </c>
      <c r="G394" s="12" t="s">
        <v>5</v>
      </c>
      <c r="H394" s="12" t="s">
        <v>6</v>
      </c>
      <c r="I394" s="12" t="s">
        <v>7</v>
      </c>
      <c r="J394" s="12" t="s">
        <v>8</v>
      </c>
      <c r="K394" s="12" t="s">
        <v>24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 t="s">
        <v>22</v>
      </c>
      <c r="C395" s="16">
        <v>0.0925</v>
      </c>
      <c r="D395" s="16">
        <v>1.0315</v>
      </c>
      <c r="E395" s="16">
        <v>1.3446</v>
      </c>
      <c r="F395" s="16">
        <v>397.0</v>
      </c>
      <c r="G395" s="16">
        <v>295.0</v>
      </c>
      <c r="H395" s="16">
        <v>1.0703</v>
      </c>
      <c r="I395" s="16">
        <v>3417.0</v>
      </c>
      <c r="J395" s="16">
        <v>3192.0</v>
      </c>
      <c r="K395" s="16">
        <f t="shared" ref="K395:K404" si="100">F395/J395</f>
        <v>0.1243734336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 t="s">
        <v>22</v>
      </c>
      <c r="C396" s="16">
        <v>0.5815</v>
      </c>
      <c r="D396" s="16">
        <v>1.3399</v>
      </c>
      <c r="E396" s="16">
        <v>1.1817</v>
      </c>
      <c r="F396" s="16">
        <v>2583.0</v>
      </c>
      <c r="G396" s="16">
        <v>2185.0</v>
      </c>
      <c r="H396" s="16">
        <v>1.0704</v>
      </c>
      <c r="I396" s="16">
        <v>4023.0</v>
      </c>
      <c r="J396" s="16">
        <v>3758.0</v>
      </c>
      <c r="K396" s="16">
        <f t="shared" si="100"/>
        <v>0.6873336881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 t="s">
        <v>22</v>
      </c>
      <c r="C397" s="16">
        <v>0.1021</v>
      </c>
      <c r="D397" s="16">
        <v>1.0349</v>
      </c>
      <c r="E397" s="16">
        <v>1.3085</v>
      </c>
      <c r="F397" s="16">
        <v>547.0</v>
      </c>
      <c r="G397" s="16">
        <v>418.0</v>
      </c>
      <c r="H397" s="16">
        <v>1.0703</v>
      </c>
      <c r="I397" s="16">
        <v>4384.0</v>
      </c>
      <c r="J397" s="16">
        <v>4096.0</v>
      </c>
      <c r="K397" s="16">
        <f t="shared" si="100"/>
        <v>0.1335449219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 t="s">
        <v>22</v>
      </c>
      <c r="C398" s="16">
        <v>0.4219</v>
      </c>
      <c r="D398" s="16">
        <v>1.1592</v>
      </c>
      <c r="E398" s="16">
        <v>1.0786</v>
      </c>
      <c r="F398" s="16">
        <v>2381.0</v>
      </c>
      <c r="G398" s="16">
        <v>2207.0</v>
      </c>
      <c r="H398" s="16">
        <v>1.0703</v>
      </c>
      <c r="I398" s="16">
        <v>5600.0</v>
      </c>
      <c r="J398" s="16">
        <v>5232.0</v>
      </c>
      <c r="K398" s="16">
        <f t="shared" si="100"/>
        <v>0.4550840979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 t="s">
        <v>22</v>
      </c>
      <c r="C399" s="16">
        <v>0.0583</v>
      </c>
      <c r="D399" s="16">
        <v>1.0202</v>
      </c>
      <c r="E399" s="16">
        <v>1.9245</v>
      </c>
      <c r="F399" s="16">
        <v>683.0</v>
      </c>
      <c r="G399" s="16">
        <v>354.0</v>
      </c>
      <c r="H399" s="16">
        <v>1.0224</v>
      </c>
      <c r="I399" s="16">
        <v>6228.0</v>
      </c>
      <c r="J399" s="16">
        <v>6091.0</v>
      </c>
      <c r="K399" s="16">
        <f t="shared" si="100"/>
        <v>0.1121326547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 t="s">
        <v>22</v>
      </c>
      <c r="C400" s="16">
        <v>0.0031</v>
      </c>
      <c r="D400" s="16">
        <v>1.0003</v>
      </c>
      <c r="E400" s="16">
        <v>2.2857</v>
      </c>
      <c r="F400" s="16">
        <v>48.0</v>
      </c>
      <c r="G400" s="16">
        <v>21.0</v>
      </c>
      <c r="H400" s="16">
        <v>1.0017</v>
      </c>
      <c r="I400" s="16">
        <v>6887.0</v>
      </c>
      <c r="J400" s="16">
        <v>6875.0</v>
      </c>
      <c r="K400" s="16">
        <f t="shared" si="100"/>
        <v>0.006981818182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 t="s">
        <v>22</v>
      </c>
      <c r="C401" s="16">
        <v>0.0628</v>
      </c>
      <c r="D401" s="16">
        <v>1.0213</v>
      </c>
      <c r="E401" s="16">
        <v>1.4423</v>
      </c>
      <c r="F401" s="16">
        <v>1485.0</v>
      </c>
      <c r="G401" s="16">
        <v>1029.0</v>
      </c>
      <c r="H401" s="16">
        <v>1.0701</v>
      </c>
      <c r="I401" s="16">
        <v>17532.0</v>
      </c>
      <c r="J401" s="16">
        <v>16384.0</v>
      </c>
      <c r="K401" s="16">
        <f t="shared" si="100"/>
        <v>0.09063720703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 t="s">
        <v>22</v>
      </c>
      <c r="C402" s="16">
        <v>0.6174</v>
      </c>
      <c r="D402" s="16">
        <v>1.5561</v>
      </c>
      <c r="E402" s="16">
        <v>1.1362</v>
      </c>
      <c r="F402" s="16">
        <v>12440.0</v>
      </c>
      <c r="G402" s="16">
        <v>10948.0</v>
      </c>
      <c r="H402" s="16">
        <v>1.0701</v>
      </c>
      <c r="I402" s="16">
        <v>18975.0</v>
      </c>
      <c r="J402" s="16">
        <v>17732.0</v>
      </c>
      <c r="K402" s="16">
        <f t="shared" si="100"/>
        <v>0.701556508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 t="s">
        <v>22</v>
      </c>
      <c r="C403" s="16">
        <v>0.0485</v>
      </c>
      <c r="D403" s="16">
        <v>1.0163</v>
      </c>
      <c r="E403" s="16">
        <v>1.4658</v>
      </c>
      <c r="F403" s="16">
        <v>1363.0</v>
      </c>
      <c r="G403" s="16">
        <v>929.0</v>
      </c>
      <c r="H403" s="16">
        <v>1.0701</v>
      </c>
      <c r="I403" s="16">
        <v>20533.0</v>
      </c>
      <c r="J403" s="16">
        <v>19188.0</v>
      </c>
      <c r="K403" s="16">
        <f t="shared" si="100"/>
        <v>0.07103397957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 t="s">
        <v>22</v>
      </c>
      <c r="C404" s="16">
        <v>0.198</v>
      </c>
      <c r="D404" s="16">
        <v>1.0552</v>
      </c>
      <c r="E404" s="16">
        <v>1.9655</v>
      </c>
      <c r="F404" s="16">
        <v>8408.0</v>
      </c>
      <c r="G404" s="16">
        <v>4277.0</v>
      </c>
      <c r="H404" s="16">
        <v>1.07</v>
      </c>
      <c r="I404" s="16">
        <v>23121.0</v>
      </c>
      <c r="J404" s="16">
        <v>21607.0</v>
      </c>
      <c r="K404" s="16">
        <f t="shared" si="100"/>
        <v>0.3891331513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4" t="s">
        <v>13</v>
      </c>
      <c r="B405" s="12"/>
      <c r="C405" s="13">
        <f t="shared" ref="C405:E405" si="101">geomean(C395:C404)</f>
        <v>0.1045415696</v>
      </c>
      <c r="D405" s="13">
        <f t="shared" si="101"/>
        <v>1.111721874</v>
      </c>
      <c r="E405" s="13">
        <f t="shared" si="101"/>
        <v>1.468293845</v>
      </c>
      <c r="F405" s="12"/>
      <c r="G405" s="12"/>
      <c r="H405" s="12"/>
      <c r="I405" s="12"/>
      <c r="J405" s="12"/>
      <c r="K405" s="13">
        <f>geomean(K395:K404)</f>
        <v>0.1532585979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 t="s">
        <v>35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 t="s">
        <v>2</v>
      </c>
      <c r="D407" s="12" t="s">
        <v>1</v>
      </c>
      <c r="E407" s="12" t="s">
        <v>3</v>
      </c>
      <c r="F407" s="12" t="s">
        <v>4</v>
      </c>
      <c r="G407" s="12" t="s">
        <v>5</v>
      </c>
      <c r="H407" s="12" t="s">
        <v>6</v>
      </c>
      <c r="I407" s="12" t="s">
        <v>7</v>
      </c>
      <c r="J407" s="12" t="s">
        <v>8</v>
      </c>
      <c r="K407" s="12" t="s">
        <v>24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 t="s">
        <v>22</v>
      </c>
      <c r="C408" s="16">
        <v>0.1813</v>
      </c>
      <c r="D408" s="16">
        <v>1.0632</v>
      </c>
      <c r="E408" s="16">
        <v>1.3407</v>
      </c>
      <c r="F408" s="16">
        <v>194.0</v>
      </c>
      <c r="G408" s="16">
        <v>144.0</v>
      </c>
      <c r="H408" s="16">
        <v>1.0713</v>
      </c>
      <c r="I408" s="16">
        <v>855.0</v>
      </c>
      <c r="J408" s="16">
        <v>798.0</v>
      </c>
      <c r="K408" s="16">
        <f t="shared" ref="K408:K417" si="102">F408/J408</f>
        <v>0.2431077694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 t="s">
        <v>22</v>
      </c>
      <c r="C409" s="16">
        <v>0.5988</v>
      </c>
      <c r="D409" s="16">
        <v>1.3966</v>
      </c>
      <c r="E409" s="16">
        <v>1.2086</v>
      </c>
      <c r="F409" s="16">
        <v>680.0</v>
      </c>
      <c r="G409" s="16">
        <v>562.0</v>
      </c>
      <c r="H409" s="16">
        <v>1.0706</v>
      </c>
      <c r="I409" s="16">
        <v>1006.0</v>
      </c>
      <c r="J409" s="16">
        <v>939.0</v>
      </c>
      <c r="K409" s="16">
        <f t="shared" si="102"/>
        <v>0.7241746539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 t="s">
        <v>22</v>
      </c>
      <c r="C410" s="16">
        <v>0.1813</v>
      </c>
      <c r="D410" s="16">
        <v>1.0636</v>
      </c>
      <c r="E410" s="16">
        <v>1.3631</v>
      </c>
      <c r="F410" s="16">
        <v>253.0</v>
      </c>
      <c r="G410" s="16">
        <v>185.0</v>
      </c>
      <c r="H410" s="16">
        <v>1.0713</v>
      </c>
      <c r="I410" s="16">
        <v>1097.0</v>
      </c>
      <c r="J410" s="16">
        <v>1024.0</v>
      </c>
      <c r="K410" s="16">
        <f t="shared" si="102"/>
        <v>0.2470703125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 t="s">
        <v>22</v>
      </c>
      <c r="C411" s="16">
        <v>0.4422</v>
      </c>
      <c r="D411" s="16">
        <v>1.1756</v>
      </c>
      <c r="E411" s="16">
        <v>1.1203</v>
      </c>
      <c r="F411" s="16">
        <v>648.0</v>
      </c>
      <c r="G411" s="16">
        <v>578.0</v>
      </c>
      <c r="H411" s="16">
        <v>1.071</v>
      </c>
      <c r="I411" s="16">
        <v>1401.0</v>
      </c>
      <c r="J411" s="16">
        <v>1308.0</v>
      </c>
      <c r="K411" s="16">
        <f t="shared" si="102"/>
        <v>0.495412844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 t="s">
        <v>22</v>
      </c>
      <c r="C412" s="16">
        <v>0.112</v>
      </c>
      <c r="D412" s="16">
        <v>1.0397</v>
      </c>
      <c r="E412" s="16">
        <v>1.7348</v>
      </c>
      <c r="F412" s="16">
        <v>296.0</v>
      </c>
      <c r="G412" s="16">
        <v>170.0</v>
      </c>
      <c r="H412" s="16">
        <v>1.0703</v>
      </c>
      <c r="I412" s="16">
        <v>1630.0</v>
      </c>
      <c r="J412" s="16">
        <v>1522.0</v>
      </c>
      <c r="K412" s="16">
        <f t="shared" si="102"/>
        <v>0.1944809461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 t="s">
        <v>22</v>
      </c>
      <c r="C413" s="16">
        <v>0.0113</v>
      </c>
      <c r="D413" s="16">
        <v>1.001</v>
      </c>
      <c r="E413" s="16">
        <v>2.4695</v>
      </c>
      <c r="F413" s="16">
        <v>48.0</v>
      </c>
      <c r="G413" s="16">
        <v>19.0</v>
      </c>
      <c r="H413" s="16">
        <v>1.0117</v>
      </c>
      <c r="I413" s="16">
        <v>1739.0</v>
      </c>
      <c r="J413" s="16">
        <v>1718.0</v>
      </c>
      <c r="K413" s="16">
        <f t="shared" si="102"/>
        <v>0.02793946449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 t="s">
        <v>22</v>
      </c>
      <c r="C414" s="16">
        <v>0.1148</v>
      </c>
      <c r="D414" s="16">
        <v>1.0395</v>
      </c>
      <c r="E414" s="16">
        <v>1.4677</v>
      </c>
      <c r="F414" s="16">
        <v>690.0</v>
      </c>
      <c r="G414" s="16">
        <v>470.0</v>
      </c>
      <c r="H414" s="16">
        <v>1.0703</v>
      </c>
      <c r="I414" s="16">
        <v>4384.0</v>
      </c>
      <c r="J414" s="16">
        <v>4096.0</v>
      </c>
      <c r="K414" s="16">
        <f t="shared" si="102"/>
        <v>0.1684570313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 t="s">
        <v>22</v>
      </c>
      <c r="C415" s="16">
        <v>0.6034</v>
      </c>
      <c r="D415" s="16">
        <v>1.6296</v>
      </c>
      <c r="E415" s="16">
        <v>1.1222</v>
      </c>
      <c r="F415" s="16">
        <v>3002.0</v>
      </c>
      <c r="G415" s="16">
        <v>2675.0</v>
      </c>
      <c r="H415" s="16">
        <v>1.0703</v>
      </c>
      <c r="I415" s="16">
        <v>4745.0</v>
      </c>
      <c r="J415" s="16">
        <v>4433.0</v>
      </c>
      <c r="K415" s="16">
        <f t="shared" si="102"/>
        <v>0.677193774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 t="s">
        <v>22</v>
      </c>
      <c r="C416" s="16">
        <v>0.0913</v>
      </c>
      <c r="D416" s="16">
        <v>1.0311</v>
      </c>
      <c r="E416" s="16">
        <v>1.4293</v>
      </c>
      <c r="F416" s="16">
        <v>626.0</v>
      </c>
      <c r="G416" s="16">
        <v>437.0</v>
      </c>
      <c r="H416" s="16">
        <v>1.0702</v>
      </c>
      <c r="I416" s="16">
        <v>5134.0</v>
      </c>
      <c r="J416" s="16">
        <v>4797.0</v>
      </c>
      <c r="K416" s="16">
        <f t="shared" si="102"/>
        <v>0.1304982281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 t="s">
        <v>22</v>
      </c>
      <c r="C417" s="16">
        <v>0.3284</v>
      </c>
      <c r="D417" s="16">
        <v>1.1471</v>
      </c>
      <c r="E417" s="16">
        <v>2.6432</v>
      </c>
      <c r="F417" s="16">
        <v>4689.0</v>
      </c>
      <c r="G417" s="16">
        <v>1773.0</v>
      </c>
      <c r="H417" s="16">
        <v>1.0702</v>
      </c>
      <c r="I417" s="16">
        <v>5781.0</v>
      </c>
      <c r="J417" s="16">
        <v>5401.0</v>
      </c>
      <c r="K417" s="16">
        <f t="shared" si="102"/>
        <v>0.8681725606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4" t="s">
        <v>13</v>
      </c>
      <c r="B418" s="12"/>
      <c r="C418" s="13">
        <f t="shared" ref="C418:E418" si="103">geomean(C408:C417)</f>
        <v>0.1721636147</v>
      </c>
      <c r="D418" s="13">
        <f t="shared" si="103"/>
        <v>1.144952477</v>
      </c>
      <c r="E418" s="13">
        <f t="shared" si="103"/>
        <v>1.520300952</v>
      </c>
      <c r="F418" s="12"/>
      <c r="G418" s="12"/>
      <c r="H418" s="12"/>
      <c r="I418" s="12"/>
      <c r="J418" s="12"/>
      <c r="K418" s="13">
        <f>geomean(K408:K417)</f>
        <v>0.2618145566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 t="s">
        <v>36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 t="s">
        <v>2</v>
      </c>
      <c r="D420" s="12" t="s">
        <v>1</v>
      </c>
      <c r="E420" s="12" t="s">
        <v>3</v>
      </c>
      <c r="F420" s="12" t="s">
        <v>4</v>
      </c>
      <c r="G420" s="12" t="s">
        <v>5</v>
      </c>
      <c r="H420" s="12" t="s">
        <v>6</v>
      </c>
      <c r="I420" s="12" t="s">
        <v>7</v>
      </c>
      <c r="J420" s="12" t="s">
        <v>8</v>
      </c>
      <c r="K420" s="12" t="s">
        <v>24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 t="s">
        <v>22</v>
      </c>
      <c r="C421" s="16">
        <v>0.3344</v>
      </c>
      <c r="D421" s="16">
        <v>1.121</v>
      </c>
      <c r="E421" s="16">
        <v>1.379</v>
      </c>
      <c r="F421" s="16">
        <v>92.0</v>
      </c>
      <c r="G421" s="16">
        <v>66.0</v>
      </c>
      <c r="H421" s="16">
        <v>1.0725</v>
      </c>
      <c r="I421" s="16">
        <v>214.0</v>
      </c>
      <c r="J421" s="16">
        <v>199.0</v>
      </c>
      <c r="K421" s="16">
        <f t="shared" ref="K421:K430" si="104">F421/J421</f>
        <v>0.4623115578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 t="s">
        <v>22</v>
      </c>
      <c r="C422" s="16">
        <v>0.6087</v>
      </c>
      <c r="D422" s="16">
        <v>1.4455</v>
      </c>
      <c r="E422" s="16">
        <v>1.2169</v>
      </c>
      <c r="F422" s="16">
        <v>174.0</v>
      </c>
      <c r="G422" s="16">
        <v>142.0</v>
      </c>
      <c r="H422" s="16">
        <v>1.0728</v>
      </c>
      <c r="I422" s="16">
        <v>252.0</v>
      </c>
      <c r="J422" s="16">
        <v>234.0</v>
      </c>
      <c r="K422" s="16">
        <f t="shared" si="104"/>
        <v>0.7435897436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 t="s">
        <v>22</v>
      </c>
      <c r="C423" s="16">
        <v>0.3133</v>
      </c>
      <c r="D423" s="16">
        <v>1.1142</v>
      </c>
      <c r="E423" s="16">
        <v>1.334</v>
      </c>
      <c r="F423" s="16">
        <v>107.0</v>
      </c>
      <c r="G423" s="16">
        <v>80.0</v>
      </c>
      <c r="H423" s="16">
        <v>1.0742</v>
      </c>
      <c r="I423" s="16">
        <v>275.0</v>
      </c>
      <c r="J423" s="16">
        <v>256.0</v>
      </c>
      <c r="K423" s="16">
        <f t="shared" si="104"/>
        <v>0.41796875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 t="s">
        <v>22</v>
      </c>
      <c r="C424" s="16">
        <v>0.4753</v>
      </c>
      <c r="D424" s="16">
        <v>1.1961</v>
      </c>
      <c r="E424" s="16">
        <v>1.216</v>
      </c>
      <c r="F424" s="16">
        <v>189.0</v>
      </c>
      <c r="G424" s="16">
        <v>155.0</v>
      </c>
      <c r="H424" s="16">
        <v>1.0733</v>
      </c>
      <c r="I424" s="16">
        <v>351.0</v>
      </c>
      <c r="J424" s="16">
        <v>327.0</v>
      </c>
      <c r="K424" s="16">
        <f t="shared" si="104"/>
        <v>0.5779816514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 t="s">
        <v>22</v>
      </c>
      <c r="C425" s="16">
        <v>0.2019</v>
      </c>
      <c r="D425" s="16">
        <v>1.0735</v>
      </c>
      <c r="E425" s="16">
        <v>1.4962</v>
      </c>
      <c r="F425" s="16">
        <v>115.0</v>
      </c>
      <c r="G425" s="16">
        <v>76.0</v>
      </c>
      <c r="H425" s="16">
        <v>1.0716</v>
      </c>
      <c r="I425" s="16">
        <v>408.0</v>
      </c>
      <c r="J425" s="16">
        <v>380.0</v>
      </c>
      <c r="K425" s="16">
        <f t="shared" si="104"/>
        <v>0.3026315789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 t="s">
        <v>22</v>
      </c>
      <c r="C426" s="16">
        <v>0.0482</v>
      </c>
      <c r="D426" s="16">
        <v>1.0062</v>
      </c>
      <c r="E426" s="16">
        <v>2.4614</v>
      </c>
      <c r="F426" s="16">
        <v>51.0</v>
      </c>
      <c r="G426" s="16">
        <v>20.0</v>
      </c>
      <c r="H426" s="16">
        <v>1.0216</v>
      </c>
      <c r="I426" s="16">
        <v>439.0</v>
      </c>
      <c r="J426" s="16">
        <v>429.0</v>
      </c>
      <c r="K426" s="16">
        <f t="shared" si="104"/>
        <v>0.1188811189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 t="s">
        <v>22</v>
      </c>
      <c r="C427" s="16">
        <v>0.1926</v>
      </c>
      <c r="D427" s="16">
        <v>1.0677</v>
      </c>
      <c r="E427" s="16">
        <v>1.4501</v>
      </c>
      <c r="F427" s="16">
        <v>286.0</v>
      </c>
      <c r="G427" s="16">
        <v>197.0</v>
      </c>
      <c r="H427" s="16">
        <v>1.0713</v>
      </c>
      <c r="I427" s="16">
        <v>1097.0</v>
      </c>
      <c r="J427" s="16">
        <v>1024.0</v>
      </c>
      <c r="K427" s="16">
        <f t="shared" si="104"/>
        <v>0.279296875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 t="s">
        <v>22</v>
      </c>
      <c r="C428" s="16">
        <v>0.6</v>
      </c>
      <c r="D428" s="16">
        <v>1.6603</v>
      </c>
      <c r="E428" s="16">
        <v>1.2331</v>
      </c>
      <c r="F428" s="16">
        <v>820.0</v>
      </c>
      <c r="G428" s="16">
        <v>664.0</v>
      </c>
      <c r="H428" s="16">
        <v>1.071</v>
      </c>
      <c r="I428" s="16">
        <v>1187.0</v>
      </c>
      <c r="J428" s="16">
        <v>1108.0</v>
      </c>
      <c r="K428" s="16">
        <f t="shared" si="104"/>
        <v>0.7400722022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 t="s">
        <v>22</v>
      </c>
      <c r="C429" s="16">
        <v>0.1666</v>
      </c>
      <c r="D429" s="16">
        <v>1.0577</v>
      </c>
      <c r="E429" s="16">
        <v>1.4067</v>
      </c>
      <c r="F429" s="16">
        <v>281.0</v>
      </c>
      <c r="G429" s="16">
        <v>199.0</v>
      </c>
      <c r="H429" s="16">
        <v>1.0707</v>
      </c>
      <c r="I429" s="16">
        <v>1284.0</v>
      </c>
      <c r="J429" s="16">
        <v>1199.0</v>
      </c>
      <c r="K429" s="16">
        <f t="shared" si="104"/>
        <v>0.2343619683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 t="s">
        <v>22</v>
      </c>
      <c r="C430" s="16">
        <v>0.4858</v>
      </c>
      <c r="D430" s="16">
        <v>1.3171</v>
      </c>
      <c r="E430" s="16">
        <v>2.0973</v>
      </c>
      <c r="F430" s="16">
        <v>1376.0</v>
      </c>
      <c r="G430" s="16">
        <v>656.0</v>
      </c>
      <c r="H430" s="16">
        <v>1.0367</v>
      </c>
      <c r="I430" s="16">
        <v>1400.0</v>
      </c>
      <c r="J430" s="16">
        <v>1350.0</v>
      </c>
      <c r="K430" s="16">
        <f t="shared" si="104"/>
        <v>1.019259259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4" t="s">
        <v>13</v>
      </c>
      <c r="B431" s="12"/>
      <c r="C431" s="13">
        <f t="shared" ref="C431:E431" si="105">geomean(C421:C430)</f>
        <v>0.2780174898</v>
      </c>
      <c r="D431" s="13">
        <f t="shared" si="105"/>
        <v>1.191367581</v>
      </c>
      <c r="E431" s="13">
        <f t="shared" si="105"/>
        <v>1.487078416</v>
      </c>
      <c r="F431" s="12"/>
      <c r="G431" s="12"/>
      <c r="H431" s="12"/>
      <c r="I431" s="12"/>
      <c r="J431" s="12"/>
      <c r="K431" s="13">
        <f>geomean(K421:K430)</f>
        <v>0.4138915028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 t="s">
        <v>72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 t="s">
        <v>0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 t="s">
        <v>2</v>
      </c>
      <c r="D435" s="12" t="s">
        <v>1</v>
      </c>
      <c r="E435" s="12" t="s">
        <v>3</v>
      </c>
      <c r="F435" s="12" t="s">
        <v>4</v>
      </c>
      <c r="G435" s="12" t="s">
        <v>5</v>
      </c>
      <c r="H435" s="12" t="s">
        <v>6</v>
      </c>
      <c r="I435" s="12" t="s">
        <v>7</v>
      </c>
      <c r="J435" s="12" t="s">
        <v>8</v>
      </c>
      <c r="K435" s="12" t="s">
        <v>24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 t="s">
        <v>22</v>
      </c>
      <c r="C436" s="16">
        <v>0.0433</v>
      </c>
      <c r="D436" s="16">
        <v>1.0146</v>
      </c>
      <c r="E436" s="16">
        <v>1.2444</v>
      </c>
      <c r="F436" s="16">
        <v>688.0</v>
      </c>
      <c r="G436" s="16">
        <v>552.0</v>
      </c>
      <c r="H436" s="16">
        <v>1.08</v>
      </c>
      <c r="I436" s="16">
        <v>13792.0</v>
      </c>
      <c r="J436" s="16">
        <v>12769.0</v>
      </c>
      <c r="K436" s="16">
        <f t="shared" ref="K436:K445" si="106">F436/J436</f>
        <v>0.05388049182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 t="s">
        <v>22</v>
      </c>
      <c r="C437" s="16">
        <v>0.5543</v>
      </c>
      <c r="D437" s="16">
        <v>1.2918</v>
      </c>
      <c r="E437" s="16">
        <v>1.1241</v>
      </c>
      <c r="F437" s="16">
        <v>9367.0</v>
      </c>
      <c r="G437" s="16">
        <v>8333.0</v>
      </c>
      <c r="H437" s="16">
        <v>1.0801</v>
      </c>
      <c r="I437" s="16">
        <v>16238.0</v>
      </c>
      <c r="J437" s="16">
        <v>15034.0</v>
      </c>
      <c r="K437" s="16">
        <f t="shared" si="106"/>
        <v>0.62305441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 t="s">
        <v>22</v>
      </c>
      <c r="C438" s="16">
        <v>0.0573</v>
      </c>
      <c r="D438" s="16">
        <v>1.0194</v>
      </c>
      <c r="E438" s="16">
        <v>1.2702</v>
      </c>
      <c r="F438" s="16">
        <v>1193.0</v>
      </c>
      <c r="G438" s="16">
        <v>939.0</v>
      </c>
      <c r="H438" s="16">
        <v>1.0565</v>
      </c>
      <c r="I438" s="16">
        <v>17310.0</v>
      </c>
      <c r="J438" s="16">
        <v>16384.0</v>
      </c>
      <c r="K438" s="16">
        <f t="shared" si="106"/>
        <v>0.07281494141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 t="s">
        <v>22</v>
      </c>
      <c r="C439" s="16">
        <v>0.3946</v>
      </c>
      <c r="D439" s="16">
        <v>1.1408</v>
      </c>
      <c r="E439" s="16">
        <v>1.0782</v>
      </c>
      <c r="F439" s="16">
        <v>8904.0</v>
      </c>
      <c r="G439" s="16">
        <v>8258.0</v>
      </c>
      <c r="H439" s="16">
        <v>1.0801</v>
      </c>
      <c r="I439" s="16">
        <v>22605.0</v>
      </c>
      <c r="J439" s="16">
        <v>20929.0</v>
      </c>
      <c r="K439" s="16">
        <f t="shared" si="106"/>
        <v>0.4254383869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 t="s">
        <v>22</v>
      </c>
      <c r="C440" s="16">
        <v>0.0308</v>
      </c>
      <c r="D440" s="16">
        <v>1.011</v>
      </c>
      <c r="E440" s="16">
        <v>1.8652</v>
      </c>
      <c r="F440" s="16">
        <v>1398.0</v>
      </c>
      <c r="G440" s="16">
        <v>749.0</v>
      </c>
      <c r="H440" s="16">
        <v>1.0116</v>
      </c>
      <c r="I440" s="16">
        <v>24651.0</v>
      </c>
      <c r="J440" s="16">
        <v>24367.0</v>
      </c>
      <c r="K440" s="16">
        <f t="shared" si="106"/>
        <v>0.05737267616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 t="s">
        <v>22</v>
      </c>
      <c r="C441" s="16">
        <v>8.0E-4</v>
      </c>
      <c r="D441" s="16">
        <v>1.0001</v>
      </c>
      <c r="E441" s="16">
        <v>2.2857</v>
      </c>
      <c r="F441" s="16">
        <v>48.0</v>
      </c>
      <c r="G441" s="16">
        <v>21.0</v>
      </c>
      <c r="H441" s="16">
        <v>1.0003</v>
      </c>
      <c r="I441" s="16">
        <v>27510.0</v>
      </c>
      <c r="J441" s="16">
        <v>27501.0</v>
      </c>
      <c r="K441" s="16">
        <f t="shared" si="106"/>
        <v>0.001745391077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 t="s">
        <v>22</v>
      </c>
      <c r="C442" s="16">
        <v>0.0344</v>
      </c>
      <c r="D442" s="16">
        <v>1.0116</v>
      </c>
      <c r="E442" s="16">
        <v>1.3787</v>
      </c>
      <c r="F442" s="16">
        <v>3109.0</v>
      </c>
      <c r="G442" s="16">
        <v>2255.0</v>
      </c>
      <c r="H442" s="16">
        <v>1.0247</v>
      </c>
      <c r="I442" s="16">
        <v>67155.0</v>
      </c>
      <c r="J442" s="16">
        <v>65536.0</v>
      </c>
      <c r="K442" s="16">
        <f t="shared" si="106"/>
        <v>0.0474395752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 t="s">
        <v>22</v>
      </c>
      <c r="C443" s="16">
        <v>0.6487</v>
      </c>
      <c r="D443" s="16">
        <v>1.4179</v>
      </c>
      <c r="E443" s="16">
        <v>1.5496</v>
      </c>
      <c r="F443" s="16">
        <v>71302.0</v>
      </c>
      <c r="G443" s="16">
        <v>46012.0</v>
      </c>
      <c r="H443" s="16">
        <v>1.08</v>
      </c>
      <c r="I443" s="16">
        <v>76606.0</v>
      </c>
      <c r="J443" s="16">
        <v>70930.0</v>
      </c>
      <c r="K443" s="16">
        <f t="shared" si="106"/>
        <v>1.005244607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 t="s">
        <v>22</v>
      </c>
      <c r="C444" s="16">
        <v>0.0222</v>
      </c>
      <c r="D444" s="16">
        <v>1.0074</v>
      </c>
      <c r="E444" s="16">
        <v>1.5172</v>
      </c>
      <c r="F444" s="16">
        <v>2586.0</v>
      </c>
      <c r="G444" s="16">
        <v>1704.0</v>
      </c>
      <c r="H444" s="16">
        <v>1.052</v>
      </c>
      <c r="I444" s="16">
        <v>80743.0</v>
      </c>
      <c r="J444" s="16">
        <v>76752.0</v>
      </c>
      <c r="K444" s="16">
        <f t="shared" si="106"/>
        <v>0.03369293308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 t="s">
        <v>22</v>
      </c>
      <c r="C445" s="16">
        <v>0.127</v>
      </c>
      <c r="D445" s="16">
        <v>1.0218</v>
      </c>
      <c r="E445" s="16">
        <v>2.3359</v>
      </c>
      <c r="F445" s="16">
        <v>25631.0</v>
      </c>
      <c r="G445" s="16">
        <v>10972.0</v>
      </c>
      <c r="H445" s="16">
        <v>1.08</v>
      </c>
      <c r="I445" s="16">
        <v>93347.0</v>
      </c>
      <c r="J445" s="16">
        <v>86431.0</v>
      </c>
      <c r="K445" s="16">
        <f t="shared" si="106"/>
        <v>0.296548692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4" t="s">
        <v>13</v>
      </c>
      <c r="B446" s="12"/>
      <c r="C446" s="13">
        <f t="shared" ref="C446:E446" si="107">geomean(C436:C445)</f>
        <v>0.06201466782</v>
      </c>
      <c r="D446" s="13">
        <f t="shared" si="107"/>
        <v>1.085690688</v>
      </c>
      <c r="E446" s="13">
        <f t="shared" si="107"/>
        <v>1.510520934</v>
      </c>
      <c r="F446" s="12"/>
      <c r="G446" s="12"/>
      <c r="H446" s="12"/>
      <c r="I446" s="12"/>
      <c r="J446" s="12"/>
      <c r="K446" s="13">
        <f>geomean(K436:K445)</f>
        <v>0.09323221319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 t="s">
        <v>34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 t="s">
        <v>2</v>
      </c>
      <c r="D448" s="12" t="s">
        <v>1</v>
      </c>
      <c r="E448" s="12" t="s">
        <v>3</v>
      </c>
      <c r="F448" s="12" t="s">
        <v>4</v>
      </c>
      <c r="G448" s="12" t="s">
        <v>5</v>
      </c>
      <c r="H448" s="12" t="s">
        <v>6</v>
      </c>
      <c r="I448" s="12" t="s">
        <v>7</v>
      </c>
      <c r="J448" s="12" t="s">
        <v>8</v>
      </c>
      <c r="K448" s="12" t="s">
        <v>24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 t="s">
        <v>22</v>
      </c>
      <c r="C449" s="16">
        <v>0.0917</v>
      </c>
      <c r="D449" s="16">
        <v>1.0312</v>
      </c>
      <c r="E449" s="16">
        <v>1.3085</v>
      </c>
      <c r="F449" s="16">
        <v>383.0</v>
      </c>
      <c r="G449" s="16">
        <v>292.0</v>
      </c>
      <c r="H449" s="16">
        <v>1.0804</v>
      </c>
      <c r="I449" s="16">
        <v>3449.0</v>
      </c>
      <c r="J449" s="16">
        <v>3192.0</v>
      </c>
      <c r="K449" s="16">
        <f t="shared" ref="K449:K458" si="108">F449/J449</f>
        <v>0.1199874687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 t="s">
        <v>22</v>
      </c>
      <c r="C450" s="16">
        <v>0.5794</v>
      </c>
      <c r="D450" s="16">
        <v>1.3405</v>
      </c>
      <c r="E450" s="16">
        <v>1.1567</v>
      </c>
      <c r="F450" s="16">
        <v>2519.0</v>
      </c>
      <c r="G450" s="16">
        <v>2177.0</v>
      </c>
      <c r="H450" s="16">
        <v>1.0802</v>
      </c>
      <c r="I450" s="16">
        <v>4060.0</v>
      </c>
      <c r="J450" s="16">
        <v>3758.0</v>
      </c>
      <c r="K450" s="16">
        <f t="shared" si="108"/>
        <v>0.6703033528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 t="s">
        <v>22</v>
      </c>
      <c r="C451" s="16">
        <v>0.1017</v>
      </c>
      <c r="D451" s="16">
        <v>1.0348</v>
      </c>
      <c r="E451" s="16">
        <v>1.2871</v>
      </c>
      <c r="F451" s="16">
        <v>536.0</v>
      </c>
      <c r="G451" s="16">
        <v>416.0</v>
      </c>
      <c r="H451" s="16">
        <v>1.0803</v>
      </c>
      <c r="I451" s="16">
        <v>4425.0</v>
      </c>
      <c r="J451" s="16">
        <v>4096.0</v>
      </c>
      <c r="K451" s="16">
        <f t="shared" si="108"/>
        <v>0.130859375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 t="s">
        <v>22</v>
      </c>
      <c r="C452" s="16">
        <v>0.4192</v>
      </c>
      <c r="D452" s="16">
        <v>1.159</v>
      </c>
      <c r="E452" s="16">
        <v>1.0688</v>
      </c>
      <c r="F452" s="16">
        <v>2344.0</v>
      </c>
      <c r="G452" s="16">
        <v>2193.0</v>
      </c>
      <c r="H452" s="16">
        <v>1.0802</v>
      </c>
      <c r="I452" s="16">
        <v>5652.0</v>
      </c>
      <c r="J452" s="16">
        <v>5232.0</v>
      </c>
      <c r="K452" s="16">
        <f t="shared" si="108"/>
        <v>0.4480122324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 t="s">
        <v>22</v>
      </c>
      <c r="C453" s="16">
        <v>0.0583</v>
      </c>
      <c r="D453" s="16">
        <v>1.0202</v>
      </c>
      <c r="E453" s="16">
        <v>1.9245</v>
      </c>
      <c r="F453" s="16">
        <v>683.0</v>
      </c>
      <c r="G453" s="16">
        <v>354.0</v>
      </c>
      <c r="H453" s="16">
        <v>1.0224</v>
      </c>
      <c r="I453" s="16">
        <v>6228.0</v>
      </c>
      <c r="J453" s="16">
        <v>6091.0</v>
      </c>
      <c r="K453" s="16">
        <f t="shared" si="108"/>
        <v>0.1121326547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 t="s">
        <v>22</v>
      </c>
      <c r="C454" s="16">
        <v>0.0031</v>
      </c>
      <c r="D454" s="16">
        <v>1.0003</v>
      </c>
      <c r="E454" s="16">
        <v>2.2857</v>
      </c>
      <c r="F454" s="16">
        <v>48.0</v>
      </c>
      <c r="G454" s="16">
        <v>21.0</v>
      </c>
      <c r="H454" s="16">
        <v>1.0017</v>
      </c>
      <c r="I454" s="16">
        <v>6887.0</v>
      </c>
      <c r="J454" s="16">
        <v>6875.0</v>
      </c>
      <c r="K454" s="16">
        <f t="shared" si="108"/>
        <v>0.006981818182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 t="s">
        <v>22</v>
      </c>
      <c r="C455" s="16">
        <v>0.0628</v>
      </c>
      <c r="D455" s="16">
        <v>1.0213</v>
      </c>
      <c r="E455" s="16">
        <v>1.4417</v>
      </c>
      <c r="F455" s="16">
        <v>1484.0</v>
      </c>
      <c r="G455" s="16">
        <v>1029.0</v>
      </c>
      <c r="H455" s="16">
        <v>1.0786</v>
      </c>
      <c r="I455" s="16">
        <v>17671.0</v>
      </c>
      <c r="J455" s="16">
        <v>16384.0</v>
      </c>
      <c r="K455" s="16">
        <f t="shared" si="108"/>
        <v>0.09057617188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 t="s">
        <v>22</v>
      </c>
      <c r="C456" s="16">
        <v>0.6175</v>
      </c>
      <c r="D456" s="16">
        <v>1.5555</v>
      </c>
      <c r="E456" s="16">
        <v>1.1389</v>
      </c>
      <c r="F456" s="16">
        <v>12470.0</v>
      </c>
      <c r="G456" s="16">
        <v>10949.0</v>
      </c>
      <c r="H456" s="16">
        <v>1.08</v>
      </c>
      <c r="I456" s="16">
        <v>19152.0</v>
      </c>
      <c r="J456" s="16">
        <v>17732.0</v>
      </c>
      <c r="K456" s="16">
        <f t="shared" si="108"/>
        <v>0.7032483645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 t="s">
        <v>22</v>
      </c>
      <c r="C457" s="16">
        <v>0.0484</v>
      </c>
      <c r="D457" s="16">
        <v>1.0163</v>
      </c>
      <c r="E457" s="16">
        <v>1.4661</v>
      </c>
      <c r="F457" s="16">
        <v>1362.0</v>
      </c>
      <c r="G457" s="16">
        <v>928.0</v>
      </c>
      <c r="H457" s="16">
        <v>1.0801</v>
      </c>
      <c r="I457" s="16">
        <v>20725.0</v>
      </c>
      <c r="J457" s="16">
        <v>19188.0</v>
      </c>
      <c r="K457" s="16">
        <f t="shared" si="108"/>
        <v>0.07098186366</v>
      </c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 t="s">
        <v>22</v>
      </c>
      <c r="C458" s="16">
        <v>0.1966</v>
      </c>
      <c r="D458" s="16">
        <v>1.0545</v>
      </c>
      <c r="E458" s="16">
        <v>1.9282</v>
      </c>
      <c r="F458" s="16">
        <v>8193.0</v>
      </c>
      <c r="G458" s="16">
        <v>4249.0</v>
      </c>
      <c r="H458" s="16">
        <v>1.08</v>
      </c>
      <c r="I458" s="16">
        <v>23337.0</v>
      </c>
      <c r="J458" s="16">
        <v>21607.0</v>
      </c>
      <c r="K458" s="16">
        <f t="shared" si="108"/>
        <v>0.3791826723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4" t="s">
        <v>13</v>
      </c>
      <c r="B459" s="12"/>
      <c r="C459" s="13">
        <f t="shared" ref="C459:E459" si="109">geomean(C449:C458)</f>
        <v>0.1042112435</v>
      </c>
      <c r="D459" s="13">
        <f t="shared" si="109"/>
        <v>1.111592742</v>
      </c>
      <c r="E459" s="13">
        <f t="shared" si="109"/>
        <v>1.454961999</v>
      </c>
      <c r="F459" s="12"/>
      <c r="G459" s="12"/>
      <c r="H459" s="12"/>
      <c r="I459" s="12"/>
      <c r="J459" s="12"/>
      <c r="K459" s="13">
        <f>geomean(K449:K458)</f>
        <v>0.1514021774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 t="s">
        <v>35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 t="s">
        <v>2</v>
      </c>
      <c r="D461" s="12" t="s">
        <v>1</v>
      </c>
      <c r="E461" s="12" t="s">
        <v>3</v>
      </c>
      <c r="F461" s="12" t="s">
        <v>4</v>
      </c>
      <c r="G461" s="12" t="s">
        <v>5</v>
      </c>
      <c r="H461" s="12" t="s">
        <v>6</v>
      </c>
      <c r="I461" s="12" t="s">
        <v>7</v>
      </c>
      <c r="J461" s="12" t="s">
        <v>8</v>
      </c>
      <c r="K461" s="12" t="s">
        <v>24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 t="s">
        <v>22</v>
      </c>
      <c r="C462" s="16">
        <v>0.1805</v>
      </c>
      <c r="D462" s="16">
        <v>1.0628</v>
      </c>
      <c r="E462" s="16">
        <v>1.3327</v>
      </c>
      <c r="F462" s="16">
        <v>192.0</v>
      </c>
      <c r="G462" s="16">
        <v>144.0</v>
      </c>
      <c r="H462" s="16">
        <v>1.0813</v>
      </c>
      <c r="I462" s="16">
        <v>863.0</v>
      </c>
      <c r="J462" s="16">
        <v>798.0</v>
      </c>
      <c r="K462" s="16">
        <f t="shared" ref="K462:K471" si="110">F462/J462</f>
        <v>0.2406015038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 t="s">
        <v>22</v>
      </c>
      <c r="C463" s="16">
        <v>0.597</v>
      </c>
      <c r="D463" s="16">
        <v>1.3973</v>
      </c>
      <c r="E463" s="16">
        <v>1.1873</v>
      </c>
      <c r="F463" s="16">
        <v>666.0</v>
      </c>
      <c r="G463" s="16">
        <v>560.0</v>
      </c>
      <c r="H463" s="16">
        <v>1.0813</v>
      </c>
      <c r="I463" s="16">
        <v>1016.0</v>
      </c>
      <c r="J463" s="16">
        <v>939.0</v>
      </c>
      <c r="K463" s="16">
        <f t="shared" si="110"/>
        <v>0.7092651757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 t="s">
        <v>22</v>
      </c>
      <c r="C464" s="16">
        <v>0.1805</v>
      </c>
      <c r="D464" s="16">
        <v>1.0633</v>
      </c>
      <c r="E464" s="16">
        <v>1.3366</v>
      </c>
      <c r="F464" s="16">
        <v>247.0</v>
      </c>
      <c r="G464" s="16">
        <v>184.0</v>
      </c>
      <c r="H464" s="16">
        <v>1.0811</v>
      </c>
      <c r="I464" s="16">
        <v>1107.0</v>
      </c>
      <c r="J464" s="16">
        <v>1024.0</v>
      </c>
      <c r="K464" s="16">
        <f t="shared" si="110"/>
        <v>0.2412109375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 t="s">
        <v>22</v>
      </c>
      <c r="C465" s="16">
        <v>0.4402</v>
      </c>
      <c r="D465" s="16">
        <v>1.1757</v>
      </c>
      <c r="E465" s="16">
        <v>1.1063</v>
      </c>
      <c r="F465" s="16">
        <v>637.0</v>
      </c>
      <c r="G465" s="16">
        <v>575.0</v>
      </c>
      <c r="H465" s="16">
        <v>1.081</v>
      </c>
      <c r="I465" s="16">
        <v>1414.0</v>
      </c>
      <c r="J465" s="16">
        <v>1308.0</v>
      </c>
      <c r="K465" s="16">
        <f t="shared" si="110"/>
        <v>0.4870030581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 t="s">
        <v>22</v>
      </c>
      <c r="C466" s="16">
        <v>0.112</v>
      </c>
      <c r="D466" s="16">
        <v>1.0397</v>
      </c>
      <c r="E466" s="16">
        <v>1.7348</v>
      </c>
      <c r="F466" s="16">
        <v>296.0</v>
      </c>
      <c r="G466" s="16">
        <v>170.0</v>
      </c>
      <c r="H466" s="16">
        <v>1.0755</v>
      </c>
      <c r="I466" s="16">
        <v>1638.0</v>
      </c>
      <c r="J466" s="16">
        <v>1522.0</v>
      </c>
      <c r="K466" s="16">
        <f t="shared" si="110"/>
        <v>0.1944809461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 t="s">
        <v>22</v>
      </c>
      <c r="C467" s="16">
        <v>0.0113</v>
      </c>
      <c r="D467" s="16">
        <v>1.001</v>
      </c>
      <c r="E467" s="16">
        <v>2.4695</v>
      </c>
      <c r="F467" s="16">
        <v>48.0</v>
      </c>
      <c r="G467" s="16">
        <v>19.0</v>
      </c>
      <c r="H467" s="16">
        <v>1.0117</v>
      </c>
      <c r="I467" s="16">
        <v>1739.0</v>
      </c>
      <c r="J467" s="16">
        <v>1718.0</v>
      </c>
      <c r="K467" s="16">
        <f t="shared" si="110"/>
        <v>0.02793946449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 t="s">
        <v>22</v>
      </c>
      <c r="C468" s="16">
        <v>0.1144</v>
      </c>
      <c r="D468" s="16">
        <v>1.0393</v>
      </c>
      <c r="E468" s="16">
        <v>1.4406</v>
      </c>
      <c r="F468" s="16">
        <v>675.0</v>
      </c>
      <c r="G468" s="16">
        <v>468.0</v>
      </c>
      <c r="H468" s="16">
        <v>1.0803</v>
      </c>
      <c r="I468" s="16">
        <v>4425.0</v>
      </c>
      <c r="J468" s="16">
        <v>4096.0</v>
      </c>
      <c r="K468" s="16">
        <f t="shared" si="110"/>
        <v>0.1647949219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 t="s">
        <v>22</v>
      </c>
      <c r="C469" s="16">
        <v>0.6034</v>
      </c>
      <c r="D469" s="16">
        <v>1.6289</v>
      </c>
      <c r="E469" s="16">
        <v>1.1238</v>
      </c>
      <c r="F469" s="16">
        <v>3006.0</v>
      </c>
      <c r="G469" s="16">
        <v>2674.0</v>
      </c>
      <c r="H469" s="16">
        <v>1.0803</v>
      </c>
      <c r="I469" s="16">
        <v>4789.0</v>
      </c>
      <c r="J469" s="16">
        <v>4433.0</v>
      </c>
      <c r="K469" s="16">
        <f t="shared" si="110"/>
        <v>0.6780960975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 t="s">
        <v>22</v>
      </c>
      <c r="C470" s="16">
        <v>0.0913</v>
      </c>
      <c r="D470" s="16">
        <v>1.0311</v>
      </c>
      <c r="E470" s="16">
        <v>1.4299</v>
      </c>
      <c r="F470" s="16">
        <v>626.0</v>
      </c>
      <c r="G470" s="16">
        <v>437.0</v>
      </c>
      <c r="H470" s="16">
        <v>1.0802</v>
      </c>
      <c r="I470" s="16">
        <v>5182.0</v>
      </c>
      <c r="J470" s="16">
        <v>4797.0</v>
      </c>
      <c r="K470" s="16">
        <f t="shared" si="110"/>
        <v>0.1304982281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 t="s">
        <v>22</v>
      </c>
      <c r="C471" s="16">
        <v>0.3285</v>
      </c>
      <c r="D471" s="16">
        <v>1.1461</v>
      </c>
      <c r="E471" s="16">
        <v>2.6636</v>
      </c>
      <c r="F471" s="16">
        <v>4727.0</v>
      </c>
      <c r="G471" s="16">
        <v>1774.0</v>
      </c>
      <c r="H471" s="16">
        <v>1.0802</v>
      </c>
      <c r="I471" s="16">
        <v>5835.0</v>
      </c>
      <c r="J471" s="16">
        <v>5401.0</v>
      </c>
      <c r="K471" s="16">
        <f t="shared" si="110"/>
        <v>0.8752082948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4" t="s">
        <v>13</v>
      </c>
      <c r="B472" s="12"/>
      <c r="C472" s="13">
        <f t="shared" ref="C472:E472" si="111">geomean(C462:C471)</f>
        <v>0.1718269467</v>
      </c>
      <c r="D472" s="13">
        <f t="shared" si="111"/>
        <v>1.14477314</v>
      </c>
      <c r="E472" s="13">
        <f t="shared" si="111"/>
        <v>1.510439307</v>
      </c>
      <c r="F472" s="12"/>
      <c r="G472" s="12"/>
      <c r="H472" s="12"/>
      <c r="I472" s="12"/>
      <c r="J472" s="12"/>
      <c r="K472" s="13">
        <f>geomean(K462:K471)</f>
        <v>0.2596020936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 t="s">
        <v>36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 t="s">
        <v>2</v>
      </c>
      <c r="D474" s="12" t="s">
        <v>1</v>
      </c>
      <c r="E474" s="12" t="s">
        <v>3</v>
      </c>
      <c r="F474" s="12" t="s">
        <v>4</v>
      </c>
      <c r="G474" s="12" t="s">
        <v>5</v>
      </c>
      <c r="H474" s="12" t="s">
        <v>6</v>
      </c>
      <c r="I474" s="12" t="s">
        <v>7</v>
      </c>
      <c r="J474" s="12" t="s">
        <v>8</v>
      </c>
      <c r="K474" s="12" t="s">
        <v>24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 t="s">
        <v>22</v>
      </c>
      <c r="C475" s="16">
        <v>0.3337</v>
      </c>
      <c r="D475" s="16">
        <v>1.1207</v>
      </c>
      <c r="E475" s="16">
        <v>1.3667</v>
      </c>
      <c r="F475" s="16">
        <v>91.0</v>
      </c>
      <c r="G475" s="16">
        <v>66.0</v>
      </c>
      <c r="H475" s="16">
        <v>1.0826</v>
      </c>
      <c r="I475" s="16">
        <v>216.0</v>
      </c>
      <c r="J475" s="16">
        <v>199.0</v>
      </c>
      <c r="K475" s="16">
        <f t="shared" ref="K475:K484" si="112">F475/J475</f>
        <v>0.4572864322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 t="s">
        <v>22</v>
      </c>
      <c r="C476" s="16">
        <v>0.6072</v>
      </c>
      <c r="D476" s="16">
        <v>1.4463</v>
      </c>
      <c r="E476" s="16">
        <v>1.1988</v>
      </c>
      <c r="F476" s="16">
        <v>171.0</v>
      </c>
      <c r="G476" s="16">
        <v>142.0</v>
      </c>
      <c r="H476" s="16">
        <v>1.0813</v>
      </c>
      <c r="I476" s="16">
        <v>254.0</v>
      </c>
      <c r="J476" s="16">
        <v>234.0</v>
      </c>
      <c r="K476" s="16">
        <f t="shared" si="112"/>
        <v>0.7307692308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 t="s">
        <v>22</v>
      </c>
      <c r="C477" s="16">
        <v>0.3116</v>
      </c>
      <c r="D477" s="16">
        <v>1.1135</v>
      </c>
      <c r="E477" s="16">
        <v>1.3037</v>
      </c>
      <c r="F477" s="16">
        <v>104.0</v>
      </c>
      <c r="G477" s="16">
        <v>79.0</v>
      </c>
      <c r="H477" s="16">
        <v>1.0859</v>
      </c>
      <c r="I477" s="16">
        <v>278.0</v>
      </c>
      <c r="J477" s="16">
        <v>256.0</v>
      </c>
      <c r="K477" s="16">
        <f t="shared" si="112"/>
        <v>0.40625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 t="s">
        <v>22</v>
      </c>
      <c r="C478" s="16">
        <v>0.4739</v>
      </c>
      <c r="D478" s="16">
        <v>1.1956</v>
      </c>
      <c r="E478" s="16">
        <v>1.2066</v>
      </c>
      <c r="F478" s="16">
        <v>187.0</v>
      </c>
      <c r="G478" s="16">
        <v>154.0</v>
      </c>
      <c r="H478" s="16">
        <v>1.0856</v>
      </c>
      <c r="I478" s="16">
        <v>355.0</v>
      </c>
      <c r="J478" s="16">
        <v>327.0</v>
      </c>
      <c r="K478" s="16">
        <f t="shared" si="112"/>
        <v>0.5718654434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 t="s">
        <v>22</v>
      </c>
      <c r="C479" s="16">
        <v>0.2018</v>
      </c>
      <c r="D479" s="16">
        <v>1.0737</v>
      </c>
      <c r="E479" s="16">
        <v>1.4708</v>
      </c>
      <c r="F479" s="16">
        <v>113.0</v>
      </c>
      <c r="G479" s="16">
        <v>76.0</v>
      </c>
      <c r="H479" s="16">
        <v>1.0821</v>
      </c>
      <c r="I479" s="16">
        <v>412.0</v>
      </c>
      <c r="J479" s="16">
        <v>380.0</v>
      </c>
      <c r="K479" s="16">
        <f t="shared" si="112"/>
        <v>0.2973684211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 t="s">
        <v>22</v>
      </c>
      <c r="C480" s="16">
        <v>0.0482</v>
      </c>
      <c r="D480" s="16">
        <v>1.0062</v>
      </c>
      <c r="E480" s="16">
        <v>2.4614</v>
      </c>
      <c r="F480" s="16">
        <v>51.0</v>
      </c>
      <c r="G480" s="16">
        <v>20.0</v>
      </c>
      <c r="H480" s="16">
        <v>1.0216</v>
      </c>
      <c r="I480" s="16">
        <v>439.0</v>
      </c>
      <c r="J480" s="16">
        <v>429.0</v>
      </c>
      <c r="K480" s="16">
        <f t="shared" si="112"/>
        <v>0.1188811189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 t="s">
        <v>22</v>
      </c>
      <c r="C481" s="16">
        <v>0.1918</v>
      </c>
      <c r="D481" s="16">
        <v>1.0674</v>
      </c>
      <c r="E481" s="16">
        <v>1.4204</v>
      </c>
      <c r="F481" s="16">
        <v>279.0</v>
      </c>
      <c r="G481" s="16">
        <v>196.0</v>
      </c>
      <c r="H481" s="16">
        <v>1.0811</v>
      </c>
      <c r="I481" s="16">
        <v>1107.0</v>
      </c>
      <c r="J481" s="16">
        <v>1024.0</v>
      </c>
      <c r="K481" s="16">
        <f t="shared" si="112"/>
        <v>0.2724609375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 t="s">
        <v>22</v>
      </c>
      <c r="C482" s="16">
        <v>0.5998</v>
      </c>
      <c r="D482" s="16">
        <v>1.6603</v>
      </c>
      <c r="E482" s="16">
        <v>1.2214</v>
      </c>
      <c r="F482" s="16">
        <v>812.0</v>
      </c>
      <c r="G482" s="16">
        <v>664.0</v>
      </c>
      <c r="H482" s="16">
        <v>1.0809</v>
      </c>
      <c r="I482" s="16">
        <v>1198.0</v>
      </c>
      <c r="J482" s="16">
        <v>1108.0</v>
      </c>
      <c r="K482" s="16">
        <f t="shared" si="112"/>
        <v>0.7328519856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 t="s">
        <v>22</v>
      </c>
      <c r="C483" s="16">
        <v>0.1659</v>
      </c>
      <c r="D483" s="16">
        <v>1.0574</v>
      </c>
      <c r="E483" s="16">
        <v>1.3824</v>
      </c>
      <c r="F483" s="16">
        <v>275.0</v>
      </c>
      <c r="G483" s="16">
        <v>198.0</v>
      </c>
      <c r="H483" s="16">
        <v>1.0807</v>
      </c>
      <c r="I483" s="16">
        <v>1296.0</v>
      </c>
      <c r="J483" s="16">
        <v>1199.0</v>
      </c>
      <c r="K483" s="16">
        <f t="shared" si="112"/>
        <v>0.2293577982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 t="s">
        <v>22</v>
      </c>
      <c r="C484" s="16">
        <v>0.4858</v>
      </c>
      <c r="D484" s="16">
        <v>1.3171</v>
      </c>
      <c r="E484" s="16">
        <v>2.0973</v>
      </c>
      <c r="F484" s="16">
        <v>1376.0</v>
      </c>
      <c r="G484" s="16">
        <v>656.0</v>
      </c>
      <c r="H484" s="16">
        <v>1.0367</v>
      </c>
      <c r="I484" s="16">
        <v>1400.0</v>
      </c>
      <c r="J484" s="16">
        <v>1350.0</v>
      </c>
      <c r="K484" s="16">
        <f t="shared" si="112"/>
        <v>1.019259259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4" t="s">
        <v>13</v>
      </c>
      <c r="B485" s="12"/>
      <c r="C485" s="13">
        <f t="shared" ref="C485:E485" si="113">geomean(C475:C484)</f>
        <v>0.2774022178</v>
      </c>
      <c r="D485" s="13">
        <f t="shared" si="113"/>
        <v>1.191231852</v>
      </c>
      <c r="E485" s="13">
        <f t="shared" si="113"/>
        <v>1.469420043</v>
      </c>
      <c r="F485" s="12"/>
      <c r="G485" s="12"/>
      <c r="H485" s="12"/>
      <c r="I485" s="12"/>
      <c r="J485" s="12"/>
      <c r="K485" s="13">
        <f>geomean(K475:K484)</f>
        <v>0.4080921322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 t="s">
        <v>73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3" t="s">
        <v>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3" t="s">
        <v>2</v>
      </c>
      <c r="D489" s="13" t="s">
        <v>1</v>
      </c>
      <c r="E489" s="13" t="s">
        <v>3</v>
      </c>
      <c r="F489" s="13" t="s">
        <v>4</v>
      </c>
      <c r="G489" s="13" t="s">
        <v>5</v>
      </c>
      <c r="H489" s="13" t="s">
        <v>6</v>
      </c>
      <c r="I489" s="13" t="s">
        <v>7</v>
      </c>
      <c r="J489" s="13" t="s">
        <v>8</v>
      </c>
      <c r="K489" s="12" t="s">
        <v>24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3" t="s">
        <v>22</v>
      </c>
      <c r="C490" s="15">
        <v>0.0433</v>
      </c>
      <c r="D490" s="15">
        <v>1.0146</v>
      </c>
      <c r="E490" s="15">
        <v>1.2416</v>
      </c>
      <c r="F490" s="15">
        <v>686.0</v>
      </c>
      <c r="G490" s="15">
        <v>552.0</v>
      </c>
      <c r="H490" s="15">
        <v>1.0901</v>
      </c>
      <c r="I490" s="15">
        <v>13920.0</v>
      </c>
      <c r="J490" s="15">
        <v>12769.0</v>
      </c>
      <c r="K490" s="16">
        <f t="shared" ref="K490:K499" si="114">F490/J490</f>
        <v>0.05372386248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3" t="s">
        <v>22</v>
      </c>
      <c r="C491" s="15">
        <v>0.5509</v>
      </c>
      <c r="D491" s="15">
        <v>1.2923</v>
      </c>
      <c r="E491" s="15">
        <v>1.1076</v>
      </c>
      <c r="F491" s="15">
        <v>9173.0</v>
      </c>
      <c r="G491" s="15">
        <v>8282.0</v>
      </c>
      <c r="H491" s="15">
        <v>1.0901</v>
      </c>
      <c r="I491" s="15">
        <v>16389.0</v>
      </c>
      <c r="J491" s="15">
        <v>15034.0</v>
      </c>
      <c r="K491" s="16">
        <f t="shared" si="114"/>
        <v>0.6101503259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3" t="s">
        <v>22</v>
      </c>
      <c r="C492" s="15">
        <v>0.0573</v>
      </c>
      <c r="D492" s="15">
        <v>1.0194</v>
      </c>
      <c r="E492" s="15">
        <v>1.2702</v>
      </c>
      <c r="F492" s="15">
        <v>1193.0</v>
      </c>
      <c r="G492" s="15">
        <v>939.0</v>
      </c>
      <c r="H492" s="15">
        <v>1.0565</v>
      </c>
      <c r="I492" s="15">
        <v>17310.0</v>
      </c>
      <c r="J492" s="15">
        <v>16384.0</v>
      </c>
      <c r="K492" s="16">
        <f t="shared" si="114"/>
        <v>0.07281494141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3" t="s">
        <v>22</v>
      </c>
      <c r="C493" s="15">
        <v>0.3926</v>
      </c>
      <c r="D493" s="15">
        <v>1.1405</v>
      </c>
      <c r="E493" s="15">
        <v>1.0691</v>
      </c>
      <c r="F493" s="15">
        <v>8785.0</v>
      </c>
      <c r="G493" s="15">
        <v>8216.0</v>
      </c>
      <c r="H493" s="15">
        <v>1.0901</v>
      </c>
      <c r="I493" s="15">
        <v>22814.0</v>
      </c>
      <c r="J493" s="15">
        <v>20929.0</v>
      </c>
      <c r="K493" s="16">
        <f t="shared" si="114"/>
        <v>0.4197524965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3" t="s">
        <v>22</v>
      </c>
      <c r="C494" s="15">
        <v>0.0308</v>
      </c>
      <c r="D494" s="15">
        <v>1.011</v>
      </c>
      <c r="E494" s="15">
        <v>1.8652</v>
      </c>
      <c r="F494" s="15">
        <v>1398.0</v>
      </c>
      <c r="G494" s="15">
        <v>749.0</v>
      </c>
      <c r="H494" s="15">
        <v>1.0116</v>
      </c>
      <c r="I494" s="15">
        <v>24651.0</v>
      </c>
      <c r="J494" s="15">
        <v>24367.0</v>
      </c>
      <c r="K494" s="16">
        <f t="shared" si="114"/>
        <v>0.05737267616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3" t="s">
        <v>22</v>
      </c>
      <c r="C495" s="15">
        <v>8.0E-4</v>
      </c>
      <c r="D495" s="15">
        <v>1.0001</v>
      </c>
      <c r="E495" s="15">
        <v>2.2857</v>
      </c>
      <c r="F495" s="15">
        <v>48.0</v>
      </c>
      <c r="G495" s="15">
        <v>21.0</v>
      </c>
      <c r="H495" s="15">
        <v>1.0003</v>
      </c>
      <c r="I495" s="15">
        <v>27510.0</v>
      </c>
      <c r="J495" s="15">
        <v>27501.0</v>
      </c>
      <c r="K495" s="16">
        <f t="shared" si="114"/>
        <v>0.001745391077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3" t="s">
        <v>22</v>
      </c>
      <c r="C496" s="15">
        <v>0.0344</v>
      </c>
      <c r="D496" s="15">
        <v>1.0116</v>
      </c>
      <c r="E496" s="15">
        <v>1.3787</v>
      </c>
      <c r="F496" s="15">
        <v>3109.0</v>
      </c>
      <c r="G496" s="15">
        <v>2255.0</v>
      </c>
      <c r="H496" s="15">
        <v>1.0247</v>
      </c>
      <c r="I496" s="15">
        <v>67155.0</v>
      </c>
      <c r="J496" s="15">
        <v>65536.0</v>
      </c>
      <c r="K496" s="16">
        <f t="shared" si="114"/>
        <v>0.0474395752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3" t="s">
        <v>22</v>
      </c>
      <c r="C497" s="15">
        <v>0.6487</v>
      </c>
      <c r="D497" s="15">
        <v>1.4175</v>
      </c>
      <c r="E497" s="15">
        <v>1.5631</v>
      </c>
      <c r="F497" s="15">
        <v>71929.0</v>
      </c>
      <c r="G497" s="15">
        <v>46015.0</v>
      </c>
      <c r="H497" s="15">
        <v>1.09</v>
      </c>
      <c r="I497" s="15">
        <v>77315.0</v>
      </c>
      <c r="J497" s="15">
        <v>70930.0</v>
      </c>
      <c r="K497" s="16">
        <f t="shared" si="114"/>
        <v>1.014084308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3" t="s">
        <v>22</v>
      </c>
      <c r="C498" s="15">
        <v>0.0222</v>
      </c>
      <c r="D498" s="15">
        <v>1.0074</v>
      </c>
      <c r="E498" s="15">
        <v>1.5172</v>
      </c>
      <c r="F498" s="15">
        <v>2586.0</v>
      </c>
      <c r="G498" s="15">
        <v>1704.0</v>
      </c>
      <c r="H498" s="15">
        <v>1.052</v>
      </c>
      <c r="I498" s="15">
        <v>80743.0</v>
      </c>
      <c r="J498" s="15">
        <v>76752.0</v>
      </c>
      <c r="K498" s="16">
        <f t="shared" si="114"/>
        <v>0.03369293308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3" t="s">
        <v>22</v>
      </c>
      <c r="C499" s="15">
        <v>0.126</v>
      </c>
      <c r="D499" s="15">
        <v>1.0207</v>
      </c>
      <c r="E499" s="15">
        <v>2.3401</v>
      </c>
      <c r="F499" s="15">
        <v>25494.0</v>
      </c>
      <c r="G499" s="15">
        <v>10894.0</v>
      </c>
      <c r="H499" s="15">
        <v>1.09</v>
      </c>
      <c r="I499" s="15">
        <v>94211.0</v>
      </c>
      <c r="J499" s="15">
        <v>86431.0</v>
      </c>
      <c r="K499" s="16">
        <f t="shared" si="114"/>
        <v>0.2949636126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4" t="s">
        <v>13</v>
      </c>
      <c r="B500" s="12"/>
      <c r="C500" s="13">
        <f t="shared" ref="C500:E500" si="115">geomean(C490:C499)</f>
        <v>0.06189608995</v>
      </c>
      <c r="D500" s="13">
        <f t="shared" si="115"/>
        <v>1.085556583</v>
      </c>
      <c r="E500" s="13">
        <f t="shared" si="115"/>
        <v>1.50825006</v>
      </c>
      <c r="F500" s="12"/>
      <c r="G500" s="12"/>
      <c r="H500" s="12"/>
      <c r="I500" s="12"/>
      <c r="J500" s="12"/>
      <c r="K500" s="13">
        <f>geomean(K490:K499)</f>
        <v>0.09291670158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3" t="s">
        <v>34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3" t="s">
        <v>2</v>
      </c>
      <c r="D502" s="13" t="s">
        <v>1</v>
      </c>
      <c r="E502" s="13" t="s">
        <v>3</v>
      </c>
      <c r="F502" s="13" t="s">
        <v>4</v>
      </c>
      <c r="G502" s="13" t="s">
        <v>5</v>
      </c>
      <c r="H502" s="13" t="s">
        <v>6</v>
      </c>
      <c r="I502" s="13" t="s">
        <v>7</v>
      </c>
      <c r="J502" s="13" t="s">
        <v>8</v>
      </c>
      <c r="K502" s="12" t="s">
        <v>24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3" t="s">
        <v>22</v>
      </c>
      <c r="C503" s="15">
        <v>0.0909</v>
      </c>
      <c r="D503" s="15">
        <v>1.0309</v>
      </c>
      <c r="E503" s="15">
        <v>1.2746</v>
      </c>
      <c r="F503" s="15">
        <v>370.0</v>
      </c>
      <c r="G503" s="15">
        <v>290.0</v>
      </c>
      <c r="H503" s="15">
        <v>1.0904</v>
      </c>
      <c r="I503" s="15">
        <v>3481.0</v>
      </c>
      <c r="J503" s="15">
        <v>3192.0</v>
      </c>
      <c r="K503" s="16">
        <f t="shared" ref="K503:K512" si="116">F503/J503</f>
        <v>0.115914787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3" t="s">
        <v>22</v>
      </c>
      <c r="C504" s="15">
        <v>0.5771</v>
      </c>
      <c r="D504" s="15">
        <v>1.3412</v>
      </c>
      <c r="E504" s="15">
        <v>1.1322</v>
      </c>
      <c r="F504" s="15">
        <v>2456.0</v>
      </c>
      <c r="G504" s="15">
        <v>2169.0</v>
      </c>
      <c r="H504" s="15">
        <v>1.0903</v>
      </c>
      <c r="I504" s="15">
        <v>4098.0</v>
      </c>
      <c r="J504" s="15">
        <v>3758.0</v>
      </c>
      <c r="K504" s="16">
        <f t="shared" si="116"/>
        <v>0.6535391166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3" t="s">
        <v>22</v>
      </c>
      <c r="C505" s="15">
        <v>0.1015</v>
      </c>
      <c r="D505" s="15">
        <v>1.0348</v>
      </c>
      <c r="E505" s="15">
        <v>1.2775</v>
      </c>
      <c r="F505" s="15">
        <v>531.0</v>
      </c>
      <c r="G505" s="15">
        <v>415.0</v>
      </c>
      <c r="H505" s="15">
        <v>1.0903</v>
      </c>
      <c r="I505" s="15">
        <v>4466.0</v>
      </c>
      <c r="J505" s="15">
        <v>4096.0</v>
      </c>
      <c r="K505" s="16">
        <f t="shared" si="116"/>
        <v>0.1296386719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3" t="s">
        <v>22</v>
      </c>
      <c r="C506" s="15">
        <v>0.4171</v>
      </c>
      <c r="D506" s="15">
        <v>1.1588</v>
      </c>
      <c r="E506" s="15">
        <v>1.0622</v>
      </c>
      <c r="F506" s="15">
        <v>2318.0</v>
      </c>
      <c r="G506" s="15">
        <v>2182.0</v>
      </c>
      <c r="H506" s="15">
        <v>1.0902</v>
      </c>
      <c r="I506" s="15">
        <v>5704.0</v>
      </c>
      <c r="J506" s="15">
        <v>5232.0</v>
      </c>
      <c r="K506" s="16">
        <f t="shared" si="116"/>
        <v>0.4430428135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3" t="s">
        <v>22</v>
      </c>
      <c r="C507" s="15">
        <v>0.0583</v>
      </c>
      <c r="D507" s="15">
        <v>1.0202</v>
      </c>
      <c r="E507" s="15">
        <v>1.9245</v>
      </c>
      <c r="F507" s="15">
        <v>683.0</v>
      </c>
      <c r="G507" s="15">
        <v>354.0</v>
      </c>
      <c r="H507" s="15">
        <v>1.0224</v>
      </c>
      <c r="I507" s="15">
        <v>6228.0</v>
      </c>
      <c r="J507" s="15">
        <v>6091.0</v>
      </c>
      <c r="K507" s="16">
        <f t="shared" si="116"/>
        <v>0.1121326547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3" t="s">
        <v>22</v>
      </c>
      <c r="C508" s="15">
        <v>0.0031</v>
      </c>
      <c r="D508" s="15">
        <v>1.0003</v>
      </c>
      <c r="E508" s="15">
        <v>2.2857</v>
      </c>
      <c r="F508" s="15">
        <v>48.0</v>
      </c>
      <c r="G508" s="15">
        <v>21.0</v>
      </c>
      <c r="H508" s="15">
        <v>1.0017</v>
      </c>
      <c r="I508" s="15">
        <v>6887.0</v>
      </c>
      <c r="J508" s="15">
        <v>6875.0</v>
      </c>
      <c r="K508" s="16">
        <f t="shared" si="116"/>
        <v>0.006981818182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3" t="s">
        <v>22</v>
      </c>
      <c r="C509" s="15">
        <v>0.0628</v>
      </c>
      <c r="D509" s="15">
        <v>1.0213</v>
      </c>
      <c r="E509" s="15">
        <v>1.4417</v>
      </c>
      <c r="F509" s="15">
        <v>1484.0</v>
      </c>
      <c r="G509" s="15">
        <v>1029.0</v>
      </c>
      <c r="H509" s="15">
        <v>1.0786</v>
      </c>
      <c r="I509" s="15">
        <v>17671.0</v>
      </c>
      <c r="J509" s="15">
        <v>16384.0</v>
      </c>
      <c r="K509" s="16">
        <f t="shared" si="116"/>
        <v>0.09057617188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3" t="s">
        <v>22</v>
      </c>
      <c r="C510" s="15">
        <v>0.6175</v>
      </c>
      <c r="D510" s="15">
        <v>1.5553</v>
      </c>
      <c r="E510" s="15">
        <v>1.1395</v>
      </c>
      <c r="F510" s="15">
        <v>12478.0</v>
      </c>
      <c r="G510" s="15">
        <v>10950.0</v>
      </c>
      <c r="H510" s="15">
        <v>1.09</v>
      </c>
      <c r="I510" s="15">
        <v>19329.0</v>
      </c>
      <c r="J510" s="15">
        <v>17732.0</v>
      </c>
      <c r="K510" s="16">
        <f t="shared" si="116"/>
        <v>0.7036995263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3" t="s">
        <v>22</v>
      </c>
      <c r="C511" s="15">
        <v>0.0484</v>
      </c>
      <c r="D511" s="15">
        <v>1.0163</v>
      </c>
      <c r="E511" s="15">
        <v>1.4672</v>
      </c>
      <c r="F511" s="15">
        <v>1363.0</v>
      </c>
      <c r="G511" s="15">
        <v>929.0</v>
      </c>
      <c r="H511" s="15">
        <v>1.0895</v>
      </c>
      <c r="I511" s="15">
        <v>20905.0</v>
      </c>
      <c r="J511" s="15">
        <v>19188.0</v>
      </c>
      <c r="K511" s="16">
        <f t="shared" si="116"/>
        <v>0.07103397957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3" t="s">
        <v>22</v>
      </c>
      <c r="C512" s="15">
        <v>0.1958</v>
      </c>
      <c r="D512" s="15">
        <v>1.0533</v>
      </c>
      <c r="E512" s="15">
        <v>1.9376</v>
      </c>
      <c r="F512" s="15">
        <v>8199.0</v>
      </c>
      <c r="G512" s="15">
        <v>4231.0</v>
      </c>
      <c r="H512" s="15">
        <v>1.09</v>
      </c>
      <c r="I512" s="15">
        <v>23553.0</v>
      </c>
      <c r="J512" s="15">
        <v>21607.0</v>
      </c>
      <c r="K512" s="16">
        <f t="shared" si="116"/>
        <v>0.3794603601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4" t="s">
        <v>13</v>
      </c>
      <c r="B513" s="12"/>
      <c r="C513" s="13">
        <f t="shared" ref="C513:E513" si="117">geomean(C503:C512)</f>
        <v>0.1039634324</v>
      </c>
      <c r="D513" s="13">
        <f t="shared" si="117"/>
        <v>1.111458392</v>
      </c>
      <c r="E513" s="13">
        <f t="shared" si="117"/>
        <v>1.446952947</v>
      </c>
      <c r="F513" s="12"/>
      <c r="G513" s="12"/>
      <c r="H513" s="12"/>
      <c r="I513" s="12"/>
      <c r="J513" s="12"/>
      <c r="K513" s="13">
        <f>geomean(K503:K512)</f>
        <v>0.1502216444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3" t="s">
        <v>35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3" t="s">
        <v>2</v>
      </c>
      <c r="D515" s="13" t="s">
        <v>1</v>
      </c>
      <c r="E515" s="13" t="s">
        <v>3</v>
      </c>
      <c r="F515" s="13" t="s">
        <v>4</v>
      </c>
      <c r="G515" s="13" t="s">
        <v>5</v>
      </c>
      <c r="H515" s="13" t="s">
        <v>6</v>
      </c>
      <c r="I515" s="13" t="s">
        <v>7</v>
      </c>
      <c r="J515" s="13" t="s">
        <v>8</v>
      </c>
      <c r="K515" s="12" t="s">
        <v>24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3" t="s">
        <v>22</v>
      </c>
      <c r="C516" s="15">
        <v>0.1804</v>
      </c>
      <c r="D516" s="15">
        <v>1.0628</v>
      </c>
      <c r="E516" s="15">
        <v>1.3332</v>
      </c>
      <c r="F516" s="15">
        <v>192.0</v>
      </c>
      <c r="G516" s="15">
        <v>144.0</v>
      </c>
      <c r="H516" s="15">
        <v>1.0913</v>
      </c>
      <c r="I516" s="15">
        <v>871.0</v>
      </c>
      <c r="J516" s="15">
        <v>798.0</v>
      </c>
      <c r="K516" s="16">
        <f t="shared" ref="K516:K525" si="118">F516/J516</f>
        <v>0.2406015038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3" t="s">
        <v>22</v>
      </c>
      <c r="C517" s="15">
        <v>0.5953</v>
      </c>
      <c r="D517" s="15">
        <v>1.3982</v>
      </c>
      <c r="E517" s="15">
        <v>1.1692</v>
      </c>
      <c r="F517" s="15">
        <v>654.0</v>
      </c>
      <c r="G517" s="15">
        <v>559.0</v>
      </c>
      <c r="H517" s="15">
        <v>1.0908</v>
      </c>
      <c r="I517" s="15">
        <v>1025.0</v>
      </c>
      <c r="J517" s="15">
        <v>939.0</v>
      </c>
      <c r="K517" s="16">
        <f t="shared" si="118"/>
        <v>0.696485623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3" t="s">
        <v>22</v>
      </c>
      <c r="C518" s="15">
        <v>0.1798</v>
      </c>
      <c r="D518" s="15">
        <v>1.063</v>
      </c>
      <c r="E518" s="15">
        <v>1.3251</v>
      </c>
      <c r="F518" s="15">
        <v>244.0</v>
      </c>
      <c r="G518" s="15">
        <v>184.0</v>
      </c>
      <c r="H518" s="15">
        <v>1.0918</v>
      </c>
      <c r="I518" s="15">
        <v>1118.0</v>
      </c>
      <c r="J518" s="15">
        <v>1024.0</v>
      </c>
      <c r="K518" s="16">
        <f t="shared" si="118"/>
        <v>0.23828125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3" t="s">
        <v>22</v>
      </c>
      <c r="C519" s="15">
        <v>0.4383</v>
      </c>
      <c r="D519" s="15">
        <v>1.1759</v>
      </c>
      <c r="E519" s="15">
        <v>1.0953</v>
      </c>
      <c r="F519" s="15">
        <v>628.0</v>
      </c>
      <c r="G519" s="15">
        <v>573.0</v>
      </c>
      <c r="H519" s="15">
        <v>1.0909</v>
      </c>
      <c r="I519" s="15">
        <v>1427.0</v>
      </c>
      <c r="J519" s="15">
        <v>1308.0</v>
      </c>
      <c r="K519" s="16">
        <f t="shared" si="118"/>
        <v>0.4801223242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3" t="s">
        <v>22</v>
      </c>
      <c r="C520" s="15">
        <v>0.112</v>
      </c>
      <c r="D520" s="15">
        <v>1.0397</v>
      </c>
      <c r="E520" s="15">
        <v>1.7348</v>
      </c>
      <c r="F520" s="15">
        <v>296.0</v>
      </c>
      <c r="G520" s="15">
        <v>170.0</v>
      </c>
      <c r="H520" s="15">
        <v>1.0755</v>
      </c>
      <c r="I520" s="15">
        <v>1638.0</v>
      </c>
      <c r="J520" s="15">
        <v>1522.0</v>
      </c>
      <c r="K520" s="16">
        <f t="shared" si="118"/>
        <v>0.1944809461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3" t="s">
        <v>22</v>
      </c>
      <c r="C521" s="15">
        <v>0.0113</v>
      </c>
      <c r="D521" s="15">
        <v>1.001</v>
      </c>
      <c r="E521" s="15">
        <v>2.4695</v>
      </c>
      <c r="F521" s="15">
        <v>48.0</v>
      </c>
      <c r="G521" s="15">
        <v>19.0</v>
      </c>
      <c r="H521" s="15">
        <v>1.0117</v>
      </c>
      <c r="I521" s="15">
        <v>1739.0</v>
      </c>
      <c r="J521" s="15">
        <v>1718.0</v>
      </c>
      <c r="K521" s="16">
        <f t="shared" si="118"/>
        <v>0.02793946449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3" t="s">
        <v>22</v>
      </c>
      <c r="C522" s="15">
        <v>0.1139</v>
      </c>
      <c r="D522" s="15">
        <v>1.0391</v>
      </c>
      <c r="E522" s="15">
        <v>1.4127</v>
      </c>
      <c r="F522" s="15">
        <v>659.0</v>
      </c>
      <c r="G522" s="15">
        <v>466.0</v>
      </c>
      <c r="H522" s="15">
        <v>1.0903</v>
      </c>
      <c r="I522" s="15">
        <v>4466.0</v>
      </c>
      <c r="J522" s="15">
        <v>4096.0</v>
      </c>
      <c r="K522" s="16">
        <f t="shared" si="118"/>
        <v>0.1608886719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3" t="s">
        <v>22</v>
      </c>
      <c r="C523" s="15">
        <v>0.6035</v>
      </c>
      <c r="D523" s="15">
        <v>1.6284</v>
      </c>
      <c r="E523" s="15">
        <v>1.1257</v>
      </c>
      <c r="F523" s="15">
        <v>3012.0</v>
      </c>
      <c r="G523" s="15">
        <v>2675.0</v>
      </c>
      <c r="H523" s="15">
        <v>1.0902</v>
      </c>
      <c r="I523" s="15">
        <v>4833.0</v>
      </c>
      <c r="J523" s="15">
        <v>4433.0</v>
      </c>
      <c r="K523" s="16">
        <f t="shared" si="118"/>
        <v>0.6794495827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3" t="s">
        <v>22</v>
      </c>
      <c r="C524" s="15">
        <v>0.0912</v>
      </c>
      <c r="D524" s="15">
        <v>1.031</v>
      </c>
      <c r="E524" s="15">
        <v>1.4328</v>
      </c>
      <c r="F524" s="15">
        <v>627.0</v>
      </c>
      <c r="G524" s="15">
        <v>437.0</v>
      </c>
      <c r="H524" s="15">
        <v>1.0903</v>
      </c>
      <c r="I524" s="15">
        <v>5230.0</v>
      </c>
      <c r="J524" s="15">
        <v>4797.0</v>
      </c>
      <c r="K524" s="16">
        <f t="shared" si="118"/>
        <v>0.1307066917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3" t="s">
        <v>22</v>
      </c>
      <c r="C525" s="15">
        <v>0.328</v>
      </c>
      <c r="D525" s="15">
        <v>1.1459</v>
      </c>
      <c r="E525" s="15">
        <v>2.617</v>
      </c>
      <c r="F525" s="15">
        <v>4637.0</v>
      </c>
      <c r="G525" s="15">
        <v>1771.0</v>
      </c>
      <c r="H525" s="15">
        <v>1.0902</v>
      </c>
      <c r="I525" s="15">
        <v>5889.0</v>
      </c>
      <c r="J525" s="15">
        <v>5401.0</v>
      </c>
      <c r="K525" s="16">
        <f t="shared" si="118"/>
        <v>0.8585447139</v>
      </c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4" t="s">
        <v>13</v>
      </c>
      <c r="B526" s="12"/>
      <c r="C526" s="13">
        <f t="shared" ref="C526:E526" si="119">geomean(C516:C525)</f>
        <v>0.1715102074</v>
      </c>
      <c r="D526" s="13">
        <f t="shared" si="119"/>
        <v>1.144745762</v>
      </c>
      <c r="E526" s="13">
        <f t="shared" si="119"/>
        <v>1.500336312</v>
      </c>
      <c r="F526" s="12"/>
      <c r="G526" s="12"/>
      <c r="H526" s="12"/>
      <c r="I526" s="12"/>
      <c r="J526" s="12"/>
      <c r="K526" s="13">
        <f>geomean(K516:K525)</f>
        <v>0.2574240296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3" t="s">
        <v>36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3" t="s">
        <v>2</v>
      </c>
      <c r="D528" s="13" t="s">
        <v>1</v>
      </c>
      <c r="E528" s="13" t="s">
        <v>3</v>
      </c>
      <c r="F528" s="13" t="s">
        <v>4</v>
      </c>
      <c r="G528" s="13" t="s">
        <v>5</v>
      </c>
      <c r="H528" s="13" t="s">
        <v>6</v>
      </c>
      <c r="I528" s="13" t="s">
        <v>7</v>
      </c>
      <c r="J528" s="13" t="s">
        <v>8</v>
      </c>
      <c r="K528" s="12" t="s">
        <v>24</v>
      </c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3" t="s">
        <v>22</v>
      </c>
      <c r="C529" s="15">
        <v>0.3315</v>
      </c>
      <c r="D529" s="15">
        <v>1.1197</v>
      </c>
      <c r="E529" s="15">
        <v>1.3152</v>
      </c>
      <c r="F529" s="15">
        <v>87.0</v>
      </c>
      <c r="G529" s="15">
        <v>66.0</v>
      </c>
      <c r="H529" s="15">
        <v>1.0926</v>
      </c>
      <c r="I529" s="15">
        <v>218.0</v>
      </c>
      <c r="J529" s="15">
        <v>199.0</v>
      </c>
      <c r="K529" s="16">
        <f t="shared" ref="K529:K538" si="120">F529/J529</f>
        <v>0.4371859296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3" t="s">
        <v>22</v>
      </c>
      <c r="C530" s="15">
        <v>0.6061</v>
      </c>
      <c r="D530" s="15">
        <v>1.4465</v>
      </c>
      <c r="E530" s="15">
        <v>1.1869</v>
      </c>
      <c r="F530" s="15">
        <v>169.0</v>
      </c>
      <c r="G530" s="15">
        <v>142.0</v>
      </c>
      <c r="H530" s="15">
        <v>1.094</v>
      </c>
      <c r="I530" s="15">
        <v>257.0</v>
      </c>
      <c r="J530" s="15">
        <v>234.0</v>
      </c>
      <c r="K530" s="16">
        <f t="shared" si="120"/>
        <v>0.7222222222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3" t="s">
        <v>22</v>
      </c>
      <c r="C531" s="15">
        <v>0.3109</v>
      </c>
      <c r="D531" s="15">
        <v>1.1132</v>
      </c>
      <c r="E531" s="15">
        <v>1.2943</v>
      </c>
      <c r="F531" s="15">
        <v>103.0</v>
      </c>
      <c r="G531" s="15">
        <v>79.0</v>
      </c>
      <c r="H531" s="15">
        <v>1.0977</v>
      </c>
      <c r="I531" s="15">
        <v>281.0</v>
      </c>
      <c r="J531" s="15">
        <v>256.0</v>
      </c>
      <c r="K531" s="16">
        <f t="shared" si="120"/>
        <v>0.40234375</v>
      </c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3" t="s">
        <v>22</v>
      </c>
      <c r="C532" s="15">
        <v>0.4732</v>
      </c>
      <c r="D532" s="15">
        <v>1.1953</v>
      </c>
      <c r="E532" s="15">
        <v>1.2019</v>
      </c>
      <c r="F532" s="15">
        <v>186.0</v>
      </c>
      <c r="G532" s="15">
        <v>154.0</v>
      </c>
      <c r="H532" s="15">
        <v>1.0947</v>
      </c>
      <c r="I532" s="15">
        <v>358.0</v>
      </c>
      <c r="J532" s="15">
        <v>327.0</v>
      </c>
      <c r="K532" s="16">
        <f t="shared" si="120"/>
        <v>0.5688073394</v>
      </c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3" t="s">
        <v>22</v>
      </c>
      <c r="C533" s="15">
        <v>0.2018</v>
      </c>
      <c r="D533" s="15">
        <v>1.0737</v>
      </c>
      <c r="E533" s="15">
        <v>1.471</v>
      </c>
      <c r="F533" s="15">
        <v>113.0</v>
      </c>
      <c r="G533" s="15">
        <v>76.0</v>
      </c>
      <c r="H533" s="15">
        <v>1.0926</v>
      </c>
      <c r="I533" s="15">
        <v>416.0</v>
      </c>
      <c r="J533" s="15">
        <v>380.0</v>
      </c>
      <c r="K533" s="16">
        <f t="shared" si="120"/>
        <v>0.2973684211</v>
      </c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3" t="s">
        <v>22</v>
      </c>
      <c r="C534" s="15">
        <v>0.0482</v>
      </c>
      <c r="D534" s="15">
        <v>1.0062</v>
      </c>
      <c r="E534" s="15">
        <v>2.4614</v>
      </c>
      <c r="F534" s="15">
        <v>51.0</v>
      </c>
      <c r="G534" s="15">
        <v>20.0</v>
      </c>
      <c r="H534" s="15">
        <v>1.0216</v>
      </c>
      <c r="I534" s="15">
        <v>439.0</v>
      </c>
      <c r="J534" s="15">
        <v>429.0</v>
      </c>
      <c r="K534" s="16">
        <f t="shared" si="120"/>
        <v>0.1188811189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3" t="s">
        <v>22</v>
      </c>
      <c r="C535" s="15">
        <v>0.1912</v>
      </c>
      <c r="D535" s="15">
        <v>1.0672</v>
      </c>
      <c r="E535" s="15">
        <v>1.3998</v>
      </c>
      <c r="F535" s="15">
        <v>274.0</v>
      </c>
      <c r="G535" s="15">
        <v>195.0</v>
      </c>
      <c r="H535" s="15">
        <v>1.0918</v>
      </c>
      <c r="I535" s="15">
        <v>1118.0</v>
      </c>
      <c r="J535" s="15">
        <v>1024.0</v>
      </c>
      <c r="K535" s="16">
        <f t="shared" si="120"/>
        <v>0.267578125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3" t="s">
        <v>22</v>
      </c>
      <c r="C536" s="15">
        <v>0.5997</v>
      </c>
      <c r="D536" s="15">
        <v>1.6602</v>
      </c>
      <c r="E536" s="15">
        <v>1.2157</v>
      </c>
      <c r="F536" s="15">
        <v>808.0</v>
      </c>
      <c r="G536" s="15">
        <v>664.0</v>
      </c>
      <c r="H536" s="15">
        <v>1.0909</v>
      </c>
      <c r="I536" s="15">
        <v>1209.0</v>
      </c>
      <c r="J536" s="15">
        <v>1108.0</v>
      </c>
      <c r="K536" s="16">
        <f t="shared" si="120"/>
        <v>0.7292418773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3" t="s">
        <v>22</v>
      </c>
      <c r="C537" s="15">
        <v>0.1654</v>
      </c>
      <c r="D537" s="15">
        <v>1.0572</v>
      </c>
      <c r="E537" s="15">
        <v>1.3663</v>
      </c>
      <c r="F537" s="15">
        <v>271.0</v>
      </c>
      <c r="G537" s="15">
        <v>198.0</v>
      </c>
      <c r="H537" s="15">
        <v>1.0907</v>
      </c>
      <c r="I537" s="15">
        <v>1308.0</v>
      </c>
      <c r="J537" s="15">
        <v>1199.0</v>
      </c>
      <c r="K537" s="16">
        <f t="shared" si="120"/>
        <v>0.2260216847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3" t="s">
        <v>22</v>
      </c>
      <c r="C538" s="15">
        <v>0.4858</v>
      </c>
      <c r="D538" s="15">
        <v>1.3171</v>
      </c>
      <c r="E538" s="15">
        <v>2.0973</v>
      </c>
      <c r="F538" s="15">
        <v>1376.0</v>
      </c>
      <c r="G538" s="15">
        <v>656.0</v>
      </c>
      <c r="H538" s="15">
        <v>1.0367</v>
      </c>
      <c r="I538" s="15">
        <v>1400.0</v>
      </c>
      <c r="J538" s="15">
        <v>1350.0</v>
      </c>
      <c r="K538" s="16">
        <f t="shared" si="120"/>
        <v>1.019259259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4" t="s">
        <v>13</v>
      </c>
      <c r="B539" s="12"/>
      <c r="C539" s="13">
        <f t="shared" ref="C539:E539" si="121">geomean(C529:C538)</f>
        <v>0.2768902368</v>
      </c>
      <c r="D539" s="13">
        <f t="shared" si="121"/>
        <v>1.191027977</v>
      </c>
      <c r="E539" s="13">
        <f t="shared" si="121"/>
        <v>1.456197602</v>
      </c>
      <c r="F539" s="12"/>
      <c r="G539" s="12"/>
      <c r="H539" s="12"/>
      <c r="I539" s="12"/>
      <c r="J539" s="12"/>
      <c r="K539" s="13">
        <f>geomean(K529:K538)</f>
        <v>0.4036513585</v>
      </c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