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ondi\Downloads\컴활2급실기_5일만에 합격하기_버전2.0\5일만에 합격하기_자료집\3일차\3일차(PART-5)분석작업\"/>
    </mc:Choice>
  </mc:AlternateContent>
  <x:bookViews>
    <x:workbookView xWindow="0" yWindow="0" windowWidth="21345" windowHeight="8640" activeTab="4"/>
  </x:bookViews>
  <x:sheets>
    <x:sheet name="시나리오 요약" sheetId="1" r:id="rId4"/>
    <x:sheet name="시나리오1" sheetId="2" r:id="rId5"/>
    <x:sheet name="시나리오 요약 2" sheetId="3" r:id="rId6"/>
    <x:sheet name="시나리오2" sheetId="4" r:id="rId7"/>
    <x:sheet name="시나리오3" sheetId="5" r:id="rId8"/>
  </x:sheets>
  <x:definedNames>
    <x:definedName name="이익율">시나리오1!$I$21</x:definedName>
    <x:definedName name="순이익합계">시나리오1!$I$19</x:definedName>
    <x:definedName name="이익률">시나리오1!$I$21</x:definedName>
    <x:definedName name="집행액합계">시나리오2!$C$10</x:definedName>
    <x:definedName name="집행률계">시나리오2!$D$10</x:definedName>
    <x:definedName name="환율">시나리오3!$C$3</x:definedName>
    <x:definedName name="상반기수입">시나리오3!$C$11</x:definedName>
    <x:definedName name="하반기수입">시나리오3!$C$18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<x:sst xmlns:r="http://schemas.openxmlformats.org/officeDocument/2006/relationships" xmlns:c="http://schemas.openxmlformats.org/drawingml/2006/chart" xmlns:x="http://schemas.openxmlformats.org/spreadsheetml/2006/main" count="98" uniqueCount="68">
  <x:si>
    <x:t>집행률</x:t>
  </x:si>
  <x:si>
    <x:t>환율</x:t>
  </x:si>
  <x:si>
    <x:t>인건비</x:t>
  </x:si>
  <x:si>
    <x:t>항목</x:t>
  </x:si>
  <x:si>
    <x:t>지역</x:t>
  </x:si>
  <x:si>
    <x:t>집행액</x:t>
  </x:si>
  <x:si>
    <x:t>제품명</x:t>
  </x:si>
  <x:si>
    <x:t>예비비</x:t>
  </x:si>
  <x:si>
    <x:t>월</x:t>
  </x:si>
  <x:si>
    <x:t>시설비</x:t>
  </x:si>
  <x:si>
    <x:t>예산</x:t>
  </x:si>
  <x:si>
    <x:t>이익률</x:t>
  </x:si>
  <x:si>
    <x:t>입고일</x:t>
  </x:si>
  <x:si>
    <x:t>월별 너튜브 수입</x:t>
  </x:si>
  <x:si>
    <x:t>너튜브 수입(\)</x:t>
  </x:si>
  <x:si>
    <x:t>노트북</x:t>
  </x:si>
  <x:si>
    <x:t>판매량</x:t>
  </x:si>
  <x:si>
    <x:t>순이익</x:t>
  </x:si>
  <x:si>
    <x:t>매출액</x:t>
  </x:si>
  <x:si>
    <x:t>담당자</x:t>
  </x:si>
  <x:si>
    <x:t>조강민</x:t>
  </x:si>
  <x:si>
    <x:t>입고량</x:t>
  </x:si>
  <x:si>
    <x:t>합계</x:t>
  </x:si>
  <x:si>
    <x:t>프린터</x:t>
  </x:si>
  <x:si>
    <x:t>박세균</x:t>
  </x:si>
  <x:si>
    <x:t>윤서민</x:t>
  </x:si>
  <x:si>
    <x:t>신수라</x:t>
  </x:si>
  <x:si>
    <x:t>송미율</x:t>
  </x:si>
  <x:si>
    <x:t>이설화</x:t>
  </x:si>
  <x:si>
    <x:t>스캐너</x:t>
  </x:si>
  <x:si>
    <x:t>김시운</x:t>
  </x:si>
  <x:si>
    <x:t>서울</x:t>
  </x:si>
  <x:si>
    <x:t>경기</x:t>
  </x:si>
  <x:si>
    <x:t>허남용</x:t>
  </x:si>
  <x:si>
    <x:t>이민우</x:t>
  </x:si>
  <x:si>
    <x:t>강정동</x:t>
  </x:si>
  <x:si>
    <x:t>부산</x:t>
  </x:si>
  <x:si>
    <x:t>유지원</x:t>
  </x:si>
  <x:si>
    <x:t>남세연</x:t>
  </x:si>
  <x:si>
    <x:t>광주</x:t>
  </x:si>
  <x:si>
    <x:t>김국영</x:t>
  </x:si>
  <x:si>
    <x:t>한기석</x:t>
  </x:si>
  <x:si>
    <x:t>강원</x:t>
  </x:si>
  <x:si>
    <x:t>문지섭</x:t>
  </x:si>
  <x:si>
    <x:t>비율인하</x:t>
  </x:si>
  <x:si>
    <x:t>$C$10</x:t>
  </x:si>
  <x:si>
    <x:t>비율인상</x:t>
  </x:si>
  <x:si>
    <x:t>$I$19</x:t>
  </x:si>
  <x:si>
    <x:t>이익률감소</x:t>
  </x:si>
  <x:si>
    <x:t>이익률증가</x:t>
  </x:si>
  <x:si>
    <x:t>변경 셀:</x:t>
  </x:si>
  <x:si>
    <x:t>시나리오 요약</x:t>
  </x:si>
  <x:si>
    <x:t>현재 값:</x:t>
  </x:si>
  <x:si>
    <x:t>$I$21</x:t>
  </x:si>
  <x:si>
    <x:t>결과 셀:</x:t>
  </x:si>
  <x:si>
    <x:t>회색으로 표시됩니다.</x:t>
  </x:si>
  <x:si>
    <x:t>6월 전자제품 판매현황</x:t>
  </x:si>
  <x:si>
    <x:t>사무관리비</x:t>
  </x:si>
  <x:si>
    <x:t>하반기 합계</x:t>
  </x:si>
  <x:si>
    <x:t>공공운영비</x:t>
  </x:si>
  <x:si>
    <x:t>받는금액($)</x:t>
  </x:si>
  <x:si>
    <x:t>국내여비</x:t>
  </x:si>
  <x:si>
    <x:t>상반기 합계</x:t>
  </x:si>
  <x:si>
    <x:t>판매단가</x:t>
  </x:si>
  <x:si>
    <x:t>$D$10</x:t>
  </x:si>
  <x:si>
    <x:t>[표1] 공영개발 예산과목별 집행현황</x:t>
  </x:si>
  <x:si>
    <x:t>참고: 현재 값 열은 시나리오 요약 보고서가 작성될 때의</x:t>
  </x:si>
  <x:si>
    <x:t xml:space="preserve">변경 셀 값을 나타냅니다. 각 시나리오의 변경 셀들은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</x:si>
</x:sst>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mm&quot;월&quot;\ dd&quot;일&quot;"/>
    <x:numFmt numFmtId="165" formatCode="0.00_ "/>
    <x:numFmt numFmtId="166" formatCode="_-\$* #,##0.00_ ;_-\$* \-#,##0.00\ ;_-\$* &quot;-&quot;??_ ;_-@_ "/>
    <x:numFmt numFmtId="167" formatCode="00&quot;월&quot;"/>
  </x:numFmts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6100"/>
    </x:font>
    <x:font>
      <x:name val="맑은 고딕"/>
      <x:sz val="11"/>
      <x:color rgb="ff9c0006"/>
    </x:font>
    <x:font>
      <x:name val="맑은 고딕"/>
      <x:sz val="11"/>
      <x:color rgb="ff9c65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8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8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</x:fonts>
  <x:fills count="10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c0c0c0"/>
        <x:bgColor rgb="ffffffff"/>
      </x:patternFill>
    </x:fill>
    <x:fill>
      <x:patternFill patternType="solid">
        <x:fgColor rgb="ff800080"/>
        <x:bgColor indexed="64"/>
      </x:patternFill>
    </x:fill>
    <x:fill>
      <x:patternFill patternType="solid">
        <x:fgColor rgb="ff800080"/>
        <x:bgColor rgb="ffffffff"/>
      </x:patternFill>
    </x:fill>
    <x:fill>
      <x:patternFill patternType="solid">
        <x:fgColor rgb="ffc0c0c0"/>
        <x:bgColor indexed="64"/>
      </x:patternFill>
    </x:fill>
  </x:fills>
  <x:borders count="27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double">
        <x:color auto="1"/>
      </x:right>
      <x:top style="thick">
        <x:color auto="1"/>
      </x:top>
      <x:bottom style="double">
        <x:color auto="1"/>
      </x:bottom>
    </x:border>
    <x:border>
      <x:left style="thin">
        <x:color auto="1"/>
      </x:left>
      <x:right style="thin">
        <x:color auto="1"/>
      </x:right>
      <x:top style="thick">
        <x:color auto="1"/>
      </x:top>
      <x:bottom style="double">
        <x:color auto="1"/>
      </x:bottom>
    </x:border>
    <x:border>
      <x:left style="double">
        <x:color auto="1"/>
      </x:left>
      <x:right style="thin">
        <x:color auto="1"/>
      </x:right>
      <x:top style="thick">
        <x:color auto="1"/>
      </x:top>
      <x:bottom style="double">
        <x:color auto="1"/>
      </x:bottom>
    </x:border>
    <x:border>
      <x:left style="thin">
        <x:color auto="1"/>
      </x:left>
      <x:right style="double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double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double">
        <x:color auto="1"/>
      </x:right>
      <x:top style="thin">
        <x:color auto="1"/>
      </x:top>
      <x:bottom style="thin">
        <x:color auto="1"/>
      </x:bottom>
    </x:border>
    <x:border>
      <x:left style="double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double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double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double">
        <x:color auto="1"/>
      </x:right>
      <x:top style="thick"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 style="thick">
        <x:color auto="1"/>
      </x:top>
      <x:bottom style="thick">
        <x:color auto="1"/>
      </x:bottom>
    </x:border>
    <x:border>
      <x:left style="double">
        <x:color auto="1"/>
      </x:left>
      <x:right style="thin">
        <x:color auto="1"/>
      </x:right>
      <x:top style="thick">
        <x:color auto="1"/>
      </x:top>
      <x:bottom style="thick">
        <x:color auto="1"/>
      </x:bottom>
    </x:border>
    <x:border>
      <x:left style="thin">
        <x:color auto="1"/>
      </x:left>
      <x:right style="double">
        <x:color auto="1"/>
      </x:right>
      <x:top style="double"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 style="double">
        <x:color auto="1"/>
      </x:top>
      <x:bottom style="thick">
        <x:color auto="1"/>
      </x:bottom>
    </x:border>
    <x:border>
      <x:left style="double">
        <x:color auto="1"/>
      </x:left>
      <x:right style="thin">
        <x:color auto="1"/>
      </x:right>
      <x:top style="double">
        <x:color auto="1"/>
      </x:top>
      <x:bottom style="thick">
        <x:color auto="1"/>
      </x:bottom>
    </x:border>
    <x:border>
      <x:left style="thin">
        <x:color auto="1"/>
      </x:left>
      <x:right style="double">
        <x:color auto="1"/>
      </x:right>
      <x:top style="double">
        <x:color auto="1"/>
      </x:top>
      <x:bottom style="double">
        <x:color auto="1"/>
      </x:bottom>
    </x:border>
    <x:border>
      <x:left style="double">
        <x:color auto="1"/>
      </x:left>
      <x:right style="thin">
        <x:color auto="1"/>
      </x:right>
      <x:top style="double">
        <x:color auto="1"/>
      </x:top>
      <x:bottom style="double">
        <x:color auto="1"/>
      </x:bottom>
    </x:border>
    <x:border>
      <x:left>
        <x:color auto="1"/>
      </x:left>
      <x:right>
        <x:color auto="1"/>
      </x:right>
      <x:top style="thick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auto="1"/>
      </x:bottom>
    </x:border>
    <x:border>
      <x:left>
        <x:color auto="1"/>
      </x:left>
      <x:right>
        <x:color auto="1"/>
      </x:right>
      <x:top style="thick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ck">
        <x:color auto="1"/>
      </x:bottom>
    </x:border>
  </x:borders>
  <x:cellStyleXfs count="10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  <x:xf numFmtId="0" fontId="6" fillId="2" borderId="0">
      <x:alignment horizontal="general" vertical="center"/>
    </x:xf>
    <x:xf numFmtId="0" fontId="7" fillId="3" borderId="0">
      <x:alignment horizontal="general" vertical="center"/>
    </x:xf>
    <x:xf numFmtId="0" fontId="8" fillId="4" borderId="0">
      <x:alignment horizontal="general" vertical="center"/>
    </x:xf>
    <x:xf numFmtId="0" fontId="9" fillId="0" borderId="0">
      <x:alignment horizontal="general" vertical="bottom"/>
    </x:xf>
    <x:xf numFmtId="41" fontId="9" fillId="0" borderId="0">
      <x:alignment horizontal="general" vertical="bottom"/>
    </x:xf>
    <x:xf numFmtId="0" fontId="9" fillId="0" borderId="0">
      <x:alignment horizontal="general" vertical="center"/>
    </x:xf>
    <x:xf numFmtId="41" fontId="9" fillId="0" borderId="0">
      <x:alignment horizontal="general" vertical="center"/>
    </x:xf>
  </x:cellStyleXfs>
  <x:cellXfs count="56">
    <x:xf numFmtId="0" fontId="0" fillId="0" borderId="0" xfId="2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9" fontId="0" fillId="0" borderId="1" xfId="6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1" xfId="6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6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6" applyNumberFormat="1" applyFont="1" applyBorder="1" applyAlignment="1">
          <x:alignment horizontal="center" vertical="center"/>
        </x:xf>
      </mc:Fallback>
    </mc:AlternateContent>
    <x:xf numFmtId="0" fontId="0" fillId="0" borderId="0" xfId="6" applyNumberFormat="1" applyFont="1" applyAlignment="1">
      <x:alignment horizontal="general" vertical="center"/>
    </x:xf>
    <x:xf numFmtId="41" fontId="0" fillId="0" borderId="1" xfId="0" applyNumberFormat="1" applyBorder="1">
      <x:alignment horizontal="general" vertical="center"/>
    </x:xf>
    <x:xf numFmtId="41" fontId="0" fillId="0" borderId="1" xfId="7" applyNumberFormat="1" applyFont="1" applyBorder="1" applyAlignment="1">
      <x:alignment horizontal="general" vertical="center"/>
    </x:xf>
    <x:xf numFmtId="41" fontId="0" fillId="0" borderId="1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1" xfId="6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6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6" applyNumberFormat="1" applyFont="1" applyFill="1" applyBorder="1" applyAlignment="1">
          <x:alignment horizontal="center" vertical="center"/>
        </x:xf>
      </mc:Fallback>
    </mc:AlternateContent>
    <x:xf numFmtId="41" fontId="0" fillId="0" borderId="0" xfId="8" applyNumberFormat="1" applyFont="1" applyBorder="1">
      <x:alignment horizontal="general" vertical="center"/>
    </x:xf>
    <x:xf numFmtId="0" fontId="0" fillId="0" borderId="0" xfId="8" applyNumberFormat="1" applyFont="1">
      <x:alignment horizontal="general" vertical="center"/>
    </x:xf>
    <x:xf numFmtId="165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" xfId="9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9" applyNumberFormat="1" applyFont="1" applyBorder="1" applyAlignment="1">
          <x:alignment horizontal="center" vertical="bottom"/>
        </x:xf>
      </mc:Fallback>
    </mc:AlternateContent>
    <x:xf numFmtId="41" fontId="0" fillId="0" borderId="2" xfId="8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8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8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9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9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8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8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8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8" applyNumberFormat="1" applyFont="1" applyBorder="1" applyAlignment="1">
          <x:alignment horizontal="center" vertical="bottom"/>
        </x:xf>
      </mc:Fallback>
    </mc:AlternateContent>
    <x:xf numFmtId="0" fontId="0" fillId="0" borderId="0" xfId="0" applyNumberFormat="1" applyAlignment="1">
      <x:alignment horizontal="general" vertical="center"/>
    </x:xf>
    <x:xf numFmtId="166" fontId="6" fillId="2" borderId="3" xfId="3" applyNumberFormat="1" applyBorder="1">
      <x:alignment horizontal="general" vertical="center"/>
    </x:xf>
    <x:xf numFmtId="42" fontId="6" fillId="2" borderId="4" xfId="3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5" xfId="3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3" applyNumberFormat="1" applyBorder="1" applyAlignment="1">
          <x:alignment horizontal="center" vertical="center"/>
        </x:xf>
      </mc:Fallback>
    </mc:AlternateContent>
    <x:xf numFmtId="166" fontId="0" fillId="0" borderId="6" xfId="0" applyNumberFormat="1" applyBorder="1">
      <x:alignment horizontal="general" vertical="center"/>
    </x:xf>
    <x:xf numFmtId="42" fontId="0" fillId="0" borderId="7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7" fontId="0" fillId="0" borderId="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8" xfId="0" applyNumberFormat="1" applyBorder="1" applyAlignment="1">
          <x:alignment horizontal="center" vertical="center"/>
        </x:xf>
      </mc:Fallback>
    </mc:AlternateContent>
    <x:xf numFmtId="166" fontId="0" fillId="0" borderId="9" xfId="0" applyNumberFormat="1" applyBorder="1">
      <x:alignment horizontal="general" vertical="center"/>
    </x:xf>
    <x:xf numFmtId="42" fontId="0" fillId="0" borderId="1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7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10" xfId="0" applyNumberFormat="1" applyBorder="1" applyAlignment="1">
          <x:alignment horizontal="center" vertical="center"/>
        </x:xf>
      </mc:Fallback>
    </mc:AlternateContent>
    <x:xf numFmtId="166" fontId="0" fillId="0" borderId="11" xfId="0" applyNumberFormat="1" applyBorder="1">
      <x:alignment horizontal="general" vertical="center"/>
    </x:xf>
    <x:xf numFmtId="42" fontId="0" fillId="0" borderId="12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7" fontId="0" fillId="0" borderId="1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13" xfId="0" applyNumberFormat="1" applyBorder="1" applyAlignment="1">
          <x:alignment horizontal="center" vertical="center"/>
        </x:xf>
      </mc:Fallback>
    </mc:AlternateContent>
    <x:xf numFmtId="166" fontId="6" fillId="2" borderId="14" xfId="3" applyNumberFormat="1" applyBorder="1">
      <x:alignment horizontal="general" vertical="center"/>
    </x:xf>
    <x:xf numFmtId="42" fontId="6" fillId="2" borderId="15" xfId="3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7" fontId="6" fillId="2" borderId="16" xfId="3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6" fillId="2" borderId="16" xfId="3" applyNumberFormat="1" applyBorder="1" applyAlignment="1">
          <x:alignment horizontal="center" vertical="center"/>
        </x:xf>
      </mc:Fallback>
    </mc:AlternateContent>
    <x:xf numFmtId="41" fontId="0" fillId="0" borderId="0" xfId="1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7" xfId="4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7" xfId="4" applyNumberFormat="1" applyBorder="1" applyAlignment="1">
          <x:alignment horizontal="center" vertical="center"/>
        </x:xf>
      </mc:Fallback>
    </mc:AlternateContent>
    <x:xf numFmtId="0" fontId="7" fillId="3" borderId="18" xfId="4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9" xfId="4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9" xfId="4" applyNumberFormat="1" applyBorder="1" applyAlignment="1">
          <x:alignment horizontal="center" vertical="center"/>
        </x:xf>
      </mc:Fallback>
    </mc:AlternateContent>
    <x:xf numFmtId="42" fontId="8" fillId="4" borderId="20" xfId="5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4" borderId="21" xfId="5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21" xfId="5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6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6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center" vertical="center"/>
        </x:xf>
      </mc:Fallback>
    </mc:AlternateContent>
    <x:xf numFmtId="0" fontId="12" fillId="5" borderId="0" xfId="2" applyNumberFormat="1" applyFont="1" applyFill="1">
      <x:alignment horizontal="general" vertical="center"/>
    </x:xf>
    <x:xf numFmtId="9" fontId="0" fillId="0" borderId="0" xfId="2" applyNumberFormat="1">
      <x:alignment horizontal="general" vertical="center"/>
    </x:xf>
    <x:xf numFmtId="0" fontId="0" fillId="6" borderId="0" xfId="2" applyNumberFormat="1" applyFill="1">
      <x:alignment horizontal="general" vertical="center"/>
    </x:xf>
    <x:xf numFmtId="0" fontId="13" fillId="7" borderId="22" xfId="2" applyNumberFormat="1" applyFont="1" applyFill="1" applyBorder="1" applyAlignment="1" applyProtection="1">
      <x:alignment horizontal="general" vertical="center"/>
    </x:xf>
    <x:xf numFmtId="0" fontId="13" fillId="8" borderId="22" xfId="2" applyNumberFormat="1" applyFont="1" applyFill="1" applyBorder="1" applyAlignment="1" applyProtection="1">
      <x:alignment horizontal="general" vertical="center"/>
    </x:xf>
    <x:xf numFmtId="0" fontId="13" fillId="7" borderId="23" xfId="2" applyNumberFormat="1" applyFont="1" applyFill="1" applyBorder="1" applyAlignment="1" applyProtection="1">
      <x:alignment horizontal="general" vertical="center"/>
    </x:xf>
    <x:xf numFmtId="0" fontId="13" fillId="8" borderId="23" xfId="2" applyNumberFormat="1" applyFont="1" applyFill="1" applyBorder="1" applyAlignment="1" applyProtection="1">
      <x:alignment horizontal="general" vertical="center"/>
    </x:xf>
    <x:xf numFmtId="0" fontId="12" fillId="9" borderId="24" xfId="2" applyNumberFormat="1" applyFont="1" applyFill="1" applyBorder="1" applyAlignment="1" applyProtection="1">
      <x:alignment horizontal="general" vertical="center"/>
    </x:xf>
    <x:xf numFmtId="0" fontId="0" fillId="0" borderId="24" xfId="2" applyNumberFormat="1" applyFont="1" applyFill="1" applyBorder="1" applyAlignment="1" applyProtection="1">
      <x:alignment horizontal="general" vertical="center"/>
    </x:xf>
    <x:xf numFmtId="0" fontId="12" fillId="9" borderId="25" xfId="2" applyNumberFormat="1" applyFont="1" applyFill="1" applyBorder="1" applyAlignment="1" applyProtection="1">
      <x:alignment horizontal="general" vertical="center"/>
    </x:xf>
    <x:xf numFmtId="0" fontId="0" fillId="0" borderId="25" xfId="2" applyNumberFormat="1" applyFont="1" applyFill="1" applyBorder="1" applyAlignment="1" applyProtection="1">
      <x:alignment horizontal="general" vertical="center"/>
    </x:xf>
    <x:xf numFmtId="0" fontId="12" fillId="9" borderId="26" xfId="2" applyNumberFormat="1" applyFont="1" applyFill="1" applyBorder="1" applyAlignment="1" applyProtection="1">
      <x:alignment horizontal="general" vertical="center"/>
    </x:xf>
    <x:xf numFmtId="0" fontId="0" fillId="0" borderId="26" xfId="2" applyNumberFormat="1" applyFont="1" applyFill="1" applyBorder="1" applyAlignment="1" applyProtection="1">
      <x:alignment horizontal="general" vertical="center"/>
    </x:xf>
  </x:cellXfs>
  <x:cellStyles count="10">
    <x:cellStyle name="표준" xfId="0" builtinId="0"/>
    <x:cellStyle name="쉼표 [0]" xfId="1" builtinId="6"/>
    <x:cellStyle name="좋음" xfId="3" builtinId="26"/>
    <x:cellStyle name="나쁨" xfId="4" builtinId="27"/>
    <x:cellStyle name="보통" xfId="5" builtinId="28"/>
    <x:cellStyle name="표준 2" xfId="6"/>
    <x:cellStyle name="쉼표 [0] 2" xfId="7"/>
    <x:cellStyle name="표준 2 2" xfId="8"/>
    <x:cellStyle name="쉼표 [0] 2 2" xfId="9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F10"/>
  <x:sheetViews>
    <x:sheetView topLeftCell="A1" zoomScaleNormal="100" zoomScaleSheetLayoutView="75" workbookViewId="0">
      <x:selection activeCell="A1" activeCellId="0" sqref="A1:A1"/>
    </x:sheetView>
  </x:sheetViews>
  <x:sheetFormatPr defaultColWidth="9" defaultRowHeight="16.39999999999999857891"/>
  <x:sheetData>
    <x:row r="2" spans="2:6" ht="17.14999999999999857891">
      <x:c r="B2" s="46" t="s">
        <x:v>51</x:v>
      </x:c>
      <x:c r="C2" s="46"/>
      <x:c r="D2" s="46"/>
      <x:c r="E2" s="47"/>
      <x:c r="F2" s="47"/>
    </x:row>
    <x:row r="3" spans="2:6" ht="17.14999999999999857891">
      <x:c r="B3" s="48"/>
      <x:c r="C3" s="48"/>
      <x:c r="D3" s="48" t="s">
        <x:v>52</x:v>
      </x:c>
      <x:c r="E3" s="49" t="s">
        <x:v>49</x:v>
      </x:c>
      <x:c r="F3" s="49" t="s">
        <x:v>48</x:v>
      </x:c>
    </x:row>
    <x:row r="4" spans="2:6" ht="17.14999999999999857891">
      <x:c r="B4" s="50" t="s">
        <x:v>50</x:v>
      </x:c>
      <x:c r="C4" s="50"/>
      <x:c r="D4" s="51"/>
      <x:c r="E4" s="51"/>
      <x:c r="F4" s="51"/>
    </x:row>
    <x:row r="5" spans="2:6">
      <x:c r="B5" s="43"/>
      <x:c r="C5" s="43" t="s">
        <x:v>53</x:v>
      </x:c>
      <x:c r="D5" s="44">
        <x:v>0.29999999999999999</x:v>
      </x:c>
      <x:c r="E5" s="45">
        <x:v>0.34999999999999998</x:v>
      </x:c>
      <x:c r="F5" s="45">
        <x:v>25</x:v>
      </x:c>
    </x:row>
    <x:row r="6" spans="2:6">
      <x:c r="B6" s="52" t="s">
        <x:v>54</x:v>
      </x:c>
      <x:c r="C6" s="52"/>
      <x:c r="D6" s="53"/>
      <x:c r="E6" s="53"/>
      <x:c r="F6" s="53"/>
    </x:row>
    <x:row r="7" spans="2:6" ht="17.14999999999999857891">
      <x:c r="B7" s="54"/>
      <x:c r="C7" s="54" t="s">
        <x:v>47</x:v>
      </x:c>
      <x:c r="D7" s="55">
        <x:v>75495000</x:v>
      </x:c>
      <x:c r="E7" s="55">
        <x:v>880775</x:v>
      </x:c>
      <x:c r="F7" s="55">
        <x:v>62912500</x:v>
      </x:c>
    </x:row>
    <x:row r="8" spans="2:2">
      <x:c r="B8" t="s">
        <x:v>66</x:v>
      </x:c>
    </x:row>
    <x:row r="9" spans="2:2">
      <x:c r="B9" t="s">
        <x:v>67</x:v>
      </x:c>
    </x:row>
    <x:row r="10" spans="2:2">
      <x:c r="B10" t="s">
        <x:v>55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21"/>
  <x:sheetViews>
    <x:sheetView topLeftCell="A1" zoomScaleNormal="100" zoomScaleSheetLayoutView="75" workbookViewId="0">
      <x:selection activeCell="J19" activeCellId="0" sqref="J19:J19"/>
    </x:sheetView>
  </x:sheetViews>
  <x:sheetFormatPr defaultColWidth="9" defaultRowHeight="16.39999999999999857891"/>
  <x:cols>
    <x:col min="4" max="4" width="9.875" bestFit="1" customWidth="1"/>
    <x:col min="6" max="6" width="9.375" bestFit="1" customWidth="1"/>
    <x:col min="7" max="7" width="9.125" bestFit="1" customWidth="1"/>
    <x:col min="8" max="8" width="13" bestFit="1" customWidth="1"/>
    <x:col min="9" max="9" width="10.875" bestFit="1" customWidth="1"/>
  </x:cols>
  <x:sheetData>
    <x:row r="1" spans="1:9" ht="23.5">
      <x:c r="A1" s="40" t="s">
        <x:v>56</x:v>
      </x:c>
      <x:c r="B1" s="40"/>
      <x:c r="C1" s="40"/>
      <x:c r="D1" s="40"/>
      <x:c r="E1" s="40"/>
      <x:c r="F1" s="40"/>
      <x:c r="G1" s="40"/>
      <x:c r="H1" s="40"/>
      <x:c r="I1" s="40"/>
    </x:row>
    <x:row r="2" spans="1:8">
      <x:c r="A2" s="3"/>
      <x:c r="B2" s="3"/>
      <x:c r="C2" s="3"/>
      <x:c r="D2" s="3"/>
      <x:c r="E2" s="3"/>
      <x:c r="F2" s="3"/>
      <x:c r="G2" s="3"/>
      <x:c r="H2" s="3"/>
    </x:row>
    <x:row r="3" spans="1:9">
      <x:c r="A3" s="2" t="s">
        <x:v>6</x:v>
      </x:c>
      <x:c r="B3" s="2" t="s">
        <x:v>4</x:v>
      </x:c>
      <x:c r="C3" s="2" t="s">
        <x:v>19</x:v>
      </x:c>
      <x:c r="D3" s="2" t="s">
        <x:v>12</x:v>
      </x:c>
      <x:c r="E3" s="2" t="s">
        <x:v>21</x:v>
      </x:c>
      <x:c r="F3" s="2" t="s">
        <x:v>63</x:v>
      </x:c>
      <x:c r="G3" s="2" t="s">
        <x:v>16</x:v>
      </x:c>
      <x:c r="H3" s="2" t="s">
        <x:v>18</x:v>
      </x:c>
      <x:c r="I3" s="8" t="s">
        <x:v>17</x:v>
      </x:c>
    </x:row>
    <x:row r="4" spans="1:9">
      <x:c r="A4" s="2" t="s">
        <x:v>23</x:v>
      </x:c>
      <x:c r="B4" s="2" t="s">
        <x:v>39</x:v>
      </x:c>
      <x:c r="C4" s="2" t="s">
        <x:v>35</x:v>
      </x:c>
      <x:c r="D4" s="7">
        <x:v>41060</x:v>
      </x:c>
      <x:c r="E4" s="2">
        <x:v>50</x:v>
      </x:c>
      <x:c r="F4" s="6">
        <x:v>150000</x:v>
      </x:c>
      <x:c r="G4" s="2">
        <x:v>30</x:v>
      </x:c>
      <x:c r="H4" s="5">
        <x:f t="shared" ref="H4:H18" si="0">F4*G4</x:f>
        <x:v>4500000</x:v>
      </x:c>
      <x:c r="I4" s="4">
        <x:f t="shared" ref="I4:I19" si="1">H4*$I$21</x:f>
        <x:v>1350000</x:v>
      </x:c>
    </x:row>
    <x:row r="5" spans="1:9">
      <x:c r="A5" s="2" t="s">
        <x:v>29</x:v>
      </x:c>
      <x:c r="B5" s="2" t="s">
        <x:v>32</x:v>
      </x:c>
      <x:c r="C5" s="2" t="s">
        <x:v>40</x:v>
      </x:c>
      <x:c r="D5" s="7">
        <x:v>41061</x:v>
      </x:c>
      <x:c r="E5" s="2">
        <x:v>40</x:v>
      </x:c>
      <x:c r="F5" s="6">
        <x:v>250000</x:v>
      </x:c>
      <x:c r="G5" s="2">
        <x:v>38</x:v>
      </x:c>
      <x:c r="H5" s="5">
        <x:f t="shared" si="0"/>
        <x:v>9500000</x:v>
      </x:c>
      <x:c r="I5" s="4">
        <x:f t="shared" si="1"/>
        <x:v>2850000</x:v>
      </x:c>
    </x:row>
    <x:row r="6" spans="1:9">
      <x:c r="A6" s="2" t="s">
        <x:v>23</x:v>
      </x:c>
      <x:c r="B6" s="2" t="s">
        <x:v>31</x:v>
      </x:c>
      <x:c r="C6" s="2" t="s">
        <x:v>30</x:v>
      </x:c>
      <x:c r="D6" s="7">
        <x:v>41061</x:v>
      </x:c>
      <x:c r="E6" s="2">
        <x:v>50</x:v>
      </x:c>
      <x:c r="F6" s="6">
        <x:v>150000</x:v>
      </x:c>
      <x:c r="G6" s="2">
        <x:v>34</x:v>
      </x:c>
      <x:c r="H6" s="5">
        <x:f t="shared" si="0"/>
        <x:v>5100000</x:v>
      </x:c>
      <x:c r="I6" s="4">
        <x:f t="shared" si="1"/>
        <x:v>1530000</x:v>
      </x:c>
    </x:row>
    <x:row r="7" spans="1:9">
      <x:c r="A7" s="2" t="s">
        <x:v>15</x:v>
      </x:c>
      <x:c r="B7" s="2" t="s">
        <x:v>31</x:v>
      </x:c>
      <x:c r="C7" s="2" t="s">
        <x:v>38</x:v>
      </x:c>
      <x:c r="D7" s="7">
        <x:v>41061</x:v>
      </x:c>
      <x:c r="E7" s="2">
        <x:v>60</x:v>
      </x:c>
      <x:c r="F7" s="6">
        <x:v>600000</x:v>
      </x:c>
      <x:c r="G7" s="2">
        <x:v>57</x:v>
      </x:c>
      <x:c r="H7" s="5">
        <x:f t="shared" si="0"/>
        <x:v>34200000</x:v>
      </x:c>
      <x:c r="I7" s="4">
        <x:f t="shared" si="1"/>
        <x:v>10260000</x:v>
      </x:c>
    </x:row>
    <x:row r="8" spans="1:9">
      <x:c r="A8" s="2" t="s">
        <x:v>29</x:v>
      </x:c>
      <x:c r="B8" s="2" t="s">
        <x:v>36</x:v>
      </x:c>
      <x:c r="C8" s="2" t="s">
        <x:v>43</x:v>
      </x:c>
      <x:c r="D8" s="7">
        <x:v>41061</x:v>
      </x:c>
      <x:c r="E8" s="2">
        <x:v>80</x:v>
      </x:c>
      <x:c r="F8" s="6">
        <x:v>250000</x:v>
      </x:c>
      <x:c r="G8" s="2">
        <x:v>59</x:v>
      </x:c>
      <x:c r="H8" s="5">
        <x:f t="shared" si="0"/>
        <x:v>14750000</x:v>
      </x:c>
      <x:c r="I8" s="4">
        <x:f t="shared" si="1"/>
        <x:v>4425000</x:v>
      </x:c>
    </x:row>
    <x:row r="9" spans="1:9">
      <x:c r="A9" s="2" t="s">
        <x:v>15</x:v>
      </x:c>
      <x:c r="B9" s="2" t="s">
        <x:v>42</x:v>
      </x:c>
      <x:c r="C9" s="2" t="s">
        <x:v>24</x:v>
      </x:c>
      <x:c r="D9" s="7">
        <x:v>41060</x:v>
      </x:c>
      <x:c r="E9" s="2">
        <x:v>60</x:v>
      </x:c>
      <x:c r="F9" s="6">
        <x:v>600000</x:v>
      </x:c>
      <x:c r="G9" s="2">
        <x:v>55</x:v>
      </x:c>
      <x:c r="H9" s="5">
        <x:f t="shared" si="0"/>
        <x:v>33000000</x:v>
      </x:c>
      <x:c r="I9" s="4">
        <x:f t="shared" si="1"/>
        <x:v>9900000</x:v>
      </x:c>
    </x:row>
    <x:row r="10" spans="1:9">
      <x:c r="A10" s="2" t="s">
        <x:v>15</x:v>
      </x:c>
      <x:c r="B10" s="2" t="s">
        <x:v>39</x:v>
      </x:c>
      <x:c r="C10" s="2" t="s">
        <x:v>27</x:v>
      </x:c>
      <x:c r="D10" s="7">
        <x:v>41060</x:v>
      </x:c>
      <x:c r="E10" s="2">
        <x:v>60</x:v>
      </x:c>
      <x:c r="F10" s="6">
        <x:v>600000</x:v>
      </x:c>
      <x:c r="G10" s="2">
        <x:v>60</x:v>
      </x:c>
      <x:c r="H10" s="5">
        <x:f t="shared" si="0"/>
        <x:v>36000000</x:v>
      </x:c>
      <x:c r="I10" s="4">
        <x:f t="shared" si="1"/>
        <x:v>10800000</x:v>
      </x:c>
    </x:row>
    <x:row r="11" spans="1:9">
      <x:c r="A11" s="2" t="s">
        <x:v>23</x:v>
      </x:c>
      <x:c r="B11" s="2" t="s">
        <x:v>42</x:v>
      </x:c>
      <x:c r="C11" s="2" t="s">
        <x:v>26</x:v>
      </x:c>
      <x:c r="D11" s="7">
        <x:v>41060</x:v>
      </x:c>
      <x:c r="E11" s="2">
        <x:v>40</x:v>
      </x:c>
      <x:c r="F11" s="6">
        <x:v>150000</x:v>
      </x:c>
      <x:c r="G11" s="2">
        <x:v>29</x:v>
      </x:c>
      <x:c r="H11" s="5">
        <x:f t="shared" si="0"/>
        <x:v>4350000</x:v>
      </x:c>
      <x:c r="I11" s="4">
        <x:f t="shared" si="1"/>
        <x:v>1305000</x:v>
      </x:c>
    </x:row>
    <x:row r="12" spans="1:9">
      <x:c r="A12" s="2" t="s">
        <x:v>29</x:v>
      </x:c>
      <x:c r="B12" s="2" t="s">
        <x:v>31</x:v>
      </x:c>
      <x:c r="C12" s="2" t="s">
        <x:v>37</x:v>
      </x:c>
      <x:c r="D12" s="7">
        <x:v>41061</x:v>
      </x:c>
      <x:c r="E12" s="2">
        <x:v>50</x:v>
      </x:c>
      <x:c r="F12" s="6">
        <x:v>250000</x:v>
      </x:c>
      <x:c r="G12" s="2">
        <x:v>45</x:v>
      </x:c>
      <x:c r="H12" s="5">
        <x:f t="shared" si="0"/>
        <x:v>11250000</x:v>
      </x:c>
      <x:c r="I12" s="4">
        <x:f t="shared" si="1"/>
        <x:v>3375000</x:v>
      </x:c>
    </x:row>
    <x:row r="13" spans="1:9">
      <x:c r="A13" s="2" t="s">
        <x:v>29</x:v>
      </x:c>
      <x:c r="B13" s="2" t="s">
        <x:v>39</x:v>
      </x:c>
      <x:c r="C13" s="2" t="s">
        <x:v>25</x:v>
      </x:c>
      <x:c r="D13" s="7">
        <x:v>41060</x:v>
      </x:c>
      <x:c r="E13" s="2">
        <x:v>30</x:v>
      </x:c>
      <x:c r="F13" s="6">
        <x:v>250000</x:v>
      </x:c>
      <x:c r="G13" s="2">
        <x:v>19</x:v>
      </x:c>
      <x:c r="H13" s="5">
        <x:f t="shared" si="0"/>
        <x:v>4750000</x:v>
      </x:c>
      <x:c r="I13" s="4">
        <x:f t="shared" si="1"/>
        <x:v>1425000</x:v>
      </x:c>
    </x:row>
    <x:row r="14" spans="1:9">
      <x:c r="A14" s="2" t="s">
        <x:v>29</x:v>
      </x:c>
      <x:c r="B14" s="2" t="s">
        <x:v>42</x:v>
      </x:c>
      <x:c r="C14" s="2" t="s">
        <x:v>34</x:v>
      </x:c>
      <x:c r="D14" s="7">
        <x:v>41060</x:v>
      </x:c>
      <x:c r="E14" s="2">
        <x:v>50</x:v>
      </x:c>
      <x:c r="F14" s="6">
        <x:v>250000</x:v>
      </x:c>
      <x:c r="G14" s="2">
        <x:v>47</x:v>
      </x:c>
      <x:c r="H14" s="5">
        <x:f t="shared" si="0"/>
        <x:v>11750000</x:v>
      </x:c>
      <x:c r="I14" s="4">
        <x:f t="shared" si="1"/>
        <x:v>3525000</x:v>
      </x:c>
    </x:row>
    <x:row r="15" spans="1:9">
      <x:c r="A15" s="2" t="s">
        <x:v>23</x:v>
      </x:c>
      <x:c r="B15" s="2" t="s">
        <x:v>32</x:v>
      </x:c>
      <x:c r="C15" s="2" t="s">
        <x:v>28</x:v>
      </x:c>
      <x:c r="D15" s="7">
        <x:v>41061</x:v>
      </x:c>
      <x:c r="E15" s="2">
        <x:v>30</x:v>
      </x:c>
      <x:c r="F15" s="6">
        <x:v>150000</x:v>
      </x:c>
      <x:c r="G15" s="2">
        <x:v>26</x:v>
      </x:c>
      <x:c r="H15" s="5">
        <x:f t="shared" si="0"/>
        <x:v>3900000</x:v>
      </x:c>
      <x:c r="I15" s="4">
        <x:f t="shared" si="1"/>
        <x:v>1170000</x:v>
      </x:c>
    </x:row>
    <x:row r="16" spans="1:9">
      <x:c r="A16" s="2" t="s">
        <x:v>15</x:v>
      </x:c>
      <x:c r="B16" s="2" t="s">
        <x:v>32</x:v>
      </x:c>
      <x:c r="C16" s="2" t="s">
        <x:v>20</x:v>
      </x:c>
      <x:c r="D16" s="7">
        <x:v>41061</x:v>
      </x:c>
      <x:c r="E16" s="2">
        <x:v>80</x:v>
      </x:c>
      <x:c r="F16" s="6">
        <x:v>600000</x:v>
      </x:c>
      <x:c r="G16" s="2">
        <x:v>69</x:v>
      </x:c>
      <x:c r="H16" s="5">
        <x:f t="shared" si="0"/>
        <x:v>41400000</x:v>
      </x:c>
      <x:c r="I16" s="4">
        <x:f t="shared" si="1"/>
        <x:v>12420000</x:v>
      </x:c>
    </x:row>
    <x:row r="17" spans="1:9">
      <x:c r="A17" s="2" t="s">
        <x:v>23</x:v>
      </x:c>
      <x:c r="B17" s="2" t="s">
        <x:v>36</x:v>
      </x:c>
      <x:c r="C17" s="2" t="s">
        <x:v>41</x:v>
      </x:c>
      <x:c r="D17" s="7">
        <x:v>41061</x:v>
      </x:c>
      <x:c r="E17" s="2">
        <x:v>50</x:v>
      </x:c>
      <x:c r="F17" s="6">
        <x:v>150000</x:v>
      </x:c>
      <x:c r="G17" s="2">
        <x:v>40</x:v>
      </x:c>
      <x:c r="H17" s="5">
        <x:f t="shared" si="0"/>
        <x:v>6000000</x:v>
      </x:c>
      <x:c r="I17" s="4">
        <x:f t="shared" si="1"/>
        <x:v>1800000</x:v>
      </x:c>
    </x:row>
    <x:row r="18" spans="1:9">
      <x:c r="A18" s="2" t="s">
        <x:v>15</x:v>
      </x:c>
      <x:c r="B18" s="2" t="s">
        <x:v>36</x:v>
      </x:c>
      <x:c r="C18" s="2" t="s">
        <x:v>33</x:v>
      </x:c>
      <x:c r="D18" s="7">
        <x:v>41061</x:v>
      </x:c>
      <x:c r="E18" s="2">
        <x:v>60</x:v>
      </x:c>
      <x:c r="F18" s="6">
        <x:v>600000</x:v>
      </x:c>
      <x:c r="G18" s="2">
        <x:v>52</x:v>
      </x:c>
      <x:c r="H18" s="5">
        <x:f t="shared" si="0"/>
        <x:v>31200000</x:v>
      </x:c>
      <x:c r="I18" s="4">
        <x:f t="shared" si="1"/>
        <x:v>9360000</x:v>
      </x:c>
    </x:row>
    <x:row r="19" spans="1:9">
      <x:c r="A19" s="41" t="s">
        <x:v>22</x:v>
      </x:c>
      <x:c r="B19" s="41"/>
      <x:c r="C19" s="41"/>
      <x:c r="D19" s="41"/>
      <x:c r="E19" s="41"/>
      <x:c r="F19" s="41"/>
      <x:c r="G19" s="41"/>
      <x:c r="H19" s="5">
        <x:f>SUM(H4:H18)</x:f>
        <x:v>251650000</x:v>
      </x:c>
      <x:c r="I19" s="4">
        <x:f t="shared" si="1"/>
        <x:v>75495000</x:v>
      </x:c>
    </x:row>
    <x:row r="20" spans="1:8">
      <x:c r="A20" s="3"/>
      <x:c r="B20" s="3"/>
      <x:c r="C20" s="3"/>
      <x:c r="D20" s="3"/>
      <x:c r="E20" s="3"/>
      <x:c r="F20" s="3"/>
      <x:c r="G20" s="3"/>
      <x:c r="H20" s="3"/>
    </x:row>
    <x:row r="21" spans="6:9">
      <x:c r="F21" s="3"/>
      <x:c r="H21" s="2" t="s">
        <x:v>11</x:v>
      </x:c>
      <x:c r="I21" s="1">
        <x:v>0.29999999999999999</x:v>
      </x:c>
    </x:row>
  </x:sheetData>
  <x:scenarios current="1" show="0" sqref="I19:I19">
    <x:scenario name="이익률증가" locked="1" count="1" user="mondieu0@naver.com" comment="작성한 사람 mondieu0@naver.com 날짜 2023-05-21">
      <x:inputCells r="I21" val="0.35"/>
    </x:scenario>
    <x:scenario name="이익률감소" locked="1" count="1" user="mondieu0@naver.com" comment="작성한 사람 mondieu0@naver.com 날짜 2023-05-21">
      <x:inputCells r="I21" val="025"/>
    </x:scenario>
  </x:scenarios>
  <x:mergeCells count="2">
    <x:mergeCell ref="A1:I1"/>
    <x:mergeCell ref="A19:G19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2:F10"/>
  <x:sheetViews>
    <x:sheetView topLeftCell="A1" zoomScaleNormal="100" zoomScaleSheetLayoutView="75" workbookViewId="0">
      <x:selection activeCell="A1" activeCellId="0" sqref="A1:A1"/>
    </x:sheetView>
  </x:sheetViews>
  <x:sheetFormatPr defaultColWidth="9" defaultRowHeight="16.39999999999999857891"/>
  <x:sheetData>
    <x:row r="2" spans="2:6" ht="17.14999999999999857891">
      <x:c r="B2" s="46" t="s">
        <x:v>51</x:v>
      </x:c>
      <x:c r="C2" s="46"/>
      <x:c r="D2" s="46"/>
      <x:c r="E2" s="47"/>
      <x:c r="F2" s="47"/>
    </x:row>
    <x:row r="3" spans="2:6" ht="17.14999999999999857891">
      <x:c r="B3" s="48"/>
      <x:c r="C3" s="48"/>
      <x:c r="D3" s="48" t="s">
        <x:v>52</x:v>
      </x:c>
      <x:c r="E3" s="49" t="s">
        <x:v>46</x:v>
      </x:c>
      <x:c r="F3" s="49" t="s">
        <x:v>44</x:v>
      </x:c>
    </x:row>
    <x:row r="4" spans="2:6" ht="17.14999999999999857891">
      <x:c r="B4" s="50" t="s">
        <x:v>50</x:v>
      </x:c>
      <x:c r="C4" s="50"/>
      <x:c r="D4" s="51"/>
      <x:c r="E4" s="51"/>
      <x:c r="F4" s="51"/>
    </x:row>
    <x:row r="5" spans="2:6">
      <x:c r="B5" s="43"/>
      <x:c r="C5" s="43" t="s">
        <x:v>64</x:v>
      </x:c>
      <x:c r="D5">
        <x:v>62.439999999999998</x:v>
      </x:c>
      <x:c r="E5" s="45">
        <x:v>80</x:v>
      </x:c>
      <x:c r="F5" s="45">
        <x:v>50</x:v>
      </x:c>
    </x:row>
    <x:row r="6" spans="2:6">
      <x:c r="B6" s="52" t="s">
        <x:v>54</x:v>
      </x:c>
      <x:c r="C6" s="52"/>
      <x:c r="D6" s="53"/>
      <x:c r="E6" s="53"/>
      <x:c r="F6" s="53"/>
    </x:row>
    <x:row r="7" spans="2:6" ht="17.14999999999999857891">
      <x:c r="B7" s="54"/>
      <x:c r="C7" s="54" t="s">
        <x:v>45</x:v>
      </x:c>
      <x:c r="D7" s="55">
        <x:v>845027.48228870297</x:v>
      </x:c>
      <x:c r="E7" s="55">
        <x:v>1082608.8</x:v>
      </x:c>
      <x:c r="F7" s="55">
        <x:v>676630.5</x:v>
      </x:c>
    </x:row>
    <x:row r="8" spans="2:2">
      <x:c r="B8" t="s">
        <x:v>66</x:v>
      </x:c>
    </x:row>
    <x:row r="9" spans="2:2">
      <x:c r="B9" t="s">
        <x:v>67</x:v>
      </x:c>
    </x:row>
    <x:row r="10" spans="2:2">
      <x:c r="B10" t="s">
        <x:v>55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11"/>
  <x:sheetViews>
    <x:sheetView topLeftCell="A1" zoomScaleNormal="100" zoomScaleSheetLayoutView="75" workbookViewId="0">
      <x:selection activeCell="D10" activeCellId="0" sqref="D10:D10"/>
    </x:sheetView>
  </x:sheetViews>
  <x:sheetFormatPr defaultColWidth="9" defaultRowHeight="16.39999999999999857891"/>
  <x:cols>
    <x:col min="1" max="4" width="12.625" customWidth="1"/>
  </x:cols>
  <x:sheetData>
    <x:row r="1" spans="1:4">
      <x:c r="A1" s="18" t="s">
        <x:v>65</x:v>
      </x:c>
      <x:c r="B1" s="18"/>
      <x:c r="C1" s="18"/>
      <x:c r="D1" s="18"/>
    </x:row>
    <x:row r="2" spans="1:4">
      <x:c r="A2" s="10"/>
      <x:c r="B2" s="10"/>
      <x:c r="C2" s="10"/>
      <x:c r="D2" s="10"/>
    </x:row>
    <x:row r="3" spans="1:4">
      <x:c r="A3" s="16" t="s">
        <x:v>3</x:v>
      </x:c>
      <x:c r="B3" s="16" t="s">
        <x:v>10</x:v>
      </x:c>
      <x:c r="C3" s="17" t="s">
        <x:v>5</x:v>
      </x:c>
      <x:c r="D3" s="17" t="s">
        <x:v>0</x:v>
      </x:c>
    </x:row>
    <x:row r="4" spans="1:4">
      <x:c r="A4" s="16" t="s">
        <x:v>2</x:v>
      </x:c>
      <x:c r="B4" s="15">
        <x:v>221653</x:v>
      </x:c>
      <x:c r="C4" s="12">
        <x:f t="shared" ref="C4:C10" si="0">B4*D4/100</x:f>
        <x:v>83563.181000000011</x:v>
      </x:c>
      <x:c r="D4" s="11">
        <x:v>37.700000000000003</x:v>
      </x:c>
    </x:row>
    <x:row r="5" spans="1:4">
      <x:c r="A5" s="16" t="s">
        <x:v>57</x:v>
      </x:c>
      <x:c r="B5" s="15">
        <x:v>15000</x:v>
      </x:c>
      <x:c r="C5" s="12">
        <x:f t="shared" si="0"/>
        <x:v>12745.5</x:v>
      </x:c>
      <x:c r="D5" s="11">
        <x:v>84.969999999999999</x:v>
      </x:c>
    </x:row>
    <x:row r="6" spans="1:4">
      <x:c r="A6" s="16" t="s">
        <x:v>59</x:v>
      </x:c>
      <x:c r="B6" s="15">
        <x:v>21827</x:v>
      </x:c>
      <x:c r="C6" s="12">
        <x:f t="shared" si="0"/>
        <x:v>8453.597099999999</x:v>
      </x:c>
      <x:c r="D6" s="11">
        <x:v>38.729999999999997</x:v>
      </x:c>
    </x:row>
    <x:row r="7" spans="1:4">
      <x:c r="A7" s="16" t="s">
        <x:v>61</x:v>
      </x:c>
      <x:c r="B7" s="15">
        <x:v>9720</x:v>
      </x:c>
      <x:c r="C7" s="12">
        <x:f t="shared" si="0"/>
        <x:v>1922.616</x:v>
      </x:c>
      <x:c r="D7" s="11">
        <x:v>19.780000000000001</x:v>
      </x:c>
    </x:row>
    <x:row r="8" spans="1:4">
      <x:c r="A8" s="16" t="s">
        <x:v>7</x:v>
      </x:c>
      <x:c r="B8" s="15">
        <x:v>2347</x:v>
      </x:c>
      <x:c r="C8" s="12">
        <x:f t="shared" si="0"/>
        <x:v>0</x:v>
      </x:c>
      <x:c r="D8" s="11">
        <x:v>0</x:v>
      </x:c>
    </x:row>
    <x:row r="9" spans="1:4">
      <x:c r="A9" s="16" t="s">
        <x:v>9</x:v>
      </x:c>
      <x:c r="B9" s="15">
        <x:v>1082714</x:v>
      </x:c>
      <x:c r="C9" s="12">
        <x:f t="shared" si="0"/>
        <x:v>275767.25579999998</x:v>
      </x:c>
      <x:c r="D9" s="11">
        <x:v>25.469999999999999</x:v>
      </x:c>
    </x:row>
    <x:row r="10" spans="1:4">
      <x:c r="A10" s="14" t="s">
        <x:v>22</x:v>
      </x:c>
      <x:c r="B10" s="13">
        <x:f>SUM(B4:B9)</x:f>
        <x:v>1353261</x:v>
      </x:c>
      <x:c r="C10" s="12">
        <x:f t="shared" si="0"/>
        <x:v>844976.16840000008</x:v>
      </x:c>
      <x:c r="D10" s="11">
        <x:v>62.439999999999998</x:v>
      </x:c>
    </x:row>
    <x:row r="11" spans="1:4">
      <x:c r="A11" s="10"/>
      <x:c r="B11" s="10"/>
      <x:c r="C11" s="10"/>
      <x:c r="D11" s="9"/>
    </x:row>
  </x:sheetData>
  <x:scenarios current="1" show="0" sqref="C10:C10">
    <x:scenario name="비율인상" locked="1" count="1" user="mondieu0@naver.com" comment="작성한 사람 mondieu0@naver.com 날짜 2023-05-21">
      <x:inputCells r="D10" val="80"/>
    </x:scenario>
    <x:scenario name="비율인하" locked="1" count="1" user="mondieu0@naver.com" comment="작성한 사람 mondieu0@naver.com 날짜 2023-05-21">
      <x:inputCells r="D10" val="50"/>
    </x:scenario>
  </x:scenarios>
  <x:pageMargins left="0.69999998807907104492" right="0.69999998807907104492" top="0.75" bottom="0.75" header="0.30000001192092895508" footer="0.30000001192092895508"/>
  <x:pageSetup paperSize="0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I18"/>
  <x:sheetViews>
    <x:sheetView tabSelected="1" topLeftCell="A1" zoomScaleNormal="100" zoomScaleSheetLayoutView="75" workbookViewId="0">
      <x:selection activeCell="C3" activeCellId="0" sqref="C3:C3"/>
    </x:sheetView>
  </x:sheetViews>
  <x:sheetFormatPr defaultColWidth="9" defaultRowHeight="16.39999999999999857891"/>
  <x:cols>
    <x:col min="1" max="1" width="10.75" bestFit="1" customWidth="1"/>
    <x:col min="2" max="2" width="13.375" bestFit="1" customWidth="1"/>
    <x:col min="3" max="3" width="11.3125" bestFit="1" customWidth="1"/>
    <x:col min="9" max="9" width="10.3125" bestFit="1" customWidth="1"/>
  </x:cols>
  <x:sheetData>
    <x:row r="1" spans="1:3" ht="17.80000000000000071054">
      <x:c r="A1" s="42" t="s">
        <x:v>13</x:v>
      </x:c>
      <x:c r="B1" s="42"/>
      <x:c r="C1" s="42"/>
    </x:row>
    <x:row r="3" spans="2:3" ht="17.89999999999999857891">
      <x:c r="B3" s="39" t="s">
        <x:v>1</x:v>
      </x:c>
      <x:c r="C3" s="38">
        <x:v>1300</x:v>
      </x:c>
    </x:row>
    <x:row r="4" spans="1:3" ht="17.89999999999999857891">
      <x:c r="A4" s="37" t="s">
        <x:v>8</x:v>
      </x:c>
      <x:c r="B4" s="36" t="s">
        <x:v>14</x:v>
      </x:c>
      <x:c r="C4" s="35" t="s">
        <x:v>60</x:v>
      </x:c>
    </x:row>
    <x:row r="5" spans="1:3">
      <x:c r="A5" s="30">
        <x:v>1</x:v>
      </x:c>
      <x:c r="B5" s="29">
        <x:v>1719900</x:v>
      </x:c>
      <x:c r="C5" s="28">
        <x:f t="shared" ref="C5:C10" si="0">B5/$C$3</x:f>
        <x:v>1323</x:v>
      </x:c>
    </x:row>
    <x:row r="6" spans="1:3">
      <x:c r="A6" s="27">
        <x:v>2</x:v>
      </x:c>
      <x:c r="B6" s="26">
        <x:v>1632800</x:v>
      </x:c>
      <x:c r="C6" s="25">
        <x:f t="shared" si="0"/>
        <x:v>1256</x:v>
      </x:c>
    </x:row>
    <x:row r="7" spans="1:9">
      <x:c r="A7" s="27">
        <x:v>3</x:v>
      </x:c>
      <x:c r="B7" s="26">
        <x:v>1861600</x:v>
      </x:c>
      <x:c r="C7" s="25">
        <x:f t="shared" si="0"/>
        <x:v>1432</x:v>
      </x:c>
      <x:c r="I7" s="34"/>
    </x:row>
    <x:row r="8" spans="1:3">
      <x:c r="A8" s="27">
        <x:v>4</x:v>
      </x:c>
      <x:c r="B8" s="26">
        <x:v>1723800</x:v>
      </x:c>
      <x:c r="C8" s="25">
        <x:f t="shared" si="0"/>
        <x:v>1326</x:v>
      </x:c>
    </x:row>
    <x:row r="9" spans="1:3">
      <x:c r="A9" s="27">
        <x:v>5</x:v>
      </x:c>
      <x:c r="B9" s="26">
        <x:v>1986400</x:v>
      </x:c>
      <x:c r="C9" s="25">
        <x:f t="shared" si="0"/>
        <x:v>1528</x:v>
      </x:c>
    </x:row>
    <x:row r="10" spans="1:3">
      <x:c r="A10" s="24">
        <x:v>6</x:v>
      </x:c>
      <x:c r="B10" s="23">
        <x:v>2320500</x:v>
      </x:c>
      <x:c r="C10" s="22">
        <x:f t="shared" si="0"/>
        <x:v>1785</x:v>
      </x:c>
    </x:row>
    <x:row r="11" spans="1:3" ht="17.89999999999999857891">
      <x:c r="A11" s="33" t="s">
        <x:v>62</x:v>
      </x:c>
      <x:c r="B11" s="32">
        <x:f>SUM(B5:B10)</x:f>
        <x:v>11245000</x:v>
      </x:c>
      <x:c r="C11" s="31">
        <x:f>SUM(C5:C10)</x:f>
        <x:v>8650</x:v>
      </x:c>
    </x:row>
    <x:row r="12" spans="1:3">
      <x:c r="A12" s="30">
        <x:v>7</x:v>
      </x:c>
      <x:c r="B12" s="29">
        <x:v>1723800</x:v>
      </x:c>
      <x:c r="C12" s="28">
        <x:f t="shared" ref="C12:C17" si="1">B12/$C$3</x:f>
        <x:v>1326</x:v>
      </x:c>
    </x:row>
    <x:row r="13" spans="1:3">
      <x:c r="A13" s="27">
        <x:v>8</x:v>
      </x:c>
      <x:c r="B13" s="26">
        <x:v>2120300</x:v>
      </x:c>
      <x:c r="C13" s="25">
        <x:f t="shared" si="1"/>
        <x:v>1631</x:v>
      </x:c>
    </x:row>
    <x:row r="14" spans="1:3">
      <x:c r="A14" s="27">
        <x:v>9</x:v>
      </x:c>
      <x:c r="B14" s="26">
        <x:v>2614300</x:v>
      </x:c>
      <x:c r="C14" s="25">
        <x:f t="shared" si="1"/>
        <x:v>2011</x:v>
      </x:c>
    </x:row>
    <x:row r="15" spans="1:3">
      <x:c r="A15" s="27">
        <x:v>10</x:v>
      </x:c>
      <x:c r="B15" s="26">
        <x:v>2527200</x:v>
      </x:c>
      <x:c r="C15" s="25">
        <x:f t="shared" si="1"/>
        <x:v>1944</x:v>
      </x:c>
    </x:row>
    <x:row r="16" spans="1:3">
      <x:c r="A16" s="27">
        <x:v>11</x:v>
      </x:c>
      <x:c r="B16" s="26">
        <x:v>2585700</x:v>
      </x:c>
      <x:c r="C16" s="25">
        <x:f t="shared" si="1"/>
        <x:v>1989</x:v>
      </x:c>
    </x:row>
    <x:row r="17" spans="1:3">
      <x:c r="A17" s="24">
        <x:v>12</x:v>
      </x:c>
      <x:c r="B17" s="23">
        <x:v>2620800</x:v>
      </x:c>
      <x:c r="C17" s="22">
        <x:f t="shared" si="1"/>
        <x:v>2016</x:v>
      </x:c>
    </x:row>
    <x:row r="18" spans="1:3" ht="17.89999999999999857891">
      <x:c r="A18" s="21" t="s">
        <x:v>58</x:v>
      </x:c>
      <x:c r="B18" s="20">
        <x:f>SUM(B12:B17)</x:f>
        <x:v>14192100</x:v>
      </x:c>
      <x:c r="C18" s="19">
        <x:f>SUM(C12:C17)</x:f>
        <x:v>10917</x:v>
      </x:c>
    </x:row>
  </x:sheetData>
  <x:scenarios current="1" show="0">
    <x:scenario name="환율인상" locked="1" count="1" user="mondieu0@naver.com" comment="작성한 사람 mondieu0@naver.com 날짜 2023-05-21_x000a_수정한 사람 mondieu0@naver.com 날짜 2023-05-21">
      <x:inputCells r="C3" val="1400"/>
    </x:scenario>
    <x:scenario name="환율인하" locked="1" count="1" user="mondieu0@naver.com" comment="작성한 사람 mondieu0@naver.com 날짜 2023-05-21_x000a_수정한 사람 mondieu0@naver.com 날짜 2023-05-21">
      <x:inputCells r="C3" val="1200"/>
    </x:scenario>
  </x:scenarios>
  <x:mergeCells count="1">
    <x:mergeCell ref="A1:C1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1200" verticalDpi="12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시나리오 요약</vt:lpstr>
      <vt:lpstr>시나리오1</vt:lpstr>
      <vt:lpstr>시나리오 요약 2</vt:lpstr>
      <vt:lpstr>시나리오2</vt:lpstr>
      <vt:lpstr>시나리오3</vt:lpstr>
    </vt:vector>
  </ep:TitlesOfParts>
  <ep:TotalTime>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기풍쌤</dc:creator>
  <cp:lastModifiedBy>mondi</cp:lastModifiedBy>
  <cp:revision>2</cp:revision>
  <dcterms:created xsi:type="dcterms:W3CDTF">2023-01-16T11:56:09.000</dcterms:created>
  <dcterms:modified xsi:type="dcterms:W3CDTF">2023-05-21T09:32:13.219</dcterms:modified>
  <cp:version>1200.0100.01</cp:version>
</cp:coreProperties>
</file>