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5"/>
  </x:bookViews>
  <x:sheets>
    <x:sheet name="부분합1" sheetId="1" r:id="rId4"/>
    <x:sheet name="부분합2" sheetId="2" r:id="rId5"/>
    <x:sheet name="부분합3" sheetId="3" r:id="rId6"/>
    <x:sheet name="부분합4" sheetId="4" r:id="rId7"/>
    <x:sheet name="부분합5" sheetId="5" r:id="rId8"/>
    <x:sheet name="부분합6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<x:sst xmlns:r="http://schemas.openxmlformats.org/officeDocument/2006/relationships" xmlns:c="http://schemas.openxmlformats.org/drawingml/2006/chart" xmlns:x="http://schemas.openxmlformats.org/spreadsheetml/2006/main" count="326" uniqueCount="227">
  <x:si>
    <x:t>1 최댓값</x:t>
  </x:si>
  <x:si>
    <x:t>2 최댓값</x:t>
  </x:si>
  <x:si>
    <x:t>4 최솟값</x:t>
  </x:si>
  <x:si>
    <x:t>전체 최솟값</x:t>
  </x:si>
  <x:si>
    <x:t>코딩설계학과 최솟값</x:t>
  </x:si>
  <x:si>
    <x:t>3 최솟값</x:t>
  </x:si>
  <x:si>
    <x:t>2 최솟값</x:t>
  </x:si>
  <x:si>
    <x:t>삼성 최댓값</x:t>
  </x:si>
  <x:si>
    <x:t>LG 최댓값</x:t>
  </x:si>
  <x:si>
    <x:t>1 최솟값</x:t>
  </x:si>
  <x:si>
    <x:t>모니터 최댓값</x:t>
  </x:si>
  <x:si>
    <x:t>노트북 최댓값</x:t>
  </x:si>
  <x:si>
    <x:t>곡식 합계</x:t>
  </x:si>
  <x:si>
    <x:t>과일 합계</x:t>
  </x:si>
  <x:si>
    <x:t>복합기 합계</x:t>
  </x:si>
  <x:si>
    <x:t>13,500 합계</x:t>
  </x:si>
  <x:si>
    <x:t>12,000 합계</x:t>
  </x:si>
  <x:si>
    <x:t>11,900 합계</x:t>
  </x:si>
  <x:si>
    <x:t>6월 전자제품 판매현황</x:t>
  </x:si>
  <x:si>
    <x:t>과목별 점수 현황</x:t>
  </x:si>
  <x:si>
    <x:t>스마트폰 판매 현황</x:t>
  </x:si>
  <x:si>
    <x:t>친환경 나주 배</x:t>
  </x:si>
  <x:si>
    <x:t>제품별 농사방법</x:t>
  </x:si>
  <x:si>
    <x:t>소양인증포인트 현황</x:t>
  </x:si>
  <x:si>
    <x:t>오피스 성적 현황</x:t>
  </x:si>
  <x:si>
    <x:t>강원</x:t>
  </x:si>
  <x:si>
    <x:t>찰흑미</x:t>
  </x:si>
  <x:si>
    <x:t>품목</x:t>
  </x:si>
  <x:si>
    <x:t>모니터</x:t>
  </x:si>
  <x:si>
    <x:t>경기</x:t>
  </x:si>
  <x:si>
    <x:t>한기철</x:t>
  </x:si>
  <x:si>
    <x:t>한소라</x:t>
  </x:si>
  <x:si>
    <x:t>경주</x:t>
  </x:si>
  <x:si>
    <x:t>주경철</x:t>
  </x:si>
  <x:si>
    <x:t>정소영</x:t>
  </x:si>
  <x:si>
    <x:t>학과</x:t>
  </x:si>
  <x:si>
    <x:t>이기준</x:t>
  </x:si>
  <x:si>
    <x:t>이기풍</x:t>
  </x:si>
  <x:si>
    <x:t>강소미</x:t>
  </x:si>
  <x:si>
    <x:t>정혁주</x:t>
  </x:si>
  <x:si>
    <x:t>서울</x:t>
  </x:si>
  <x:si>
    <x:t>생산지</x:t>
  </x:si>
  <x:si>
    <x:t>한보미</x:t>
  </x:si>
  <x:si>
    <x:t>현미</x:t>
  </x:si>
  <x:si>
    <x:t>박주영</x:t>
  </x:si>
  <x:si>
    <x:t>여송이</x:t>
  </x:si>
  <x:si>
    <x:t>찰보리</x:t>
  </x:si>
  <x:si>
    <x:t>판매량</x:t>
  </x:si>
  <x:si>
    <x:t>단가</x:t>
  </x:si>
  <x:si>
    <x:t>정여선</x:t>
  </x:si>
  <x:si>
    <x:t>임정민</x:t>
  </x:si>
  <x:si>
    <x:t>노트북</x:t>
  </x:si>
  <x:si>
    <x:t>김경호</x:t>
  </x:si>
  <x:si>
    <x:t>이주현</x:t>
  </x:si>
  <x:si>
    <x:t>부산</x:t>
  </x:si>
  <x:si>
    <x:t>박이슬</x:t>
  </x:si>
  <x:si>
    <x:t>복합기</x:t>
  </x:si>
  <x:si>
    <x:t>매출액</x:t>
  </x:si>
  <x:si>
    <x:t>담당자</x:t>
  </x:si>
  <x:si>
    <x:t>김숙자</x:t>
  </x:si>
  <x:si>
    <x:t>라순주</x:t>
  </x:si>
  <x:si>
    <x:t>이소윤</x:t>
  </x:si>
  <x:si>
    <x:t>한성권</x:t>
  </x:si>
  <x:si>
    <x:t>윤명애</x:t>
  </x:si>
  <x:si>
    <x:t>조현미</x:t>
  </x:si>
  <x:si>
    <x:t>권성재</x:t>
  </x:si>
  <x:si>
    <x:t>엑셀</x:t>
  </x:si>
  <x:si>
    <x:t>곽봉규</x:t>
  </x:si>
  <x:si>
    <x:t>신소영</x:t>
  </x:si>
  <x:si>
    <x:t>김병래</x:t>
  </x:si>
  <x:si>
    <x:t>이영기</x:t>
  </x:si>
  <x:si>
    <x:t>최진환</x:t>
  </x:si>
  <x:si>
    <x:t>액세스</x:t>
  </x:si>
  <x:si>
    <x:t>노정윤</x:t>
  </x:si>
  <x:si>
    <x:t>입고량</x:t>
  </x:si>
  <x:si>
    <x:t>강경순</x:t>
  </x:si>
  <x:si>
    <x:t>김우영</x:t>
  </x:si>
  <x:si>
    <x:t>김인순</x:t>
  </x:si>
  <x:si>
    <x:t>입고일</x:t>
  </x:si>
  <x:si>
    <x:t>이일선</x:t>
  </x:si>
  <x:si>
    <x:t>홍종관</x:t>
  </x:si>
  <x:si>
    <x:t>지역</x:t>
  </x:si>
  <x:si>
    <x:t>노동균</x:t>
  </x:si>
  <x:si>
    <x:t>이름</x:t>
  </x:si>
  <x:si>
    <x:t>학번</x:t>
  </x:si>
  <x:si>
    <x:t>LG</x:t>
  </x:si>
  <x:si>
    <x:t>수학</x:t>
  </x:si>
  <x:si>
    <x:t>성명</x:t>
  </x:si>
  <x:si>
    <x:t>김석훈</x:t>
  </x:si>
  <x:si>
    <x:t>V7</x:t>
  </x:si>
  <x:si>
    <x:t>강민국</x:t>
  </x:si>
  <x:si>
    <x:t>윤은수</x:t>
  </x:si>
  <x:si>
    <x:t>이용우</x:t>
  </x:si>
  <x:si>
    <x:t>한관수</x:t>
  </x:si>
  <x:si>
    <x:t>유승아</x:t>
  </x:si>
  <x:si>
    <x:t>박철수</x:t>
  </x:si>
  <x:si>
    <x:t>합계</x:t>
  </x:si>
  <x:si>
    <x:t>사회</x:t>
  </x:si>
  <x:si>
    <x:t>선우선</x:t>
  </x:si>
  <x:si>
    <x:t>장진철</x:t>
  </x:si>
  <x:si>
    <x:t>김유선</x:t>
  </x:si>
  <x:si>
    <x:t>최성철</x:t>
  </x:si>
  <x:si>
    <x:t>하지은</x:t>
  </x:si>
  <x:si>
    <x:t>이강혁</x:t>
  </x:si>
  <x:si>
    <x:t>허영민</x:t>
  </x:si>
  <x:si>
    <x:t>반</x:t>
  </x:si>
  <x:si>
    <x:t>평균</x:t>
  </x:si>
  <x:si>
    <x:t>과학</x:t>
  </x:si>
  <x:si>
    <x:t>김민애</x:t>
  </x:si>
  <x:si>
    <x:t>영어</x:t>
  </x:si>
  <x:si>
    <x:t>이진표</x:t>
  </x:si>
  <x:si>
    <x:t>국어</x:t>
  </x:si>
  <x:si>
    <x:t>삼성</x:t>
  </x:si>
  <x:si>
    <x:t>저농약</x:t>
  </x:si>
  <x:si>
    <x:t>일반</x:t>
  </x:si>
  <x:si>
    <x:t>세금</x:t>
  </x:si>
  <x:si>
    <x:t>채소</x:t>
  </x:si>
  <x:si>
    <x:t>과일</x:t>
  </x:si>
  <x:si>
    <x:t>유기농</x:t>
  </x:si>
  <x:si>
    <x:t>곡식</x:t>
  </x:si>
  <x:si>
    <x:t>무농약</x:t>
  </x:si>
  <x:si>
    <x:t>G8</x:t>
  </x:si>
  <x:si>
    <x:t>제조사</x:t>
  </x:si>
  <x:si>
    <x:t>기본료</x:t>
  </x:si>
  <x:si>
    <x:t>애플</x:t>
  </x:si>
  <x:si>
    <x:t>제품명</x:t>
  </x:si>
  <x:si>
    <x:t>창녕양파</x:t>
  </x:si>
  <x:si>
    <x:t>성주참외</x:t>
  </x:si>
  <x:si>
    <x:t>경상안동</x:t>
  </x:si>
  <x:si>
    <x:t>호박고구마</x:t>
  </x:si>
  <x:si>
    <x:t>부가서비스</x:t>
  </x:si>
  <x:si>
    <x:t>경상성주</x:t>
  </x:si>
  <x:si>
    <x:t>갤럭시 노트</x:t>
  </x:si>
  <x:si>
    <x:t>갤럭시 S10</x:t>
  </x:si>
  <x:si>
    <x:t>경상창녕</x:t>
  </x:si>
  <x:si>
    <x:t>아이폰11</x:t>
  </x:si>
  <x:si>
    <x:t>단말기할부금</x:t>
  </x:si>
  <x:si>
    <x:t>갤록시 팝</x:t>
  </x:si>
  <x:si>
    <x:t>K323F4</x:t>
  </x:si>
  <x:si>
    <x:t>명품사과</x:t>
  </x:si>
  <x:si>
    <x:t>통신요금</x:t>
  </x:si>
  <x:si>
    <x:t>K221F3</x:t>
  </x:si>
  <x:si>
    <x:t>K325V9</x:t>
  </x:si>
  <x:si>
    <x:t>전라해남</x:t>
  </x:si>
  <x:si>
    <x:t>나주 신고배</x:t>
  </x:si>
  <x:si>
    <x:t>경기이천</x:t>
  </x:si>
  <x:si>
    <x:t>G232C3</x:t>
  </x:si>
  <x:si>
    <x:t>전라나주</x:t>
  </x:si>
  <x:si>
    <x:t>해남딸기</x:t>
  </x:si>
  <x:si>
    <x:t>J542V2</x:t>
  </x:si>
  <x:si>
    <x:t>전라무안</x:t>
  </x:si>
  <x:si>
    <x:t>J215F2</x:t>
  </x:si>
  <x:si>
    <x:t>J647V4</x:t>
  </x:si>
  <x:si>
    <x:t>J512F9</x:t>
  </x:si>
  <x:si>
    <x:t>전라익산</x:t>
  </x:si>
  <x:si>
    <x:t>전라영암</x:t>
  </x:si>
  <x:si>
    <x:t>J374V4</x:t>
  </x:si>
  <x:si>
    <x:t>햇 흙당근</x:t>
  </x:si>
  <x:si>
    <x:t>상추(1kg)</x:t>
  </x:si>
  <x:si>
    <x:t>발아현미</x:t>
  </x:si>
  <x:si>
    <x:t>J453C9</x:t>
  </x:si>
  <x:si>
    <x:t>무안황토양파</x:t>
  </x:si>
  <x:si>
    <x:t>J540F4</x:t>
  </x:si>
  <x:si>
    <x:t>J256V2</x:t>
  </x:si>
  <x:si>
    <x:t>J559F1</x:t>
  </x:si>
  <x:si>
    <x:t>J803V3</x:t>
  </x:si>
  <x:si>
    <x:t>전라장수</x:t>
  </x:si>
  <x:si>
    <x:t>J678C8</x:t>
  </x:si>
  <x:si>
    <x:t>친환경봉지단감</x:t>
  </x:si>
  <x:si>
    <x:t>J512C3</x:t>
  </x:si>
  <x:si>
    <x:t>전라부안</x:t>
  </x:si>
  <x:si>
    <x:t>땅끝해남양파</x:t>
  </x:si>
  <x:si>
    <x:t>장수사과</x:t>
  </x:si>
  <x:si>
    <x:t>경기광주</x:t>
  </x:si>
  <x:si>
    <x:t>전라진도</x:t>
  </x:si>
  <x:si>
    <x:t>G332V4</x:t>
  </x:si>
  <x:si>
    <x:t>교육훈련</x:t>
  </x:si>
  <x:si>
    <x:t>경영정보</x:t>
  </x:si>
  <x:si>
    <x:t>인성봉사</x:t>
  </x:si>
  <x:si>
    <x:t>판매단가</x:t>
  </x:si>
  <x:si>
    <x:t>드론콘텐츠과</x:t>
  </x:si>
  <x:si>
    <x:t>컴퓨터공학과</x:t>
  </x:si>
  <x:si>
    <x:t>정보통신</x:t>
  </x:si>
  <x:si>
    <x:t>단위(KG)</x:t>
  </x:si>
  <x:si>
    <x:t>유아교육</x:t>
  </x:si>
  <x:si>
    <x:t>기본영역</x:t>
  </x:si>
  <x:si>
    <x:t>코딩설계학과</x:t>
  </x:si>
  <x:si>
    <x:t>파워포인트</x:t>
  </x:si>
  <x:si>
    <x:t>농사방법</x:t>
  </x:si>
  <x:si>
    <x:t>제품코드</x:t>
  </x:si>
  <x:si>
    <x:t>3 최댓값</x:t>
  </x:si>
  <x:si>
    <x:t>21,500 합계</x:t>
  </x:si>
  <x:si>
    <x:t>4 최댓값</x:t>
  </x:si>
  <x:si>
    <x:t>전체 최댓값</x:t>
  </x:si>
  <x:si>
    <x:t>LG 최솟값</x:t>
  </x:si>
  <x:si>
    <x:t>애플 최솟값</x:t>
  </x:si>
  <x:si>
    <x:t>21,000 합계</x:t>
  </x:si>
  <x:si>
    <x:t>코딩설계학과 최댓값</x:t>
  </x:si>
  <x:si>
    <x:t>드론콘텐츠과 최솟값</x:t>
  </x:si>
  <x:si>
    <x:t>컴퓨터공학과 최솟값</x:t>
  </x:si>
  <x:si>
    <x:t>드론콘텐츠과 최댓값</x:t>
  </x:si>
  <x:si>
    <x:t>컴퓨터공학과 최댓값</x:t>
  </x:si>
  <x:si>
    <x:t>채소 합계</x:t>
  </x:si>
  <x:si>
    <x:t>총 합계</x:t>
  </x:si>
  <x:si>
    <x:t>14,300 합계</x:t>
  </x:si>
  <x:si>
    <x:t>6,500 합계</x:t>
  </x:si>
  <x:si>
    <x:t>8,000 합계</x:t>
  </x:si>
  <x:si>
    <x:t>모니터 합계</x:t>
  </x:si>
  <x:si>
    <x:t>노트북 합계</x:t>
  </x:si>
  <x:si>
    <x:t>삼성 최솟값</x:t>
  </x:si>
  <x:si>
    <x:t>애플 최댓값</x:t>
  </x:si>
  <x:si>
    <x:t>23,500 합계</x:t>
  </x:si>
  <x:si>
    <x:t>12,500 합계</x:t>
  </x:si>
  <x:si>
    <x:t>유아교육 최댓값</x:t>
  </x:si>
  <x:si>
    <x:t>경영정보 평균</x:t>
  </x:si>
  <x:si>
    <x:t>경영정보 최댓값</x:t>
  </x:si>
  <x:si>
    <x:t>32,500 합계</x:t>
  </x:si>
  <x:si>
    <x:t>복합기 최댓값</x:t>
  </x:si>
  <x:si>
    <x:t>32,000 합계</x:t>
  </x:si>
  <x:si>
    <x:t>59,000 합계</x:t>
  </x:si>
  <x:si>
    <x:t>15,900 합계</x:t>
  </x:si>
  <x:si>
    <x:t>60,000 합계</x:t>
  </x:si>
  <x:si>
    <x:t>33,000 합계</x:t>
  </x:si>
  <x:si>
    <x:t>유아교육 평균</x:t>
  </x:si>
  <x:si>
    <x:t>정보통신 평균</x:t>
  </x:si>
  <x:si>
    <x:t>전체 평균</x:t>
  </x:si>
  <x:si>
    <x:t>정보통신 최댓값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</x:si>
</x:sst>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70ad47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6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7" fillId="0" borderId="0">
      <x:alignment horizontal="general" vertical="center"/>
    </x:xf>
    <x:xf numFmtId="41" fontId="7" fillId="0" borderId="0">
      <x:alignment horizontal="general" vertical="bottom"/>
    </x:xf>
    <x:xf numFmtId="0" fontId="0" fillId="0" borderId="0">
      <x:alignment horizontal="general" vertical="center"/>
    </x:xf>
  </x:cellStyleXfs>
  <x:cellXfs count="46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41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10" fillId="0" borderId="0" xfId="3" applyNumberFormat="1" applyFont="1" applyAlignment="1">
      <x:alignment horizontal="general" vertical="center"/>
    </x:xf>
    <x:xf numFmtId="41" fontId="0" fillId="0" borderId="1" xfId="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5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5" applyNumberFormat="1" applyFont="1" applyBorder="1" applyAlignment="1">
          <x:alignment horizontal="center" vertical="center"/>
        </x:xf>
      </mc:Fallback>
    </mc:AlternateContent>
    <x:xf numFmtId="0" fontId="0" fillId="0" borderId="0" xfId="5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Border="1" applyAlignment="1" applyProtection="1" hs:applyExtension="1">
          <x:alignment horizontal="center" vertical="center" wrapText="1" readingOrder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Border="1" applyAlignment="1" applyProtection="1">
          <x:alignment horizontal="center" vertical="center" wrapText="1" readingOrder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5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5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41" fontId="0" fillId="0" borderId="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5" applyNumberFormat="1" applyFont="1" applyBorder="1" applyAlignment="1">
          <x:alignment horizontal="center" vertical="center"/>
        </x:xf>
      </mc:Fallback>
    </mc:AlternateContent>
    <x:xf numFmtId="41" fontId="0" fillId="0" borderId="0" xfId="1" applyNumberFormat="1" applyFont="1" applyBorder="1" applyAlignment="1">
      <x:alignment horizontal="general" vertical="center"/>
    </x:xf>
    <x:xf numFmtId="41" fontId="0" fillId="0" borderId="0" xfId="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 readingOrder="1"/>
        </x:xf>
      </mc:Fallback>
    </mc:AlternateContent>
  </x:cellXfs>
  <x:cellStyles count="6">
    <x:cellStyle name="표준" xfId="0" builtinId="0"/>
    <x:cellStyle name="쉼표 [0]" xfId="1" builtinId="6"/>
    <x:cellStyle name="좋음" xfId="2" builtinId="26"/>
    <x:cellStyle name="표준 2 2" xfId="3"/>
    <x:cellStyle name="쉼표 [0] 2" xfId="4"/>
    <x:cellStyle name="표준 2 3" xfId="5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J29"/>
  <x:sheetViews>
    <x:sheetView topLeftCell="A1" zoomScaleNormal="100" zoomScaleSheetLayoutView="75" workbookViewId="0">
      <x:selection activeCell="K2" activeCellId="0" sqref="K2:K2"/>
    </x:sheetView>
  </x:sheetViews>
  <x:sheetFormatPr defaultColWidth="9" defaultRowHeight="16.39999999999999857891"/>
  <x:cols>
    <x:col min="1" max="1" width="2.625" style="1" customWidth="1"/>
    <x:col min="2" max="6" width="9" style="1"/>
    <x:col min="7" max="10" width="9" style="1" customWidth="1"/>
    <x:col min="11" max="12" width="9" style="1"/>
    <x:col min="13" max="13" width="9" style="1" customWidth="1"/>
    <x:col min="14" max="16384" width="9" style="1"/>
  </x:cols>
  <x:sheetData>
    <x:row r="1" spans="2:10" ht="23.5">
      <x:c r="B1" s="23" t="s">
        <x:v>19</x:v>
      </x:c>
      <x:c r="C1" s="23"/>
      <x:c r="D1" s="23"/>
      <x:c r="E1" s="23"/>
      <x:c r="F1" s="23"/>
      <x:c r="G1" s="23"/>
      <x:c r="H1" s="23"/>
      <x:c r="I1" s="23"/>
      <x:c r="J1" s="23"/>
    </x:row>
    <x:row r="3" spans="2:10">
      <x:c r="B3" s="4" t="s">
        <x:v>87</x:v>
      </x:c>
      <x:c r="C3" s="4" t="s">
        <x:v>105</x:v>
      </x:c>
      <x:c r="D3" s="4" t="s">
        <x:v>111</x:v>
      </x:c>
      <x:c r="E3" s="4" t="s">
        <x:v>109</x:v>
      </x:c>
      <x:c r="F3" s="4" t="s">
        <x:v>86</x:v>
      </x:c>
      <x:c r="G3" s="4" t="s">
        <x:v>97</x:v>
      </x:c>
      <x:c r="H3" s="4" t="s">
        <x:v>107</x:v>
      </x:c>
      <x:c r="I3" s="4" t="s">
        <x:v>96</x:v>
      </x:c>
      <x:c r="J3" s="5" t="s">
        <x:v>106</x:v>
      </x:c>
    </x:row>
    <x:row r="4" spans="2:10" outlineLevel="3">
      <x:c r="B4" s="4" t="s">
        <x:v>108</x:v>
      </x:c>
      <x:c r="C4" s="4">
        <x:v>1</x:v>
      </x:c>
      <x:c r="D4" s="2">
        <x:v>88</x:v>
      </x:c>
      <x:c r="E4" s="3">
        <x:v>90</x:v>
      </x:c>
      <x:c r="F4" s="3">
        <x:v>95</x:v>
      </x:c>
      <x:c r="G4" s="3">
        <x:v>91</x:v>
      </x:c>
      <x:c r="H4" s="3">
        <x:v>90</x:v>
      </x:c>
      <x:c r="I4" s="3">
        <x:f>D4+E4+F4+G4+H4</x:f>
        <x:v>454</x:v>
      </x:c>
      <x:c r="J4" s="2">
        <x:f>AVERAGE(I4/5)</x:f>
        <x:v>90.799999999999997</x:v>
      </x:c>
    </x:row>
    <x:row r="5" spans="2:10" outlineLevel="3">
      <x:c r="B5" s="4" t="s">
        <x:v>95</x:v>
      </x:c>
      <x:c r="C5" s="4">
        <x:v>1</x:v>
      </x:c>
      <x:c r="D5" s="2">
        <x:v>68</x:v>
      </x:c>
      <x:c r="E5" s="3">
        <x:v>66</x:v>
      </x:c>
      <x:c r="F5" s="3">
        <x:v>47</x:v>
      </x:c>
      <x:c r="G5" s="3">
        <x:v>62</x:v>
      </x:c>
      <x:c r="H5" s="3">
        <x:v>55</x:v>
      </x:c>
      <x:c r="I5" s="3">
        <x:f>D5+E5+F5+G5+H5</x:f>
        <x:v>298</x:v>
      </x:c>
      <x:c r="J5" s="2">
        <x:f>AVERAGE(I5/5)</x:f>
        <x:v>59.600000000000001</x:v>
      </x:c>
    </x:row>
    <x:row r="6" spans="2:10" outlineLevel="3">
      <x:c r="B6" s="4" t="s">
        <x:v>98</x:v>
      </x:c>
      <x:c r="C6" s="4">
        <x:v>1</x:v>
      </x:c>
      <x:c r="D6" s="2">
        <x:v>79</x:v>
      </x:c>
      <x:c r="E6" s="3">
        <x:v>76</x:v>
      </x:c>
      <x:c r="F6" s="3">
        <x:v>78</x:v>
      </x:c>
      <x:c r="G6" s="3">
        <x:v>80</x:v>
      </x:c>
      <x:c r="H6" s="3">
        <x:v>83</x:v>
      </x:c>
      <x:c r="I6" s="3">
        <x:f>D6+E6+F6+G6+H6</x:f>
        <x:v>396</x:v>
      </x:c>
      <x:c r="J6" s="2">
        <x:f>AVERAGE(I6/5)</x:f>
        <x:v>79.200000000000003</x:v>
      </x:c>
    </x:row>
    <x:row r="7" spans="2:10" outlineLevel="3">
      <x:c r="B7" s="4" t="s">
        <x:v>93</x:v>
      </x:c>
      <x:c r="C7" s="4">
        <x:v>1</x:v>
      </x:c>
      <x:c r="D7" s="2">
        <x:v>68</x:v>
      </x:c>
      <x:c r="E7" s="3">
        <x:v>75</x:v>
      </x:c>
      <x:c r="F7" s="3">
        <x:v>83</x:v>
      </x:c>
      <x:c r="G7" s="3">
        <x:v>82</x:v>
      </x:c>
      <x:c r="H7" s="3">
        <x:v>81</x:v>
      </x:c>
      <x:c r="I7" s="3">
        <x:f>D7+E7+F7+G7+H7</x:f>
        <x:v>389</x:v>
      </x:c>
      <x:c r="J7" s="2">
        <x:f>AVERAGE(I7/5)</x:f>
        <x:v>77.799999999999997</x:v>
      </x:c>
    </x:row>
    <x:row r="8" spans="2:10" outlineLevel="2">
      <x:c r="B8" s="2"/>
      <x:c r="C8" s="13" t="s">
        <x:v>9</x:v>
      </x:c>
      <x:c r="D8" s="2"/>
      <x:c r="E8" s="3"/>
      <x:c r="F8" s="3">
        <x:f>SUBTOTAL(5,F4:F7)</x:f>
        <x:v>47</x:v>
      </x:c>
      <x:c r="G8" s="3"/>
      <x:c r="H8" s="3"/>
      <x:c r="I8" s="3"/>
      <x:c r="J8" s="2"/>
    </x:row>
    <x:row r="9" spans="2:10" outlineLevel="1">
      <x:c r="B9" s="2"/>
      <x:c r="C9" s="13" t="s">
        <x:v>0</x:v>
      </x:c>
      <x:c r="D9" s="2"/>
      <x:c r="E9" s="3">
        <x:f>SUBTOTAL(4,E4:E7)</x:f>
        <x:v>90</x:v>
      </x:c>
      <x:c r="F9" s="3"/>
      <x:c r="G9" s="3"/>
      <x:c r="H9" s="3"/>
      <x:c r="I9" s="3"/>
      <x:c r="J9" s="2"/>
    </x:row>
    <x:row r="10" spans="2:10" outlineLevel="3">
      <x:c r="B10" s="4" t="s">
        <x:v>94</x:v>
      </x:c>
      <x:c r="C10" s="4">
        <x:v>2</x:v>
      </x:c>
      <x:c r="D10" s="2">
        <x:v>59</x:v>
      </x:c>
      <x:c r="E10" s="3">
        <x:v>60</x:v>
      </x:c>
      <x:c r="F10" s="3">
        <x:v>60</x:v>
      </x:c>
      <x:c r="G10" s="3">
        <x:v>68</x:v>
      </x:c>
      <x:c r="H10" s="3">
        <x:v>67</x:v>
      </x:c>
      <x:c r="I10" s="3">
        <x:f>D10+E10+F10+G10+H10</x:f>
        <x:v>314</x:v>
      </x:c>
      <x:c r="J10" s="2">
        <x:f>AVERAGE(I10/5)</x:f>
        <x:v>62.799999999999997</x:v>
      </x:c>
    </x:row>
    <x:row r="11" spans="2:10" outlineLevel="3">
      <x:c r="B11" s="4" t="s">
        <x:v>88</x:v>
      </x:c>
      <x:c r="C11" s="4">
        <x:v>2</x:v>
      </x:c>
      <x:c r="D11" s="2">
        <x:v>87</x:v>
      </x:c>
      <x:c r="E11" s="3">
        <x:v>88</x:v>
      </x:c>
      <x:c r="F11" s="3">
        <x:v>83</x:v>
      </x:c>
      <x:c r="G11" s="3">
        <x:v>83</x:v>
      </x:c>
      <x:c r="H11" s="3">
        <x:v>88</x:v>
      </x:c>
      <x:c r="I11" s="3">
        <x:f>D11+E11+F11+G11+H11</x:f>
        <x:v>429</x:v>
      </x:c>
      <x:c r="J11" s="2">
        <x:f>AVERAGE(I11/5)</x:f>
        <x:v>85.799999999999997</x:v>
      </x:c>
    </x:row>
    <x:row r="12" spans="2:10" outlineLevel="3">
      <x:c r="B12" s="4" t="s">
        <x:v>110</x:v>
      </x:c>
      <x:c r="C12" s="4">
        <x:v>2</x:v>
      </x:c>
      <x:c r="D12" s="2">
        <x:v>91</x:v>
      </x:c>
      <x:c r="E12" s="3">
        <x:v>90</x:v>
      </x:c>
      <x:c r="F12" s="3">
        <x:v>92</x:v>
      </x:c>
      <x:c r="G12" s="3">
        <x:v>90</x:v>
      </x:c>
      <x:c r="H12" s="3">
        <x:v>93</x:v>
      </x:c>
      <x:c r="I12" s="3">
        <x:f>D12+E12+F12+G12+H12</x:f>
        <x:v>456</x:v>
      </x:c>
      <x:c r="J12" s="2">
        <x:f>AVERAGE(I12/5)</x:f>
        <x:v>91.200000000000003</x:v>
      </x:c>
    </x:row>
    <x:row r="13" spans="2:10" outlineLevel="3">
      <x:c r="B13" s="4" t="s">
        <x:v>92</x:v>
      </x:c>
      <x:c r="C13" s="4">
        <x:v>2</x:v>
      </x:c>
      <x:c r="D13" s="2">
        <x:v>63</x:v>
      </x:c>
      <x:c r="E13" s="3">
        <x:v>62</x:v>
      </x:c>
      <x:c r="F13" s="3">
        <x:v>59</x:v>
      </x:c>
      <x:c r="G13" s="3">
        <x:v>68</x:v>
      </x:c>
      <x:c r="H13" s="3">
        <x:v>70</x:v>
      </x:c>
      <x:c r="I13" s="3">
        <x:f>D13+E13+F13+G13+H13</x:f>
        <x:v>322</x:v>
      </x:c>
      <x:c r="J13" s="2">
        <x:f>AVERAGE(I13/5)</x:f>
        <x:v>64.400000000000006</x:v>
      </x:c>
    </x:row>
    <x:row r="14" spans="2:10" outlineLevel="2">
      <x:c r="B14" s="2"/>
      <x:c r="C14" s="13" t="s">
        <x:v>6</x:v>
      </x:c>
      <x:c r="D14" s="2"/>
      <x:c r="E14" s="3"/>
      <x:c r="F14" s="3">
        <x:f>SUBTOTAL(5,F10:F13)</x:f>
        <x:v>59</x:v>
      </x:c>
      <x:c r="G14" s="3"/>
      <x:c r="H14" s="3"/>
      <x:c r="I14" s="3"/>
      <x:c r="J14" s="2"/>
    </x:row>
    <x:row r="15" spans="2:10" outlineLevel="1">
      <x:c r="B15" s="2"/>
      <x:c r="C15" s="13" t="s">
        <x:v>1</x:v>
      </x:c>
      <x:c r="D15" s="2"/>
      <x:c r="E15" s="3">
        <x:f>SUBTOTAL(4,E10:E13)</x:f>
        <x:v>90</x:v>
      </x:c>
      <x:c r="F15" s="3"/>
      <x:c r="G15" s="3"/>
      <x:c r="H15" s="3"/>
      <x:c r="I15" s="3"/>
      <x:c r="J15" s="2"/>
    </x:row>
    <x:row r="16" spans="2:10" outlineLevel="3">
      <x:c r="B16" s="4" t="s">
        <x:v>102</x:v>
      </x:c>
      <x:c r="C16" s="4">
        <x:v>3</x:v>
      </x:c>
      <x:c r="D16" s="2">
        <x:v>96</x:v>
      </x:c>
      <x:c r="E16" s="3">
        <x:v>95</x:v>
      </x:c>
      <x:c r="F16" s="3">
        <x:v>95</x:v>
      </x:c>
      <x:c r="G16" s="3">
        <x:v>96</x:v>
      </x:c>
      <x:c r="H16" s="3">
        <x:v>97</x:v>
      </x:c>
      <x:c r="I16" s="3">
        <x:f>D16+E16+F16+G16+H16</x:f>
        <x:v>479</x:v>
      </x:c>
      <x:c r="J16" s="2">
        <x:f>AVERAGE(I16/5)</x:f>
        <x:v>95.799999999999997</x:v>
      </x:c>
    </x:row>
    <x:row r="17" spans="2:10" outlineLevel="3">
      <x:c r="B17" s="4" t="s">
        <x:v>90</x:v>
      </x:c>
      <x:c r="C17" s="4">
        <x:v>3</x:v>
      </x:c>
      <x:c r="D17" s="2">
        <x:v>96</x:v>
      </x:c>
      <x:c r="E17" s="3">
        <x:v>98</x:v>
      </x:c>
      <x:c r="F17" s="3">
        <x:v>91</x:v>
      </x:c>
      <x:c r="G17" s="3">
        <x:v>95</x:v>
      </x:c>
      <x:c r="H17" s="3">
        <x:v>96</x:v>
      </x:c>
      <x:c r="I17" s="3">
        <x:f>D17+E17+F17+G17+H17</x:f>
        <x:v>476</x:v>
      </x:c>
      <x:c r="J17" s="2">
        <x:f>AVERAGE(I17/5)</x:f>
        <x:v>95.200000000000003</x:v>
      </x:c>
    </x:row>
    <x:row r="18" spans="2:10" outlineLevel="3">
      <x:c r="B18" s="4" t="s">
        <x:v>100</x:v>
      </x:c>
      <x:c r="C18" s="4">
        <x:v>3</x:v>
      </x:c>
      <x:c r="D18" s="2">
        <x:v>86</x:v>
      </x:c>
      <x:c r="E18" s="3">
        <x:v>81</x:v>
      </x:c>
      <x:c r="F18" s="3">
        <x:v>80</x:v>
      </x:c>
      <x:c r="G18" s="3">
        <x:v>88</x:v>
      </x:c>
      <x:c r="H18" s="3">
        <x:v>91</x:v>
      </x:c>
      <x:c r="I18" s="3">
        <x:f>D18+E18+F18+G18+H18</x:f>
        <x:v>426</x:v>
      </x:c>
      <x:c r="J18" s="2">
        <x:f>AVERAGE(I18/5)</x:f>
        <x:v>85.200000000000003</x:v>
      </x:c>
    </x:row>
    <x:row r="19" spans="2:10" outlineLevel="3">
      <x:c r="B19" s="4" t="s">
        <x:v>91</x:v>
      </x:c>
      <x:c r="C19" s="4">
        <x:v>3</x:v>
      </x:c>
      <x:c r="D19" s="2">
        <x:v>79</x:v>
      </x:c>
      <x:c r="E19" s="3">
        <x:v>98</x:v>
      </x:c>
      <x:c r="F19" s="3">
        <x:v>80</x:v>
      </x:c>
      <x:c r="G19" s="3">
        <x:v>91</x:v>
      </x:c>
      <x:c r="H19" s="3">
        <x:v>88</x:v>
      </x:c>
      <x:c r="I19" s="3">
        <x:f>D19+E19+F19+G19+H19</x:f>
        <x:v>436</x:v>
      </x:c>
      <x:c r="J19" s="2">
        <x:f>AVERAGE(I19/5)</x:f>
        <x:v>87.200000000000003</x:v>
      </x:c>
    </x:row>
    <x:row r="20" spans="2:10" outlineLevel="2">
      <x:c r="B20" s="2"/>
      <x:c r="C20" s="13" t="s">
        <x:v>5</x:v>
      </x:c>
      <x:c r="D20" s="2"/>
      <x:c r="E20" s="3"/>
      <x:c r="F20" s="3">
        <x:f>SUBTOTAL(5,F16:F19)</x:f>
        <x:v>80</x:v>
      </x:c>
      <x:c r="G20" s="3"/>
      <x:c r="H20" s="3"/>
      <x:c r="I20" s="3"/>
      <x:c r="J20" s="2"/>
    </x:row>
    <x:row r="21" spans="2:10" outlineLevel="1">
      <x:c r="B21" s="2"/>
      <x:c r="C21" s="13" t="s">
        <x:v>190</x:v>
      </x:c>
      <x:c r="D21" s="2"/>
      <x:c r="E21" s="3">
        <x:f>SUBTOTAL(4,E16:E19)</x:f>
        <x:v>98</x:v>
      </x:c>
      <x:c r="F21" s="3"/>
      <x:c r="G21" s="3"/>
      <x:c r="H21" s="3"/>
      <x:c r="I21" s="3"/>
      <x:c r="J21" s="2"/>
    </x:row>
    <x:row r="22" spans="2:10" outlineLevel="3">
      <x:c r="B22" s="4" t="s">
        <x:v>104</x:v>
      </x:c>
      <x:c r="C22" s="4">
        <x:v>4</x:v>
      </x:c>
      <x:c r="D22" s="2">
        <x:v>78</x:v>
      </x:c>
      <x:c r="E22" s="3">
        <x:v>70</x:v>
      </x:c>
      <x:c r="F22" s="3">
        <x:v>46</x:v>
      </x:c>
      <x:c r="G22" s="3">
        <x:v>76</x:v>
      </x:c>
      <x:c r="H22" s="3">
        <x:v>81</x:v>
      </x:c>
      <x:c r="I22" s="3">
        <x:f>D22+E22+F22+G22+H22</x:f>
        <x:v>351</x:v>
      </x:c>
      <x:c r="J22" s="2">
        <x:f>AVERAGE(I22/5)</x:f>
        <x:v>70.200000000000003</x:v>
      </x:c>
    </x:row>
    <x:row r="23" spans="2:10" outlineLevel="3">
      <x:c r="B23" s="4" t="s">
        <x:v>103</x:v>
      </x:c>
      <x:c r="C23" s="4">
        <x:v>4</x:v>
      </x:c>
      <x:c r="D23" s="2">
        <x:v>86</x:v>
      </x:c>
      <x:c r="E23" s="3">
        <x:v>86</x:v>
      </x:c>
      <x:c r="F23" s="3">
        <x:v>81</x:v>
      </x:c>
      <x:c r="G23" s="3">
        <x:v>79</x:v>
      </x:c>
      <x:c r="H23" s="3">
        <x:v>81</x:v>
      </x:c>
      <x:c r="I23" s="3">
        <x:f>D23+E23+F23+G23+H23</x:f>
        <x:v>413</x:v>
      </x:c>
      <x:c r="J23" s="2">
        <x:f>AVERAGE(I23/5)</x:f>
        <x:v>82.599999999999994</x:v>
      </x:c>
    </x:row>
    <x:row r="24" spans="2:10" outlineLevel="3">
      <x:c r="B24" s="4" t="s">
        <x:v>101</x:v>
      </x:c>
      <x:c r="C24" s="4">
        <x:v>4</x:v>
      </x:c>
      <x:c r="D24" s="2">
        <x:v>80</x:v>
      </x:c>
      <x:c r="E24" s="3">
        <x:v>58</x:v>
      </x:c>
      <x:c r="F24" s="3">
        <x:v>56</x:v>
      </x:c>
      <x:c r="G24" s="3">
        <x:v>78</x:v>
      </x:c>
      <x:c r="H24" s="3">
        <x:v>80</x:v>
      </x:c>
      <x:c r="I24" s="3">
        <x:f>D24+E24+F24+G24+H24</x:f>
        <x:v>352</x:v>
      </x:c>
      <x:c r="J24" s="2">
        <x:f>AVERAGE(I24/5)</x:f>
        <x:v>70.400000000000006</x:v>
      </x:c>
    </x:row>
    <x:row r="25" spans="2:10" outlineLevel="3">
      <x:c r="B25" s="4" t="s">
        <x:v>99</x:v>
      </x:c>
      <x:c r="C25" s="4">
        <x:v>4</x:v>
      </x:c>
      <x:c r="D25" s="2">
        <x:v>88</x:v>
      </x:c>
      <x:c r="E25" s="3">
        <x:v>84</x:v>
      </x:c>
      <x:c r="F25" s="3">
        <x:v>83</x:v>
      </x:c>
      <x:c r="G25" s="3">
        <x:v>84</x:v>
      </x:c>
      <x:c r="H25" s="3">
        <x:v>89</x:v>
      </x:c>
      <x:c r="I25" s="3">
        <x:f>D25+E25+F25+G25+H25</x:f>
        <x:v>428</x:v>
      </x:c>
      <x:c r="J25" s="2">
        <x:f>AVERAGE(I25/5)</x:f>
        <x:v>85.599999999999994</x:v>
      </x:c>
    </x:row>
    <x:row r="26" spans="2:10" outlineLevel="2">
      <x:c r="B26" s="28"/>
      <x:c r="C26" s="30" t="s">
        <x:v>2</x:v>
      </x:c>
      <x:c r="D26" s="28"/>
      <x:c r="E26" s="29"/>
      <x:c r="F26" s="29">
        <x:f>SUBTOTAL(5,F22:F25)</x:f>
        <x:v>46</x:v>
      </x:c>
      <x:c r="G26" s="29"/>
      <x:c r="H26" s="29"/>
      <x:c r="I26" s="29"/>
      <x:c r="J26" s="28"/>
    </x:row>
    <x:row r="27" spans="2:10" outlineLevel="1">
      <x:c r="B27" s="28"/>
      <x:c r="C27" s="30" t="s">
        <x:v>192</x:v>
      </x:c>
      <x:c r="D27" s="28"/>
      <x:c r="E27" s="29">
        <x:f>SUBTOTAL(4,E22:E25)</x:f>
        <x:v>86</x:v>
      </x:c>
      <x:c r="F27" s="29"/>
      <x:c r="G27" s="29"/>
      <x:c r="H27" s="29"/>
      <x:c r="I27" s="29"/>
      <x:c r="J27" s="28"/>
    </x:row>
    <x:row r="28" spans="2:10">
      <x:c r="B28" s="28"/>
      <x:c r="C28" s="30" t="s">
        <x:v>3</x:v>
      </x:c>
      <x:c r="D28" s="28"/>
      <x:c r="E28" s="29"/>
      <x:c r="F28" s="29">
        <x:f>SUBTOTAL(5,F4:F27)</x:f>
        <x:v>46</x:v>
      </x:c>
      <x:c r="G28" s="29"/>
      <x:c r="H28" s="29"/>
      <x:c r="I28" s="29"/>
      <x:c r="J28" s="28"/>
    </x:row>
    <x:row r="29" spans="2:10" collapsed="1">
      <x:c r="B29" s="28"/>
      <x:c r="C29" s="30" t="s">
        <x:v>193</x:v>
      </x:c>
      <x:c r="D29" s="28"/>
      <x:c r="E29" s="29">
        <x:f>SUBTOTAL(4,E4:E25)</x:f>
        <x:v>98</x:v>
      </x:c>
      <x:c r="F29" s="29"/>
      <x:c r="G29" s="29"/>
      <x:c r="H29" s="29"/>
      <x:c r="I29" s="29"/>
      <x:c r="J29" s="28"/>
    </x:row>
    <x:row r="30" collapsed="1"/>
  </x:sheetData>
  <x:sortState columnSort="0" caseSensitive="0" ref="B4:J19">
    <x:sortCondition descending="0" sortBy="value" ref="C4:C19"/>
  </x:sortState>
  <x:mergeCells count="1">
    <x:mergeCell ref="B1:J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4"/>
  <x:sheetViews>
    <x:sheetView topLeftCell="A1" zoomScaleNormal="100" zoomScaleSheetLayoutView="75" workbookViewId="0">
      <x:selection activeCell="H2" activeCellId="0" sqref="H2:H2"/>
    </x:sheetView>
  </x:sheetViews>
  <x:sheetFormatPr defaultColWidth="9" defaultRowHeight="16.39999999999999857891"/>
  <x:cols>
    <x:col min="1" max="1" width="13.75" bestFit="1" customWidth="1"/>
    <x:col min="2" max="2" width="11" bestFit="1" customWidth="1"/>
    <x:col min="3" max="3" width="13" bestFit="1" customWidth="1"/>
    <x:col min="5" max="5" width="11" bestFit="1" customWidth="1"/>
    <x:col min="6" max="6" width="9" customWidth="1"/>
  </x:cols>
  <x:sheetData>
    <x:row r="1" spans="1:7" ht="20.64999999999999857891">
      <x:c r="A1" s="24" t="s">
        <x:v>20</x:v>
      </x:c>
      <x:c r="B1" s="24"/>
      <x:c r="C1" s="24"/>
      <x:c r="D1" s="24"/>
      <x:c r="E1" s="24"/>
      <x:c r="F1" s="24"/>
      <x:c r="G1" s="24"/>
    </x:row>
    <x:row r="3" spans="1:7">
      <x:c r="A3" s="8" t="s">
        <x:v>125</x:v>
      </x:c>
      <x:c r="B3" s="8" t="s">
        <x:v>122</x:v>
      </x:c>
      <x:c r="C3" s="8" t="s">
        <x:v>136</x:v>
      </x:c>
      <x:c r="D3" s="8" t="s">
        <x:v>123</x:v>
      </x:c>
      <x:c r="E3" s="8" t="s">
        <x:v>130</x:v>
      </x:c>
      <x:c r="F3" s="8" t="s">
        <x:v>115</x:v>
      </x:c>
      <x:c r="G3" s="8" t="s">
        <x:v>140</x:v>
      </x:c>
    </x:row>
    <x:row r="4" spans="1:7" outlineLevel="3">
      <x:c r="A4" s="8" t="s">
        <x:v>133</x:v>
      </x:c>
      <x:c r="B4" s="8" t="s">
        <x:v>112</x:v>
      </x:c>
      <x:c r="C4" s="6">
        <x:v>25000</x:v>
      </x:c>
      <x:c r="D4" s="6">
        <x:v>52000</x:v>
      </x:c>
      <x:c r="E4" s="6">
        <x:v>3500</x:v>
      </x:c>
      <x:c r="F4" s="7">
        <x:f>ROUND(SUM(C4:E4)*11%,-1)</x:f>
        <x:v>8860</x:v>
      </x:c>
      <x:c r="G4" s="6">
        <x:f>ROUND(SUM(C4:F4)-SUM(C4:F4)*0.2,-1)</x:f>
        <x:v>71490</x:v>
      </x:c>
    </x:row>
    <x:row r="5" spans="1:7" outlineLevel="3">
      <x:c r="A5" s="8" t="s">
        <x:v>133</x:v>
      </x:c>
      <x:c r="B5" s="8" t="s">
        <x:v>112</x:v>
      </x:c>
      <x:c r="C5" s="6">
        <x:v>25000</x:v>
      </x:c>
      <x:c r="D5" s="6">
        <x:v>52000</x:v>
      </x:c>
      <x:c r="E5" s="6">
        <x:v>3500</x:v>
      </x:c>
      <x:c r="F5" s="7">
        <x:f>ROUND(SUM(C5:E5)*11%,-1)</x:f>
        <x:v>8860</x:v>
      </x:c>
      <x:c r="G5" s="6">
        <x:f>ROUND(SUM(C5:F5)-SUM(C5:F5)*0.2,-1)</x:f>
        <x:v>71490</x:v>
      </x:c>
    </x:row>
    <x:row r="6" spans="1:7" outlineLevel="3">
      <x:c r="A6" s="8" t="s">
        <x:v>132</x:v>
      </x:c>
      <x:c r="B6" s="8" t="s">
        <x:v>112</x:v>
      </x:c>
      <x:c r="C6" s="6">
        <x:v>25000</x:v>
      </x:c>
      <x:c r="D6" s="6">
        <x:v>52000</x:v>
      </x:c>
      <x:c r="E6" s="6">
        <x:v>3500</x:v>
      </x:c>
      <x:c r="F6" s="7">
        <x:f>ROUND(SUM(C6:E6)*11%,-1)</x:f>
        <x:v>8860</x:v>
      </x:c>
      <x:c r="G6" s="6">
        <x:f>ROUND(SUM(C6:F6)-SUM(C6:F6)*0.2,-1)</x:f>
        <x:v>71490</x:v>
      </x:c>
    </x:row>
    <x:row r="7" spans="1:7" outlineLevel="3">
      <x:c r="A7" s="8" t="s">
        <x:v>137</x:v>
      </x:c>
      <x:c r="B7" s="8" t="s">
        <x:v>112</x:v>
      </x:c>
      <x:c r="C7" s="6">
        <x:v>20000</x:v>
      </x:c>
      <x:c r="D7" s="6">
        <x:v>42000</x:v>
      </x:c>
      <x:c r="E7" s="6">
        <x:v>3000</x:v>
      </x:c>
      <x:c r="F7" s="7">
        <x:f>ROUND(SUM(C7:E7)*11%,-1)</x:f>
        <x:v>7150</x:v>
      </x:c>
      <x:c r="G7" s="6">
        <x:f>ROUND(SUM(C7:F7)-SUM(C7:F7)*0.2,-1)</x:f>
        <x:v>57720</x:v>
      </x:c>
    </x:row>
    <x:row r="8" spans="1:7" outlineLevel="3">
      <x:c r="A8" s="8" t="s">
        <x:v>133</x:v>
      </x:c>
      <x:c r="B8" s="8" t="s">
        <x:v>112</x:v>
      </x:c>
      <x:c r="C8" s="6">
        <x:v>20000</x:v>
      </x:c>
      <x:c r="D8" s="6">
        <x:v>42000</x:v>
      </x:c>
      <x:c r="E8" s="6">
        <x:v>3000</x:v>
      </x:c>
      <x:c r="F8" s="7">
        <x:f>ROUND(SUM(C8:E8)*11%,-1)</x:f>
        <x:v>7150</x:v>
      </x:c>
      <x:c r="G8" s="6">
        <x:f>ROUND(SUM(C8:F8)-SUM(C8:F8)*0.2,-1)</x:f>
        <x:v>57720</x:v>
      </x:c>
    </x:row>
    <x:row r="9" spans="1:7" outlineLevel="3">
      <x:c r="A9" s="8" t="s">
        <x:v>132</x:v>
      </x:c>
      <x:c r="B9" s="8" t="s">
        <x:v>112</x:v>
      </x:c>
      <x:c r="C9" s="6">
        <x:v>22000</x:v>
      </x:c>
      <x:c r="D9" s="6">
        <x:v>48000</x:v>
      </x:c>
      <x:c r="E9" s="6">
        <x:v>3300</x:v>
      </x:c>
      <x:c r="F9" s="7">
        <x:f>ROUND(SUM(C9:E9)*11%,-1)</x:f>
        <x:v>8060</x:v>
      </x:c>
      <x:c r="G9" s="6">
        <x:f>ROUND(SUM(C9:F9)-SUM(C9:F9)*0.2,-1)</x:f>
        <x:v>65090</x:v>
      </x:c>
    </x:row>
    <x:row r="10" spans="1:7" outlineLevel="2">
      <x:c r="A10" s="8"/>
      <x:c r="B10" s="13" t="s">
        <x:v>209</x:v>
      </x:c>
      <x:c r="C10" s="6"/>
      <x:c r="D10" s="6"/>
      <x:c r="E10" s="6"/>
      <x:c r="F10" s="6">
        <x:f>SUBTOTAL(5,F4:F9)</x:f>
        <x:v>7150</x:v>
      </x:c>
      <x:c r="G10" s="6">
        <x:f>SUBTOTAL(5,G4:G9)</x:f>
        <x:v>57720</x:v>
      </x:c>
    </x:row>
    <x:row r="11" spans="1:7" outlineLevel="1">
      <x:c r="A11" s="8"/>
      <x:c r="B11" s="13" t="s">
        <x:v>7</x:v>
      </x:c>
      <x:c r="C11" s="6"/>
      <x:c r="D11" s="6"/>
      <x:c r="E11" s="6"/>
      <x:c r="F11" s="6">
        <x:f>SUBTOTAL(4,F4:F9)</x:f>
        <x:v>8860</x:v>
      </x:c>
      <x:c r="G11" s="6">
        <x:f>SUBTOTAL(4,G4:G9)</x:f>
        <x:v>71490</x:v>
      </x:c>
    </x:row>
    <x:row r="12" spans="1:7" outlineLevel="3">
      <x:c r="A12" s="8" t="s">
        <x:v>121</x:v>
      </x:c>
      <x:c r="B12" s="8" t="s">
        <x:v>85</x:v>
      </x:c>
      <x:c r="C12" s="6">
        <x:v>22000</x:v>
      </x:c>
      <x:c r="D12" s="6">
        <x:v>48000</x:v>
      </x:c>
      <x:c r="E12" s="6">
        <x:v>3300</x:v>
      </x:c>
      <x:c r="F12" s="7">
        <x:f>ROUND(SUM(C12:E12)*11%,-1)</x:f>
        <x:v>8060</x:v>
      </x:c>
      <x:c r="G12" s="6">
        <x:f>ROUND(SUM(C12:F12)-SUM(C12:F12)*0.2,-1)</x:f>
        <x:v>65090</x:v>
      </x:c>
    </x:row>
    <x:row r="13" spans="1:7" outlineLevel="3">
      <x:c r="A13" s="8" t="s">
        <x:v>121</x:v>
      </x:c>
      <x:c r="B13" s="8" t="s">
        <x:v>85</x:v>
      </x:c>
      <x:c r="C13" s="6">
        <x:v>25000</x:v>
      </x:c>
      <x:c r="D13" s="6">
        <x:v>52000</x:v>
      </x:c>
      <x:c r="E13" s="6">
        <x:v>3500</x:v>
      </x:c>
      <x:c r="F13" s="7">
        <x:f>ROUND(SUM(C13:E13)*11%,-1)</x:f>
        <x:v>8860</x:v>
      </x:c>
      <x:c r="G13" s="6">
        <x:f>ROUND(SUM(C13:F13)-SUM(C13:F13)*0.2,-1)</x:f>
        <x:v>71490</x:v>
      </x:c>
    </x:row>
    <x:row r="14" spans="1:7" outlineLevel="3">
      <x:c r="A14" s="8" t="s">
        <x:v>121</x:v>
      </x:c>
      <x:c r="B14" s="8" t="s">
        <x:v>85</x:v>
      </x:c>
      <x:c r="C14" s="6">
        <x:v>20000</x:v>
      </x:c>
      <x:c r="D14" s="6">
        <x:v>42000</x:v>
      </x:c>
      <x:c r="E14" s="6">
        <x:v>3000</x:v>
      </x:c>
      <x:c r="F14" s="7">
        <x:f>ROUND(SUM(C14:E14)*11%,-1)</x:f>
        <x:v>7150</x:v>
      </x:c>
      <x:c r="G14" s="6">
        <x:f>ROUND(SUM(C14:F14)-SUM(C14:F14)*0.2,-1)</x:f>
        <x:v>57720</x:v>
      </x:c>
    </x:row>
    <x:row r="15" spans="1:7" outlineLevel="3">
      <x:c r="A15" s="8" t="s">
        <x:v>89</x:v>
      </x:c>
      <x:c r="B15" s="8" t="s">
        <x:v>85</x:v>
      </x:c>
      <x:c r="C15" s="6">
        <x:v>22000</x:v>
      </x:c>
      <x:c r="D15" s="6">
        <x:v>48000</x:v>
      </x:c>
      <x:c r="E15" s="6">
        <x:v>3300</x:v>
      </x:c>
      <x:c r="F15" s="7">
        <x:f>ROUND(SUM(C15:E15)*11%,-1)</x:f>
        <x:v>8060</x:v>
      </x:c>
      <x:c r="G15" s="6">
        <x:f>ROUND(SUM(C15:F15)-SUM(C15:F15)*0.2,-1)</x:f>
        <x:v>65090</x:v>
      </x:c>
    </x:row>
    <x:row r="16" spans="1:7" outlineLevel="2">
      <x:c r="A16" s="8"/>
      <x:c r="B16" s="13" t="s">
        <x:v>194</x:v>
      </x:c>
      <x:c r="C16" s="6"/>
      <x:c r="D16" s="6"/>
      <x:c r="E16" s="6"/>
      <x:c r="F16" s="6">
        <x:f>SUBTOTAL(5,F12:F15)</x:f>
        <x:v>7150</x:v>
      </x:c>
      <x:c r="G16" s="6">
        <x:f>SUBTOTAL(5,G12:G15)</x:f>
        <x:v>57720</x:v>
      </x:c>
    </x:row>
    <x:row r="17" spans="1:7" outlineLevel="1">
      <x:c r="A17" s="8"/>
      <x:c r="B17" s="13" t="s">
        <x:v>8</x:v>
      </x:c>
      <x:c r="C17" s="6"/>
      <x:c r="D17" s="6"/>
      <x:c r="E17" s="6"/>
      <x:c r="F17" s="6">
        <x:f>SUBTOTAL(4,F12:F15)</x:f>
        <x:v>8860</x:v>
      </x:c>
      <x:c r="G17" s="6">
        <x:f>SUBTOTAL(4,G12:G15)</x:f>
        <x:v>71490</x:v>
      </x:c>
    </x:row>
    <x:row r="18" spans="1:7" outlineLevel="3">
      <x:c r="A18" s="8" t="s">
        <x:v>135</x:v>
      </x:c>
      <x:c r="B18" s="8" t="s">
        <x:v>124</x:v>
      </x:c>
      <x:c r="C18" s="6">
        <x:v>25000</x:v>
      </x:c>
      <x:c r="D18" s="6">
        <x:v>52000</x:v>
      </x:c>
      <x:c r="E18" s="6">
        <x:v>3500</x:v>
      </x:c>
      <x:c r="F18" s="7">
        <x:f>ROUND(SUM(C18:E18)*11%,-1)</x:f>
        <x:v>8860</x:v>
      </x:c>
      <x:c r="G18" s="6">
        <x:f>ROUND(SUM(C18:F18)-SUM(C18:F18)*0.2,-1)</x:f>
        <x:v>71490</x:v>
      </x:c>
    </x:row>
    <x:row r="19" spans="1:7" outlineLevel="3">
      <x:c r="A19" s="8" t="s">
        <x:v>135</x:v>
      </x:c>
      <x:c r="B19" s="8" t="s">
        <x:v>124</x:v>
      </x:c>
      <x:c r="C19" s="6">
        <x:v>22000</x:v>
      </x:c>
      <x:c r="D19" s="6">
        <x:v>48000</x:v>
      </x:c>
      <x:c r="E19" s="6">
        <x:v>3300</x:v>
      </x:c>
      <x:c r="F19" s="7">
        <x:f>ROUND(SUM(C19:E19)*11%,-1)</x:f>
        <x:v>8060</x:v>
      </x:c>
      <x:c r="G19" s="6">
        <x:f>ROUND(SUM(C19:F19)-SUM(C19:F19)*0.2,-1)</x:f>
        <x:v>65090</x:v>
      </x:c>
    </x:row>
    <x:row r="20" spans="1:7" outlineLevel="3">
      <x:c r="A20" s="8" t="s">
        <x:v>135</x:v>
      </x:c>
      <x:c r="B20" s="8" t="s">
        <x:v>124</x:v>
      </x:c>
      <x:c r="C20" s="6">
        <x:v>20000</x:v>
      </x:c>
      <x:c r="D20" s="6">
        <x:v>42000</x:v>
      </x:c>
      <x:c r="E20" s="6">
        <x:v>3000</x:v>
      </x:c>
      <x:c r="F20" s="7">
        <x:f>ROUND(SUM(C20:E20)*11%,-1)</x:f>
        <x:v>7150</x:v>
      </x:c>
      <x:c r="G20" s="6">
        <x:f>ROUND(SUM(C20:F20)-SUM(C20:F20)*0.2,-1)</x:f>
        <x:v>57720</x:v>
      </x:c>
    </x:row>
    <x:row r="21" spans="1:7" outlineLevel="2">
      <x:c r="A21" s="31"/>
      <x:c r="B21" s="30" t="s">
        <x:v>195</x:v>
      </x:c>
      <x:c r="C21" s="32"/>
      <x:c r="D21" s="32"/>
      <x:c r="E21" s="32"/>
      <x:c r="F21" s="32">
        <x:f>SUBTOTAL(5,F18:F20)</x:f>
        <x:v>7150</x:v>
      </x:c>
      <x:c r="G21" s="32">
        <x:f>SUBTOTAL(5,G18:G20)</x:f>
        <x:v>57720</x:v>
      </x:c>
    </x:row>
    <x:row r="22" spans="1:7" outlineLevel="1">
      <x:c r="A22" s="31"/>
      <x:c r="B22" s="30" t="s">
        <x:v>210</x:v>
      </x:c>
      <x:c r="C22" s="32"/>
      <x:c r="D22" s="32"/>
      <x:c r="E22" s="32"/>
      <x:c r="F22" s="32">
        <x:f>SUBTOTAL(4,F18:F20)</x:f>
        <x:v>8860</x:v>
      </x:c>
      <x:c r="G22" s="32">
        <x:f>SUBTOTAL(4,G18:G20)</x:f>
        <x:v>71490</x:v>
      </x:c>
    </x:row>
    <x:row r="23" spans="1:7">
      <x:c r="A23" s="31"/>
      <x:c r="B23" s="30" t="s">
        <x:v>3</x:v>
      </x:c>
      <x:c r="C23" s="32"/>
      <x:c r="D23" s="32"/>
      <x:c r="E23" s="32"/>
      <x:c r="F23" s="32">
        <x:f>SUBTOTAL(5,F4:F22)</x:f>
        <x:v>7150</x:v>
      </x:c>
      <x:c r="G23" s="32">
        <x:f>SUBTOTAL(5,G4:G22)</x:f>
        <x:v>57720</x:v>
      </x:c>
    </x:row>
    <x:row r="24" spans="1:7" collapsed="1">
      <x:c r="A24" s="31"/>
      <x:c r="B24" s="30" t="s">
        <x:v>193</x:v>
      </x:c>
      <x:c r="C24" s="32"/>
      <x:c r="D24" s="32"/>
      <x:c r="E24" s="32"/>
      <x:c r="F24" s="32">
        <x:f>SUBTOTAL(4,F4:F20)</x:f>
        <x:v>8860</x:v>
      </x:c>
      <x:c r="G24" s="32">
        <x:f>SUBTOTAL(4,G4:G20)</x:f>
        <x:v>71490</x:v>
      </x:c>
    </x:row>
    <x:row r="25" collapsed="1"/>
  </x:sheetData>
  <x:sortState columnSort="0" caseSensitive="0" ref="A4:G16">
    <x:sortCondition descending="0" sortBy="value" ref="B4:B16" customList="삼성,LG,애플"/>
  </x:sortState>
  <x:mergeCells count="1">
    <x:mergeCell ref="A1:G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41"/>
  <x:sheetViews>
    <x:sheetView topLeftCell="A1" zoomScaleNormal="100" zoomScaleSheetLayoutView="75" workbookViewId="0">
      <x:selection activeCell="J1" activeCellId="0" sqref="J1:J1"/>
    </x:sheetView>
  </x:sheetViews>
  <x:sheetFormatPr defaultColWidth="9" defaultRowHeight="16.39999999999999857891"/>
  <x:cols>
    <x:col min="2" max="2" width="15.875" bestFit="1" customWidth="1"/>
    <x:col min="4" max="4" width="11.875" bestFit="1" customWidth="1"/>
    <x:col min="6" max="6" width="10.75" customWidth="1"/>
  </x:cols>
  <x:sheetData>
    <x:row r="1" spans="1:8" ht="23.5">
      <x:c r="A1" s="25" t="s">
        <x:v>22</x:v>
      </x:c>
      <x:c r="B1" s="25"/>
      <x:c r="C1" s="25"/>
      <x:c r="D1" s="25"/>
      <x:c r="E1" s="25"/>
      <x:c r="F1" s="25"/>
      <x:c r="G1" s="25"/>
      <x:c r="H1" s="25"/>
    </x:row>
    <x:row r="2" spans="1:8">
      <x:c r="A2" s="4" t="s">
        <x:v>189</x:v>
      </x:c>
      <x:c r="B2" s="4" t="s">
        <x:v>125</x:v>
      </x:c>
      <x:c r="C2" s="4" t="s">
        <x:v>27</x:v>
      </x:c>
      <x:c r="D2" s="4" t="s">
        <x:v>188</x:v>
      </x:c>
      <x:c r="E2" s="4" t="s">
        <x:v>183</x:v>
      </x:c>
      <x:c r="F2" s="4" t="s">
        <x:v>41</x:v>
      </x:c>
      <x:c r="G2" s="4" t="s">
        <x:v>48</x:v>
      </x:c>
      <x:c r="H2" s="4" t="s">
        <x:v>47</x:v>
      </x:c>
    </x:row>
    <x:row r="3" spans="1:8" outlineLevel="3">
      <x:c r="A3" s="4" t="s">
        <x:v>146</x:v>
      </x:c>
      <x:c r="B3" s="4" t="s">
        <x:v>43</x:v>
      </x:c>
      <x:c r="C3" s="4" t="s">
        <x:v>119</x:v>
      </x:c>
      <x:c r="D3" s="10" t="s">
        <x:v>120</x:v>
      </x:c>
      <x:c r="E3" s="4">
        <x:v>3</x:v>
      </x:c>
      <x:c r="F3" s="4" t="s">
        <x:v>145</x:v>
      </x:c>
      <x:c r="G3" s="9">
        <x:v>13500</x:v>
      </x:c>
      <x:c r="H3" s="4">
        <x:v>5</x:v>
      </x:c>
    </x:row>
    <x:row r="4" spans="1:8" outlineLevel="2">
      <x:c r="A4" s="2"/>
      <x:c r="B4" s="2"/>
      <x:c r="C4" s="2"/>
      <x:c r="D4" s="10"/>
      <x:c r="E4" s="2"/>
      <x:c r="F4" s="13" t="s">
        <x:v>15</x:v>
      </x:c>
      <x:c r="G4" s="9">
        <x:f>SUBTOTAL(9,G3:G3)</x:f>
        <x:v>13500</x:v>
      </x:c>
      <x:c r="H4" s="2">
        <x:f>SUBTOTAL(9,H3:H3)</x:f>
        <x:v>5</x:v>
      </x:c>
    </x:row>
    <x:row r="5" spans="1:8" outlineLevel="3">
      <x:c r="A5" s="4" t="s">
        <x:v>160</x:v>
      </x:c>
      <x:c r="B5" s="4" t="s">
        <x:v>46</x:v>
      </x:c>
      <x:c r="C5" s="4" t="s">
        <x:v>119</x:v>
      </x:c>
      <x:c r="D5" s="10" t="s">
        <x:v>118</x:v>
      </x:c>
      <x:c r="E5" s="4">
        <x:v>1</x:v>
      </x:c>
      <x:c r="F5" s="4" t="s">
        <x:v>170</x:v>
      </x:c>
      <x:c r="G5" s="9">
        <x:v>12000</x:v>
      </x:c>
      <x:c r="H5" s="4">
        <x:v>3</x:v>
      </x:c>
    </x:row>
    <x:row r="6" spans="1:8" outlineLevel="2">
      <x:c r="A6" s="2"/>
      <x:c r="B6" s="2"/>
      <x:c r="C6" s="2"/>
      <x:c r="D6" s="10"/>
      <x:c r="E6" s="2"/>
      <x:c r="F6" s="13" t="s">
        <x:v>16</x:v>
      </x:c>
      <x:c r="G6" s="9">
        <x:f>SUBTOTAL(9,G5:G5)</x:f>
        <x:v>12000</x:v>
      </x:c>
      <x:c r="H6" s="2">
        <x:f>SUBTOTAL(9,H5:H5)</x:f>
        <x:v>3</x:v>
      </x:c>
    </x:row>
    <x:row r="7" spans="1:8" outlineLevel="3">
      <x:c r="A7" s="4" t="s">
        <x:v>169</x:v>
      </x:c>
      <x:c r="B7" s="4" t="s">
        <x:v>26</x:v>
      </x:c>
      <x:c r="C7" s="4" t="s">
        <x:v>119</x:v>
      </x:c>
      <x:c r="D7" s="4" t="s">
        <x:v>114</x:v>
      </x:c>
      <x:c r="E7" s="4">
        <x:v>3</x:v>
      </x:c>
      <x:c r="F7" s="4" t="s">
        <x:v>174</x:v>
      </x:c>
      <x:c r="G7" s="9">
        <x:v>11900</x:v>
      </x:c>
      <x:c r="H7" s="4">
        <x:v>28</x:v>
      </x:c>
    </x:row>
    <x:row r="8" spans="1:8" outlineLevel="2">
      <x:c r="A8" s="2"/>
      <x:c r="B8" s="2"/>
      <x:c r="C8" s="2"/>
      <x:c r="D8" s="2"/>
      <x:c r="E8" s="2"/>
      <x:c r="F8" s="13" t="s">
        <x:v>17</x:v>
      </x:c>
      <x:c r="G8" s="9">
        <x:f>SUBTOTAL(9,G7:G7)</x:f>
        <x:v>11900</x:v>
      </x:c>
      <x:c r="H8" s="2">
        <x:f>SUBTOTAL(9,H7:H7)</x:f>
        <x:v>28</x:v>
      </x:c>
    </x:row>
    <x:row r="9" spans="1:8" outlineLevel="3">
      <x:c r="A9" s="4" t="s">
        <x:v>167</x:v>
      </x:c>
      <x:c r="B9" s="4" t="s">
        <x:v>159</x:v>
      </x:c>
      <x:c r="C9" s="4" t="s">
        <x:v>119</x:v>
      </x:c>
      <x:c r="D9" s="4" t="s">
        <x:v>114</x:v>
      </x:c>
      <x:c r="E9" s="4">
        <x:v>5</x:v>
      </x:c>
      <x:c r="F9" s="4" t="s">
        <x:v>174</x:v>
      </x:c>
      <x:c r="G9" s="9">
        <x:v>23500</x:v>
      </x:c>
      <x:c r="H9" s="4">
        <x:v>7</x:v>
      </x:c>
    </x:row>
    <x:row r="10" spans="1:8" outlineLevel="2">
      <x:c r="A10" s="2"/>
      <x:c r="B10" s="2"/>
      <x:c r="C10" s="2"/>
      <x:c r="D10" s="2"/>
      <x:c r="E10" s="2"/>
      <x:c r="F10" s="13" t="s">
        <x:v>211</x:v>
      </x:c>
      <x:c r="G10" s="9">
        <x:f>SUBTOTAL(9,G9:G9)</x:f>
        <x:v>23500</x:v>
      </x:c>
      <x:c r="H10" s="2">
        <x:f>SUBTOTAL(9,H9:H9)</x:f>
        <x:v>7</x:v>
      </x:c>
    </x:row>
    <x:row r="11" spans="1:8" outlineLevel="1">
      <x:c r="A11" s="2"/>
      <x:c r="B11" s="2"/>
      <x:c r="C11" s="13" t="s">
        <x:v>12</x:v>
      </x:c>
      <x:c r="D11" s="2"/>
      <x:c r="E11" s="2"/>
      <x:c r="F11" s="2"/>
      <x:c r="G11" s="9">
        <x:f>SUBTOTAL(9,G3:G9)</x:f>
        <x:v>60900</x:v>
      </x:c>
      <x:c r="H11" s="2">
        <x:f>SUBTOTAL(9,H3:H9)</x:f>
        <x:v>43</x:v>
      </x:c>
    </x:row>
    <x:row r="12" spans="1:8" outlineLevel="3">
      <x:c r="A12" s="4" t="s">
        <x:v>151</x:v>
      </x:c>
      <x:c r="B12" s="4" t="s">
        <x:v>144</x:v>
      </x:c>
      <x:c r="C12" s="4" t="s">
        <x:v>117</x:v>
      </x:c>
      <x:c r="D12" s="2" t="s">
        <x:v>114</x:v>
      </x:c>
      <x:c r="E12" s="4">
        <x:v>20</x:v>
      </x:c>
      <x:c r="F12" s="4" t="s">
        <x:v>147</x:v>
      </x:c>
      <x:c r="G12" s="9">
        <x:v>59000</x:v>
      </x:c>
      <x:c r="H12" s="4">
        <x:v>7</x:v>
      </x:c>
    </x:row>
    <x:row r="13" spans="1:8" outlineLevel="2">
      <x:c r="A13" s="2"/>
      <x:c r="B13" s="2"/>
      <x:c r="C13" s="2"/>
      <x:c r="D13" s="2"/>
      <x:c r="E13" s="2"/>
      <x:c r="F13" s="13" t="s">
        <x:v>219</x:v>
      </x:c>
      <x:c r="G13" s="9">
        <x:f>SUBTOTAL(9,G12:G12)</x:f>
        <x:v>59000</x:v>
      </x:c>
      <x:c r="H13" s="2">
        <x:f>SUBTOTAL(9,H12:H12)</x:f>
        <x:v>7</x:v>
      </x:c>
    </x:row>
    <x:row r="14" spans="1:8" outlineLevel="3">
      <x:c r="A14" s="4" t="s">
        <x:v>153</x:v>
      </x:c>
      <x:c r="B14" s="4" t="s">
        <x:v>168</x:v>
      </x:c>
      <x:c r="C14" s="4" t="s">
        <x:v>117</x:v>
      </x:c>
      <x:c r="D14" s="2" t="s">
        <x:v>113</x:v>
      </x:c>
      <x:c r="E14" s="4">
        <x:v>5</x:v>
      </x:c>
      <x:c r="F14" s="4" t="s">
        <x:v>155</x:v>
      </x:c>
      <x:c r="G14" s="9">
        <x:v>15900</x:v>
      </x:c>
      <x:c r="H14" s="4">
        <x:v>4</x:v>
      </x:c>
    </x:row>
    <x:row r="15" spans="1:8" outlineLevel="2">
      <x:c r="A15" s="2"/>
      <x:c r="B15" s="2"/>
      <x:c r="C15" s="2"/>
      <x:c r="D15" s="2"/>
      <x:c r="E15" s="2"/>
      <x:c r="F15" s="13" t="s">
        <x:v>220</x:v>
      </x:c>
      <x:c r="G15" s="9">
        <x:f>SUBTOTAL(9,G14:G14)</x:f>
        <x:v>15900</x:v>
      </x:c>
      <x:c r="H15" s="2">
        <x:f>SUBTOTAL(9,H14:H14)</x:f>
        <x:v>4</x:v>
      </x:c>
    </x:row>
    <x:row r="16" spans="1:8" outlineLevel="3">
      <x:c r="A16" s="4" t="s">
        <x:v>162</x:v>
      </x:c>
      <x:c r="B16" s="4" t="s">
        <x:v>172</x:v>
      </x:c>
      <x:c r="C16" s="4" t="s">
        <x:v>117</x:v>
      </x:c>
      <x:c r="D16" s="4" t="s">
        <x:v>114</x:v>
      </x:c>
      <x:c r="E16" s="4">
        <x:v>10</x:v>
      </x:c>
      <x:c r="F16" s="4" t="s">
        <x:v>166</x:v>
      </x:c>
      <x:c r="G16" s="9">
        <x:v>60000</x:v>
      </x:c>
      <x:c r="H16" s="4">
        <x:v>3</x:v>
      </x:c>
    </x:row>
    <x:row r="17" spans="1:8" outlineLevel="2">
      <x:c r="A17" s="2"/>
      <x:c r="B17" s="2"/>
      <x:c r="C17" s="2"/>
      <x:c r="D17" s="2"/>
      <x:c r="E17" s="2"/>
      <x:c r="F17" s="13" t="s">
        <x:v>221</x:v>
      </x:c>
      <x:c r="G17" s="9">
        <x:f>SUBTOTAL(9,G16:G16)</x:f>
        <x:v>60000</x:v>
      </x:c>
      <x:c r="H17" s="2">
        <x:f>SUBTOTAL(9,H16:H16)</x:f>
        <x:v>3</x:v>
      </x:c>
    </x:row>
    <x:row r="18" spans="1:8" outlineLevel="3">
      <x:c r="A18" s="4" t="s">
        <x:v>164</x:v>
      </x:c>
      <x:c r="B18" s="4" t="s">
        <x:v>21</x:v>
      </x:c>
      <x:c r="C18" s="4" t="s">
        <x:v>117</x:v>
      </x:c>
      <x:c r="D18" s="10" t="s">
        <x:v>120</x:v>
      </x:c>
      <x:c r="E18" s="4">
        <x:v>5</x:v>
      </x:c>
      <x:c r="F18" s="4" t="s">
        <x:v>147</x:v>
      </x:c>
      <x:c r="G18" s="9">
        <x:v>33000</x:v>
      </x:c>
      <x:c r="H18" s="4">
        <x:v>7</x:v>
      </x:c>
    </x:row>
    <x:row r="19" spans="1:8" outlineLevel="2">
      <x:c r="A19" s="2"/>
      <x:c r="B19" s="2"/>
      <x:c r="C19" s="2"/>
      <x:c r="D19" s="10"/>
      <x:c r="E19" s="2"/>
      <x:c r="F19" s="13" t="s">
        <x:v>222</x:v>
      </x:c>
      <x:c r="G19" s="9">
        <x:f>SUBTOTAL(9,G18:G18)</x:f>
        <x:v>33000</x:v>
      </x:c>
      <x:c r="H19" s="2">
        <x:f>SUBTOTAL(9,H18:H18)</x:f>
        <x:v>7</x:v>
      </x:c>
    </x:row>
    <x:row r="20" spans="1:8" outlineLevel="3">
      <x:c r="A20" s="4" t="s">
        <x:v>141</x:v>
      </x:c>
      <x:c r="B20" s="4" t="s">
        <x:v>139</x:v>
      </x:c>
      <x:c r="C20" s="4" t="s">
        <x:v>117</x:v>
      </x:c>
      <x:c r="D20" s="4" t="s">
        <x:v>113</x:v>
      </x:c>
      <x:c r="E20" s="4">
        <x:v>5</x:v>
      </x:c>
      <x:c r="F20" s="4" t="s">
        <x:v>128</x:v>
      </x:c>
      <x:c r="G20" s="9">
        <x:v>32000</x:v>
      </x:c>
      <x:c r="H20" s="4">
        <x:v>2</x:v>
      </x:c>
    </x:row>
    <x:row r="21" spans="1:8" outlineLevel="2">
      <x:c r="A21" s="2"/>
      <x:c r="B21" s="2"/>
      <x:c r="C21" s="2"/>
      <x:c r="D21" s="2"/>
      <x:c r="E21" s="2"/>
      <x:c r="F21" s="13" t="s">
        <x:v>218</x:v>
      </x:c>
      <x:c r="G21" s="9">
        <x:f>SUBTOTAL(9,G20:G20)</x:f>
        <x:v>32000</x:v>
      </x:c>
      <x:c r="H21" s="2">
        <x:f>SUBTOTAL(9,H20:H20)</x:f>
        <x:v>2</x:v>
      </x:c>
    </x:row>
    <x:row r="22" spans="1:8" outlineLevel="3">
      <x:c r="A22" s="4" t="s">
        <x:v>138</x:v>
      </x:c>
      <x:c r="B22" s="4" t="s">
        <x:v>127</x:v>
      </x:c>
      <x:c r="C22" s="4" t="s">
        <x:v>117</x:v>
      </x:c>
      <x:c r="D22" s="2" t="s">
        <x:v>113</x:v>
      </x:c>
      <x:c r="E22" s="4">
        <x:v>3</x:v>
      </x:c>
      <x:c r="F22" s="4" t="s">
        <x:v>131</x:v>
      </x:c>
      <x:c r="G22" s="9">
        <x:v>21500</x:v>
      </x:c>
      <x:c r="H22" s="4">
        <x:v>13</x:v>
      </x:c>
    </x:row>
    <x:row r="23" spans="1:8" outlineLevel="2">
      <x:c r="A23" s="2"/>
      <x:c r="B23" s="2"/>
      <x:c r="C23" s="2"/>
      <x:c r="D23" s="2"/>
      <x:c r="E23" s="2"/>
      <x:c r="F23" s="13" t="s">
        <x:v>191</x:v>
      </x:c>
      <x:c r="G23" s="9">
        <x:f>SUBTOTAL(9,G22:G22)</x:f>
        <x:v>21500</x:v>
      </x:c>
      <x:c r="H23" s="2">
        <x:f>SUBTOTAL(9,H22:H22)</x:f>
        <x:v>13</x:v>
      </x:c>
    </x:row>
    <x:row r="24" spans="1:8" outlineLevel="1">
      <x:c r="A24" s="2"/>
      <x:c r="B24" s="2"/>
      <x:c r="C24" s="13" t="s">
        <x:v>13</x:v>
      </x:c>
      <x:c r="D24" s="2"/>
      <x:c r="E24" s="2"/>
      <x:c r="F24" s="2"/>
      <x:c r="G24" s="9">
        <x:f>SUBTOTAL(9,G12:G22)</x:f>
        <x:v>221400</x:v>
      </x:c>
      <x:c r="H24" s="2">
        <x:f>SUBTOTAL(9,H12:H22)</x:f>
        <x:v>36</x:v>
      </x:c>
    </x:row>
    <x:row r="25" spans="1:8" outlineLevel="3">
      <x:c r="A25" s="4" t="s">
        <x:v>175</x:v>
      </x:c>
      <x:c r="B25" s="4" t="s">
        <x:v>157</x:v>
      </x:c>
      <x:c r="C25" s="4" t="s">
        <x:v>116</x:v>
      </x:c>
      <x:c r="D25" s="2" t="s">
        <x:v>114</x:v>
      </x:c>
      <x:c r="E25" s="4">
        <x:v>5</x:v>
      </x:c>
      <x:c r="F25" s="4" t="s">
        <x:v>173</x:v>
      </x:c>
      <x:c r="G25" s="9">
        <x:v>6500</x:v>
      </x:c>
      <x:c r="H25" s="4">
        <x:v>12</x:v>
      </x:c>
    </x:row>
    <x:row r="26" spans="1:8" outlineLevel="2">
      <x:c r="A26" s="2"/>
      <x:c r="B26" s="2"/>
      <x:c r="C26" s="2"/>
      <x:c r="D26" s="2"/>
      <x:c r="E26" s="2"/>
      <x:c r="F26" s="13" t="s">
        <x:v>205</x:v>
      </x:c>
      <x:c r="G26" s="9">
        <x:f>SUBTOTAL(9,G25:G25)</x:f>
        <x:v>6500</x:v>
      </x:c>
      <x:c r="H26" s="2">
        <x:f>SUBTOTAL(9,H25:H25)</x:f>
        <x:v>12</x:v>
      </x:c>
    </x:row>
    <x:row r="27" spans="1:8" outlineLevel="3">
      <x:c r="A27" s="4" t="s">
        <x:v>163</x:v>
      </x:c>
      <x:c r="B27" s="4" t="s">
        <x:v>161</x:v>
      </x:c>
      <x:c r="C27" s="4" t="s">
        <x:v>116</x:v>
      </x:c>
      <x:c r="D27" s="2" t="s">
        <x:v>114</x:v>
      </x:c>
      <x:c r="E27" s="4">
        <x:v>5</x:v>
      </x:c>
      <x:c r="F27" s="4" t="s">
        <x:v>150</x:v>
      </x:c>
      <x:c r="G27" s="9">
        <x:v>8000</x:v>
      </x:c>
      <x:c r="H27" s="4">
        <x:v>6</x:v>
      </x:c>
    </x:row>
    <x:row r="28" spans="1:8" outlineLevel="2">
      <x:c r="A28" s="2"/>
      <x:c r="B28" s="2"/>
      <x:c r="C28" s="2"/>
      <x:c r="D28" s="2"/>
      <x:c r="E28" s="2"/>
      <x:c r="F28" s="13" t="s">
        <x:v>206</x:v>
      </x:c>
      <x:c r="G28" s="9">
        <x:f>SUBTOTAL(9,G27:G27)</x:f>
        <x:v>8000</x:v>
      </x:c>
      <x:c r="H28" s="2">
        <x:f>SUBTOTAL(9,H27:H27)</x:f>
        <x:v>6</x:v>
      </x:c>
    </x:row>
    <x:row r="29" spans="1:8" outlineLevel="3">
      <x:c r="A29" s="4" t="s">
        <x:v>156</x:v>
      </x:c>
      <x:c r="B29" s="4" t="s">
        <x:v>171</x:v>
      </x:c>
      <x:c r="C29" s="4" t="s">
        <x:v>116</x:v>
      </x:c>
      <x:c r="D29" s="10" t="s">
        <x:v>118</x:v>
      </x:c>
      <x:c r="E29" s="4">
        <x:v>5</x:v>
      </x:c>
      <x:c r="F29" s="4" t="s">
        <x:v>143</x:v>
      </x:c>
      <x:c r="G29" s="9">
        <x:v>14300</x:v>
      </x:c>
      <x:c r="H29" s="4">
        <x:v>19</x:v>
      </x:c>
    </x:row>
    <x:row r="30" spans="1:8" outlineLevel="2">
      <x:c r="A30" s="2"/>
      <x:c r="B30" s="2"/>
      <x:c r="C30" s="2"/>
      <x:c r="D30" s="10"/>
      <x:c r="E30" s="2"/>
      <x:c r="F30" s="13" t="s">
        <x:v>204</x:v>
      </x:c>
      <x:c r="G30" s="9">
        <x:f>SUBTOTAL(9,G29:G29)</x:f>
        <x:v>14300</x:v>
      </x:c>
      <x:c r="H30" s="2">
        <x:f>SUBTOTAL(9,H29:H29)</x:f>
        <x:v>19</x:v>
      </x:c>
    </x:row>
    <x:row r="31" spans="1:8" outlineLevel="3">
      <x:c r="A31" s="4" t="s">
        <x:v>149</x:v>
      </x:c>
      <x:c r="B31" s="4" t="s">
        <x:v>158</x:v>
      </x:c>
      <x:c r="C31" s="4" t="s">
        <x:v>116</x:v>
      </x:c>
      <x:c r="D31" s="10" t="s">
        <x:v>120</x:v>
      </x:c>
      <x:c r="E31" s="4">
        <x:v>1</x:v>
      </x:c>
      <x:c r="F31" s="4" t="s">
        <x:v>154</x:v>
      </x:c>
      <x:c r="G31" s="9">
        <x:v>12500</x:v>
      </x:c>
      <x:c r="H31" s="4">
        <x:v>8</x:v>
      </x:c>
    </x:row>
    <x:row r="32" spans="1:8" outlineLevel="2">
      <x:c r="A32" s="2"/>
      <x:c r="B32" s="2"/>
      <x:c r="C32" s="2"/>
      <x:c r="D32" s="10"/>
      <x:c r="E32" s="2"/>
      <x:c r="F32" s="13" t="s">
        <x:v>212</x:v>
      </x:c>
      <x:c r="G32" s="9">
        <x:f>SUBTOTAL(9,G31:G31)</x:f>
        <x:v>12500</x:v>
      </x:c>
      <x:c r="H32" s="2">
        <x:f>SUBTOTAL(9,H31:H31)</x:f>
        <x:v>8</x:v>
      </x:c>
    </x:row>
    <x:row r="33" spans="1:8" outlineLevel="3">
      <x:c r="A33" s="4" t="s">
        <x:v>152</x:v>
      </x:c>
      <x:c r="B33" s="4" t="s">
        <x:v>148</x:v>
      </x:c>
      <x:c r="C33" s="4" t="s">
        <x:v>116</x:v>
      </x:c>
      <x:c r="D33" s="10" t="s">
        <x:v>120</x:v>
      </x:c>
      <x:c r="E33" s="4">
        <x:v>1</x:v>
      </x:c>
      <x:c r="F33" s="4" t="s">
        <x:v>143</x:v>
      </x:c>
      <x:c r="G33" s="9">
        <x:v>21000</x:v>
      </x:c>
      <x:c r="H33" s="4">
        <x:v>15</x:v>
      </x:c>
    </x:row>
    <x:row r="34" spans="1:8" outlineLevel="2">
      <x:c r="A34" s="2"/>
      <x:c r="B34" s="2"/>
      <x:c r="C34" s="2"/>
      <x:c r="D34" s="10"/>
      <x:c r="E34" s="2"/>
      <x:c r="F34" s="13" t="s">
        <x:v>196</x:v>
      </x:c>
      <x:c r="G34" s="9">
        <x:f>SUBTOTAL(9,G33:G33)</x:f>
        <x:v>21000</x:v>
      </x:c>
      <x:c r="H34" s="2">
        <x:f>SUBTOTAL(9,H33:H33)</x:f>
        <x:v>15</x:v>
      </x:c>
    </x:row>
    <x:row r="35" spans="1:8" outlineLevel="3">
      <x:c r="A35" s="4" t="s">
        <x:v>165</x:v>
      </x:c>
      <x:c r="B35" s="4" t="s">
        <x:v>129</x:v>
      </x:c>
      <x:c r="C35" s="4" t="s">
        <x:v>116</x:v>
      </x:c>
      <x:c r="D35" s="10" t="s">
        <x:v>118</x:v>
      </x:c>
      <x:c r="E35" s="4">
        <x:v>15</x:v>
      </x:c>
      <x:c r="F35" s="4" t="s">
        <x:v>143</x:v>
      </x:c>
      <x:c r="G35" s="9">
        <x:v>32500</x:v>
      </x:c>
      <x:c r="H35" s="4">
        <x:v>9</x:v>
      </x:c>
    </x:row>
    <x:row r="36" spans="1:8" outlineLevel="2">
      <x:c r="A36" s="2"/>
      <x:c r="B36" s="2"/>
      <x:c r="C36" s="2"/>
      <x:c r="D36" s="10"/>
      <x:c r="E36" s="2"/>
      <x:c r="F36" s="13" t="s">
        <x:v>216</x:v>
      </x:c>
      <x:c r="G36" s="9">
        <x:f>SUBTOTAL(9,G35:G35)</x:f>
        <x:v>32500</x:v>
      </x:c>
      <x:c r="H36" s="2">
        <x:f>SUBTOTAL(9,H35:H35)</x:f>
        <x:v>9</x:v>
      </x:c>
    </x:row>
    <x:row r="37" spans="1:8" outlineLevel="3">
      <x:c r="A37" s="4" t="s">
        <x:v>142</x:v>
      </x:c>
      <x:c r="B37" s="4" t="s">
        <x:v>126</x:v>
      </x:c>
      <x:c r="C37" s="4" t="s">
        <x:v>116</x:v>
      </x:c>
      <x:c r="D37" s="4" t="s">
        <x:v>114</x:v>
      </x:c>
      <x:c r="E37" s="4">
        <x:v>10</x:v>
      </x:c>
      <x:c r="F37" s="4" t="s">
        <x:v>134</x:v>
      </x:c>
      <x:c r="G37" s="9">
        <x:v>15900</x:v>
      </x:c>
      <x:c r="H37" s="4">
        <x:v>20</x:v>
      </x:c>
    </x:row>
    <x:row r="38" spans="1:8" outlineLevel="2">
      <x:c r="A38" s="28"/>
      <x:c r="B38" s="28"/>
      <x:c r="C38" s="28"/>
      <x:c r="D38" s="28"/>
      <x:c r="E38" s="28"/>
      <x:c r="F38" s="30" t="s">
        <x:v>220</x:v>
      </x:c>
      <x:c r="G38" s="33">
        <x:f>SUBTOTAL(9,G37:G37)</x:f>
        <x:v>15900</x:v>
      </x:c>
      <x:c r="H38" s="28">
        <x:f>SUBTOTAL(9,H37:H37)</x:f>
        <x:v>20</x:v>
      </x:c>
    </x:row>
    <x:row r="39" spans="1:8" outlineLevel="1">
      <x:c r="A39" s="28"/>
      <x:c r="B39" s="28"/>
      <x:c r="C39" s="30" t="s">
        <x:v>202</x:v>
      </x:c>
      <x:c r="D39" s="28"/>
      <x:c r="E39" s="28"/>
      <x:c r="F39" s="28"/>
      <x:c r="G39" s="33">
        <x:f>SUBTOTAL(9,G25:G37)</x:f>
        <x:v>110700</x:v>
      </x:c>
      <x:c r="H39" s="28">
        <x:f>SUBTOTAL(9,H25:H37)</x:f>
        <x:v>89</x:v>
      </x:c>
    </x:row>
    <x:row r="40" spans="1:8">
      <x:c r="A40" s="28"/>
      <x:c r="B40" s="28"/>
      <x:c r="C40" s="30"/>
      <x:c r="D40" s="28"/>
      <x:c r="E40" s="28"/>
      <x:c r="F40" s="30" t="s">
        <x:v>203</x:v>
      </x:c>
      <x:c r="G40" s="33">
        <x:f>SUBTOTAL(9,G3:G39)</x:f>
        <x:v>393000</x:v>
      </x:c>
      <x:c r="H40" s="28">
        <x:f>SUBTOTAL(9,H3:H39)</x:f>
        <x:v>168</x:v>
      </x:c>
    </x:row>
    <x:row r="41" spans="1:8" collapsed="1">
      <x:c r="A41" s="28"/>
      <x:c r="B41" s="28"/>
      <x:c r="C41" s="30" t="s">
        <x:v>203</x:v>
      </x:c>
      <x:c r="D41" s="28"/>
      <x:c r="E41" s="28"/>
      <x:c r="F41" s="28"/>
      <x:c r="G41" s="33">
        <x:f>SUBTOTAL(9,G3:G37)</x:f>
        <x:v>393000</x:v>
      </x:c>
      <x:c r="H41" s="28">
        <x:f>SUBTOTAL(9,H3:H37)</x:f>
        <x:v>168</x:v>
      </x:c>
    </x:row>
    <x:row r="42" collapsed="1"/>
  </x:sheetData>
  <x:sortState columnSort="0" caseSensitive="0" ref="A3:H19">
    <x:sortCondition descending="0" sortBy="value" ref="C3:C19"/>
  </x:sortState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1"/>
  <x:sheetViews>
    <x:sheetView topLeftCell="A1" zoomScaleNormal="100" zoomScaleSheetLayoutView="75" workbookViewId="0">
      <x:selection activeCell="G1" activeCellId="0" sqref="G1:G1"/>
    </x:sheetView>
  </x:sheetViews>
  <x:sheetFormatPr defaultColWidth="9" defaultRowHeight="16.39999999999999857891"/>
  <x:cols>
    <x:col min="1" max="1" width="14.25" customWidth="1"/>
    <x:col min="2" max="2" width="12.25" customWidth="1"/>
    <x:col min="3" max="3" width="13.375" bestFit="1" customWidth="1"/>
    <x:col min="4" max="4" width="12.25" customWidth="1"/>
    <x:col min="5" max="5" width="13.125" customWidth="1"/>
    <x:col min="6" max="6" width="13.875" customWidth="1"/>
  </x:cols>
  <x:sheetData>
    <x:row r="1" spans="1:6" ht="23.5">
      <x:c r="A1" s="14" t="s">
        <x:v>23</x:v>
      </x:c>
      <x:c r="B1" s="14"/>
      <x:c r="C1" s="14"/>
      <x:c r="D1" s="14"/>
      <x:c r="E1" s="14"/>
      <x:c r="F1" s="14"/>
    </x:row>
    <x:row r="2" spans="1:5">
      <x:c r="A2" s="1"/>
      <x:c r="B2" s="1"/>
      <x:c r="C2" s="1"/>
      <x:c r="D2" s="1"/>
      <x:c r="E2" s="1"/>
    </x:row>
    <x:row r="3" spans="1:6">
      <x:c r="A3" s="13" t="s">
        <x:v>35</x:v>
      </x:c>
      <x:c r="B3" s="13" t="s">
        <x:v>87</x:v>
      </x:c>
      <x:c r="C3" s="13" t="s">
        <x:v>185</x:v>
      </x:c>
      <x:c r="D3" s="13" t="s">
        <x:v>178</x:v>
      </x:c>
      <x:c r="E3" s="13" t="s">
        <x:v>176</x:v>
      </x:c>
      <x:c r="F3" s="13" t="s">
        <x:v>96</x:v>
      </x:c>
    </x:row>
    <x:row r="4" spans="1:6" outlineLevel="3">
      <x:c r="A4" s="12" t="s">
        <x:v>177</x:v>
      </x:c>
      <x:c r="B4" s="8" t="s">
        <x:v>34</x:v>
      </x:c>
      <x:c r="C4" s="11">
        <x:v>85</x:v>
      </x:c>
      <x:c r="D4" s="11">
        <x:v>75</x:v>
      </x:c>
      <x:c r="E4" s="11">
        <x:v>75</x:v>
      </x:c>
      <x:c r="F4" s="11">
        <x:f>SUM(C4:E4)</x:f>
        <x:v>235</x:v>
      </x:c>
    </x:row>
    <x:row r="5" spans="1:6" outlineLevel="3">
      <x:c r="A5" s="12" t="s">
        <x:v>177</x:v>
      </x:c>
      <x:c r="B5" s="8" t="s">
        <x:v>33</x:v>
      </x:c>
      <x:c r="C5" s="11">
        <x:v>85</x:v>
      </x:c>
      <x:c r="D5" s="11">
        <x:v>85</x:v>
      </x:c>
      <x:c r="E5" s="11">
        <x:v>75</x:v>
      </x:c>
      <x:c r="F5" s="11">
        <x:f>SUM(C5:E5)</x:f>
        <x:v>245</x:v>
      </x:c>
    </x:row>
    <x:row r="6" spans="1:6" outlineLevel="3">
      <x:c r="A6" s="12" t="s">
        <x:v>177</x:v>
      </x:c>
      <x:c r="B6" s="8" t="s">
        <x:v>30</x:v>
      </x:c>
      <x:c r="C6" s="11">
        <x:v>90</x:v>
      </x:c>
      <x:c r="D6" s="11">
        <x:v>70</x:v>
      </x:c>
      <x:c r="E6" s="11">
        <x:v>85</x:v>
      </x:c>
      <x:c r="F6" s="11">
        <x:f>SUM(C6:E6)</x:f>
        <x:v>245</x:v>
      </x:c>
    </x:row>
    <x:row r="7" spans="1:6" outlineLevel="2">
      <x:c r="A7" s="34" t="s">
        <x:v>214</x:v>
      </x:c>
      <x:c r="B7" s="8"/>
      <x:c r="C7" s="9">
        <x:f>SUBTOTAL(1,C4:C6)</x:f>
        <x:v>86.666666666666671</x:v>
      </x:c>
      <x:c r="D7" s="9">
        <x:f>SUBTOTAL(1,D4:D6)</x:f>
        <x:v>76.666666666666671</x:v>
      </x:c>
      <x:c r="E7" s="9">
        <x:f>SUBTOTAL(1,E4:E6)</x:f>
        <x:v>78.333333333333329</x:v>
      </x:c>
      <x:c r="F7" s="9"/>
    </x:row>
    <x:row r="8" spans="1:6" outlineLevel="1">
      <x:c r="A8" s="34" t="s">
        <x:v>215</x:v>
      </x:c>
      <x:c r="B8" s="8"/>
      <x:c r="C8" s="9"/>
      <x:c r="D8" s="9"/>
      <x:c r="E8" s="9"/>
      <x:c r="F8" s="9">
        <x:f>SUBTOTAL(4,F4:F6)</x:f>
        <x:v>245</x:v>
      </x:c>
    </x:row>
    <x:row r="9" spans="1:6" outlineLevel="3">
      <x:c r="A9" s="12" t="s">
        <x:v>184</x:v>
      </x:c>
      <x:c r="B9" s="8" t="s">
        <x:v>38</x:v>
      </x:c>
      <x:c r="C9" s="11">
        <x:v>95</x:v>
      </x:c>
      <x:c r="D9" s="11">
        <x:v>65</x:v>
      </x:c>
      <x:c r="E9" s="11">
        <x:v>65</x:v>
      </x:c>
      <x:c r="F9" s="11">
        <x:f>SUM(C9:E9)</x:f>
        <x:v>225</x:v>
      </x:c>
    </x:row>
    <x:row r="10" spans="1:6" outlineLevel="3">
      <x:c r="A10" s="12" t="s">
        <x:v>184</x:v>
      </x:c>
      <x:c r="B10" s="8" t="s">
        <x:v>53</x:v>
      </x:c>
      <x:c r="C10" s="11">
        <x:v>100</x:v>
      </x:c>
      <x:c r="D10" s="11">
        <x:v>90</x:v>
      </x:c>
      <x:c r="E10" s="11">
        <x:v>80</x:v>
      </x:c>
      <x:c r="F10" s="11">
        <x:f>SUM(C10:E10)</x:f>
        <x:v>270</x:v>
      </x:c>
    </x:row>
    <x:row r="11" spans="1:6" outlineLevel="3">
      <x:c r="A11" s="12" t="s">
        <x:v>184</x:v>
      </x:c>
      <x:c r="B11" s="8" t="s">
        <x:v>42</x:v>
      </x:c>
      <x:c r="C11" s="11">
        <x:v>80</x:v>
      </x:c>
      <x:c r="D11" s="11">
        <x:v>70</x:v>
      </x:c>
      <x:c r="E11" s="11">
        <x:v>90</x:v>
      </x:c>
      <x:c r="F11" s="11">
        <x:f>SUM(C11:E11)</x:f>
        <x:v>240</x:v>
      </x:c>
    </x:row>
    <x:row r="12" spans="1:6" outlineLevel="2">
      <x:c r="A12" s="34" t="s">
        <x:v>223</x:v>
      </x:c>
      <x:c r="B12" s="8"/>
      <x:c r="C12" s="9">
        <x:f>SUBTOTAL(1,C9:C11)</x:f>
        <x:v>91.666666666666671</x:v>
      </x:c>
      <x:c r="D12" s="9">
        <x:f>SUBTOTAL(1,D9:D11)</x:f>
        <x:v>75</x:v>
      </x:c>
      <x:c r="E12" s="9">
        <x:f>SUBTOTAL(1,E9:E11)</x:f>
        <x:v>78.333333333333329</x:v>
      </x:c>
      <x:c r="F12" s="9"/>
    </x:row>
    <x:row r="13" spans="1:6" outlineLevel="1">
      <x:c r="A13" s="34" t="s">
        <x:v>213</x:v>
      </x:c>
      <x:c r="B13" s="8"/>
      <x:c r="C13" s="9"/>
      <x:c r="D13" s="9"/>
      <x:c r="E13" s="9"/>
      <x:c r="F13" s="9">
        <x:f>SUBTOTAL(4,F9:F11)</x:f>
        <x:v>270</x:v>
      </x:c>
    </x:row>
    <x:row r="14" spans="1:6" outlineLevel="3">
      <x:c r="A14" s="12" t="s">
        <x:v>182</x:v>
      </x:c>
      <x:c r="B14" s="8" t="s">
        <x:v>52</x:v>
      </x:c>
      <x:c r="C14" s="11">
        <x:v>95</x:v>
      </x:c>
      <x:c r="D14" s="11">
        <x:v>75</x:v>
      </x:c>
      <x:c r="E14" s="11">
        <x:v>95</x:v>
      </x:c>
      <x:c r="F14" s="11">
        <x:f>SUM(C14:E14)</x:f>
        <x:v>265</x:v>
      </x:c>
    </x:row>
    <x:row r="15" spans="1:6" outlineLevel="3">
      <x:c r="A15" s="12" t="s">
        <x:v>182</x:v>
      </x:c>
      <x:c r="B15" s="8" t="s">
        <x:v>44</x:v>
      </x:c>
      <x:c r="C15" s="11">
        <x:v>85</x:v>
      </x:c>
      <x:c r="D15" s="11">
        <x:v>50</x:v>
      </x:c>
      <x:c r="E15" s="11">
        <x:v>80</x:v>
      </x:c>
      <x:c r="F15" s="11">
        <x:f>SUM(C15:E15)</x:f>
        <x:v>215</x:v>
      </x:c>
    </x:row>
    <x:row r="16" spans="1:6" outlineLevel="3">
      <x:c r="A16" s="12" t="s">
        <x:v>182</x:v>
      </x:c>
      <x:c r="B16" s="8" t="s">
        <x:v>50</x:v>
      </x:c>
      <x:c r="C16" s="11">
        <x:v>90</x:v>
      </x:c>
      <x:c r="D16" s="11">
        <x:v>80</x:v>
      </x:c>
      <x:c r="E16" s="11">
        <x:v>60</x:v>
      </x:c>
      <x:c r="F16" s="11">
        <x:f>SUM(C16:E16)</x:f>
        <x:v>230</x:v>
      </x:c>
    </x:row>
    <x:row r="17" spans="1:6" outlineLevel="2">
      <x:c r="A17" s="35" t="s">
        <x:v>224</x:v>
      </x:c>
      <x:c r="B17" s="31"/>
      <x:c r="C17" s="33">
        <x:f>SUBTOTAL(1,C14:C16)</x:f>
        <x:v>90</x:v>
      </x:c>
      <x:c r="D17" s="33">
        <x:f>SUBTOTAL(1,D14:D16)</x:f>
        <x:v>68.333333333333329</x:v>
      </x:c>
      <x:c r="E17" s="33">
        <x:f>SUBTOTAL(1,E14:E16)</x:f>
        <x:v>78.333333333333329</x:v>
      </x:c>
      <x:c r="F17" s="33"/>
    </x:row>
    <x:row r="18" spans="1:6" outlineLevel="1">
      <x:c r="A18" s="35" t="s">
        <x:v>226</x:v>
      </x:c>
      <x:c r="B18" s="31"/>
      <x:c r="C18" s="33"/>
      <x:c r="D18" s="33"/>
      <x:c r="E18" s="33"/>
      <x:c r="F18" s="33">
        <x:f>SUBTOTAL(4,F14:F16)</x:f>
        <x:v>265</x:v>
      </x:c>
    </x:row>
    <x:row r="19" spans="1:6">
      <x:c r="A19" s="35" t="s">
        <x:v>225</x:v>
      </x:c>
      <x:c r="B19" s="31"/>
      <x:c r="C19" s="33">
        <x:f>SUBTOTAL(1,C4:C18)</x:f>
        <x:v>89.444444444444443</x:v>
      </x:c>
      <x:c r="D19" s="33">
        <x:f>SUBTOTAL(1,D4:D18)</x:f>
        <x:v>73.333333333333329</x:v>
      </x:c>
      <x:c r="E19" s="33">
        <x:f>SUBTOTAL(1,E4:E18)</x:f>
        <x:v>78.333333333333329</x:v>
      </x:c>
      <x:c r="F19" s="33"/>
    </x:row>
    <x:row r="20" spans="1:6" collapsed="1">
      <x:c r="A20" s="35" t="s">
        <x:v>193</x:v>
      </x:c>
      <x:c r="B20" s="31"/>
      <x:c r="C20" s="33"/>
      <x:c r="D20" s="33"/>
      <x:c r="E20" s="33"/>
      <x:c r="F20" s="33">
        <x:f>SUBTOTAL(4,F4:F16)</x:f>
        <x:v>270</x:v>
      </x:c>
    </x:row>
    <x:row r="21" spans="1:5" collapsed="1">
      <x:c r="A21" s="1"/>
      <x:c r="B21" s="1"/>
      <x:c r="C21" s="1"/>
      <x:c r="D21" s="1"/>
      <x:c r="E21" s="1"/>
    </x:row>
  </x:sheetData>
  <x:sortState columnSort="0" caseSensitive="0" ref="A4:F12">
    <x:sortCondition descending="0" sortBy="value" ref="A4:A12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26"/>
  <x:sheetViews>
    <x:sheetView topLeftCell="A7" zoomScaleNormal="100" zoomScaleSheetLayoutView="75" workbookViewId="0">
      <x:selection activeCell="A3" activeCellId="0" sqref="A3:H18"/>
    </x:sheetView>
  </x:sheetViews>
  <x:sheetFormatPr defaultColWidth="9" defaultRowHeight="16.39999999999999857891"/>
  <x:cols>
    <x:col min="1" max="1" width="13.6875" customWidth="1"/>
    <x:col min="4" max="4" width="9.875" bestFit="1" customWidth="1"/>
    <x:col min="6" max="6" width="9.375" bestFit="1" customWidth="1"/>
    <x:col min="7" max="7" width="9.125" bestFit="1" customWidth="1"/>
    <x:col min="8" max="8" width="13" bestFit="1" customWidth="1"/>
  </x:cols>
  <x:sheetData>
    <x:row r="1" spans="1:8" ht="23.5">
      <x:c r="A1" s="26" t="s">
        <x:v>18</x:v>
      </x:c>
      <x:c r="B1" s="26"/>
      <x:c r="C1" s="26"/>
      <x:c r="D1" s="26"/>
      <x:c r="E1" s="26"/>
      <x:c r="F1" s="26"/>
      <x:c r="G1" s="26"/>
      <x:c r="H1" s="26"/>
    </x:row>
    <x:row r="2" spans="1:8">
      <x:c r="A2" s="19"/>
      <x:c r="B2" s="19"/>
      <x:c r="C2" s="19"/>
      <x:c r="D2" s="19"/>
      <x:c r="E2" s="19"/>
      <x:c r="F2" s="19"/>
      <x:c r="G2" s="19"/>
      <x:c r="H2" s="19"/>
    </x:row>
    <x:row r="3" spans="1:8">
      <x:c r="A3" s="16" t="s">
        <x:v>125</x:v>
      </x:c>
      <x:c r="B3" s="16" t="s">
        <x:v>81</x:v>
      </x:c>
      <x:c r="C3" s="16" t="s">
        <x:v>58</x:v>
      </x:c>
      <x:c r="D3" s="16" t="s">
        <x:v>78</x:v>
      </x:c>
      <x:c r="E3" s="16" t="s">
        <x:v>74</x:v>
      </x:c>
      <x:c r="F3" s="16" t="s">
        <x:v>179</x:v>
      </x:c>
      <x:c r="G3" s="16" t="s">
        <x:v>47</x:v>
      </x:c>
      <x:c r="H3" s="16" t="s">
        <x:v>57</x:v>
      </x:c>
    </x:row>
    <x:row r="4" spans="1:8" outlineLevel="3">
      <x:c r="A4" s="16" t="s">
        <x:v>51</x:v>
      </x:c>
      <x:c r="B4" s="16" t="s">
        <x:v>40</x:v>
      </x:c>
      <x:c r="C4" s="16" t="s">
        <x:v>70</x:v>
      </x:c>
      <x:c r="D4" s="18">
        <x:v>41061</x:v>
      </x:c>
      <x:c r="E4" s="16">
        <x:v>60</x:v>
      </x:c>
      <x:c r="F4" s="17">
        <x:v>600000</x:v>
      </x:c>
      <x:c r="G4" s="16">
        <x:v>57</x:v>
      </x:c>
      <x:c r="H4" s="15">
        <x:f>F4*G4</x:f>
        <x:v>34200000</x:v>
      </x:c>
    </x:row>
    <x:row r="5" spans="1:8" outlineLevel="3">
      <x:c r="A5" s="16" t="s">
        <x:v>51</x:v>
      </x:c>
      <x:c r="B5" s="16" t="s">
        <x:v>25</x:v>
      </x:c>
      <x:c r="C5" s="16" t="s">
        <x:v>71</x:v>
      </x:c>
      <x:c r="D5" s="18">
        <x:v>41060</x:v>
      </x:c>
      <x:c r="E5" s="16">
        <x:v>60</x:v>
      </x:c>
      <x:c r="F5" s="17">
        <x:v>600000</x:v>
      </x:c>
      <x:c r="G5" s="16">
        <x:v>55</x:v>
      </x:c>
      <x:c r="H5" s="15">
        <x:f>F5*G5</x:f>
        <x:v>33000000</x:v>
      </x:c>
    </x:row>
    <x:row r="6" spans="1:8" outlineLevel="3">
      <x:c r="A6" s="16" t="s">
        <x:v>51</x:v>
      </x:c>
      <x:c r="B6" s="16" t="s">
        <x:v>32</x:v>
      </x:c>
      <x:c r="C6" s="16" t="s">
        <x:v>64</x:v>
      </x:c>
      <x:c r="D6" s="18">
        <x:v>41060</x:v>
      </x:c>
      <x:c r="E6" s="16">
        <x:v>60</x:v>
      </x:c>
      <x:c r="F6" s="17">
        <x:v>600000</x:v>
      </x:c>
      <x:c r="G6" s="16">
        <x:v>60</x:v>
      </x:c>
      <x:c r="H6" s="15">
        <x:f>F6*G6</x:f>
        <x:v>36000000</x:v>
      </x:c>
    </x:row>
    <x:row r="7" spans="1:8" outlineLevel="3">
      <x:c r="A7" s="16" t="s">
        <x:v>51</x:v>
      </x:c>
      <x:c r="B7" s="16" t="s">
        <x:v>29</x:v>
      </x:c>
      <x:c r="C7" s="16" t="s">
        <x:v>39</x:v>
      </x:c>
      <x:c r="D7" s="18">
        <x:v>41061</x:v>
      </x:c>
      <x:c r="E7" s="16">
        <x:v>80</x:v>
      </x:c>
      <x:c r="F7" s="17">
        <x:v>600000</x:v>
      </x:c>
      <x:c r="G7" s="16">
        <x:v>69</x:v>
      </x:c>
      <x:c r="H7" s="15">
        <x:f>F7*G7</x:f>
        <x:v>41400000</x:v>
      </x:c>
    </x:row>
    <x:row r="8" spans="1:8" outlineLevel="3">
      <x:c r="A8" s="16" t="s">
        <x:v>51</x:v>
      </x:c>
      <x:c r="B8" s="16" t="s">
        <x:v>54</x:v>
      </x:c>
      <x:c r="C8" s="16" t="s">
        <x:v>45</x:v>
      </x:c>
      <x:c r="D8" s="18">
        <x:v>41061</x:v>
      </x:c>
      <x:c r="E8" s="16">
        <x:v>60</x:v>
      </x:c>
      <x:c r="F8" s="17">
        <x:v>600000</x:v>
      </x:c>
      <x:c r="G8" s="16">
        <x:v>52</x:v>
      </x:c>
      <x:c r="H8" s="15">
        <x:f>F8*G8</x:f>
        <x:v>31200000</x:v>
      </x:c>
    </x:row>
    <x:row r="9" spans="1:8" outlineLevel="2">
      <x:c r="A9" s="36" t="s">
        <x:v>11</x:v>
      </x:c>
      <x:c r="B9" s="16"/>
      <x:c r="C9" s="16"/>
      <x:c r="D9" s="18"/>
      <x:c r="E9" s="16"/>
      <x:c r="F9" s="17">
        <x:f>SUBTOTAL(4,F4:F8)</x:f>
        <x:v>600000</x:v>
      </x:c>
      <x:c r="G9" s="16"/>
      <x:c r="H9" s="15">
        <x:f>SUBTOTAL(4,H4:H8)</x:f>
        <x:v>41400000</x:v>
      </x:c>
    </x:row>
    <x:row r="10" spans="1:8" outlineLevel="1">
      <x:c r="A10" s="36" t="s">
        <x:v>208</x:v>
      </x:c>
      <x:c r="B10" s="16"/>
      <x:c r="C10" s="16"/>
      <x:c r="D10" s="18"/>
      <x:c r="E10" s="16">
        <x:f>SUBTOTAL(9,E4:E8)</x:f>
        <x:v>320</x:v>
      </x:c>
      <x:c r="F10" s="17"/>
      <x:c r="G10" s="16">
        <x:f>SUBTOTAL(9,G4:G8)</x:f>
        <x:v>293</x:v>
      </x:c>
      <x:c r="H10" s="15"/>
    </x:row>
    <x:row r="11" spans="1:8" outlineLevel="3">
      <x:c r="A11" s="16" t="s">
        <x:v>28</x:v>
      </x:c>
      <x:c r="B11" s="16" t="s">
        <x:v>29</x:v>
      </x:c>
      <x:c r="C11" s="16" t="s">
        <x:v>73</x:v>
      </x:c>
      <x:c r="D11" s="18">
        <x:v>41061</x:v>
      </x:c>
      <x:c r="E11" s="16">
        <x:v>40</x:v>
      </x:c>
      <x:c r="F11" s="17">
        <x:v>250000</x:v>
      </x:c>
      <x:c r="G11" s="16">
        <x:v>38</x:v>
      </x:c>
      <x:c r="H11" s="15">
        <x:f>F11*G11</x:f>
        <x:v>9500000</x:v>
      </x:c>
    </x:row>
    <x:row r="12" spans="1:8" outlineLevel="3">
      <x:c r="A12" s="16" t="s">
        <x:v>28</x:v>
      </x:c>
      <x:c r="B12" s="16" t="s">
        <x:v>54</x:v>
      </x:c>
      <x:c r="C12" s="16" t="s">
        <x:v>61</x:v>
      </x:c>
      <x:c r="D12" s="18">
        <x:v>41061</x:v>
      </x:c>
      <x:c r="E12" s="16">
        <x:v>80</x:v>
      </x:c>
      <x:c r="F12" s="17">
        <x:v>250000</x:v>
      </x:c>
      <x:c r="G12" s="16">
        <x:v>59</x:v>
      </x:c>
      <x:c r="H12" s="15">
        <x:f>F12*G12</x:f>
        <x:v>14750000</x:v>
      </x:c>
    </x:row>
    <x:row r="13" spans="1:8" outlineLevel="3">
      <x:c r="A13" s="16" t="s">
        <x:v>28</x:v>
      </x:c>
      <x:c r="B13" s="16" t="s">
        <x:v>40</x:v>
      </x:c>
      <x:c r="C13" s="16" t="s">
        <x:v>37</x:v>
      </x:c>
      <x:c r="D13" s="18">
        <x:v>41061</x:v>
      </x:c>
      <x:c r="E13" s="16">
        <x:v>50</x:v>
      </x:c>
      <x:c r="F13" s="17">
        <x:v>250000</x:v>
      </x:c>
      <x:c r="G13" s="16">
        <x:v>45</x:v>
      </x:c>
      <x:c r="H13" s="15">
        <x:f>F13*G13</x:f>
        <x:v>11250000</x:v>
      </x:c>
    </x:row>
    <x:row r="14" spans="1:8" outlineLevel="3">
      <x:c r="A14" s="16" t="s">
        <x:v>28</x:v>
      </x:c>
      <x:c r="B14" s="16" t="s">
        <x:v>32</x:v>
      </x:c>
      <x:c r="C14" s="16" t="s">
        <x:v>31</x:v>
      </x:c>
      <x:c r="D14" s="18">
        <x:v>41060</x:v>
      </x:c>
      <x:c r="E14" s="16">
        <x:v>30</x:v>
      </x:c>
      <x:c r="F14" s="17">
        <x:v>250000</x:v>
      </x:c>
      <x:c r="G14" s="16">
        <x:v>19</x:v>
      </x:c>
      <x:c r="H14" s="15">
        <x:f>F14*G14</x:f>
        <x:v>4750000</x:v>
      </x:c>
    </x:row>
    <x:row r="15" spans="1:8" outlineLevel="3">
      <x:c r="A15" s="16" t="s">
        <x:v>28</x:v>
      </x:c>
      <x:c r="B15" s="16" t="s">
        <x:v>25</x:v>
      </x:c>
      <x:c r="C15" s="16" t="s">
        <x:v>36</x:v>
      </x:c>
      <x:c r="D15" s="18">
        <x:v>41060</x:v>
      </x:c>
      <x:c r="E15" s="16">
        <x:v>50</x:v>
      </x:c>
      <x:c r="F15" s="17">
        <x:v>250000</x:v>
      </x:c>
      <x:c r="G15" s="16">
        <x:v>47</x:v>
      </x:c>
      <x:c r="H15" s="15">
        <x:f>F15*G15</x:f>
        <x:v>11750000</x:v>
      </x:c>
    </x:row>
    <x:row r="16" spans="1:8" outlineLevel="2">
      <x:c r="A16" s="36" t="s">
        <x:v>10</x:v>
      </x:c>
      <x:c r="B16" s="16"/>
      <x:c r="C16" s="16"/>
      <x:c r="D16" s="18"/>
      <x:c r="E16" s="16"/>
      <x:c r="F16" s="17">
        <x:f>SUBTOTAL(4,F11:F15)</x:f>
        <x:v>250000</x:v>
      </x:c>
      <x:c r="G16" s="16"/>
      <x:c r="H16" s="15">
        <x:f>SUBTOTAL(4,H11:H15)</x:f>
        <x:v>14750000</x:v>
      </x:c>
    </x:row>
    <x:row r="17" spans="1:8" outlineLevel="1">
      <x:c r="A17" s="36" t="s">
        <x:v>207</x:v>
      </x:c>
      <x:c r="B17" s="16"/>
      <x:c r="C17" s="16"/>
      <x:c r="D17" s="18"/>
      <x:c r="E17" s="16">
        <x:f>SUBTOTAL(9,E11:E15)</x:f>
        <x:v>250</x:v>
      </x:c>
      <x:c r="F17" s="17"/>
      <x:c r="G17" s="16">
        <x:f>SUBTOTAL(9,G11:G15)</x:f>
        <x:v>208</x:v>
      </x:c>
      <x:c r="H17" s="15"/>
    </x:row>
    <x:row r="18" spans="1:8" outlineLevel="3">
      <x:c r="A18" s="16" t="s">
        <x:v>56</x:v>
      </x:c>
      <x:c r="B18" s="16" t="s">
        <x:v>32</x:v>
      </x:c>
      <x:c r="C18" s="16" t="s">
        <x:v>68</x:v>
      </x:c>
      <x:c r="D18" s="18">
        <x:v>41060</x:v>
      </x:c>
      <x:c r="E18" s="16">
        <x:v>50</x:v>
      </x:c>
      <x:c r="F18" s="17">
        <x:v>150000</x:v>
      </x:c>
      <x:c r="G18" s="16">
        <x:v>30</x:v>
      </x:c>
      <x:c r="H18" s="15">
        <x:f>F18*G18</x:f>
        <x:v>4500000</x:v>
      </x:c>
    </x:row>
    <x:row r="19" spans="1:8" outlineLevel="3">
      <x:c r="A19" s="16" t="s">
        <x:v>56</x:v>
      </x:c>
      <x:c r="B19" s="16" t="s">
        <x:v>40</x:v>
      </x:c>
      <x:c r="C19" s="16" t="s">
        <x:v>65</x:v>
      </x:c>
      <x:c r="D19" s="18">
        <x:v>41061</x:v>
      </x:c>
      <x:c r="E19" s="16">
        <x:v>50</x:v>
      </x:c>
      <x:c r="F19" s="17">
        <x:v>150000</x:v>
      </x:c>
      <x:c r="G19" s="16">
        <x:v>34</x:v>
      </x:c>
      <x:c r="H19" s="15">
        <x:f>F19*G19</x:f>
        <x:v>5100000</x:v>
      </x:c>
    </x:row>
    <x:row r="20" spans="1:8" outlineLevel="3">
      <x:c r="A20" s="16" t="s">
        <x:v>56</x:v>
      </x:c>
      <x:c r="B20" s="16" t="s">
        <x:v>25</x:v>
      </x:c>
      <x:c r="C20" s="16" t="s">
        <x:v>77</x:v>
      </x:c>
      <x:c r="D20" s="18">
        <x:v>41060</x:v>
      </x:c>
      <x:c r="E20" s="16">
        <x:v>40</x:v>
      </x:c>
      <x:c r="F20" s="17">
        <x:v>150000</x:v>
      </x:c>
      <x:c r="G20" s="16">
        <x:v>29</x:v>
      </x:c>
      <x:c r="H20" s="15">
        <x:f>F20*G20</x:f>
        <x:v>4350000</x:v>
      </x:c>
    </x:row>
    <x:row r="21" spans="1:8" outlineLevel="2">
      <x:c r="A21" s="36" t="s">
        <x:v>217</x:v>
      </x:c>
      <x:c r="B21" s="16"/>
      <x:c r="C21" s="16"/>
      <x:c r="D21" s="18"/>
      <x:c r="E21" s="16"/>
      <x:c r="F21" s="17">
        <x:f>SUBTOTAL(4,F18:F20)</x:f>
        <x:v>150000</x:v>
      </x:c>
      <x:c r="G21" s="16"/>
      <x:c r="H21" s="15">
        <x:f>SUBTOTAL(4,H18:H20)</x:f>
        <x:v>5100000</x:v>
      </x:c>
    </x:row>
    <x:row r="22" spans="1:8" outlineLevel="2">
      <x:c r="A22" s="36" t="s">
        <x:v>193</x:v>
      </x:c>
      <x:c r="B22" s="16"/>
      <x:c r="C22" s="16"/>
      <x:c r="D22" s="18"/>
      <x:c r="E22" s="16"/>
      <x:c r="F22" s="17">
        <x:f>SUBTOTAL(4,F4:F20)</x:f>
        <x:v>600000</x:v>
      </x:c>
      <x:c r="G22" s="16"/>
      <x:c r="H22" s="15">
        <x:f>SUBTOTAL(4,H4:H20)</x:f>
        <x:v>41400000</x:v>
      </x:c>
    </x:row>
    <x:row r="23" spans="1:8" outlineLevel="1">
      <x:c r="A23" s="16" t="s">
        <x:v>56</x:v>
      </x:c>
      <x:c r="B23" s="16" t="s">
        <x:v>29</x:v>
      </x:c>
      <x:c r="C23" s="16" t="s">
        <x:v>49</x:v>
      </x:c>
      <x:c r="D23" s="18">
        <x:v>41061</x:v>
      </x:c>
      <x:c r="E23" s="16">
        <x:v>30</x:v>
      </x:c>
      <x:c r="F23" s="17">
        <x:v>150000</x:v>
      </x:c>
      <x:c r="G23" s="16">
        <x:v>26</x:v>
      </x:c>
      <x:c r="H23" s="15">
        <x:f>F23*G23</x:f>
        <x:v>3900000</x:v>
      </x:c>
    </x:row>
    <x:row r="24" spans="1:8" outlineLevel="2" collapsed="1">
      <x:c r="A24" s="16" t="s">
        <x:v>56</x:v>
      </x:c>
      <x:c r="B24" s="16" t="s">
        <x:v>54</x:v>
      </x:c>
      <x:c r="C24" s="16" t="s">
        <x:v>55</x:v>
      </x:c>
      <x:c r="D24" s="18">
        <x:v>41061</x:v>
      </x:c>
      <x:c r="E24" s="16">
        <x:v>50</x:v>
      </x:c>
      <x:c r="F24" s="17">
        <x:v>150000</x:v>
      </x:c>
      <x:c r="G24" s="16">
        <x:v>40</x:v>
      </x:c>
      <x:c r="H24" s="15">
        <x:f>F24*G24</x:f>
        <x:v>6000000</x:v>
      </x:c>
    </x:row>
    <x:row r="25" spans="1:8" outlineLevel="1">
      <x:c r="A25" s="41" t="s">
        <x:v>14</x:v>
      </x:c>
      <x:c r="B25" s="37"/>
      <x:c r="C25" s="37"/>
      <x:c r="D25" s="38"/>
      <x:c r="E25" s="37">
        <x:f>SUBTOTAL(9,E18:E24)</x:f>
        <x:v>220</x:v>
      </x:c>
      <x:c r="F25" s="39"/>
      <x:c r="G25" s="37">
        <x:f>SUBTOTAL(9,G18:G24)</x:f>
        <x:v>159</x:v>
      </x:c>
      <x:c r="H25" s="40"/>
    </x:row>
    <x:row r="26" spans="1:8">
      <x:c r="A26" s="41" t="s">
        <x:v>203</x:v>
      </x:c>
      <x:c r="B26" s="37"/>
      <x:c r="C26" s="37"/>
      <x:c r="D26" s="38"/>
      <x:c r="E26" s="37">
        <x:f>SUBTOTAL(9,E4:E24)</x:f>
        <x:v>790</x:v>
      </x:c>
      <x:c r="F26" s="39"/>
      <x:c r="G26" s="37">
        <x:f>SUBTOTAL(9,G4:G24)</x:f>
        <x:v>660</x:v>
      </x:c>
      <x:c r="H26" s="40"/>
    </x:row>
    <x:row r="27" collapsed="1"/>
  </x:sheetData>
  <x:sortState columnSort="0" caseSensitive="0" ref="A4:H18">
    <x:sortCondition descending="0" sortBy="value" ref="A4:A18"/>
  </x:sortState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2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9" defaultRowHeight="16.39999999999999857891"/>
  <x:cols>
    <x:col min="1" max="1" width="12.125" customWidth="1"/>
    <x:col min="3" max="3" width="13.625" customWidth="1"/>
    <x:col min="6" max="6" width="11.25" customWidth="1"/>
  </x:cols>
  <x:sheetData>
    <x:row r="1" spans="1:6">
      <x:c r="A1" s="27" t="s">
        <x:v>24</x:v>
      </x:c>
      <x:c r="B1" s="27"/>
      <x:c r="C1" s="27"/>
      <x:c r="D1" s="27"/>
      <x:c r="E1" s="27"/>
      <x:c r="F1" s="27"/>
    </x:row>
    <x:row r="3" spans="1:6">
      <x:c r="A3" s="22" t="s">
        <x:v>84</x:v>
      </x:c>
      <x:c r="B3" s="22" t="s">
        <x:v>83</x:v>
      </x:c>
      <x:c r="C3" s="22" t="s">
        <x:v>35</x:v>
      </x:c>
      <x:c r="D3" s="22" t="s">
        <x:v>66</x:v>
      </x:c>
      <x:c r="E3" s="22" t="s">
        <x:v>72</x:v>
      </x:c>
      <x:c r="F3" s="22" t="s">
        <x:v>187</x:v>
      </x:c>
    </x:row>
    <x:row r="4" spans="1:6" outlineLevel="3">
      <x:c r="A4" s="21">
        <x:v>201984431</x:v>
      </x:c>
      <x:c r="B4" s="21" t="s">
        <x:v>59</x:v>
      </x:c>
      <x:c r="C4" s="20" t="s">
        <x:v>180</x:v>
      </x:c>
      <x:c r="D4" s="20">
        <x:v>91</x:v>
      </x:c>
      <x:c r="E4" s="20">
        <x:v>70</x:v>
      </x:c>
      <x:c r="F4" s="20">
        <x:v>37</x:v>
      </x:c>
    </x:row>
    <x:row r="5" spans="1:6" outlineLevel="3">
      <x:c r="A5" s="21">
        <x:v>202084155</x:v>
      </x:c>
      <x:c r="B5" s="21" t="s">
        <x:v>75</x:v>
      </x:c>
      <x:c r="C5" s="20" t="s">
        <x:v>180</x:v>
      </x:c>
      <x:c r="D5" s="20">
        <x:v>55</x:v>
      </x:c>
      <x:c r="E5" s="20">
        <x:v>45</x:v>
      </x:c>
      <x:c r="F5" s="20">
        <x:v>83</x:v>
      </x:c>
    </x:row>
    <x:row r="6" spans="1:6" outlineLevel="3">
      <x:c r="A6" s="21">
        <x:v>202007162</x:v>
      </x:c>
      <x:c r="B6" s="21" t="s">
        <x:v>69</x:v>
      </x:c>
      <x:c r="C6" s="20" t="s">
        <x:v>180</x:v>
      </x:c>
      <x:c r="D6" s="20">
        <x:v>86</x:v>
      </x:c>
      <x:c r="E6" s="20">
        <x:v>35</x:v>
      </x:c>
      <x:c r="F6" s="20">
        <x:v>76</x:v>
      </x:c>
    </x:row>
    <x:row r="7" spans="1:6" outlineLevel="2">
      <x:c r="A7" s="21"/>
      <x:c r="B7" s="21"/>
      <x:c r="C7" s="42" t="s">
        <x:v>198</x:v>
      </x:c>
      <x:c r="D7" s="20">
        <x:f>SUBTOTAL(5,D4:D6)</x:f>
        <x:v>55</x:v>
      </x:c>
      <x:c r="E7" s="20">
        <x:f>SUBTOTAL(5,E4:E6)</x:f>
        <x:v>35</x:v>
      </x:c>
      <x:c r="F7" s="20">
        <x:f>SUBTOTAL(5,F4:F6)</x:f>
        <x:v>37</x:v>
      </x:c>
    </x:row>
    <x:row r="8" spans="1:6" outlineLevel="1">
      <x:c r="A8" s="21"/>
      <x:c r="B8" s="21"/>
      <x:c r="C8" s="42" t="s">
        <x:v>200</x:v>
      </x:c>
      <x:c r="D8" s="20">
        <x:f>SUBTOTAL(4,D4:D6)</x:f>
        <x:v>91</x:v>
      </x:c>
      <x:c r="E8" s="20">
        <x:f>SUBTOTAL(4,E4:E6)</x:f>
        <x:v>70</x:v>
      </x:c>
      <x:c r="F8" s="20">
        <x:f>SUBTOTAL(4,F4:F6)</x:f>
        <x:v>83</x:v>
      </x:c>
    </x:row>
    <x:row r="9" spans="1:6" outlineLevel="3">
      <x:c r="A9" s="21">
        <x:v>201846129</x:v>
      </x:c>
      <x:c r="B9" s="21" t="s">
        <x:v>76</x:v>
      </x:c>
      <x:c r="C9" s="20" t="s">
        <x:v>181</x:v>
      </x:c>
      <x:c r="D9" s="20">
        <x:v>87</x:v>
      </x:c>
      <x:c r="E9" s="20">
        <x:v>89</x:v>
      </x:c>
      <x:c r="F9" s="20">
        <x:v>88</x:v>
      </x:c>
    </x:row>
    <x:row r="10" spans="1:6" outlineLevel="3">
      <x:c r="A10" s="21">
        <x:v>202112153</x:v>
      </x:c>
      <x:c r="B10" s="21" t="s">
        <x:v>67</x:v>
      </x:c>
      <x:c r="C10" s="20" t="s">
        <x:v>181</x:v>
      </x:c>
      <x:c r="D10" s="20">
        <x:v>56</x:v>
      </x:c>
      <x:c r="E10" s="20">
        <x:v>65</x:v>
      </x:c>
      <x:c r="F10" s="20">
        <x:v>83</x:v>
      </x:c>
    </x:row>
    <x:row r="11" spans="1:6" outlineLevel="3">
      <x:c r="A11" s="21">
        <x:v>201984432</x:v>
      </x:c>
      <x:c r="B11" s="21" t="s">
        <x:v>63</x:v>
      </x:c>
      <x:c r="C11" s="20" t="s">
        <x:v>181</x:v>
      </x:c>
      <x:c r="D11" s="20">
        <x:v>92</x:v>
      </x:c>
      <x:c r="E11" s="20">
        <x:v>89</x:v>
      </x:c>
      <x:c r="F11" s="20">
        <x:v>35</x:v>
      </x:c>
    </x:row>
    <x:row r="12" spans="1:6" outlineLevel="3">
      <x:c r="A12" s="21">
        <x:v>201846148</x:v>
      </x:c>
      <x:c r="B12" s="21" t="s">
        <x:v>80</x:v>
      </x:c>
      <x:c r="C12" s="20" t="s">
        <x:v>181</x:v>
      </x:c>
      <x:c r="D12" s="20">
        <x:v>91</x:v>
      </x:c>
      <x:c r="E12" s="20">
        <x:v>93</x:v>
      </x:c>
      <x:c r="F12" s="20">
        <x:v>70</x:v>
      </x:c>
    </x:row>
    <x:row r="13" spans="1:6" outlineLevel="3">
      <x:c r="A13" s="21">
        <x:v>201984161</x:v>
      </x:c>
      <x:c r="B13" s="21" t="s">
        <x:v>82</x:v>
      </x:c>
      <x:c r="C13" s="20" t="s">
        <x:v>181</x:v>
      </x:c>
      <x:c r="D13" s="20">
        <x:v>80</x:v>
      </x:c>
      <x:c r="E13" s="20">
        <x:v>93</x:v>
      </x:c>
      <x:c r="F13" s="20">
        <x:v>86</x:v>
      </x:c>
    </x:row>
    <x:row r="14" spans="1:6" outlineLevel="2">
      <x:c r="A14" s="21"/>
      <x:c r="B14" s="21"/>
      <x:c r="C14" s="42" t="s">
        <x:v>199</x:v>
      </x:c>
      <x:c r="D14" s="20">
        <x:f>SUBTOTAL(5,D9:D13)</x:f>
        <x:v>56</x:v>
      </x:c>
      <x:c r="E14" s="20">
        <x:f>SUBTOTAL(5,E9:E13)</x:f>
        <x:v>65</x:v>
      </x:c>
      <x:c r="F14" s="20">
        <x:f>SUBTOTAL(5,F9:F13)</x:f>
        <x:v>35</x:v>
      </x:c>
    </x:row>
    <x:row r="15" spans="1:6" outlineLevel="1">
      <x:c r="A15" s="21"/>
      <x:c r="B15" s="21"/>
      <x:c r="C15" s="42" t="s">
        <x:v>201</x:v>
      </x:c>
      <x:c r="D15" s="20">
        <x:f>SUBTOTAL(4,D9:D13)</x:f>
        <x:v>92</x:v>
      </x:c>
      <x:c r="E15" s="20">
        <x:f>SUBTOTAL(4,E9:E13)</x:f>
        <x:v>93</x:v>
      </x:c>
      <x:c r="F15" s="20">
        <x:f>SUBTOTAL(4,F9:F13)</x:f>
        <x:v>88</x:v>
      </x:c>
    </x:row>
    <x:row r="16" spans="1:6" outlineLevel="3">
      <x:c r="A16" s="21">
        <x:v>202184164</x:v>
      </x:c>
      <x:c r="B16" s="21" t="s">
        <x:v>79</x:v>
      </x:c>
      <x:c r="C16" s="20" t="s">
        <x:v>186</x:v>
      </x:c>
      <x:c r="D16" s="20">
        <x:v>60</x:v>
      </x:c>
      <x:c r="E16" s="20">
        <x:v>76</x:v>
      </x:c>
      <x:c r="F16" s="20">
        <x:v>86</x:v>
      </x:c>
    </x:row>
    <x:row r="17" spans="1:6" outlineLevel="3">
      <x:c r="A17" s="21">
        <x:v>202113149</x:v>
      </x:c>
      <x:c r="B17" s="21" t="s">
        <x:v>62</x:v>
      </x:c>
      <x:c r="C17" s="20" t="s">
        <x:v>186</x:v>
      </x:c>
      <x:c r="D17" s="20">
        <x:v>95</x:v>
      </x:c>
      <x:c r="E17" s="20">
        <x:v>82</x:v>
      </x:c>
      <x:c r="F17" s="20">
        <x:v>83</x:v>
      </x:c>
    </x:row>
    <x:row r="18" spans="1:6" outlineLevel="3">
      <x:c r="A18" s="21">
        <x:v>202146140</x:v>
      </x:c>
      <x:c r="B18" s="21" t="s">
        <x:v>60</x:v>
      </x:c>
      <x:c r="C18" s="20" t="s">
        <x:v>186</x:v>
      </x:c>
      <x:c r="D18" s="20">
        <x:v>93</x:v>
      </x:c>
      <x:c r="E18" s="20">
        <x:v>89</x:v>
      </x:c>
      <x:c r="F18" s="20">
        <x:v>65</x:v>
      </x:c>
    </x:row>
    <x:row r="19" spans="1:6" outlineLevel="2">
      <x:c r="A19" s="43"/>
      <x:c r="B19" s="43"/>
      <x:c r="C19" s="45" t="s">
        <x:v>4</x:v>
      </x:c>
      <x:c r="D19" s="44">
        <x:f>SUBTOTAL(5,D16:D18)</x:f>
        <x:v>60</x:v>
      </x:c>
      <x:c r="E19" s="44">
        <x:f>SUBTOTAL(5,E16:E18)</x:f>
        <x:v>76</x:v>
      </x:c>
      <x:c r="F19" s="44">
        <x:f>SUBTOTAL(5,F16:F18)</x:f>
        <x:v>65</x:v>
      </x:c>
    </x:row>
    <x:row r="20" spans="1:6" outlineLevel="1">
      <x:c r="A20" s="43"/>
      <x:c r="B20" s="43"/>
      <x:c r="C20" s="45" t="s">
        <x:v>197</x:v>
      </x:c>
      <x:c r="D20" s="44">
        <x:f>SUBTOTAL(4,D16:D18)</x:f>
        <x:v>95</x:v>
      </x:c>
      <x:c r="E20" s="44">
        <x:f>SUBTOTAL(4,E16:E18)</x:f>
        <x:v>89</x:v>
      </x:c>
      <x:c r="F20" s="44">
        <x:f>SUBTOTAL(4,F16:F18)</x:f>
        <x:v>86</x:v>
      </x:c>
    </x:row>
    <x:row r="21" spans="1:6">
      <x:c r="A21" s="43"/>
      <x:c r="B21" s="43"/>
      <x:c r="C21" s="45" t="s">
        <x:v>3</x:v>
      </x:c>
      <x:c r="D21" s="44">
        <x:f>SUBTOTAL(5,D4:D20)</x:f>
        <x:v>55</x:v>
      </x:c>
      <x:c r="E21" s="44">
        <x:f>SUBTOTAL(5,E4:E20)</x:f>
        <x:v>35</x:v>
      </x:c>
      <x:c r="F21" s="44">
        <x:f>SUBTOTAL(5,F4:F20)</x:f>
        <x:v>35</x:v>
      </x:c>
    </x:row>
    <x:row r="22" spans="1:6" collapsed="1">
      <x:c r="A22" s="43"/>
      <x:c r="B22" s="43"/>
      <x:c r="C22" s="45" t="s">
        <x:v>193</x:v>
      </x:c>
      <x:c r="D22" s="44">
        <x:f>SUBTOTAL(4,D4:D18)</x:f>
        <x:v>95</x:v>
      </x:c>
      <x:c r="E22" s="44">
        <x:f>SUBTOTAL(4,E4:E18)</x:f>
        <x:v>93</x:v>
      </x:c>
      <x:c r="F22" s="44">
        <x:f>SUBTOTAL(4,F4:F18)</x:f>
        <x:v>88</x:v>
      </x:c>
    </x:row>
    <x:row r="23" collapsed="1"/>
  </x:sheetData>
  <x:sortState columnSort="0" caseSensitive="0" ref="A4:F14">
    <x:sortCondition descending="0" sortBy="value" ref="C4:C14"/>
  </x:sortState>
  <x:mergeCells count="1">
    <x:mergeCell ref="A1:F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부분합1</vt:lpstr>
      <vt:lpstr>부분합2</vt:lpstr>
      <vt:lpstr>부분합3</vt:lpstr>
      <vt:lpstr>부분합4</vt:lpstr>
      <vt:lpstr>부분합5</vt:lpstr>
      <vt:lpstr>부분합6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2</cp:revision>
  <dcterms:created xsi:type="dcterms:W3CDTF">2023-01-16T11:57:46.000</dcterms:created>
  <dcterms:modified xsi:type="dcterms:W3CDTF">2023-05-21T09:48:11.994</dcterms:modified>
  <cp:version>1200.0100.01</cp:version>
</cp:coreProperties>
</file>