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3일차\3일차(PART-5)분석작업\"/>
    </mc:Choice>
  </mc:AlternateContent>
  <x:bookViews>
    <x:workbookView xWindow="0" yWindow="0" windowWidth="21345" windowHeight="8640" activeTab="6"/>
  </x:bookViews>
  <x:sheets>
    <x:sheet name="통합1" sheetId="1" r:id="rId4"/>
    <x:sheet name="통합2" sheetId="2" r:id="rId5"/>
    <x:sheet name="통합3" sheetId="3" r:id="rId6"/>
    <x:sheet name="통합4" sheetId="4" r:id="rId7"/>
    <x:sheet name="통합5" sheetId="5" r:id="rId8"/>
    <x:sheet name="통합6" sheetId="6" r:id="rId9"/>
    <x:sheet name="통합7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<x:sst xmlns:r="http://schemas.openxmlformats.org/officeDocument/2006/relationships" xmlns:c="http://schemas.openxmlformats.org/drawingml/2006/chart" xmlns:x="http://schemas.openxmlformats.org/spreadsheetml/2006/main" count="560" uniqueCount="209">
  <x:si>
    <x:t>1/4분기 급여 지급 현황</x:t>
  </x:si>
  <x:si>
    <x:t>학과별 인증 점수 취득 총점</x:t>
  </x:si>
  <x:si>
    <x:t>2학기 중간고사 기말고사</x:t>
  </x:si>
  <x:si>
    <x:t>사원</x:t>
  </x:si>
  <x:si>
    <x:t>가미근</x:t>
  </x:si>
  <x:si>
    <x:t>생산부</x:t>
  </x:si>
  <x:si>
    <x:t>과장</x:t>
  </x:si>
  <x:si>
    <x:t>김태은</x:t>
  </x:si>
  <x:si>
    <x:t>최미경</x:t>
  </x:si>
  <x:si>
    <x:t>대리</x:t>
  </x:si>
  <x:si>
    <x:t>영업부</x:t>
  </x:si>
  <x:si>
    <x:t>반수인</x:t>
  </x:si>
  <x:si>
    <x:t>탁길태</x:t>
  </x:si>
  <x:si>
    <x:t>개발부</x:t>
  </x:si>
  <x:si>
    <x:t>고장훈</x:t>
  </x:si>
  <x:si>
    <x:t>라명오</x:t>
  </x:si>
  <x:si>
    <x:t>안수국</x:t>
  </x:si>
  <x:si>
    <x:t>학과</x:t>
  </x:si>
  <x:si>
    <x:t>유기농</x:t>
  </x:si>
  <x:si>
    <x:t>찰흑미</x:t>
  </x:si>
  <x:si>
    <x:t>과일</x:t>
  </x:si>
  <x:si>
    <x:t>품목</x:t>
  </x:si>
  <x:si>
    <x:t>철학과</x:t>
  </x:si>
  <x:si>
    <x:t>입대자</x:t>
  </x:si>
  <x:si>
    <x:t>단가</x:t>
  </x:si>
  <x:si>
    <x:t>제품명</x:t>
  </x:si>
  <x:si>
    <x:t>진학자</x:t>
  </x:si>
  <x:si>
    <x:t>창업자</x:t>
  </x:si>
  <x:si>
    <x:t>나잘난</x:t>
  </x:si>
  <x:si>
    <x:t>직위</x:t>
  </x:si>
  <x:si>
    <x:t>채소</x:t>
  </x:si>
  <x:si>
    <x:t>남</x:t>
  </x:si>
  <x:si>
    <x:t>사원명</x:t>
  </x:si>
  <x:si>
    <x:t>성별</x:t>
  </x:si>
  <x:si>
    <x:t>졸업자</x:t>
  </x:si>
  <x:si>
    <x:t>생산지</x:t>
  </x:si>
  <x:si>
    <x:t>상여금</x:t>
  </x:si>
  <x:si>
    <x:t>저농약</x:t>
  </x:si>
  <x:si>
    <x:t>세금</x:t>
  </x:si>
  <x:si>
    <x:t>기본급</x:t>
  </x:si>
  <x:si>
    <x:t>무농약</x:t>
  </x:si>
  <x:si>
    <x:t>판매량</x:t>
  </x:si>
  <x:si>
    <x:t>일반</x:t>
  </x:si>
  <x:si>
    <x:t>수당</x:t>
  </x:si>
  <x:si>
    <x:t>곡식</x:t>
  </x:si>
  <x:si>
    <x:t>부서</x:t>
  </x:si>
  <x:si>
    <x:t>현미</x:t>
  </x:si>
  <x:si>
    <x:t>여</x:t>
  </x:si>
  <x:si>
    <x:t>찰보리</x:t>
  </x:si>
  <x:si>
    <x:t>영어</x:t>
  </x:si>
  <x:si>
    <x:t>안명숙</x:t>
  </x:si>
  <x:si>
    <x:t>유경자</x:t>
  </x:si>
  <x:si>
    <x:t>이순복</x:t>
  </x:si>
  <x:si>
    <x:t>이승렬</x:t>
  </x:si>
  <x:si>
    <x:t>김해</x:t>
  </x:si>
  <x:si>
    <x:t>금산</x:t>
  </x:si>
  <x:si>
    <x:t>함안</x:t>
  </x:si>
  <x:si>
    <x:t>양산</x:t>
  </x:si>
  <x:si>
    <x:t>장성혁</x:t>
  </x:si>
  <x:si>
    <x:t>진안</x:t>
  </x:si>
  <x:si>
    <x:t>3일</x:t>
  </x:si>
  <x:si>
    <x:t>거창</x:t>
  </x:si>
  <x:si>
    <x:t>인제</x:t>
  </x:si>
  <x:si>
    <x:t>울산</x:t>
  </x:si>
  <x:si>
    <x:t/>
  </x:si>
  <x:si>
    <x:t>이순신</x:t>
  </x:si>
  <x:si>
    <x:t>강감찬</x:t>
  </x:si>
  <x:si>
    <x:t>남해</x:t>
  </x:si>
  <x:si>
    <x:t>수학</x:t>
  </x:si>
  <x:si>
    <x:t>2일</x:t>
  </x:si>
  <x:si>
    <x:t>1일</x:t>
  </x:si>
  <x:si>
    <x:t>문경</x:t>
  </x:si>
  <x:si>
    <x:t>국어</x:t>
  </x:si>
  <x:si>
    <x:t>광양</x:t>
  </x:si>
  <x:si>
    <x:t>이름</x:t>
  </x:si>
  <x:si>
    <x:t>측정일</x:t>
  </x:si>
  <x:si>
    <x:t>군위</x:t>
  </x:si>
  <x:si>
    <x:t>김시민</x:t>
  </x:si>
  <x:si>
    <x:t>학번</x:t>
  </x:si>
  <x:si>
    <x:t>두천</x:t>
  </x:si>
  <x:si>
    <x:t>구분</x:t>
  </x:si>
  <x:si>
    <x:t>조병철</x:t>
  </x:si>
  <x:si>
    <x:t>조영관</x:t>
  </x:si>
  <x:si>
    <x:t>조주현</x:t>
  </x:si>
  <x:si>
    <x:t>홍순양</x:t>
  </x:si>
  <x:si>
    <x:t>과학</x:t>
  </x:si>
  <x:si>
    <x:t>조은정</x:t>
  </x:si>
  <x:si>
    <x:t>친환경 나주 배</x:t>
  </x:si>
  <x:si>
    <x:t>[표3] 3월 급여 지급 현황</x:t>
  </x:si>
  <x:si>
    <x:t>[표2] 2월 급여 지급 현황</x:t>
  </x:si>
  <x:si>
    <x:t>[표1] 1월 급여 지급 현황</x:t>
  </x:si>
  <x:si>
    <x:t>1학기 기말고사</x:t>
  </x:si>
  <x:si>
    <x:t>2학기
중간고사</x:t>
  </x:si>
  <x:si>
    <x:t>1학기
중간고사</x:t>
  </x:si>
  <x:si>
    <x:t>1학기 중간고사</x:t>
  </x:si>
  <x:si>
    <x:t>2학기
기말고사</x:t>
  </x:si>
  <x:si>
    <x:t>1학기
기말고사</x:t>
  </x:si>
  <x:si>
    <x:t>햇찰보리</x:t>
  </x:si>
  <x:si>
    <x:t>강원홍천</x:t>
  </x:si>
  <x:si>
    <x:t>전라나주</x:t>
  </x:si>
  <x:si>
    <x:t>명품사과</x:t>
  </x:si>
  <x:si>
    <x:t>K221F3</x:t>
  </x:si>
  <x:si>
    <x:t>고랭지 감자</x:t>
  </x:si>
  <x:si>
    <x:t>Y129C4</x:t>
  </x:si>
  <x:si>
    <x:t>제주서귀포</x:t>
  </x:si>
  <x:si>
    <x:t>Y511C1</x:t>
  </x:si>
  <x:si>
    <x:t>제주도 당근</x:t>
  </x:si>
  <x:si>
    <x:t>Y512V5</x:t>
  </x:si>
  <x:si>
    <x:t>실수령액</x:t>
  </x:si>
  <x:si>
    <x:t>경상안동</x:t>
  </x:si>
  <x:si>
    <x:t>J559F1</x:t>
  </x:si>
  <x:si>
    <x:t>경상성주</x:t>
  </x:si>
  <x:si>
    <x:t>성주참외</x:t>
  </x:si>
  <x:si>
    <x:t>K323F4</x:t>
  </x:si>
  <x:si>
    <x:t>전라부안</x:t>
  </x:si>
  <x:si>
    <x:t>철원오대쌀</x:t>
  </x:si>
  <x:si>
    <x:t>전라장수</x:t>
  </x:si>
  <x:si>
    <x:t>창녕양파</x:t>
  </x:si>
  <x:si>
    <x:t>장수사과</x:t>
  </x:si>
  <x:si>
    <x:t>나주 신고배</x:t>
  </x:si>
  <x:si>
    <x:t>친환경봉지단감</x:t>
  </x:si>
  <x:si>
    <x:t>J540F4</x:t>
  </x:si>
  <x:si>
    <x:t>K442F1</x:t>
  </x:si>
  <x:si>
    <x:t>땅끝해남양파</x:t>
  </x:si>
  <x:si>
    <x:t>경상하동</x:t>
  </x:si>
  <x:si>
    <x:t>하동딸기</x:t>
  </x:si>
  <x:si>
    <x:t>호박고구마</x:t>
  </x:si>
  <x:si>
    <x:t>해남딸기</x:t>
  </x:si>
  <x:si>
    <x:t>Y581C1</x:t>
  </x:si>
  <x:si>
    <x:t>짭짤이토마토</x:t>
  </x:si>
  <x:si>
    <x:t>K347F1</x:t>
  </x:si>
  <x:si>
    <x:t>K378F9</x:t>
  </x:si>
  <x:si>
    <x:t>경상창녕</x:t>
  </x:si>
  <x:si>
    <x:t>J803V3</x:t>
  </x:si>
  <x:si>
    <x:t>K325V9</x:t>
  </x:si>
  <x:si>
    <x:t>J215F2</x:t>
  </x:si>
  <x:si>
    <x:t>전라영암</x:t>
  </x:si>
  <x:si>
    <x:t>경상부산</x:t>
  </x:si>
  <x:si>
    <x:t>전라진도</x:t>
  </x:si>
  <x:si>
    <x:t>전라해남</x:t>
  </x:si>
  <x:si>
    <x:t>J374V4</x:t>
  </x:si>
  <x:si>
    <x:t>J512C3</x:t>
  </x:si>
  <x:si>
    <x:t>J512F9</x:t>
  </x:si>
  <x:si>
    <x:t>강원철원</x:t>
  </x:si>
  <x:si>
    <x:t>강원춘천</x:t>
  </x:si>
  <x:si>
    <x:t>안동 사과</x:t>
  </x:si>
  <x:si>
    <x:t>Y385V5</x:t>
  </x:si>
  <x:si>
    <x:t>컴퓨터정보과</x:t>
  </x:si>
  <x:si>
    <x:t>햇 흙당근</x:t>
  </x:si>
  <x:si>
    <x:t>J678C8</x:t>
  </x:si>
  <x:si>
    <x:t>전라익산</x:t>
  </x:si>
  <x:si>
    <x:t>무안황토양파</x:t>
  </x:si>
  <x:si>
    <x:t>J453C9</x:t>
  </x:si>
  <x:si>
    <x:t>판매금액</x:t>
  </x:si>
  <x:si>
    <x:t>제품코드</x:t>
  </x:si>
  <x:si>
    <x:t>국제인증</x:t>
  </x:si>
  <x:si>
    <x:t>정보인증</x:t>
  </x:si>
  <x:si>
    <x:t>사범대학</x:t>
  </x:si>
  <x:si>
    <x:t>전라무안</x:t>
  </x:si>
  <x:si>
    <x:t>발아현미</x:t>
  </x:si>
  <x:si>
    <x:t>경기광주</x:t>
  </x:si>
  <x:si>
    <x:t>G332V4</x:t>
  </x:si>
  <x:si>
    <x:t>경기이천</x:t>
  </x:si>
  <x:si>
    <x:t>농사방법</x:t>
  </x:si>
  <x:si>
    <x:t>G232C3</x:t>
  </x:si>
  <x:si>
    <x:t>유아교육과</x:t>
  </x:si>
  <x:si>
    <x:t>상추(1kg)</x:t>
  </x:si>
  <x:si>
    <x:t>컴퓨터게임과</x:t>
  </x:si>
  <x:si>
    <x:t>전공인증</x:t>
  </x:si>
  <x:si>
    <x:t xml:space="preserve">[표4] </x:t>
  </x:si>
  <x:si>
    <x:t>J542V2</x:t>
  </x:si>
  <x:si>
    <x:t>[표1]</x:t>
  </x:si>
  <x:si>
    <x:t>수학교육과</x:t>
  </x:si>
  <x:si>
    <x:t>영어 교육과</x:t>
  </x:si>
  <x:si>
    <x:t>J647V4</x:t>
  </x:si>
  <x:si>
    <x:t>J256V2</x:t>
  </x:si>
  <x:si>
    <x:t>단위(KG)</x:t>
  </x:si>
  <x:si>
    <x:t>특수교육과</x:t>
  </x:si>
  <x:si>
    <x:t>심리학과</x:t>
  </x:si>
  <x:si>
    <x:t>교육학과</x:t>
  </x:si>
  <x:si>
    <x:t>인문대학</x:t>
  </x:si>
  <x:si>
    <x:t>[표1] 1월</x:t>
  </x:si>
  <x:si>
    <x:t>[표2]</x:t>
  </x:si>
  <x:si>
    <x:t>국어교육과</x:t>
  </x:si>
  <x:si>
    <x:t>중어중문학과</x:t>
  </x:si>
  <x:si>
    <x:t>사회과학대학</x:t>
  </x:si>
  <x:si>
    <x:t>문헌정보학과</x:t>
  </x:si>
  <x:si>
    <x:t>국어국문학과</x:t>
  </x:si>
  <x:si>
    <x:t>해외취업자</x:t>
  </x:si>
  <x:si>
    <x:t>수질오염도</x:t>
  </x:si>
  <x:si>
    <x:t>사회학과</x:t>
  </x:si>
  <x:si>
    <x:t>행정학과</x:t>
  </x:si>
  <x:si>
    <x:t>건강보험연계</x:t>
  </x:si>
  <x:si>
    <x:t>프리랜서</x:t>
  </x:si>
  <x:si>
    <x:t>단과대학</x:t>
  </x:si>
  <x:si>
    <x:t>[표4]</x:t>
  </x:si>
  <x:si>
    <x:t>[표3]</x:t>
  </x:si>
  <x:si>
    <x:t>[표3] 3월</x:t>
  </x:si>
  <x:si>
    <x:t>영어영문학과</x:t>
  </x:si>
  <x:si>
    <x:t>[표2] 2월</x:t>
  </x:si>
  <x:si>
    <x:t>역사학과</x:t>
  </x:si>
  <x:si>
    <x:t>사회복지학과</x:t>
  </x:si>
  <x:si>
    <x:t>정치외교학과</x:t>
  </x:si>
  <x:si>
    <x:t>제품별 농사방법</x:t>
  </x:si>
  <x:si>
    <x:t>[표3] 2019년</x:t>
  </x:si>
  <x:si>
    <x:t>[표1] 2017년</x:t>
  </x:si>
  <x:si>
    <x:t>[표2] 2018년</x:t>
  </x:si>
  <x:si>
    <x:t>단과대학 취업률 현황</x:t>
  </x:si>
  <x:si>
    <x:t>소양강 수미감자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</x:si>
</x:sst>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2f2f2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41" fontId="0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41" fontId="0" fillId="0" borderId="1" xfId="1" applyNumberFormat="1" applyFont="1" applyBorder="1">
      <x:alignment horizontal="general" vertical="center"/>
    </x:xf>
    <x:xf numFmtId="41" fontId="0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Font="1" applyBorder="1" applyAlignment="1">
          <x:alignment horizontal="center" vertical="center"/>
        </x:xf>
      </mc:Fallback>
    </mc:AlternateContent>
    <x:xf numFmtId="41" fontId="0" fillId="0" borderId="1" xfId="0" applyNumberFormat="1" applyBorder="1">
      <x:alignment horizontal="general" vertical="center"/>
    </x:xf>
    <x:xf numFmtId="0" fontId="0" fillId="0" borderId="1" xfId="0" applyBorder="1">
      <x:alignment horizontal="general" vertical="center"/>
    </x:xf>
    <x:xf numFmtId="41" fontId="0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Alignment="1">
          <x:alignment horizontal="right" vertical="center"/>
        </x:xf>
      </mc:Fallback>
    </mc:AlternateContent>
    <x:xf numFmtId="0" fontId="0" fillId="0" borderId="0" xfId="2" applyFont="1">
      <x:alignment horizontal="general" vertical="center"/>
    </x:xf>
    <x:xf numFmtId="41" fontId="0" fillId="0" borderId="0" xfId="1" applyFont="1">
      <x:alignment horizontal="general" vertical="center"/>
    </x:xf>
    <x:xf numFmtId="41" fontId="8" fillId="0" borderId="0" xfId="1" applyFont="1" applyBorder="1" applyAlignment="1">
      <x:alignment horizontal="general" vertical="bottom"/>
    </x:xf>
    <x:xf numFmtId="0" fontId="8" fillId="0" borderId="0" xfId="2" applyFont="1" applyBorder="1" applyAlignment="1">
      <x:alignment horizontal="general" vertical="bottom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0" borderId="0" xfId="0" applyFill="1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표준 2 2" xfId="2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35"/>
  <x:sheetViews>
    <x:sheetView topLeftCell="A1" zoomScaleNormal="100" zoomScaleSheetLayoutView="75" workbookViewId="0">
      <x:selection activeCell="I1" activeCellId="0" sqref="I1:I1"/>
    </x:sheetView>
  </x:sheetViews>
  <x:sheetFormatPr defaultColWidth="9" defaultRowHeight="16.39999999999999857891"/>
  <x:cols>
    <x:col min="4" max="4" width="10.875" bestFit="1" customWidth="1"/>
    <x:col min="5" max="5" width="10.3125" bestFit="1" customWidth="1"/>
    <x:col min="6" max="6" width="10.875" bestFit="1" customWidth="1"/>
    <x:col min="7" max="7" width="9.375" bestFit="1" customWidth="1"/>
    <x:col min="8" max="8" width="10.875" bestFit="1" customWidth="1"/>
    <x:col min="9" max="9" width="5.625" customWidth="1"/>
    <x:col min="11" max="11" width="10.875" bestFit="1" customWidth="1"/>
    <x:col min="12" max="12" width="9.375" bestFit="1" customWidth="1"/>
    <x:col min="13" max="13" width="10.875" bestFit="1" customWidth="1"/>
    <x:col min="14" max="14" width="9.375" bestFit="1" customWidth="1"/>
    <x:col min="15" max="15" width="10.875" bestFit="1" customWidth="1"/>
  </x:cols>
  <x:sheetData>
    <x:row r="1" spans="1:15" ht="17.80000000000000071054">
      <x:c r="A1" s="28" t="s">
        <x:v>90</x:v>
      </x:c>
      <x:c r="B1" s="28"/>
      <x:c r="C1" s="28"/>
      <x:c r="D1" s="28"/>
      <x:c r="E1" s="28"/>
      <x:c r="F1" s="28"/>
      <x:c r="G1" s="28"/>
      <x:c r="H1" s="28"/>
      <x:c r="J1" s="28" t="s">
        <x:v>0</x:v>
      </x:c>
      <x:c r="K1" s="28"/>
      <x:c r="L1" s="28"/>
      <x:c r="M1" s="28"/>
      <x:c r="N1" s="28"/>
      <x:c r="O1" s="28"/>
    </x:row>
    <x:row r="2" spans="1:15">
      <x:c r="A2" s="3" t="s">
        <x:v>32</x:v>
      </x:c>
      <x:c r="B2" s="3" t="s">
        <x:v>45</x:v>
      </x:c>
      <x:c r="C2" s="3" t="s">
        <x:v>29</x:v>
      </x:c>
      <x:c r="D2" s="3" t="s">
        <x:v>39</x:v>
      </x:c>
      <x:c r="E2" s="3" t="s">
        <x:v>43</x:v>
      </x:c>
      <x:c r="F2" s="3" t="s">
        <x:v>36</x:v>
      </x:c>
      <x:c r="G2" s="3" t="s">
        <x:v>38</x:v>
      </x:c>
      <x:c r="H2" s="3" t="s">
        <x:v>108</x:v>
      </x:c>
      <x:c r="J2" s="3" t="s">
        <x:v>32</x:v>
      </x:c>
      <x:c r="K2" s="3" t="s">
        <x:v>39</x:v>
      </x:c>
      <x:c r="L2" s="3" t="s">
        <x:v>43</x:v>
      </x:c>
      <x:c r="M2" s="3" t="s">
        <x:v>36</x:v>
      </x:c>
      <x:c r="N2" s="3" t="s">
        <x:v>38</x:v>
      </x:c>
      <x:c r="O2" s="3" t="s">
        <x:v>108</x:v>
      </x:c>
    </x:row>
    <x:row r="3" spans="1:15">
      <x:c r="A3" s="3" t="s">
        <x:v>28</x:v>
      </x:c>
      <x:c r="B3" s="2" t="s">
        <x:v>10</x:v>
      </x:c>
      <x:c r="C3" s="2" t="s">
        <x:v>6</x:v>
      </x:c>
      <x:c r="D3" s="1">
        <x:v>2800000</x:v>
      </x:c>
      <x:c r="E3" s="1">
        <x:v>800000</x:v>
      </x:c>
      <x:c r="F3" s="1">
        <x:f t="shared" ref="F3:F11" si="0">D3*50%</x:f>
        <x:v>1400000</x:v>
      </x:c>
      <x:c r="G3" s="1">
        <x:f t="shared" ref="G3:G11" si="1">SUM(D3:F3)*12%</x:f>
        <x:v>600000</x:v>
      </x:c>
      <x:c r="H3" s="1">
        <x:f t="shared" ref="H3:H11" si="2">SUM(D3:F3)-G3</x:f>
        <x:v>4400000</x:v>
      </x:c>
      <x:c r="J3" s="3" t="s">
        <x:v>28</x:v>
      </x:c>
      <x:c r="K3" s="4">
        <x:v>2800000</x:v>
      </x:c>
      <x:c r="L3" s="4">
        <x:v>683333.33333333337</x:v>
      </x:c>
      <x:c r="M3" s="4">
        <x:v>786666.66666666663</x:v>
      </x:c>
      <x:c r="N3" s="4">
        <x:v>512400</x:v>
      </x:c>
      <x:c r="O3" s="4">
        <x:v>3757600</x:v>
      </x:c>
    </x:row>
    <x:row r="4" spans="1:15">
      <x:c r="A4" s="3" t="s">
        <x:v>11</x:v>
      </x:c>
      <x:c r="B4" s="2" t="s">
        <x:v>10</x:v>
      </x:c>
      <x:c r="C4" s="2" t="s">
        <x:v>9</x:v>
      </x:c>
      <x:c r="D4" s="1">
        <x:v>2200000</x:v>
      </x:c>
      <x:c r="E4" s="1">
        <x:v>600000</x:v>
      </x:c>
      <x:c r="F4" s="1">
        <x:f t="shared" si="0"/>
        <x:v>1100000</x:v>
      </x:c>
      <x:c r="G4" s="1">
        <x:f t="shared" si="1"/>
        <x:v>468000</x:v>
      </x:c>
      <x:c r="H4" s="1">
        <x:f t="shared" si="2"/>
        <x:v>3432000</x:v>
      </x:c>
      <x:c r="J4" s="3" t="s">
        <x:v>11</x:v>
      </x:c>
      <x:c r="K4" s="4">
        <x:v>2200000</x:v>
      </x:c>
      <x:c r="L4" s="4">
        <x:v>466666.66666666669</x:v>
      </x:c>
      <x:c r="M4" s="4">
        <x:v>610000</x:v>
      </x:c>
      <x:c r="N4" s="4">
        <x:v>393200</x:v>
      </x:c>
      <x:c r="O4" s="4">
        <x:v>2883466.6666666665</x:v>
      </x:c>
    </x:row>
    <x:row r="5" spans="1:15">
      <x:c r="A5" s="3" t="s">
        <x:v>15</x:v>
      </x:c>
      <x:c r="B5" s="2" t="s">
        <x:v>10</x:v>
      </x:c>
      <x:c r="C5" s="2" t="s">
        <x:v>3</x:v>
      </x:c>
      <x:c r="D5" s="1">
        <x:v>1800000</x:v>
      </x:c>
      <x:c r="E5" s="1">
        <x:v>400000</x:v>
      </x:c>
      <x:c r="F5" s="1">
        <x:f t="shared" si="0"/>
        <x:v>900000</x:v>
      </x:c>
      <x:c r="G5" s="1">
        <x:f t="shared" si="1"/>
        <x:v>372000</x:v>
      </x:c>
      <x:c r="H5" s="1">
        <x:f t="shared" si="2"/>
        <x:v>2728000</x:v>
      </x:c>
      <x:c r="J5" s="3" t="s">
        <x:v>15</x:v>
      </x:c>
      <x:c r="K5" s="4">
        <x:v>1800000</x:v>
      </x:c>
      <x:c r="L5" s="4">
        <x:v>333333.33333333331</x:v>
      </x:c>
      <x:c r="M5" s="4">
        <x:v>500000</x:v>
      </x:c>
      <x:c r="N5" s="4">
        <x:v>316000</x:v>
      </x:c>
      <x:c r="O5" s="4">
        <x:v>2317333.3333333335</x:v>
      </x:c>
    </x:row>
    <x:row r="6" spans="1:15">
      <x:c r="A6" s="3" t="s">
        <x:v>14</x:v>
      </x:c>
      <x:c r="B6" s="2" t="s">
        <x:v>13</x:v>
      </x:c>
      <x:c r="C6" s="2" t="s">
        <x:v>6</x:v>
      </x:c>
      <x:c r="D6" s="1">
        <x:v>2600000</x:v>
      </x:c>
      <x:c r="E6" s="1">
        <x:v>800000</x:v>
      </x:c>
      <x:c r="F6" s="1">
        <x:f t="shared" si="0"/>
        <x:v>1300000</x:v>
      </x:c>
      <x:c r="G6" s="1">
        <x:f t="shared" si="1"/>
        <x:v>564000</x:v>
      </x:c>
      <x:c r="H6" s="1">
        <x:f t="shared" si="2"/>
        <x:v>4136000</x:v>
      </x:c>
      <x:c r="J6" s="3" t="s">
        <x:v>14</x:v>
      </x:c>
      <x:c r="K6" s="4">
        <x:v>2600000</x:v>
      </x:c>
      <x:c r="L6" s="4">
        <x:v>683333.33333333337</x:v>
      </x:c>
      <x:c r="M6" s="4">
        <x:v>733333.33333333337</x:v>
      </x:c>
      <x:c r="N6" s="4">
        <x:v>482000</x:v>
      </x:c>
      <x:c r="O6" s="4">
        <x:v>3534666.6666666665</x:v>
      </x:c>
    </x:row>
    <x:row r="7" spans="1:15">
      <x:c r="A7" s="3" t="s">
        <x:v>16</x:v>
      </x:c>
      <x:c r="B7" s="2" t="s">
        <x:v>13</x:v>
      </x:c>
      <x:c r="C7" s="2" t="s">
        <x:v>9</x:v>
      </x:c>
      <x:c r="D7" s="1">
        <x:v>2200000</x:v>
      </x:c>
      <x:c r="E7" s="1">
        <x:v>600000</x:v>
      </x:c>
      <x:c r="F7" s="1">
        <x:f t="shared" si="0"/>
        <x:v>1100000</x:v>
      </x:c>
      <x:c r="G7" s="1">
        <x:f t="shared" si="1"/>
        <x:v>468000</x:v>
      </x:c>
      <x:c r="H7" s="1">
        <x:f t="shared" si="2"/>
        <x:v>3432000</x:v>
      </x:c>
      <x:c r="J7" s="3" t="s">
        <x:v>16</x:v>
      </x:c>
      <x:c r="K7" s="4">
        <x:v>2200000</x:v>
      </x:c>
      <x:c r="L7" s="4">
        <x:v>466666.66666666669</x:v>
      </x:c>
      <x:c r="M7" s="4">
        <x:v>610000</x:v>
      </x:c>
      <x:c r="N7" s="4">
        <x:v>393200</x:v>
      </x:c>
      <x:c r="O7" s="4">
        <x:v>2883466.6666666665</x:v>
      </x:c>
    </x:row>
    <x:row r="8" spans="1:15">
      <x:c r="A8" s="3" t="s">
        <x:v>12</x:v>
      </x:c>
      <x:c r="B8" s="2" t="s">
        <x:v>13</x:v>
      </x:c>
      <x:c r="C8" s="2" t="s">
        <x:v>3</x:v>
      </x:c>
      <x:c r="D8" s="1">
        <x:v>1700000</x:v>
      </x:c>
      <x:c r="E8" s="1">
        <x:v>400000</x:v>
      </x:c>
      <x:c r="F8" s="1">
        <x:f t="shared" si="0"/>
        <x:v>850000</x:v>
      </x:c>
      <x:c r="G8" s="1">
        <x:f t="shared" si="1"/>
        <x:v>354000</x:v>
      </x:c>
      <x:c r="H8" s="1">
        <x:f t="shared" si="2"/>
        <x:v>2596000</x:v>
      </x:c>
      <x:c r="J8" s="3" t="s">
        <x:v>12</x:v>
      </x:c>
      <x:c r="K8" s="4">
        <x:v>1700000</x:v>
      </x:c>
      <x:c r="L8" s="4">
        <x:v>333333.33333333331</x:v>
      </x:c>
      <x:c r="M8" s="4">
        <x:v>473333.33333333331</x:v>
      </x:c>
      <x:c r="N8" s="4">
        <x:v>300800</x:v>
      </x:c>
      <x:c r="O8" s="4">
        <x:v>2205866.6666666665</x:v>
      </x:c>
    </x:row>
    <x:row r="9" spans="1:15">
      <x:c r="A9" s="3" t="s">
        <x:v>7</x:v>
      </x:c>
      <x:c r="B9" s="2" t="s">
        <x:v>5</x:v>
      </x:c>
      <x:c r="C9" s="2" t="s">
        <x:v>6</x:v>
      </x:c>
      <x:c r="D9" s="1">
        <x:v>2500000</x:v>
      </x:c>
      <x:c r="E9" s="1">
        <x:v>800000</x:v>
      </x:c>
      <x:c r="F9" s="1">
        <x:f t="shared" si="0"/>
        <x:v>1250000</x:v>
      </x:c>
      <x:c r="G9" s="1">
        <x:f t="shared" si="1"/>
        <x:v>546000</x:v>
      </x:c>
      <x:c r="H9" s="1">
        <x:f t="shared" si="2"/>
        <x:v>4004000</x:v>
      </x:c>
      <x:c r="J9" s="3" t="s">
        <x:v>7</x:v>
      </x:c>
      <x:c r="K9" s="4">
        <x:v>2500000</x:v>
      </x:c>
      <x:c r="L9" s="4">
        <x:v>683333.33333333337</x:v>
      </x:c>
      <x:c r="M9" s="4">
        <x:v>706666.66666666663</x:v>
      </x:c>
      <x:c r="N9" s="4">
        <x:v>466800</x:v>
      </x:c>
      <x:c r="O9" s="4">
        <x:v>3423200</x:v>
      </x:c>
    </x:row>
    <x:row r="10" spans="1:15">
      <x:c r="A10" s="3" t="s">
        <x:v>4</x:v>
      </x:c>
      <x:c r="B10" s="2" t="s">
        <x:v>5</x:v>
      </x:c>
      <x:c r="C10" s="2" t="s">
        <x:v>9</x:v>
      </x:c>
      <x:c r="D10" s="1">
        <x:v>2300000</x:v>
      </x:c>
      <x:c r="E10" s="1">
        <x:v>600000</x:v>
      </x:c>
      <x:c r="F10" s="1">
        <x:f t="shared" si="0"/>
        <x:v>1150000</x:v>
      </x:c>
      <x:c r="G10" s="1">
        <x:f t="shared" si="1"/>
        <x:v>486000</x:v>
      </x:c>
      <x:c r="H10" s="1">
        <x:f t="shared" si="2"/>
        <x:v>3564000</x:v>
      </x:c>
      <x:c r="J10" s="3" t="s">
        <x:v>4</x:v>
      </x:c>
      <x:c r="K10" s="4">
        <x:v>2300000</x:v>
      </x:c>
      <x:c r="L10" s="4">
        <x:v>466666.66666666669</x:v>
      </x:c>
      <x:c r="M10" s="4">
        <x:v>636666.66666666663</x:v>
      </x:c>
      <x:c r="N10" s="4">
        <x:v>408400</x:v>
      </x:c>
      <x:c r="O10" s="4">
        <x:v>2994933.3333333335</x:v>
      </x:c>
    </x:row>
    <x:row r="11" spans="1:15">
      <x:c r="A11" s="3" t="s">
        <x:v>8</x:v>
      </x:c>
      <x:c r="B11" s="2" t="s">
        <x:v>5</x:v>
      </x:c>
      <x:c r="C11" s="2" t="s">
        <x:v>3</x:v>
      </x:c>
      <x:c r="D11" s="1">
        <x:v>1800000</x:v>
      </x:c>
      <x:c r="E11" s="1">
        <x:v>400000</x:v>
      </x:c>
      <x:c r="F11" s="1">
        <x:f t="shared" si="0"/>
        <x:v>900000</x:v>
      </x:c>
      <x:c r="G11" s="1">
        <x:f t="shared" si="1"/>
        <x:v>372000</x:v>
      </x:c>
      <x:c r="H11" s="1">
        <x:f t="shared" si="2"/>
        <x:v>2728000</x:v>
      </x:c>
      <x:c r="J11" s="3" t="s">
        <x:v>8</x:v>
      </x:c>
      <x:c r="K11" s="4">
        <x:v>1800000</x:v>
      </x:c>
      <x:c r="L11" s="4">
        <x:v>333333.33333333331</x:v>
      </x:c>
      <x:c r="M11" s="4">
        <x:v>500000</x:v>
      </x:c>
      <x:c r="N11" s="4">
        <x:v>316000</x:v>
      </x:c>
      <x:c r="O11" s="4">
        <x:v>2317333.3333333335</x:v>
      </x:c>
    </x:row>
    <x:row r="13" spans="1:8" ht="17.80000000000000071054">
      <x:c r="A13" s="28" t="s">
        <x:v>89</x:v>
      </x:c>
      <x:c r="B13" s="28"/>
      <x:c r="C13" s="28"/>
      <x:c r="D13" s="28"/>
      <x:c r="E13" s="28"/>
      <x:c r="F13" s="28"/>
      <x:c r="G13" s="28"/>
      <x:c r="H13" s="28"/>
    </x:row>
    <x:row r="14" spans="1:8">
      <x:c r="A14" s="3" t="s">
        <x:v>32</x:v>
      </x:c>
      <x:c r="B14" s="3" t="s">
        <x:v>45</x:v>
      </x:c>
      <x:c r="C14" s="3" t="s">
        <x:v>29</x:v>
      </x:c>
      <x:c r="D14" s="3" t="s">
        <x:v>43</x:v>
      </x:c>
      <x:c r="E14" s="3" t="s">
        <x:v>39</x:v>
      </x:c>
      <x:c r="F14" s="3" t="s">
        <x:v>36</x:v>
      </x:c>
      <x:c r="G14" s="3" t="s">
        <x:v>38</x:v>
      </x:c>
      <x:c r="H14" s="3" t="s">
        <x:v>108</x:v>
      </x:c>
    </x:row>
    <x:row r="15" spans="1:8">
      <x:c r="A15" s="3" t="s">
        <x:v>28</x:v>
      </x:c>
      <x:c r="B15" s="2" t="s">
        <x:v>10</x:v>
      </x:c>
      <x:c r="C15" s="2" t="s">
        <x:v>6</x:v>
      </x:c>
      <x:c r="D15" s="1">
        <x:v>600000</x:v>
      </x:c>
      <x:c r="E15" s="1">
        <x:v>2800000</x:v>
      </x:c>
      <x:c r="F15" s="1">
        <x:f t="shared" ref="F15:F23" si="3">D15*20%</x:f>
        <x:v>120000</x:v>
      </x:c>
      <x:c r="G15" s="1">
        <x:f t="shared" ref="G15:G23" si="4">SUM(D15:F15)*12%</x:f>
        <x:v>422400</x:v>
      </x:c>
      <x:c r="H15" s="1">
        <x:f t="shared" ref="H15:H23" si="5">SUM(D15:F15)-G15</x:f>
        <x:v>3097600</x:v>
      </x:c>
    </x:row>
    <x:row r="16" spans="1:8">
      <x:c r="A16" s="3" t="s">
        <x:v>11</x:v>
      </x:c>
      <x:c r="B16" s="2" t="s">
        <x:v>10</x:v>
      </x:c>
      <x:c r="C16" s="2" t="s">
        <x:v>9</x:v>
      </x:c>
      <x:c r="D16" s="1">
        <x:v>350000</x:v>
      </x:c>
      <x:c r="E16" s="1">
        <x:v>2200000</x:v>
      </x:c>
      <x:c r="F16" s="1">
        <x:f t="shared" si="3"/>
        <x:v>70000</x:v>
      </x:c>
      <x:c r="G16" s="1">
        <x:f t="shared" si="4"/>
        <x:v>314400</x:v>
      </x:c>
      <x:c r="H16" s="1">
        <x:f t="shared" si="5"/>
        <x:v>2305600</x:v>
      </x:c>
    </x:row>
    <x:row r="17" spans="1:8">
      <x:c r="A17" s="3" t="s">
        <x:v>15</x:v>
      </x:c>
      <x:c r="B17" s="2" t="s">
        <x:v>10</x:v>
      </x:c>
      <x:c r="C17" s="2" t="s">
        <x:v>3</x:v>
      </x:c>
      <x:c r="D17" s="1">
        <x:v>300000</x:v>
      </x:c>
      <x:c r="E17" s="1">
        <x:v>1800000</x:v>
      </x:c>
      <x:c r="F17" s="1">
        <x:f t="shared" si="3"/>
        <x:v>60000</x:v>
      </x:c>
      <x:c r="G17" s="1">
        <x:f t="shared" si="4"/>
        <x:v>259200</x:v>
      </x:c>
      <x:c r="H17" s="1">
        <x:f t="shared" si="5"/>
        <x:v>1900800</x:v>
      </x:c>
    </x:row>
    <x:row r="18" spans="1:8">
      <x:c r="A18" s="3" t="s">
        <x:v>14</x:v>
      </x:c>
      <x:c r="B18" s="2" t="s">
        <x:v>13</x:v>
      </x:c>
      <x:c r="C18" s="2" t="s">
        <x:v>6</x:v>
      </x:c>
      <x:c r="D18" s="1">
        <x:v>600000</x:v>
      </x:c>
      <x:c r="E18" s="1">
        <x:v>2600000</x:v>
      </x:c>
      <x:c r="F18" s="1">
        <x:f t="shared" si="3"/>
        <x:v>120000</x:v>
      </x:c>
      <x:c r="G18" s="1">
        <x:f t="shared" si="4"/>
        <x:v>398400</x:v>
      </x:c>
      <x:c r="H18" s="1">
        <x:f t="shared" si="5"/>
        <x:v>2921600</x:v>
      </x:c>
    </x:row>
    <x:row r="19" spans="1:8">
      <x:c r="A19" s="3" t="s">
        <x:v>16</x:v>
      </x:c>
      <x:c r="B19" s="2" t="s">
        <x:v>13</x:v>
      </x:c>
      <x:c r="C19" s="2" t="s">
        <x:v>9</x:v>
      </x:c>
      <x:c r="D19" s="1">
        <x:v>350000</x:v>
      </x:c>
      <x:c r="E19" s="1">
        <x:v>2200000</x:v>
      </x:c>
      <x:c r="F19" s="1">
        <x:f t="shared" si="3"/>
        <x:v>70000</x:v>
      </x:c>
      <x:c r="G19" s="1">
        <x:f t="shared" si="4"/>
        <x:v>314400</x:v>
      </x:c>
      <x:c r="H19" s="1">
        <x:f t="shared" si="5"/>
        <x:v>2305600</x:v>
      </x:c>
    </x:row>
    <x:row r="20" spans="1:8">
      <x:c r="A20" s="3" t="s">
        <x:v>12</x:v>
      </x:c>
      <x:c r="B20" s="2" t="s">
        <x:v>13</x:v>
      </x:c>
      <x:c r="C20" s="2" t="s">
        <x:v>3</x:v>
      </x:c>
      <x:c r="D20" s="1">
        <x:v>300000</x:v>
      </x:c>
      <x:c r="E20" s="1">
        <x:v>1700000</x:v>
      </x:c>
      <x:c r="F20" s="1">
        <x:f t="shared" si="3"/>
        <x:v>60000</x:v>
      </x:c>
      <x:c r="G20" s="1">
        <x:f t="shared" si="4"/>
        <x:v>247200</x:v>
      </x:c>
      <x:c r="H20" s="1">
        <x:f t="shared" si="5"/>
        <x:v>1812800</x:v>
      </x:c>
    </x:row>
    <x:row r="21" spans="1:8">
      <x:c r="A21" s="3" t="s">
        <x:v>7</x:v>
      </x:c>
      <x:c r="B21" s="2" t="s">
        <x:v>5</x:v>
      </x:c>
      <x:c r="C21" s="2" t="s">
        <x:v>6</x:v>
      </x:c>
      <x:c r="D21" s="1">
        <x:v>600000</x:v>
      </x:c>
      <x:c r="E21" s="1">
        <x:v>2500000</x:v>
      </x:c>
      <x:c r="F21" s="1">
        <x:f t="shared" si="3"/>
        <x:v>120000</x:v>
      </x:c>
      <x:c r="G21" s="1">
        <x:f t="shared" si="4"/>
        <x:v>386400</x:v>
      </x:c>
      <x:c r="H21" s="1">
        <x:f t="shared" si="5"/>
        <x:v>2833600</x:v>
      </x:c>
    </x:row>
    <x:row r="22" spans="1:8">
      <x:c r="A22" s="3" t="s">
        <x:v>4</x:v>
      </x:c>
      <x:c r="B22" s="2" t="s">
        <x:v>5</x:v>
      </x:c>
      <x:c r="C22" s="2" t="s">
        <x:v>9</x:v>
      </x:c>
      <x:c r="D22" s="1">
        <x:v>350000</x:v>
      </x:c>
      <x:c r="E22" s="1">
        <x:v>2300000</x:v>
      </x:c>
      <x:c r="F22" s="1">
        <x:f t="shared" si="3"/>
        <x:v>70000</x:v>
      </x:c>
      <x:c r="G22" s="1">
        <x:f t="shared" si="4"/>
        <x:v>326400</x:v>
      </x:c>
      <x:c r="H22" s="1">
        <x:f t="shared" si="5"/>
        <x:v>2393600</x:v>
      </x:c>
    </x:row>
    <x:row r="23" spans="1:8">
      <x:c r="A23" s="3" t="s">
        <x:v>8</x:v>
      </x:c>
      <x:c r="B23" s="2" t="s">
        <x:v>5</x:v>
      </x:c>
      <x:c r="C23" s="2" t="s">
        <x:v>3</x:v>
      </x:c>
      <x:c r="D23" s="1">
        <x:v>300000</x:v>
      </x:c>
      <x:c r="E23" s="1">
        <x:v>1800000</x:v>
      </x:c>
      <x:c r="F23" s="1">
        <x:f t="shared" si="3"/>
        <x:v>60000</x:v>
      </x:c>
      <x:c r="G23" s="1">
        <x:f t="shared" si="4"/>
        <x:v>259200</x:v>
      </x:c>
      <x:c r="H23" s="1">
        <x:f t="shared" si="5"/>
        <x:v>1900800</x:v>
      </x:c>
    </x:row>
    <x:row r="25" spans="1:8" ht="17.80000000000000071054">
      <x:c r="A25" s="28" t="s">
        <x:v>88</x:v>
      </x:c>
      <x:c r="B25" s="28"/>
      <x:c r="C25" s="28"/>
      <x:c r="D25" s="28"/>
      <x:c r="E25" s="28"/>
      <x:c r="F25" s="28"/>
      <x:c r="G25" s="28"/>
      <x:c r="H25" s="28"/>
    </x:row>
    <x:row r="26" spans="1:8">
      <x:c r="A26" s="3" t="s">
        <x:v>32</x:v>
      </x:c>
      <x:c r="B26" s="3" t="s">
        <x:v>45</x:v>
      </x:c>
      <x:c r="C26" s="3" t="s">
        <x:v>29</x:v>
      </x:c>
      <x:c r="D26" s="3" t="s">
        <x:v>39</x:v>
      </x:c>
      <x:c r="E26" s="3" t="s">
        <x:v>43</x:v>
      </x:c>
      <x:c r="F26" s="3" t="s">
        <x:v>36</x:v>
      </x:c>
      <x:c r="G26" s="3" t="s">
        <x:v>38</x:v>
      </x:c>
      <x:c r="H26" s="3" t="s">
        <x:v>108</x:v>
      </x:c>
    </x:row>
    <x:row r="27" spans="1:8">
      <x:c r="A27" s="3" t="s">
        <x:v>28</x:v>
      </x:c>
      <x:c r="B27" s="2" t="s">
        <x:v>10</x:v>
      </x:c>
      <x:c r="C27" s="2" t="s">
        <x:v>6</x:v>
      </x:c>
      <x:c r="D27" s="1">
        <x:v>2800000</x:v>
      </x:c>
      <x:c r="E27" s="1">
        <x:v>650000</x:v>
      </x:c>
      <x:c r="F27" s="1">
        <x:f t="shared" ref="F27:F35" si="6">D27*30%</x:f>
        <x:v>840000</x:v>
      </x:c>
      <x:c r="G27" s="1">
        <x:f t="shared" ref="G27:G35" si="7">SUM(D27:F27)*12%</x:f>
        <x:v>514800</x:v>
      </x:c>
      <x:c r="H27" s="1">
        <x:f t="shared" ref="H27:H35" si="8">SUM(D27:F27)-G27</x:f>
        <x:v>3775200</x:v>
      </x:c>
    </x:row>
    <x:row r="28" spans="1:8">
      <x:c r="A28" s="3" t="s">
        <x:v>11</x:v>
      </x:c>
      <x:c r="B28" s="2" t="s">
        <x:v>10</x:v>
      </x:c>
      <x:c r="C28" s="2" t="s">
        <x:v>9</x:v>
      </x:c>
      <x:c r="D28" s="1">
        <x:v>2200000</x:v>
      </x:c>
      <x:c r="E28" s="1">
        <x:v>450000</x:v>
      </x:c>
      <x:c r="F28" s="1">
        <x:f t="shared" si="6"/>
        <x:v>660000</x:v>
      </x:c>
      <x:c r="G28" s="1">
        <x:f t="shared" si="7"/>
        <x:v>397200</x:v>
      </x:c>
      <x:c r="H28" s="1">
        <x:f t="shared" si="8"/>
        <x:v>2912800</x:v>
      </x:c>
    </x:row>
    <x:row r="29" spans="1:8">
      <x:c r="A29" s="3" t="s">
        <x:v>15</x:v>
      </x:c>
      <x:c r="B29" s="2" t="s">
        <x:v>10</x:v>
      </x:c>
      <x:c r="C29" s="2" t="s">
        <x:v>3</x:v>
      </x:c>
      <x:c r="D29" s="1">
        <x:v>1800000</x:v>
      </x:c>
      <x:c r="E29" s="1">
        <x:v>300000</x:v>
      </x:c>
      <x:c r="F29" s="1">
        <x:f t="shared" si="6"/>
        <x:v>540000</x:v>
      </x:c>
      <x:c r="G29" s="1">
        <x:f t="shared" si="7"/>
        <x:v>316800</x:v>
      </x:c>
      <x:c r="H29" s="1">
        <x:f t="shared" si="8"/>
        <x:v>2323200</x:v>
      </x:c>
    </x:row>
    <x:row r="30" spans="1:8">
      <x:c r="A30" s="3" t="s">
        <x:v>14</x:v>
      </x:c>
      <x:c r="B30" s="2" t="s">
        <x:v>13</x:v>
      </x:c>
      <x:c r="C30" s="2" t="s">
        <x:v>6</x:v>
      </x:c>
      <x:c r="D30" s="1">
        <x:v>2600000</x:v>
      </x:c>
      <x:c r="E30" s="1">
        <x:v>650000</x:v>
      </x:c>
      <x:c r="F30" s="1">
        <x:f t="shared" si="6"/>
        <x:v>780000</x:v>
      </x:c>
      <x:c r="G30" s="1">
        <x:f t="shared" si="7"/>
        <x:v>483600</x:v>
      </x:c>
      <x:c r="H30" s="1">
        <x:f t="shared" si="8"/>
        <x:v>3546400</x:v>
      </x:c>
    </x:row>
    <x:row r="31" spans="1:8">
      <x:c r="A31" s="3" t="s">
        <x:v>16</x:v>
      </x:c>
      <x:c r="B31" s="2" t="s">
        <x:v>13</x:v>
      </x:c>
      <x:c r="C31" s="2" t="s">
        <x:v>9</x:v>
      </x:c>
      <x:c r="D31" s="1">
        <x:v>2200000</x:v>
      </x:c>
      <x:c r="E31" s="1">
        <x:v>450000</x:v>
      </x:c>
      <x:c r="F31" s="1">
        <x:f t="shared" si="6"/>
        <x:v>660000</x:v>
      </x:c>
      <x:c r="G31" s="1">
        <x:f t="shared" si="7"/>
        <x:v>397200</x:v>
      </x:c>
      <x:c r="H31" s="1">
        <x:f t="shared" si="8"/>
        <x:v>2912800</x:v>
      </x:c>
    </x:row>
    <x:row r="32" spans="1:8">
      <x:c r="A32" s="3" t="s">
        <x:v>12</x:v>
      </x:c>
      <x:c r="B32" s="2" t="s">
        <x:v>13</x:v>
      </x:c>
      <x:c r="C32" s="2" t="s">
        <x:v>3</x:v>
      </x:c>
      <x:c r="D32" s="1">
        <x:v>1700000</x:v>
      </x:c>
      <x:c r="E32" s="1">
        <x:v>300000</x:v>
      </x:c>
      <x:c r="F32" s="1">
        <x:f t="shared" si="6"/>
        <x:v>510000</x:v>
      </x:c>
      <x:c r="G32" s="1">
        <x:f t="shared" si="7"/>
        <x:v>301200</x:v>
      </x:c>
      <x:c r="H32" s="1">
        <x:f t="shared" si="8"/>
        <x:v>2208800</x:v>
      </x:c>
    </x:row>
    <x:row r="33" spans="1:8">
      <x:c r="A33" s="3" t="s">
        <x:v>7</x:v>
      </x:c>
      <x:c r="B33" s="2" t="s">
        <x:v>5</x:v>
      </x:c>
      <x:c r="C33" s="2" t="s">
        <x:v>6</x:v>
      </x:c>
      <x:c r="D33" s="1">
        <x:v>2500000</x:v>
      </x:c>
      <x:c r="E33" s="1">
        <x:v>650000</x:v>
      </x:c>
      <x:c r="F33" s="1">
        <x:f t="shared" si="6"/>
        <x:v>750000</x:v>
      </x:c>
      <x:c r="G33" s="1">
        <x:f t="shared" si="7"/>
        <x:v>468000</x:v>
      </x:c>
      <x:c r="H33" s="1">
        <x:f t="shared" si="8"/>
        <x:v>3432000</x:v>
      </x:c>
    </x:row>
    <x:row r="34" spans="1:8">
      <x:c r="A34" s="3" t="s">
        <x:v>4</x:v>
      </x:c>
      <x:c r="B34" s="2" t="s">
        <x:v>5</x:v>
      </x:c>
      <x:c r="C34" s="2" t="s">
        <x:v>9</x:v>
      </x:c>
      <x:c r="D34" s="1">
        <x:v>2300000</x:v>
      </x:c>
      <x:c r="E34" s="1">
        <x:v>450000</x:v>
      </x:c>
      <x:c r="F34" s="1">
        <x:f t="shared" si="6"/>
        <x:v>690000</x:v>
      </x:c>
      <x:c r="G34" s="1">
        <x:f t="shared" si="7"/>
        <x:v>412800</x:v>
      </x:c>
      <x:c r="H34" s="1">
        <x:f t="shared" si="8"/>
        <x:v>3027200</x:v>
      </x:c>
    </x:row>
    <x:row r="35" spans="1:8">
      <x:c r="A35" s="3" t="s">
        <x:v>8</x:v>
      </x:c>
      <x:c r="B35" s="2" t="s">
        <x:v>5</x:v>
      </x:c>
      <x:c r="C35" s="2" t="s">
        <x:v>3</x:v>
      </x:c>
      <x:c r="D35" s="1">
        <x:v>1800000</x:v>
      </x:c>
      <x:c r="E35" s="1">
        <x:v>300000</x:v>
      </x:c>
      <x:c r="F35" s="1">
        <x:f t="shared" si="6"/>
        <x:v>540000</x:v>
      </x:c>
      <x:c r="G35" s="1">
        <x:f t="shared" si="7"/>
        <x:v>316800</x:v>
      </x:c>
      <x:c r="H35" s="1">
        <x:f t="shared" si="8"/>
        <x:v>2323200</x:v>
      </x:c>
    </x:row>
  </x:sheetData>
  <x:dataConsolidate function="average" leftLabels="1" topLabels="1">
    <x:dataRefs count="3">
      <x:dataRef ref="A2:H11" sheet="통합1"/>
      <x:dataRef ref="A14:H23" sheet="통합1"/>
      <x:dataRef ref="A26:H35" sheet="통합1"/>
    </x:dataRefs>
  </x:dataConsolidate>
  <x:mergeCells count="4">
    <x:mergeCell ref="A1:H1"/>
    <x:mergeCell ref="J1:O1"/>
    <x:mergeCell ref="A13:H13"/>
    <x:mergeCell ref="A25:H25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28"/>
  <x:sheetViews>
    <x:sheetView topLeftCell="A1" zoomScaleNormal="100" zoomScaleSheetLayoutView="75" workbookViewId="0">
      <x:selection activeCell="O3" activeCellId="0" sqref="O3:O3"/>
    </x:sheetView>
  </x:sheetViews>
  <x:sheetFormatPr defaultColWidth="9" defaultRowHeight="16.39999999999999857891"/>
  <x:cols>
    <x:col min="1" max="1" width="11.125" bestFit="1" customWidth="1"/>
    <x:col min="2" max="2" width="13" bestFit="1" customWidth="1"/>
    <x:col min="13" max="13" width="9.5" customWidth="1"/>
    <x:col min="14" max="14" width="11.3125" customWidth="1"/>
  </x:cols>
  <x:sheetData>
    <x:row r="1" spans="1:9" ht="20.64999999999999857891">
      <x:c r="A1" s="29" t="s">
        <x:v>203</x:v>
      </x:c>
      <x:c r="B1" s="29"/>
      <x:c r="C1" s="29"/>
      <x:c r="D1" s="29"/>
      <x:c r="E1" s="29"/>
      <x:c r="F1" s="29"/>
      <x:c r="G1" s="29"/>
      <x:c r="H1" s="29"/>
      <x:c r="I1" s="29"/>
    </x:row>
    <x:row r="2" spans="1:1">
      <x:c r="A2" t="s">
        <x:v>171</x:v>
      </x:c>
    </x:row>
    <x:row r="3" spans="1:14">
      <x:c r="A3" s="6" t="s">
        <x:v>154</x:v>
      </x:c>
      <x:c r="B3" s="6" t="s">
        <x:v>25</x:v>
      </x:c>
      <x:c r="C3" s="6" t="s">
        <x:v>21</x:v>
      </x:c>
      <x:c r="D3" s="6" t="s">
        <x:v>163</x:v>
      </x:c>
      <x:c r="E3" s="6" t="s">
        <x:v>176</x:v>
      </x:c>
      <x:c r="F3" s="6" t="s">
        <x:v>35</x:v>
      </x:c>
      <x:c r="G3" s="6" t="s">
        <x:v>24</x:v>
      </x:c>
      <x:c r="H3" s="6" t="s">
        <x:v>41</x:v>
      </x:c>
      <x:c r="I3" s="6" t="s">
        <x:v>153</x:v>
      </x:c>
      <x:c r="K3" s="6" t="s">
        <x:v>163</x:v>
      </x:c>
      <x:c r="L3" s="6" t="s">
        <x:v>24</x:v>
      </x:c>
      <x:c r="M3" s="6" t="s">
        <x:v>41</x:v>
      </x:c>
      <x:c r="N3" s="6" t="s">
        <x:v>153</x:v>
      </x:c>
    </x:row>
    <x:row r="4" spans="1:14">
      <x:c r="A4" s="6" t="s">
        <x:v>170</x:v>
      </x:c>
      <x:c r="B4" s="6" t="s">
        <x:v>166</x:v>
      </x:c>
      <x:c r="C4" s="6" t="s">
        <x:v>30</x:v>
      </x:c>
      <x:c r="D4" s="6" t="s">
        <x:v>40</x:v>
      </x:c>
      <x:c r="E4" s="6">
        <x:v>1</x:v>
      </x:c>
      <x:c r="F4" s="6" t="s">
        <x:v>150</x:v>
      </x:c>
      <x:c r="G4" s="7">
        <x:v>12500</x:v>
      </x:c>
      <x:c r="H4" s="6">
        <x:v>8</x:v>
      </x:c>
      <x:c r="I4" s="5">
        <x:f t="shared" ref="I4:I28" si="0">G4*H4</x:f>
        <x:v>100000</x:v>
      </x:c>
      <x:c r="K4" s="6" t="s">
        <x:v>40</x:v>
      </x:c>
      <x:c r="L4" s="8">
        <x:v>182900</x:v>
      </x:c>
      <x:c r="M4" s="26">
        <x:v>58</x:v>
      </x:c>
      <x:c r="N4" s="8">
        <x:v>1647700</x:v>
      </x:c>
    </x:row>
    <x:row r="5" spans="1:14">
      <x:c r="A5" s="6" t="s">
        <x:v>164</x:v>
      </x:c>
      <x:c r="B5" s="6" t="s">
        <x:v>46</x:v>
      </x:c>
      <x:c r="C5" s="6" t="s">
        <x:v>44</x:v>
      </x:c>
      <x:c r="D5" s="6" t="s">
        <x:v>40</x:v>
      </x:c>
      <x:c r="E5" s="6">
        <x:v>3</x:v>
      </x:c>
      <x:c r="F5" s="6" t="s">
        <x:v>162</x:v>
      </x:c>
      <x:c r="G5" s="7">
        <x:v>13500</x:v>
      </x:c>
      <x:c r="H5" s="6">
        <x:v>5</x:v>
      </x:c>
      <x:c r="I5" s="5">
        <x:f t="shared" si="0"/>
        <x:v>67500</x:v>
      </x:c>
      <x:c r="K5" s="6" t="s">
        <x:v>42</x:v>
      </x:c>
      <x:c r="L5" s="8">
        <x:v>238600</x:v>
      </x:c>
      <x:c r="M5" s="26">
        <x:v>110</x:v>
      </x:c>
      <x:c r="N5" s="8">
        <x:v>1901000</x:v>
      </x:c>
    </x:row>
    <x:row r="6" spans="1:14">
      <x:c r="A6" s="6" t="s">
        <x:v>161</x:v>
      </x:c>
      <x:c r="B6" s="6" t="s">
        <x:v>148</x:v>
      </x:c>
      <x:c r="C6" s="6" t="s">
        <x:v>30</x:v>
      </x:c>
      <x:c r="D6" s="6" t="s">
        <x:v>42</x:v>
      </x:c>
      <x:c r="E6" s="6">
        <x:v>5</x:v>
      </x:c>
      <x:c r="F6" s="6" t="s">
        <x:v>160</x:v>
      </x:c>
      <x:c r="G6" s="7">
        <x:v>6500</x:v>
      </x:c>
      <x:c r="H6" s="6">
        <x:v>12</x:v>
      </x:c>
      <x:c r="I6" s="5">
        <x:f t="shared" si="0"/>
        <x:v>78000</x:v>
      </x:c>
      <x:c r="K6" s="6" t="s">
        <x:v>18</x:v>
      </x:c>
      <x:c r="L6" s="8">
        <x:v>58800</x:v>
      </x:c>
      <x:c r="M6" s="26">
        <x:v>31</x:v>
      </x:c>
      <x:c r="N6" s="8">
        <x:v>600200</x:v>
      </x:c>
    </x:row>
    <x:row r="7" spans="1:14">
      <x:c r="A7" s="6" t="s">
        <x:v>149</x:v>
      </x:c>
      <x:c r="B7" s="6" t="s">
        <x:v>159</x:v>
      </x:c>
      <x:c r="C7" s="6" t="s">
        <x:v>44</x:v>
      </x:c>
      <x:c r="D7" s="6" t="s">
        <x:v>42</x:v>
      </x:c>
      <x:c r="E7" s="6">
        <x:v>5</x:v>
      </x:c>
      <x:c r="F7" s="6" t="s">
        <x:v>138</x:v>
      </x:c>
      <x:c r="G7" s="7">
        <x:v>23500</x:v>
      </x:c>
      <x:c r="H7" s="6">
        <x:v>7</x:v>
      </x:c>
      <x:c r="I7" s="5">
        <x:f t="shared" si="0"/>
        <x:v>164500</x:v>
      </x:c>
      <x:c r="K7" s="6" t="s">
        <x:v>37</x:v>
      </x:c>
      <x:c r="L7" s="8">
        <x:v>77300</x:v>
      </x:c>
      <x:c r="M7" s="26">
        <x:v>26</x:v>
      </x:c>
      <x:c r="N7" s="8">
        <x:v>462400</x:v>
      </x:c>
    </x:row>
    <x:row r="8" spans="1:9">
      <x:c r="A8" s="6" t="s">
        <x:v>152</x:v>
      </x:c>
      <x:c r="B8" s="6" t="s">
        <x:v>48</x:v>
      </x:c>
      <x:c r="C8" s="6" t="s">
        <x:v>44</x:v>
      </x:c>
      <x:c r="D8" s="6" t="s">
        <x:v>18</x:v>
      </x:c>
      <x:c r="E8" s="6">
        <x:v>1</x:v>
      </x:c>
      <x:c r="F8" s="6" t="s">
        <x:v>114</x:v>
      </x:c>
      <x:c r="G8" s="7">
        <x:v>12000</x:v>
      </x:c>
      <x:c r="H8" s="6">
        <x:v>3</x:v>
      </x:c>
      <x:c r="I8" s="5">
        <x:f t="shared" si="0"/>
        <x:v>36000</x:v>
      </x:c>
    </x:row>
    <x:row r="9" spans="1:9">
      <x:c r="A9" s="6" t="s">
        <x:v>175</x:v>
      </x:c>
      <x:c r="B9" s="6" t="s">
        <x:v>151</x:v>
      </x:c>
      <x:c r="C9" s="6" t="s">
        <x:v>30</x:v>
      </x:c>
      <x:c r="D9" s="6" t="s">
        <x:v>42</x:v>
      </x:c>
      <x:c r="E9" s="6">
        <x:v>5</x:v>
      </x:c>
      <x:c r="F9" s="6" t="s">
        <x:v>158</x:v>
      </x:c>
      <x:c r="G9" s="7">
        <x:v>8000</x:v>
      </x:c>
      <x:c r="H9" s="6">
        <x:v>6</x:v>
      </x:c>
      <x:c r="I9" s="5">
        <x:f t="shared" si="0"/>
        <x:v>48000</x:v>
      </x:c>
    </x:row>
    <x:row r="10" spans="1:9">
      <x:c r="A10" s="6" t="s">
        <x:v>174</x:v>
      </x:c>
      <x:c r="B10" s="6" t="s">
        <x:v>127</x:v>
      </x:c>
      <x:c r="C10" s="6" t="s">
        <x:v>30</x:v>
      </x:c>
      <x:c r="D10" s="6" t="s">
        <x:v>40</x:v>
      </x:c>
      <x:c r="E10" s="6">
        <x:v>1</x:v>
      </x:c>
      <x:c r="F10" s="6" t="s">
        <x:v>139</x:v>
      </x:c>
      <x:c r="G10" s="7">
        <x:v>21000</x:v>
      </x:c>
      <x:c r="H10" s="6">
        <x:v>15</x:v>
      </x:c>
      <x:c r="I10" s="5">
        <x:f t="shared" si="0"/>
        <x:v>315000</x:v>
      </x:c>
    </x:row>
    <x:row r="11" spans="1:9">
      <x:c r="A11" s="6" t="s">
        <x:v>121</x:v>
      </x:c>
      <x:c r="B11" s="6" t="s">
        <x:v>118</x:v>
      </x:c>
      <x:c r="C11" s="6" t="s">
        <x:v>20</x:v>
      </x:c>
      <x:c r="D11" s="6" t="s">
        <x:v>42</x:v>
      </x:c>
      <x:c r="E11" s="6">
        <x:v>10</x:v>
      </x:c>
      <x:c r="F11" s="6" t="s">
        <x:v>116</x:v>
      </x:c>
      <x:c r="G11" s="7">
        <x:v>60000</x:v>
      </x:c>
      <x:c r="H11" s="6">
        <x:v>3</x:v>
      </x:c>
      <x:c r="I11" s="5">
        <x:f t="shared" si="0"/>
        <x:v>180000</x:v>
      </x:c>
    </x:row>
    <x:row r="12" spans="1:9">
      <x:c r="A12" s="6" t="s">
        <x:v>146</x:v>
      </x:c>
      <x:c r="B12" s="6" t="s">
        <x:v>208</x:v>
      </x:c>
      <x:c r="C12" s="6" t="s">
        <x:v>30</x:v>
      </x:c>
      <x:c r="D12" s="6" t="s">
        <x:v>42</x:v>
      </x:c>
      <x:c r="E12" s="6">
        <x:v>15</x:v>
      </x:c>
      <x:c r="F12" s="6" t="s">
        <x:v>144</x:v>
      </x:c>
      <x:c r="G12" s="7">
        <x:v>13900</x:v>
      </x:c>
      <x:c r="H12" s="6">
        <x:v>5</x:v>
      </x:c>
      <x:c r="I12" s="5">
        <x:f t="shared" si="0"/>
        <x:v>69500</x:v>
      </x:c>
    </x:row>
    <x:row r="13" spans="1:9">
      <x:c r="A13" s="6" t="s">
        <x:v>135</x:v>
      </x:c>
      <x:c r="B13" s="6" t="s">
        <x:v>119</x:v>
      </x:c>
      <x:c r="C13" s="6" t="s">
        <x:v>20</x:v>
      </x:c>
      <x:c r="D13" s="6" t="s">
        <x:v>42</x:v>
      </x:c>
      <x:c r="E13" s="6">
        <x:v>20</x:v>
      </x:c>
      <x:c r="F13" s="6" t="s">
        <x:v>99</x:v>
      </x:c>
      <x:c r="G13" s="7">
        <x:v>59000</x:v>
      </x:c>
      <x:c r="H13" s="6">
        <x:v>7</x:v>
      </x:c>
      <x:c r="I13" s="5">
        <x:f t="shared" si="0"/>
        <x:v>413000</x:v>
      </x:c>
    </x:row>
    <x:row r="14" spans="1:9">
      <x:c r="A14" s="6" t="s">
        <x:v>133</x:v>
      </x:c>
      <x:c r="B14" s="6" t="s">
        <x:v>126</x:v>
      </x:c>
      <x:c r="C14" s="6" t="s">
        <x:v>30</x:v>
      </x:c>
      <x:c r="D14" s="6" t="s">
        <x:v>18</x:v>
      </x:c>
      <x:c r="E14" s="6">
        <x:v>15</x:v>
      </x:c>
      <x:c r="F14" s="6" t="s">
        <x:v>139</x:v>
      </x:c>
      <x:c r="G14" s="7">
        <x:v>32500</x:v>
      </x:c>
      <x:c r="H14" s="6">
        <x:v>9</x:v>
      </x:c>
      <x:c r="I14" s="5">
        <x:f t="shared" si="0"/>
        <x:v>292500</x:v>
      </x:c>
    </x:row>
    <x:row r="15" spans="1:9">
      <x:c r="A15" s="6" t="s">
        <x:v>131</x:v>
      </x:c>
      <x:c r="B15" s="6" t="s">
        <x:v>125</x:v>
      </x:c>
      <x:c r="C15" s="6" t="s">
        <x:v>20</x:v>
      </x:c>
      <x:c r="D15" s="6" t="s">
        <x:v>42</x:v>
      </x:c>
      <x:c r="E15" s="6">
        <x:v>1</x:v>
      </x:c>
      <x:c r="F15" s="6" t="s">
        <x:v>124</x:v>
      </x:c>
      <x:c r="G15" s="7">
        <x:v>7800</x:v>
      </x:c>
      <x:c r="H15" s="6">
        <x:v>5</x:v>
      </x:c>
      <x:c r="I15" s="5">
        <x:f t="shared" si="0"/>
        <x:v>39000</x:v>
      </x:c>
    </x:row>
    <x:row r="16" spans="1:9">
      <x:c r="A16" s="6" t="s">
        <x:v>130</x:v>
      </x:c>
      <x:c r="B16" s="6" t="s">
        <x:v>145</x:v>
      </x:c>
      <x:c r="C16" s="6" t="s">
        <x:v>20</x:v>
      </x:c>
      <x:c r="D16" s="6" t="s">
        <x:v>42</x:v>
      </x:c>
      <x:c r="E16" s="6">
        <x:v>5</x:v>
      </x:c>
      <x:c r="F16" s="6" t="s">
        <x:v>109</x:v>
      </x:c>
      <x:c r="G16" s="7">
        <x:v>13900</x:v>
      </x:c>
      <x:c r="H16" s="6">
        <x:v>12</x:v>
      </x:c>
      <x:c r="I16" s="5">
        <x:f t="shared" si="0"/>
        <x:v>166800</x:v>
      </x:c>
    </x:row>
    <x:row r="17" spans="1:9">
      <x:c r="A17" s="6" t="s">
        <x:v>128</x:v>
      </x:c>
      <x:c r="B17" s="6" t="s">
        <x:v>115</x:v>
      </x:c>
      <x:c r="C17" s="6" t="s">
        <x:v>44</x:v>
      </x:c>
      <x:c r="D17" s="6" t="s">
        <x:v>40</x:v>
      </x:c>
      <x:c r="E17" s="6">
        <x:v>5</x:v>
      </x:c>
      <x:c r="F17" s="6" t="s">
        <x:v>143</x:v>
      </x:c>
      <x:c r="G17" s="7">
        <x:v>25000</x:v>
      </x:c>
      <x:c r="H17" s="6">
        <x:v>3</x:v>
      </x:c>
      <x:c r="I17" s="5">
        <x:f t="shared" si="0"/>
        <x:v>75000</x:v>
      </x:c>
    </x:row>
    <x:row r="18" spans="1:9">
      <x:c r="A18" s="6" t="s">
        <x:v>140</x:v>
      </x:c>
      <x:c r="B18" s="6" t="s">
        <x:v>123</x:v>
      </x:c>
      <x:c r="C18" s="6" t="s">
        <x:v>30</x:v>
      </x:c>
      <x:c r="D18" s="6" t="s">
        <x:v>18</x:v>
      </x:c>
      <x:c r="E18" s="6">
        <x:v>5</x:v>
      </x:c>
      <x:c r="F18" s="6" t="s">
        <x:v>139</x:v>
      </x:c>
      <x:c r="G18" s="7">
        <x:v>14300</x:v>
      </x:c>
      <x:c r="H18" s="6">
        <x:v>19</x:v>
      </x:c>
      <x:c r="I18" s="5">
        <x:f t="shared" si="0"/>
        <x:v>271700</x:v>
      </x:c>
    </x:row>
    <x:row r="19" spans="1:9">
      <x:c r="A19" s="6" t="s">
        <x:v>122</x:v>
      </x:c>
      <x:c r="B19" s="6" t="s">
        <x:v>129</x:v>
      </x:c>
      <x:c r="C19" s="6" t="s">
        <x:v>20</x:v>
      </x:c>
      <x:c r="D19" s="6" t="s">
        <x:v>40</x:v>
      </x:c>
      <x:c r="E19" s="6">
        <x:v>3</x:v>
      </x:c>
      <x:c r="F19" s="6" t="s">
        <x:v>137</x:v>
      </x:c>
      <x:c r="G19" s="7">
        <x:v>18900</x:v>
      </x:c>
      <x:c r="H19" s="6">
        <x:v>8</x:v>
      </x:c>
      <x:c r="I19" s="5">
        <x:f t="shared" si="0"/>
        <x:v>151200</x:v>
      </x:c>
    </x:row>
    <x:row r="20" spans="1:9">
      <x:c r="A20" s="6" t="s">
        <x:v>142</x:v>
      </x:c>
      <x:c r="B20" s="6" t="s">
        <x:v>120</x:v>
      </x:c>
      <x:c r="C20" s="6" t="s">
        <x:v>20</x:v>
      </x:c>
      <x:c r="D20" s="6" t="s">
        <x:v>37</x:v>
      </x:c>
      <x:c r="E20" s="6">
        <x:v>5</x:v>
      </x:c>
      <x:c r="F20" s="6" t="s">
        <x:v>136</x:v>
      </x:c>
      <x:c r="G20" s="7">
        <x:v>15900</x:v>
      </x:c>
      <x:c r="H20" s="6">
        <x:v>4</x:v>
      </x:c>
      <x:c r="I20" s="5">
        <x:f t="shared" si="0"/>
        <x:v>63600</x:v>
      </x:c>
    </x:row>
    <x:row r="21" spans="1:9">
      <x:c r="A21" s="6" t="s">
        <x:v>141</x:v>
      </x:c>
      <x:c r="B21" s="6" t="s">
        <x:v>19</x:v>
      </x:c>
      <x:c r="C21" s="6" t="s">
        <x:v>44</x:v>
      </x:c>
      <x:c r="D21" s="6" t="s">
        <x:v>42</x:v>
      </x:c>
      <x:c r="E21" s="6">
        <x:v>3</x:v>
      </x:c>
      <x:c r="F21" s="6" t="s">
        <x:v>138</x:v>
      </x:c>
      <x:c r="G21" s="7">
        <x:v>11900</x:v>
      </x:c>
      <x:c r="H21" s="6">
        <x:v>28</x:v>
      </x:c>
      <x:c r="I21" s="5">
        <x:f t="shared" si="0"/>
        <x:v>333200</x:v>
      </x:c>
    </x:row>
    <x:row r="22" spans="1:9">
      <x:c r="A22" s="6" t="s">
        <x:v>134</x:v>
      </x:c>
      <x:c r="B22" s="6" t="s">
        <x:v>117</x:v>
      </x:c>
      <x:c r="C22" s="6" t="s">
        <x:v>30</x:v>
      </x:c>
      <x:c r="D22" s="6" t="s">
        <x:v>42</x:v>
      </x:c>
      <x:c r="E22" s="6">
        <x:v>10</x:v>
      </x:c>
      <x:c r="F22" s="6" t="s">
        <x:v>132</x:v>
      </x:c>
      <x:c r="G22" s="7">
        <x:v>15900</x:v>
      </x:c>
      <x:c r="H22" s="6">
        <x:v>20</x:v>
      </x:c>
      <x:c r="I22" s="5">
        <x:f t="shared" si="0"/>
        <x:v>318000</x:v>
      </x:c>
    </x:row>
    <x:row r="23" spans="1:9">
      <x:c r="A23" s="6" t="s">
        <x:v>107</x:v>
      </x:c>
      <x:c r="B23" s="6" t="s">
        <x:v>106</x:v>
      </x:c>
      <x:c r="C23" s="6" t="s">
        <x:v>30</x:v>
      </x:c>
      <x:c r="D23" s="6" t="s">
        <x:v>37</x:v>
      </x:c>
      <x:c r="E23" s="6">
        <x:v>5</x:v>
      </x:c>
      <x:c r="F23" s="6" t="s">
        <x:v>104</x:v>
      </x:c>
      <x:c r="G23" s="7">
        <x:v>7900</x:v>
      </x:c>
      <x:c r="H23" s="6">
        <x:v>7</x:v>
      </x:c>
      <x:c r="I23" s="5">
        <x:f t="shared" si="0"/>
        <x:v>55300</x:v>
      </x:c>
    </x:row>
    <x:row r="24" spans="1:9">
      <x:c r="A24" s="6" t="s">
        <x:v>103</x:v>
      </x:c>
      <x:c r="B24" s="6" t="s">
        <x:v>102</x:v>
      </x:c>
      <x:c r="C24" s="6" t="s">
        <x:v>44</x:v>
      </x:c>
      <x:c r="D24" s="6" t="s">
        <x:v>40</x:v>
      </x:c>
      <x:c r="E24" s="6">
        <x:v>5</x:v>
      </x:c>
      <x:c r="F24" s="6" t="s">
        <x:v>98</x:v>
      </x:c>
      <x:c r="G24" s="7">
        <x:v>59000</x:v>
      </x:c>
      <x:c r="H24" s="6">
        <x:v>12</x:v>
      </x:c>
      <x:c r="I24" s="5">
        <x:f t="shared" si="0"/>
        <x:v>708000</x:v>
      </x:c>
    </x:row>
    <x:row r="25" spans="1:9">
      <x:c r="A25" s="6" t="s">
        <x:v>105</x:v>
      </x:c>
      <x:c r="B25" s="6" t="s">
        <x:v>97</x:v>
      </x:c>
      <x:c r="C25" s="6" t="s">
        <x:v>44</x:v>
      </x:c>
      <x:c r="D25" s="6" t="s">
        <x:v>42</x:v>
      </x:c>
      <x:c r="E25" s="6">
        <x:v>5</x:v>
      </x:c>
      <x:c r="F25" s="6" t="s">
        <x:v>114</x:v>
      </x:c>
      <x:c r="G25" s="7">
        <x:v>18200</x:v>
      </x:c>
      <x:c r="H25" s="6">
        <x:v>5</x:v>
      </x:c>
      <x:c r="I25" s="5">
        <x:f t="shared" si="0"/>
        <x:v>91000</x:v>
      </x:c>
    </x:row>
    <x:row r="26" spans="1:9">
      <x:c r="A26" s="6" t="s">
        <x:v>113</x:v>
      </x:c>
      <x:c r="B26" s="6" t="s">
        <x:v>112</x:v>
      </x:c>
      <x:c r="C26" s="6" t="s">
        <x:v>20</x:v>
      </x:c>
      <x:c r="D26" s="6" t="s">
        <x:v>37</x:v>
      </x:c>
      <x:c r="E26" s="6">
        <x:v>3</x:v>
      </x:c>
      <x:c r="F26" s="6" t="s">
        <x:v>111</x:v>
      </x:c>
      <x:c r="G26" s="7">
        <x:v>21500</x:v>
      </x:c>
      <x:c r="H26" s="6">
        <x:v>13</x:v>
      </x:c>
      <x:c r="I26" s="5">
        <x:f t="shared" si="0"/>
        <x:v>279500</x:v>
      </x:c>
    </x:row>
    <x:row r="27" spans="1:9">
      <x:c r="A27" s="6" t="s">
        <x:v>110</x:v>
      </x:c>
      <x:c r="B27" s="6" t="s">
        <x:v>87</x:v>
      </x:c>
      <x:c r="C27" s="6" t="s">
        <x:v>20</x:v>
      </x:c>
      <x:c r="D27" s="6" t="s">
        <x:v>40</x:v>
      </x:c>
      <x:c r="E27" s="6">
        <x:v>5</x:v>
      </x:c>
      <x:c r="F27" s="6" t="s">
        <x:v>99</x:v>
      </x:c>
      <x:c r="G27" s="7">
        <x:v>33000</x:v>
      </x:c>
      <x:c r="H27" s="6">
        <x:v>7</x:v>
      </x:c>
      <x:c r="I27" s="5">
        <x:f t="shared" si="0"/>
        <x:v>231000</x:v>
      </x:c>
    </x:row>
    <x:row r="28" spans="1:9">
      <x:c r="A28" s="6" t="s">
        <x:v>101</x:v>
      </x:c>
      <x:c r="B28" s="6" t="s">
        <x:v>100</x:v>
      </x:c>
      <x:c r="C28" s="6" t="s">
        <x:v>20</x:v>
      </x:c>
      <x:c r="D28" s="6" t="s">
        <x:v>37</x:v>
      </x:c>
      <x:c r="E28" s="6">
        <x:v>5</x:v>
      </x:c>
      <x:c r="F28" s="6" t="s">
        <x:v>109</x:v>
      </x:c>
      <x:c r="G28" s="7">
        <x:v>32000</x:v>
      </x:c>
      <x:c r="H28" s="6">
        <x:v>2</x:v>
      </x:c>
      <x:c r="I28" s="5">
        <x:f t="shared" si="0"/>
        <x:v>64000</x:v>
      </x:c>
    </x:row>
  </x:sheetData>
  <x:dataConsolidate leftLabels="1" topLabels="1">
    <x:dataRefs count="1">
      <x:dataRef ref="D3:I28" sheet="통합2"/>
    </x:dataRefs>
  </x:dataConsolidate>
  <x:mergeCells count="1">
    <x:mergeCell ref="A1:I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22"/>
  <x:sheetViews>
    <x:sheetView topLeftCell="A1" zoomScaleNormal="100" zoomScaleSheetLayoutView="75" workbookViewId="0">
      <x:selection activeCell="E2" activeCellId="0" sqref="E2:E2"/>
    </x:sheetView>
  </x:sheetViews>
  <x:sheetFormatPr defaultColWidth="9" defaultRowHeight="16.39999999999999857891"/>
  <x:cols>
    <x:col min="1" max="1" width="16.125" customWidth="1"/>
    <x:col min="2" max="4" width="12.625" style="10" customWidth="1"/>
    <x:col min="5" max="5" width="5.25" customWidth="1"/>
    <x:col min="6" max="6" width="16.25" customWidth="1"/>
    <x:col min="7" max="9" width="12.625" style="10" customWidth="1"/>
  </x:cols>
  <x:sheetData>
    <x:row r="1" spans="1:9" ht="23.5">
      <x:c r="A1" s="17" t="s">
        <x:v>1</x:v>
      </x:c>
      <x:c r="B1" s="16"/>
      <x:c r="C1" s="16"/>
      <x:c r="D1" s="16"/>
      <x:c r="E1" s="17"/>
      <x:c r="F1" s="17"/>
      <x:c r="G1" s="16"/>
      <x:c r="H1" s="16"/>
      <x:c r="I1" s="16"/>
    </x:row>
    <x:row r="2" spans="1:6">
      <x:c r="A2" s="14"/>
      <x:c r="B2" s="15"/>
      <x:c r="C2" s="15"/>
      <x:c r="D2" s="15"/>
      <x:c r="E2" s="14"/>
      <x:c r="F2" s="13"/>
    </x:row>
    <x:row r="3" spans="1:6">
      <x:c r="A3" t="s">
        <x:v>205</x:v>
      </x:c>
      <x:c r="F3" t="s">
        <x:v>169</x:v>
      </x:c>
    </x:row>
    <x:row r="4" spans="1:9">
      <x:c r="A4" s="12" t="s">
        <x:v>17</x:v>
      </x:c>
      <x:c r="B4" s="11" t="s">
        <x:v>156</x:v>
      </x:c>
      <x:c r="C4" s="11" t="s">
        <x:v>155</x:v>
      </x:c>
      <x:c r="D4" s="11" t="s">
        <x:v>168</x:v>
      </x:c>
      <x:c r="F4" s="12" t="s">
        <x:v>17</x:v>
      </x:c>
      <x:c r="G4" s="11" t="s">
        <x:v>156</x:v>
      </x:c>
      <x:c r="H4" s="11" t="s">
        <x:v>155</x:v>
      </x:c>
      <x:c r="I4" s="11" t="s">
        <x:v>168</x:v>
      </x:c>
    </x:row>
    <x:row r="5" spans="1:9">
      <x:c r="A5" s="9" t="s">
        <x:v>147</x:v>
      </x:c>
      <x:c r="B5" s="1">
        <x:v>10800</x:v>
      </x:c>
      <x:c r="C5" s="1">
        <x:v>9000</x:v>
      </x:c>
      <x:c r="D5" s="1">
        <x:v>9140</x:v>
      </x:c>
      <x:c r="F5" s="9" t="s">
        <x:v>147</x:v>
      </x:c>
      <x:c r="G5" s="4">
        <x:v>31520</x:v>
      </x:c>
      <x:c r="H5" s="4">
        <x:v>21860</x:v>
      </x:c>
      <x:c r="I5" s="4">
        <x:v>36200</x:v>
      </x:c>
    </x:row>
    <x:row r="6" spans="1:9">
      <x:c r="A6" s="9" t="s">
        <x:v>165</x:v>
      </x:c>
      <x:c r="B6" s="1">
        <x:v>9200</x:v>
      </x:c>
      <x:c r="C6" s="1">
        <x:v>13780</x:v>
      </x:c>
      <x:c r="D6" s="1">
        <x:v>13080</x:v>
      </x:c>
      <x:c r="F6" s="9" t="s">
        <x:v>167</x:v>
      </x:c>
      <x:c r="G6" s="4">
        <x:v>25320</x:v>
      </x:c>
      <x:c r="H6" s="4">
        <x:v>26200</x:v>
      </x:c>
      <x:c r="I6" s="4">
        <x:v>24000</x:v>
      </x:c>
    </x:row>
    <x:row r="7" spans="1:9">
      <x:c r="A7" s="9" t="s">
        <x:v>167</x:v>
      </x:c>
      <x:c r="B7" s="1">
        <x:v>9060</x:v>
      </x:c>
      <x:c r="C7" s="1">
        <x:v>9160</x:v>
      </x:c>
      <x:c r="D7" s="1">
        <x:v>9140</x:v>
      </x:c>
      <x:c r="F7" s="9" t="s">
        <x:v>165</x:v>
      </x:c>
      <x:c r="G7" s="4">
        <x:v>22500</x:v>
      </x:c>
      <x:c r="H7" s="4">
        <x:v>32040</x:v>
      </x:c>
      <x:c r="I7" s="4">
        <x:v>25600</x:v>
      </x:c>
    </x:row>
    <x:row r="8" spans="1:9">
      <x:c r="A8" s="9" t="s">
        <x:v>177</x:v>
      </x:c>
      <x:c r="B8" s="1">
        <x:v>3780</x:v>
      </x:c>
      <x:c r="C8" s="1">
        <x:v>3680</x:v>
      </x:c>
      <x:c r="D8" s="1">
        <x:v>2840</x:v>
      </x:c>
      <x:c r="F8" s="9" t="s">
        <x:v>177</x:v>
      </x:c>
      <x:c r="G8" s="4">
        <x:v>13440</x:v>
      </x:c>
      <x:c r="H8" s="4">
        <x:v>26520</x:v>
      </x:c>
      <x:c r="I8" s="4">
        <x:v>34100</x:v>
      </x:c>
    </x:row>
    <x:row r="10" spans="1:1">
      <x:c r="A10" t="s">
        <x:v>206</x:v>
      </x:c>
    </x:row>
    <x:row r="11" spans="1:4">
      <x:c r="A11" s="12" t="s">
        <x:v>17</x:v>
      </x:c>
      <x:c r="B11" s="11" t="s">
        <x:v>156</x:v>
      </x:c>
      <x:c r="C11" s="11" t="s">
        <x:v>155</x:v>
      </x:c>
      <x:c r="D11" s="11" t="s">
        <x:v>168</x:v>
      </x:c>
    </x:row>
    <x:row r="12" spans="1:4">
      <x:c r="A12" s="9" t="s">
        <x:v>147</x:v>
      </x:c>
      <x:c r="B12" s="1">
        <x:v>11360</x:v>
      </x:c>
      <x:c r="C12" s="1">
        <x:v>5780</x:v>
      </x:c>
      <x:c r="D12" s="1">
        <x:v>17940</x:v>
      </x:c>
    </x:row>
    <x:row r="13" spans="1:4">
      <x:c r="A13" s="9" t="s">
        <x:v>167</x:v>
      </x:c>
      <x:c r="B13" s="1">
        <x:v>9560</x:v>
      </x:c>
      <x:c r="C13" s="1">
        <x:v>13960</x:v>
      </x:c>
      <x:c r="D13" s="1">
        <x:v>11560</x:v>
      </x:c>
    </x:row>
    <x:row r="14" spans="1:4">
      <x:c r="A14" s="9" t="s">
        <x:v>177</x:v>
      </x:c>
      <x:c r="B14" s="1">
        <x:v>3960</x:v>
      </x:c>
      <x:c r="C14" s="1">
        <x:v>9140</x:v>
      </x:c>
      <x:c r="D14" s="1">
        <x:v>19700</x:v>
      </x:c>
    </x:row>
    <x:row r="15" spans="1:4">
      <x:c r="A15" s="9" t="s">
        <x:v>165</x:v>
      </x:c>
      <x:c r="B15" s="1">
        <x:v>3740</x:v>
      </x:c>
      <x:c r="C15" s="1">
        <x:v>3300</x:v>
      </x:c>
      <x:c r="D15" s="1">
        <x:v>2840</x:v>
      </x:c>
    </x:row>
    <x:row r="17" spans="1:1">
      <x:c r="A17" t="s">
        <x:v>204</x:v>
      </x:c>
    </x:row>
    <x:row r="18" spans="1:4">
      <x:c r="A18" s="12" t="s">
        <x:v>17</x:v>
      </x:c>
      <x:c r="B18" s="11" t="s">
        <x:v>156</x:v>
      </x:c>
      <x:c r="C18" s="11" t="s">
        <x:v>155</x:v>
      </x:c>
      <x:c r="D18" s="11" t="s">
        <x:v>168</x:v>
      </x:c>
    </x:row>
    <x:row r="19" spans="1:4">
      <x:c r="A19" s="9" t="s">
        <x:v>147</x:v>
      </x:c>
      <x:c r="B19" s="1">
        <x:v>9360</x:v>
      </x:c>
      <x:c r="C19" s="1">
        <x:v>7080</x:v>
      </x:c>
      <x:c r="D19" s="1">
        <x:v>9120</x:v>
      </x:c>
    </x:row>
    <x:row r="20" spans="1:4">
      <x:c r="A20" s="9" t="s">
        <x:v>177</x:v>
      </x:c>
      <x:c r="B20" s="1">
        <x:v>5700</x:v>
      </x:c>
      <x:c r="C20" s="1">
        <x:v>13700</x:v>
      </x:c>
      <x:c r="D20" s="1">
        <x:v>11560</x:v>
      </x:c>
    </x:row>
    <x:row r="21" spans="1:4">
      <x:c r="A21" s="9" t="s">
        <x:v>167</x:v>
      </x:c>
      <x:c r="B21" s="1">
        <x:v>6700</x:v>
      </x:c>
      <x:c r="C21" s="1">
        <x:v>3080</x:v>
      </x:c>
      <x:c r="D21" s="1">
        <x:v>3300</x:v>
      </x:c>
    </x:row>
    <x:row r="22" spans="1:4">
      <x:c r="A22" s="9" t="s">
        <x:v>165</x:v>
      </x:c>
      <x:c r="B22" s="1">
        <x:v>9560</x:v>
      </x:c>
      <x:c r="C22" s="1">
        <x:v>14960</x:v>
      </x:c>
      <x:c r="D22" s="1">
        <x:v>9680</x:v>
      </x:c>
    </x:row>
  </x:sheetData>
  <x:dataConsolidate leftLabels="1" topLabels="1">
    <x:dataRefs count="3">
      <x:dataRef ref="A4:D8" sheet="통합3"/>
      <x:dataRef ref="A11:D15" sheet="통합3"/>
      <x:dataRef ref="A18:D22" sheet="통합3"/>
    </x:dataRefs>
  </x:dataConsolid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S33"/>
  <x:sheetViews>
    <x:sheetView topLeftCell="A1" zoomScaleNormal="100" zoomScaleSheetLayoutView="75" workbookViewId="0">
      <x:selection activeCell="M3" activeCellId="0" sqref="M3:S6"/>
    </x:sheetView>
  </x:sheetViews>
  <x:sheetFormatPr defaultColWidth="9" defaultRowHeight="16.39999999999999857891"/>
  <x:cols>
    <x:col min="1" max="2" width="13" bestFit="1" customWidth="1"/>
    <x:col min="3" max="3" width="5.1875" bestFit="1" customWidth="1"/>
    <x:col min="4" max="4" width="7.125" bestFit="1" customWidth="1"/>
    <x:col min="5" max="5" width="13" bestFit="1" customWidth="1"/>
    <x:col min="6" max="6" width="11" bestFit="1" customWidth="1"/>
    <x:col min="7" max="7" width="7.125" bestFit="1" customWidth="1"/>
    <x:col min="9" max="10" width="7.125" bestFit="1" customWidth="1"/>
    <x:col min="13" max="14" width="13" bestFit="1" customWidth="1"/>
    <x:col min="15" max="15" width="11" bestFit="1" customWidth="1"/>
    <x:col min="16" max="16" width="7.125" bestFit="1" customWidth="1"/>
    <x:col min="18" max="19" width="7.125" bestFit="1" customWidth="1"/>
  </x:cols>
  <x:sheetData>
    <x:row r="2" spans="1:14">
      <x:c r="A2" t="s">
        <x:v>171</x:v>
      </x:c>
      <x:c r="M2" t="s">
        <x:v>182</x:v>
      </x:c>
      <x:c r="N2" t="s">
        <x:v>207</x:v>
      </x:c>
    </x:row>
    <x:row r="3" spans="1:19">
      <x:c r="A3" s="3" t="s">
        <x:v>194</x:v>
      </x:c>
      <x:c r="B3" s="3" t="s">
        <x:v>17</x:v>
      </x:c>
      <x:c r="C3" s="3" t="s">
        <x:v>33</x:v>
      </x:c>
      <x:c r="D3" s="3" t="s">
        <x:v>34</x:v>
      </x:c>
      <x:c r="E3" s="3" t="s">
        <x:v>192</x:v>
      </x:c>
      <x:c r="F3" s="3" t="s">
        <x:v>188</x:v>
      </x:c>
      <x:c r="G3" s="3" t="s">
        <x:v>27</x:v>
      </x:c>
      <x:c r="H3" s="3" t="s">
        <x:v>193</x:v>
      </x:c>
      <x:c r="I3" s="3" t="s">
        <x:v>26</x:v>
      </x:c>
      <x:c r="J3" s="3" t="s">
        <x:v>23</x:v>
      </x:c>
      <x:c r="M3" s="3" t="s">
        <x:v>194</x:v>
      </x:c>
      <x:c r="N3" s="3" t="s">
        <x:v>192</x:v>
      </x:c>
      <x:c r="O3" s="3" t="s">
        <x:v>188</x:v>
      </x:c>
      <x:c r="P3" s="3" t="s">
        <x:v>27</x:v>
      </x:c>
      <x:c r="Q3" s="3" t="s">
        <x:v>193</x:v>
      </x:c>
      <x:c r="R3" s="3" t="s">
        <x:v>26</x:v>
      </x:c>
      <x:c r="S3" s="3" t="s">
        <x:v>23</x:v>
      </x:c>
    </x:row>
    <x:row r="4" spans="1:19">
      <x:c r="A4" s="19" t="s">
        <x:v>180</x:v>
      </x:c>
      <x:c r="B4" s="19" t="s">
        <x:v>187</x:v>
      </x:c>
      <x:c r="C4" s="19" t="s">
        <x:v>31</x:v>
      </x:c>
      <x:c r="D4" s="18">
        <x:v>60</x:v>
      </x:c>
      <x:c r="E4" s="18">
        <x:v>28</x:v>
      </x:c>
      <x:c r="F4" s="18">
        <x:v>1</x:v>
      </x:c>
      <x:c r="G4" s="18">
        <x:v>4</x:v>
      </x:c>
      <x:c r="H4" s="18">
        <x:v>1</x:v>
      </x:c>
      <x:c r="I4" s="18">
        <x:v>1</x:v>
      </x:c>
      <x:c r="J4" s="18">
        <x:v>3</x:v>
      </x:c>
      <x:c r="M4" s="19" t="s">
        <x:v>180</x:v>
      </x:c>
      <x:c r="N4" s="26">
        <x:v>255</x:v>
      </x:c>
      <x:c r="O4" s="26">
        <x:v>23</x:v>
      </x:c>
      <x:c r="P4" s="26">
        <x:v>16</x:v>
      </x:c>
      <x:c r="Q4" s="26">
        <x:v>21</x:v>
      </x:c>
      <x:c r="R4" s="26">
        <x:v>19</x:v>
      </x:c>
      <x:c r="S4" s="26">
        <x:v>15</x:v>
      </x:c>
    </x:row>
    <x:row r="5" spans="1:19">
      <x:c r="A5" s="19" t="s">
        <x:v>180</x:v>
      </x:c>
      <x:c r="B5" s="19" t="s">
        <x:v>187</x:v>
      </x:c>
      <x:c r="C5" s="19" t="s">
        <x:v>47</x:v>
      </x:c>
      <x:c r="D5" s="18">
        <x:v>50</x:v>
      </x:c>
      <x:c r="E5" s="18">
        <x:v>15</x:v>
      </x:c>
      <x:c r="F5" s="18">
        <x:v>2</x:v>
      </x:c>
      <x:c r="G5" s="18">
        <x:v>1</x:v>
      </x:c>
      <x:c r="H5" s="18">
        <x:v>2</x:v>
      </x:c>
      <x:c r="I5" s="18">
        <x:v>4</x:v>
      </x:c>
      <x:c r="J5" s="18"/>
      <x:c r="M5" s="19" t="s">
        <x:v>185</x:v>
      </x:c>
      <x:c r="N5" s="26">
        <x:v>286</x:v>
      </x:c>
      <x:c r="O5" s="26">
        <x:v>15</x:v>
      </x:c>
      <x:c r="P5" s="26">
        <x:v>20</x:v>
      </x:c>
      <x:c r="Q5" s="26">
        <x:v>4</x:v>
      </x:c>
      <x:c r="R5" s="26">
        <x:v>18</x:v>
      </x:c>
      <x:c r="S5" s="26">
        <x:v>11</x:v>
      </x:c>
    </x:row>
    <x:row r="6" spans="1:19">
      <x:c r="A6" s="19" t="s">
        <x:v>180</x:v>
      </x:c>
      <x:c r="B6" s="19" t="s">
        <x:v>198</x:v>
      </x:c>
      <x:c r="C6" s="19" t="s">
        <x:v>31</x:v>
      </x:c>
      <x:c r="D6" s="18">
        <x:v>45</x:v>
      </x:c>
      <x:c r="E6" s="18">
        <x:v>23</x:v>
      </x:c>
      <x:c r="F6" s="18">
        <x:v>5</x:v>
      </x:c>
      <x:c r="G6" s="18"/>
      <x:c r="H6" s="18">
        <x:v>1</x:v>
      </x:c>
      <x:c r="I6" s="18">
        <x:v>1</x:v>
      </x:c>
      <x:c r="J6" s="18">
        <x:v>2</x:v>
      </x:c>
      <x:c r="M6" s="19" t="s">
        <x:v>157</x:v>
      </x:c>
      <x:c r="N6" s="26">
        <x:v>183</x:v>
      </x:c>
      <x:c r="O6" s="26">
        <x:v>6</x:v>
      </x:c>
      <x:c r="P6" s="26">
        <x:v>9</x:v>
      </x:c>
      <x:c r="Q6" s="26">
        <x:v>41</x:v>
      </x:c>
      <x:c r="R6" s="26">
        <x:v>12</x:v>
      </x:c>
      <x:c r="S6" s="26">
        <x:v>12</x:v>
      </x:c>
    </x:row>
    <x:row r="7" spans="1:10">
      <x:c r="A7" s="19" t="s">
        <x:v>180</x:v>
      </x:c>
      <x:c r="B7" s="19" t="s">
        <x:v>198</x:v>
      </x:c>
      <x:c r="C7" s="19" t="s">
        <x:v>47</x:v>
      </x:c>
      <x:c r="D7" s="18">
        <x:v>50</x:v>
      </x:c>
      <x:c r="E7" s="18">
        <x:v>13</x:v>
      </x:c>
      <x:c r="F7" s="18">
        <x:v>3</x:v>
      </x:c>
      <x:c r="G7" s="18">
        <x:v>3</x:v>
      </x:c>
      <x:c r="H7" s="18">
        <x:v>2</x:v>
      </x:c>
      <x:c r="I7" s="18">
        <x:v>2</x:v>
      </x:c>
      <x:c r="J7" s="18"/>
    </x:row>
    <x:row r="8" spans="1:10">
      <x:c r="A8" s="19" t="s">
        <x:v>180</x:v>
      </x:c>
      <x:c r="B8" s="19" t="s">
        <x:v>22</x:v>
      </x:c>
      <x:c r="C8" s="19" t="s">
        <x:v>31</x:v>
      </x:c>
      <x:c r="D8" s="18">
        <x:v>35</x:v>
      </x:c>
      <x:c r="E8" s="18">
        <x:v>15</x:v>
      </x:c>
      <x:c r="F8" s="18"/>
      <x:c r="G8" s="18">
        <x:v>1</x:v>
      </x:c>
      <x:c r="H8" s="18">
        <x:v>1</x:v>
      </x:c>
      <x:c r="I8" s="18">
        <x:v>3</x:v>
      </x:c>
      <x:c r="J8" s="18">
        <x:v>3</x:v>
      </x:c>
    </x:row>
    <x:row r="9" spans="1:10">
      <x:c r="A9" s="19" t="s">
        <x:v>180</x:v>
      </x:c>
      <x:c r="B9" s="19" t="s">
        <x:v>22</x:v>
      </x:c>
      <x:c r="C9" s="19" t="s">
        <x:v>47</x:v>
      </x:c>
      <x:c r="D9" s="18">
        <x:v>25</x:v>
      </x:c>
      <x:c r="E9" s="18">
        <x:v>11</x:v>
      </x:c>
      <x:c r="F9" s="18"/>
      <x:c r="G9" s="18"/>
      <x:c r="H9" s="18"/>
      <x:c r="I9" s="18">
        <x:v>4</x:v>
      </x:c>
      <x:c r="J9" s="18"/>
    </x:row>
    <x:row r="10" spans="1:10">
      <x:c r="A10" s="19" t="s">
        <x:v>180</x:v>
      </x:c>
      <x:c r="B10" s="19" t="s">
        <x:v>186</x:v>
      </x:c>
      <x:c r="C10" s="19" t="s">
        <x:v>31</x:v>
      </x:c>
      <x:c r="D10" s="18">
        <x:v>40</x:v>
      </x:c>
      <x:c r="E10" s="18">
        <x:v>21</x:v>
      </x:c>
      <x:c r="F10" s="18"/>
      <x:c r="G10" s="18">
        <x:v>3</x:v>
      </x:c>
      <x:c r="H10" s="18">
        <x:v>1</x:v>
      </x:c>
      <x:c r="I10" s="18">
        <x:v>2</x:v>
      </x:c>
      <x:c r="J10" s="18">
        <x:v>4</x:v>
      </x:c>
    </x:row>
    <x:row r="11" spans="1:10">
      <x:c r="A11" s="19" t="s">
        <x:v>180</x:v>
      </x:c>
      <x:c r="B11" s="19" t="s">
        <x:v>186</x:v>
      </x:c>
      <x:c r="C11" s="19" t="s">
        <x:v>47</x:v>
      </x:c>
      <x:c r="D11" s="18">
        <x:v>55</x:v>
      </x:c>
      <x:c r="E11" s="18">
        <x:v>32</x:v>
      </x:c>
      <x:c r="F11" s="18">
        <x:v>2</x:v>
      </x:c>
      <x:c r="G11" s="18">
        <x:v>1</x:v>
      </x:c>
      <x:c r="H11" s="18">
        <x:v>3</x:v>
      </x:c>
      <x:c r="I11" s="18"/>
      <x:c r="J11" s="18"/>
    </x:row>
    <x:row r="12" spans="1:10">
      <x:c r="A12" s="19" t="s">
        <x:v>180</x:v>
      </x:c>
      <x:c r="B12" s="19" t="s">
        <x:v>200</x:v>
      </x:c>
      <x:c r="C12" s="19" t="s">
        <x:v>31</x:v>
      </x:c>
      <x:c r="D12" s="18">
        <x:v>55</x:v>
      </x:c>
      <x:c r="E12" s="18">
        <x:v>19</x:v>
      </x:c>
      <x:c r="F12" s="18">
        <x:v>1</x:v>
      </x:c>
      <x:c r="G12" s="18">
        <x:v>2</x:v>
      </x:c>
      <x:c r="H12" s="18">
        <x:v>1</x:v>
      </x:c>
      <x:c r="I12" s="18"/>
      <x:c r="J12" s="18">
        <x:v>2</x:v>
      </x:c>
    </x:row>
    <x:row r="13" spans="1:10">
      <x:c r="A13" s="19" t="s">
        <x:v>180</x:v>
      </x:c>
      <x:c r="B13" s="19" t="s">
        <x:v>200</x:v>
      </x:c>
      <x:c r="C13" s="19" t="s">
        <x:v>47</x:v>
      </x:c>
      <x:c r="D13" s="18">
        <x:v>42</x:v>
      </x:c>
      <x:c r="E13" s="18">
        <x:v>18</x:v>
      </x:c>
      <x:c r="F13" s="18">
        <x:v>2</x:v>
      </x:c>
      <x:c r="G13" s="18"/>
      <x:c r="H13" s="18">
        <x:v>2</x:v>
      </x:c>
      <x:c r="I13" s="18">
        <x:v>1</x:v>
      </x:c>
      <x:c r="J13" s="18"/>
    </x:row>
    <x:row r="14" spans="1:10">
      <x:c r="A14" s="19" t="s">
        <x:v>180</x:v>
      </x:c>
      <x:c r="B14" s="19" t="s">
        <x:v>184</x:v>
      </x:c>
      <x:c r="C14" s="19" t="s">
        <x:v>31</x:v>
      </x:c>
      <x:c r="D14" s="18">
        <x:v>45</x:v>
      </x:c>
      <x:c r="E14" s="18">
        <x:v>35</x:v>
      </x:c>
      <x:c r="F14" s="18">
        <x:v>3</x:v>
      </x:c>
      <x:c r="G14" s="18"/>
      <x:c r="H14" s="18">
        <x:v>4</x:v>
      </x:c>
      <x:c r="I14" s="18"/>
      <x:c r="J14" s="18">
        <x:v>1</x:v>
      </x:c>
    </x:row>
    <x:row r="15" spans="1:10">
      <x:c r="A15" s="19" t="s">
        <x:v>180</x:v>
      </x:c>
      <x:c r="B15" s="19" t="s">
        <x:v>184</x:v>
      </x:c>
      <x:c r="C15" s="19" t="s">
        <x:v>47</x:v>
      </x:c>
      <x:c r="D15" s="18">
        <x:v>40</x:v>
      </x:c>
      <x:c r="E15" s="18">
        <x:v>25</x:v>
      </x:c>
      <x:c r="F15" s="18">
        <x:v>4</x:v>
      </x:c>
      <x:c r="G15" s="18">
        <x:v>1</x:v>
      </x:c>
      <x:c r="H15" s="18">
        <x:v>3</x:v>
      </x:c>
      <x:c r="I15" s="18">
        <x:v>1</x:v>
      </x:c>
      <x:c r="J15" s="18"/>
    </x:row>
    <x:row r="16" spans="1:10">
      <x:c r="A16" s="19" t="s">
        <x:v>185</x:v>
      </x:c>
      <x:c r="B16" s="19" t="s">
        <x:v>191</x:v>
      </x:c>
      <x:c r="C16" s="19" t="s">
        <x:v>31</x:v>
      </x:c>
      <x:c r="D16" s="18">
        <x:v>50</x:v>
      </x:c>
      <x:c r="E16" s="18">
        <x:v>26</x:v>
      </x:c>
      <x:c r="F16" s="18">
        <x:v>2</x:v>
      </x:c>
      <x:c r="G16" s="18">
        <x:v>1</x:v>
      </x:c>
      <x:c r="H16" s="18"/>
      <x:c r="I16" s="18">
        <x:v>2</x:v>
      </x:c>
      <x:c r="J16" s="18">
        <x:v>3</x:v>
      </x:c>
    </x:row>
    <x:row r="17" spans="1:10">
      <x:c r="A17" s="19" t="s">
        <x:v>185</x:v>
      </x:c>
      <x:c r="B17" s="19" t="s">
        <x:v>191</x:v>
      </x:c>
      <x:c r="C17" s="19" t="s">
        <x:v>47</x:v>
      </x:c>
      <x:c r="D17" s="18">
        <x:v>49</x:v>
      </x:c>
      <x:c r="E17" s="18">
        <x:v>32</x:v>
      </x:c>
      <x:c r="F17" s="18"/>
      <x:c r="G17" s="18">
        <x:v>3</x:v>
      </x:c>
      <x:c r="H17" s="18"/>
      <x:c r="I17" s="18">
        <x:v>1</x:v>
      </x:c>
      <x:c r="J17" s="18"/>
    </x:row>
    <x:row r="18" spans="1:10">
      <x:c r="A18" s="19" t="s">
        <x:v>185</x:v>
      </x:c>
      <x:c r="B18" s="19" t="s">
        <x:v>202</x:v>
      </x:c>
      <x:c r="C18" s="19" t="s">
        <x:v>31</x:v>
      </x:c>
      <x:c r="D18" s="18">
        <x:v>91</x:v>
      </x:c>
      <x:c r="E18" s="18">
        <x:v>45</x:v>
      </x:c>
      <x:c r="F18" s="18">
        <x:v>3</x:v>
      </x:c>
      <x:c r="G18" s="18">
        <x:v>1</x:v>
      </x:c>
      <x:c r="H18" s="18"/>
      <x:c r="I18" s="18"/>
      <x:c r="J18" s="18">
        <x:v>2</x:v>
      </x:c>
    </x:row>
    <x:row r="19" spans="1:10">
      <x:c r="A19" s="19" t="s">
        <x:v>185</x:v>
      </x:c>
      <x:c r="B19" s="19" t="s">
        <x:v>202</x:v>
      </x:c>
      <x:c r="C19" s="19" t="s">
        <x:v>47</x:v>
      </x:c>
      <x:c r="D19" s="18">
        <x:v>52</x:v>
      </x:c>
      <x:c r="E19" s="18">
        <x:v>30</x:v>
      </x:c>
      <x:c r="F19" s="18">
        <x:v>5</x:v>
      </x:c>
      <x:c r="G19" s="18">
        <x:v>1</x:v>
      </x:c>
      <x:c r="H19" s="18"/>
      <x:c r="I19" s="18">
        <x:v>3</x:v>
      </x:c>
      <x:c r="J19" s="18"/>
    </x:row>
    <x:row r="20" spans="1:10">
      <x:c r="A20" s="19" t="s">
        <x:v>185</x:v>
      </x:c>
      <x:c r="B20" s="19" t="s">
        <x:v>190</x:v>
      </x:c>
      <x:c r="C20" s="19" t="s">
        <x:v>31</x:v>
      </x:c>
      <x:c r="D20" s="18">
        <x:v>50</x:v>
      </x:c>
      <x:c r="E20" s="18">
        <x:v>26</x:v>
      </x:c>
      <x:c r="F20" s="18">
        <x:v>2</x:v>
      </x:c>
      <x:c r="G20" s="18">
        <x:v>4</x:v>
      </x:c>
      <x:c r="H20" s="18"/>
      <x:c r="I20" s="18">
        <x:v>4</x:v>
      </x:c>
      <x:c r="J20" s="18">
        <x:v>1</x:v>
      </x:c>
    </x:row>
    <x:row r="21" spans="1:10">
      <x:c r="A21" s="19" t="s">
        <x:v>185</x:v>
      </x:c>
      <x:c r="B21" s="19" t="s">
        <x:v>190</x:v>
      </x:c>
      <x:c r="C21" s="19" t="s">
        <x:v>47</x:v>
      </x:c>
      <x:c r="D21" s="18">
        <x:v>51</x:v>
      </x:c>
      <x:c r="E21" s="18">
        <x:v>21</x:v>
      </x:c>
      <x:c r="F21" s="18">
        <x:v>2</x:v>
      </x:c>
      <x:c r="G21" s="18">
        <x:v>1</x:v>
      </x:c>
      <x:c r="H21" s="18"/>
      <x:c r="I21" s="18">
        <x:v>2</x:v>
      </x:c>
      <x:c r="J21" s="18"/>
    </x:row>
    <x:row r="22" spans="1:10">
      <x:c r="A22" s="19" t="s">
        <x:v>185</x:v>
      </x:c>
      <x:c r="B22" s="19" t="s">
        <x:v>178</x:v>
      </x:c>
      <x:c r="C22" s="19" t="s">
        <x:v>31</x:v>
      </x:c>
      <x:c r="D22" s="18">
        <x:v>45</x:v>
      </x:c>
      <x:c r="E22" s="18">
        <x:v>15</x:v>
      </x:c>
      <x:c r="F22" s="18"/>
      <x:c r="G22" s="18">
        <x:v>2</x:v>
      </x:c>
      <x:c r="H22" s="18"/>
      <x:c r="I22" s="18">
        <x:v>2</x:v>
      </x:c>
      <x:c r="J22" s="18">
        <x:v>3</x:v>
      </x:c>
    </x:row>
    <x:row r="23" spans="1:10">
      <x:c r="A23" s="19" t="s">
        <x:v>185</x:v>
      </x:c>
      <x:c r="B23" s="19" t="s">
        <x:v>178</x:v>
      </x:c>
      <x:c r="C23" s="19" t="s">
        <x:v>47</x:v>
      </x:c>
      <x:c r="D23" s="18">
        <x:v>50</x:v>
      </x:c>
      <x:c r="E23" s="18">
        <x:v>23</x:v>
      </x:c>
      <x:c r="F23" s="18">
        <x:v>1</x:v>
      </x:c>
      <x:c r="G23" s="18">
        <x:v>3</x:v>
      </x:c>
      <x:c r="H23" s="18">
        <x:v>4</x:v>
      </x:c>
      <x:c r="I23" s="18">
        <x:v>2</x:v>
      </x:c>
      <x:c r="J23" s="18"/>
    </x:row>
    <x:row r="24" spans="1:10">
      <x:c r="A24" s="19" t="s">
        <x:v>185</x:v>
      </x:c>
      <x:c r="B24" s="19" t="s">
        <x:v>201</x:v>
      </x:c>
      <x:c r="C24" s="19" t="s">
        <x:v>31</x:v>
      </x:c>
      <x:c r="D24" s="18">
        <x:v>70</x:v>
      </x:c>
      <x:c r="E24" s="18">
        <x:v>32</x:v>
      </x:c>
      <x:c r="F24" s="18"/>
      <x:c r="G24" s="18">
        <x:v>1</x:v>
      </x:c>
      <x:c r="H24" s="18"/>
      <x:c r="I24" s="18">
        <x:v>1</x:v>
      </x:c>
      <x:c r="J24" s="18">
        <x:v>2</x:v>
      </x:c>
    </x:row>
    <x:row r="25" spans="1:10">
      <x:c r="A25" s="19" t="s">
        <x:v>185</x:v>
      </x:c>
      <x:c r="B25" s="19" t="s">
        <x:v>201</x:v>
      </x:c>
      <x:c r="C25" s="19" t="s">
        <x:v>47</x:v>
      </x:c>
      <x:c r="D25" s="18">
        <x:v>70</x:v>
      </x:c>
      <x:c r="E25" s="18">
        <x:v>36</x:v>
      </x:c>
      <x:c r="F25" s="18"/>
      <x:c r="G25" s="18">
        <x:v>3</x:v>
      </x:c>
      <x:c r="H25" s="18"/>
      <x:c r="I25" s="18">
        <x:v>1</x:v>
      </x:c>
      <x:c r="J25" s="18"/>
    </x:row>
    <x:row r="26" spans="1:10">
      <x:c r="A26" s="19" t="s">
        <x:v>157</x:v>
      </x:c>
      <x:c r="B26" s="19" t="s">
        <x:v>179</x:v>
      </x:c>
      <x:c r="C26" s="19" t="s">
        <x:v>31</x:v>
      </x:c>
      <x:c r="D26" s="18">
        <x:v>40</x:v>
      </x:c>
      <x:c r="E26" s="18">
        <x:v>19</x:v>
      </x:c>
      <x:c r="F26" s="18"/>
      <x:c r="G26" s="18">
        <x:v>1</x:v>
      </x:c>
      <x:c r="H26" s="18">
        <x:v>1</x:v>
      </x:c>
      <x:c r="I26" s="18">
        <x:v>2</x:v>
      </x:c>
      <x:c r="J26" s="18">
        <x:v>5</x:v>
      </x:c>
    </x:row>
    <x:row r="27" spans="1:10">
      <x:c r="A27" s="19" t="s">
        <x:v>157</x:v>
      </x:c>
      <x:c r="B27" s="19" t="s">
        <x:v>179</x:v>
      </x:c>
      <x:c r="C27" s="19" t="s">
        <x:v>47</x:v>
      </x:c>
      <x:c r="D27" s="18">
        <x:v>50</x:v>
      </x:c>
      <x:c r="E27" s="18">
        <x:v>23</x:v>
      </x:c>
      <x:c r="F27" s="18">
        <x:v>1</x:v>
      </x:c>
      <x:c r="G27" s="18">
        <x:v>1</x:v>
      </x:c>
      <x:c r="H27" s="18">
        <x:v>7</x:v>
      </x:c>
      <x:c r="I27" s="18">
        <x:v>3</x:v>
      </x:c>
      <x:c r="J27" s="18"/>
    </x:row>
    <x:row r="28" spans="1:10">
      <x:c r="A28" s="19" t="s">
        <x:v>157</x:v>
      </x:c>
      <x:c r="B28" s="19" t="s">
        <x:v>183</x:v>
      </x:c>
      <x:c r="C28" s="19" t="s">
        <x:v>31</x:v>
      </x:c>
      <x:c r="D28" s="18">
        <x:v>45</x:v>
      </x:c>
      <x:c r="E28" s="18">
        <x:v>21</x:v>
      </x:c>
      <x:c r="F28" s="18"/>
      <x:c r="G28" s="18"/>
      <x:c r="H28" s="18">
        <x:v>4</x:v>
      </x:c>
      <x:c r="I28" s="18">
        <x:v>1</x:v>
      </x:c>
      <x:c r="J28" s="18">
        <x:v>1</x:v>
      </x:c>
    </x:row>
    <x:row r="29" spans="1:10">
      <x:c r="A29" s="19" t="s">
        <x:v>157</x:v>
      </x:c>
      <x:c r="B29" s="19" t="s">
        <x:v>183</x:v>
      </x:c>
      <x:c r="C29" s="19" t="s">
        <x:v>47</x:v>
      </x:c>
      <x:c r="D29" s="18">
        <x:v>50</x:v>
      </x:c>
      <x:c r="E29" s="18">
        <x:v>24</x:v>
      </x:c>
      <x:c r="F29" s="18"/>
      <x:c r="G29" s="18">
        <x:v>2</x:v>
      </x:c>
      <x:c r="H29" s="18">
        <x:v>5</x:v>
      </x:c>
      <x:c r="I29" s="18">
        <x:v>1</x:v>
      </x:c>
      <x:c r="J29" s="18"/>
    </x:row>
    <x:row r="30" spans="1:10">
      <x:c r="A30" s="19" t="s">
        <x:v>157</x:v>
      </x:c>
      <x:c r="B30" s="19" t="s">
        <x:v>173</x:v>
      </x:c>
      <x:c r="C30" s="19" t="s">
        <x:v>31</x:v>
      </x:c>
      <x:c r="D30" s="18">
        <x:v>60</x:v>
      </x:c>
      <x:c r="E30" s="18">
        <x:v>39</x:v>
      </x:c>
      <x:c r="F30" s="18">
        <x:v>2</x:v>
      </x:c>
      <x:c r="G30" s="18">
        <x:v>1</x:v>
      </x:c>
      <x:c r="H30" s="18">
        <x:v>5</x:v>
      </x:c>
      <x:c r="I30" s="18">
        <x:v>1</x:v>
      </x:c>
      <x:c r="J30" s="18">
        <x:v>3</x:v>
      </x:c>
    </x:row>
    <x:row r="31" spans="1:10">
      <x:c r="A31" s="19" t="s">
        <x:v>157</x:v>
      </x:c>
      <x:c r="B31" s="19" t="s">
        <x:v>173</x:v>
      </x:c>
      <x:c r="C31" s="19" t="s">
        <x:v>47</x:v>
      </x:c>
      <x:c r="D31" s="18">
        <x:v>60</x:v>
      </x:c>
      <x:c r="E31" s="18">
        <x:v>29</x:v>
      </x:c>
      <x:c r="F31" s="18">
        <x:v>3</x:v>
      </x:c>
      <x:c r="G31" s="18">
        <x:v>1</x:v>
      </x:c>
      <x:c r="H31" s="18">
        <x:v>12</x:v>
      </x:c>
      <x:c r="I31" s="18">
        <x:v>2</x:v>
      </x:c>
      <x:c r="J31" s="18"/>
    </x:row>
    <x:row r="32" spans="1:10">
      <x:c r="A32" s="19" t="s">
        <x:v>157</x:v>
      </x:c>
      <x:c r="B32" s="19" t="s">
        <x:v>172</x:v>
      </x:c>
      <x:c r="C32" s="19" t="s">
        <x:v>31</x:v>
      </x:c>
      <x:c r="D32" s="18">
        <x:v>40</x:v>
      </x:c>
      <x:c r="E32" s="18">
        <x:v>15</x:v>
      </x:c>
      <x:c r="F32" s="18"/>
      <x:c r="G32" s="18">
        <x:v>1</x:v>
      </x:c>
      <x:c r="H32" s="18">
        <x:v>2</x:v>
      </x:c>
      <x:c r="I32" s="18">
        <x:v>1</x:v>
      </x:c>
      <x:c r="J32" s="18">
        <x:v>3</x:v>
      </x:c>
    </x:row>
    <x:row r="33" spans="1:10">
      <x:c r="A33" s="19" t="s">
        <x:v>157</x:v>
      </x:c>
      <x:c r="B33" s="19" t="s">
        <x:v>172</x:v>
      </x:c>
      <x:c r="C33" s="19" t="s">
        <x:v>47</x:v>
      </x:c>
      <x:c r="D33" s="18">
        <x:v>35</x:v>
      </x:c>
      <x:c r="E33" s="18">
        <x:v>13</x:v>
      </x:c>
      <x:c r="F33" s="18"/>
      <x:c r="G33" s="18">
        <x:v>2</x:v>
      </x:c>
      <x:c r="H33" s="18">
        <x:v>5</x:v>
      </x:c>
      <x:c r="I33" s="18">
        <x:v>1</x:v>
      </x:c>
      <x:c r="J33" s="18"/>
    </x:row>
  </x:sheetData>
  <x:dataConsolidate leftLabels="1" topLabels="1">
    <x:dataRefs count="1">
      <x:dataRef ref="A3:J33" sheet="통합4"/>
    </x:dataRefs>
  </x:dataConsolid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N19"/>
  <x:sheetViews>
    <x:sheetView topLeftCell="A1" zoomScaleNormal="100" zoomScaleSheetLayoutView="75" workbookViewId="0">
      <x:selection activeCell="I3" activeCellId="0" sqref="I3:I3"/>
    </x:sheetView>
  </x:sheetViews>
  <x:sheetFormatPr defaultColWidth="9" defaultRowHeight="16.39999999999999857891"/>
  <x:cols>
    <x:col min="11" max="14" width="9.375" bestFit="1" customWidth="1"/>
  </x:cols>
  <x:sheetData>
    <x:row r="1" spans="1:8" ht="23.5">
      <x:c r="A1" s="30" t="s">
        <x:v>189</x:v>
      </x:c>
      <x:c r="B1" s="30"/>
      <x:c r="C1" s="30"/>
      <x:c r="D1" s="30"/>
      <x:c r="E1" s="30"/>
      <x:c r="F1" s="30"/>
      <x:c r="G1" s="30"/>
      <x:c r="H1" s="30"/>
    </x:row>
    <x:row r="3" spans="1:10">
      <x:c r="A3" t="s">
        <x:v>181</x:v>
      </x:c>
      <x:c r="J3" t="s">
        <x:v>195</x:v>
      </x:c>
    </x:row>
    <x:row r="4" spans="1:14">
      <x:c r="A4" s="3" t="s">
        <x:v>75</x:v>
      </x:c>
      <x:c r="B4" s="3" t="s">
        <x:v>71</x:v>
      </x:c>
      <x:c r="C4" s="3" t="s">
        <x:v>54</x:v>
      </x:c>
      <x:c r="D4" s="3" t="s">
        <x:v>63</x:v>
      </x:c>
      <x:c r="E4" s="3" t="s">
        <x:v>79</x:v>
      </x:c>
      <x:c r="F4" s="3" t="s">
        <x:v>56</x:v>
      </x:c>
      <x:c r="G4" s="3" t="s">
        <x:v>59</x:v>
      </x:c>
      <x:c r="H4" s="3" t="s">
        <x:v>67</x:v>
      </x:c>
      <x:c r="I4" s="20" t="s">
        <x:v>64</x:v>
      </x:c>
      <x:c r="J4" s="19" t="s">
        <x:v>75</x:v>
      </x:c>
      <x:c r="K4" s="21" t="s">
        <x:v>71</x:v>
      </x:c>
      <x:c r="L4" s="21" t="s">
        <x:v>54</x:v>
      </x:c>
      <x:c r="M4" s="21" t="s">
        <x:v>56</x:v>
      </x:c>
      <x:c r="N4" s="21" t="s">
        <x:v>67</x:v>
      </x:c>
    </x:row>
    <x:row r="5" spans="1:14">
      <x:c r="A5" s="3" t="s">
        <x:v>70</x:v>
      </x:c>
      <x:c r="B5" s="3">
        <x:v>38</x:v>
      </x:c>
      <x:c r="C5" s="3">
        <x:v>37</x:v>
      </x:c>
      <x:c r="D5" s="3">
        <x:v>37</x:v>
      </x:c>
      <x:c r="E5" s="3">
        <x:v>37</x:v>
      </x:c>
      <x:c r="F5" s="3">
        <x:v>37</x:v>
      </x:c>
      <x:c r="G5" s="3">
        <x:v>37</x:v>
      </x:c>
      <x:c r="H5" s="3">
        <x:v>37</x:v>
      </x:c>
      <x:c r="I5" s="20"/>
      <x:c r="J5" s="3" t="s">
        <x:v>70</x:v>
      </x:c>
      <x:c r="K5" s="26">
        <x:v>37</x:v>
      </x:c>
      <x:c r="L5" s="26">
        <x:v>36.666666666666664</x:v>
      </x:c>
      <x:c r="M5" s="26">
        <x:v>36.666666666666664</x:v>
      </x:c>
      <x:c r="N5" s="26">
        <x:v>36.666666666666664</x:v>
      </x:c>
    </x:row>
    <x:row r="6" spans="1:14">
      <x:c r="A6" s="3" t="s">
        <x:v>69</x:v>
      </x:c>
      <x:c r="B6" s="3">
        <x:v>54</x:v>
      </x:c>
      <x:c r="C6" s="3">
        <x:v>60</x:v>
      </x:c>
      <x:c r="D6" s="3">
        <x:v>55</x:v>
      </x:c>
      <x:c r="E6" s="3">
        <x:v>57</x:v>
      </x:c>
      <x:c r="F6" s="3">
        <x:v>49</x:v>
      </x:c>
      <x:c r="G6" s="3">
        <x:v>58</x:v>
      </x:c>
      <x:c r="H6" s="3">
        <x:v>57</x:v>
      </x:c>
      <x:c r="I6" s="20"/>
      <x:c r="J6" s="3" t="s">
        <x:v>69</x:v>
      </x:c>
      <x:c r="K6" s="26">
        <x:v>51.5</x:v>
      </x:c>
      <x:c r="L6" s="26">
        <x:v>58</x:v>
      </x:c>
      <x:c r="M6" s="26">
        <x:v>57</x:v>
      </x:c>
      <x:c r="N6" s="26">
        <x:v>61.666666666666664</x:v>
      </x:c>
    </x:row>
    <x:row r="7" spans="1:14">
      <x:c r="A7" s="3" t="s">
        <x:v>60</x:v>
      </x:c>
      <x:c r="B7" s="3">
        <x:v>39</x:v>
      </x:c>
      <x:c r="C7" s="3">
        <x:v>37</x:v>
      </x:c>
      <x:c r="D7" s="3">
        <x:v>35</x:v>
      </x:c>
      <x:c r="E7" s="3">
        <x:v>45</x:v>
      </x:c>
      <x:c r="F7" s="3">
        <x:v>40</x:v>
      </x:c>
      <x:c r="G7" s="3">
        <x:v>36</x:v>
      </x:c>
      <x:c r="H7" s="3">
        <x:v>34</x:v>
      </x:c>
      <x:c r="I7" s="20"/>
      <x:c r="J7" s="3" t="s">
        <x:v>60</x:v>
      </x:c>
      <x:c r="K7" s="26">
        <x:v>35.5</x:v>
      </x:c>
      <x:c r="L7" s="26">
        <x:v>37</x:v>
      </x:c>
      <x:c r="M7" s="26">
        <x:v>38</x:v>
      </x:c>
      <x:c r="N7" s="26">
        <x:v>33</x:v>
      </x:c>
    </x:row>
    <x:row r="8" spans="1:9">
      <x:c r="A8" s="20"/>
      <x:c r="B8" s="20"/>
      <x:c r="C8" s="20"/>
      <x:c r="D8" s="20"/>
      <x:c r="E8" s="20"/>
      <x:c r="F8" s="20"/>
      <x:c r="G8" s="20"/>
      <x:c r="H8" s="20"/>
      <x:c r="I8" s="20"/>
    </x:row>
    <x:row r="9" spans="1:9">
      <x:c r="A9" t="s">
        <x:v>199</x:v>
      </x:c>
      <x:c r="B9" s="20"/>
      <x:c r="C9" s="20"/>
      <x:c r="D9" s="20"/>
      <x:c r="E9" s="20"/>
      <x:c r="F9" s="20"/>
      <x:c r="G9" s="20"/>
      <x:c r="H9" s="20"/>
      <x:c r="I9" s="20"/>
    </x:row>
    <x:row r="10" spans="1:9">
      <x:c r="A10" s="3" t="s">
        <x:v>75</x:v>
      </x:c>
      <x:c r="B10" s="3" t="s">
        <x:v>76</x:v>
      </x:c>
      <x:c r="C10" s="3" t="s">
        <x:v>54</x:v>
      </x:c>
      <x:c r="D10" s="3" t="s">
        <x:v>57</x:v>
      </x:c>
      <x:c r="E10" s="3" t="s">
        <x:v>56</x:v>
      </x:c>
      <x:c r="F10" s="3" t="s">
        <x:v>67</x:v>
      </x:c>
      <x:c r="G10" s="20"/>
      <x:c r="H10" s="20"/>
      <x:c r="I10" s="20"/>
    </x:row>
    <x:row r="11" spans="1:9">
      <x:c r="A11" s="3" t="s">
        <x:v>70</x:v>
      </x:c>
      <x:c r="B11" s="3">
        <x:v>37</x:v>
      </x:c>
      <x:c r="C11" s="3">
        <x:v>37</x:v>
      </x:c>
      <x:c r="D11" s="3">
        <x:v>37</x:v>
      </x:c>
      <x:c r="E11" s="3">
        <x:v>37</x:v>
      </x:c>
      <x:c r="F11" s="3">
        <x:v>37</x:v>
      </x:c>
      <x:c r="G11" s="20"/>
      <x:c r="H11" s="20"/>
      <x:c r="I11" s="20"/>
    </x:row>
    <x:row r="12" spans="1:9">
      <x:c r="A12" s="3" t="s">
        <x:v>69</x:v>
      </x:c>
      <x:c r="B12" s="3">
        <x:v>50</x:v>
      </x:c>
      <x:c r="C12" s="3">
        <x:v>58</x:v>
      </x:c>
      <x:c r="D12" s="3">
        <x:v>57</x:v>
      </x:c>
      <x:c r="E12" s="3">
        <x:v>52</x:v>
      </x:c>
      <x:c r="F12" s="3">
        <x:v>56</x:v>
      </x:c>
      <x:c r="G12" s="20"/>
      <x:c r="H12" s="20"/>
      <x:c r="I12" s="20"/>
    </x:row>
    <x:row r="13" spans="1:9">
      <x:c r="A13" s="3" t="s">
        <x:v>60</x:v>
      </x:c>
      <x:c r="B13" s="3">
        <x:v>34</x:v>
      </x:c>
      <x:c r="C13" s="3">
        <x:v>38</x:v>
      </x:c>
      <x:c r="D13" s="3">
        <x:v>35</x:v>
      </x:c>
      <x:c r="E13" s="3">
        <x:v>38</x:v>
      </x:c>
      <x:c r="F13" s="3">
        <x:v>31</x:v>
      </x:c>
      <x:c r="G13" s="20"/>
      <x:c r="H13" s="20"/>
      <x:c r="I13" s="20"/>
    </x:row>
    <x:row r="14" spans="1:9">
      <x:c r="A14" s="20"/>
      <x:c r="B14" s="20"/>
      <x:c r="C14" s="20"/>
      <x:c r="D14" s="20"/>
      <x:c r="E14" s="20"/>
      <x:c r="F14" s="20"/>
      <x:c r="G14" s="20"/>
      <x:c r="H14" s="20"/>
      <x:c r="I14" s="20"/>
    </x:row>
    <x:row r="15" spans="1:9">
      <x:c r="A15" t="s">
        <x:v>197</x:v>
      </x:c>
      <x:c r="B15" s="20"/>
      <x:c r="C15" s="20"/>
      <x:c r="D15" s="20"/>
      <x:c r="E15" s="20"/>
      <x:c r="F15" s="20"/>
      <x:c r="G15" s="20"/>
      <x:c r="H15" s="20"/>
      <x:c r="I15" s="20"/>
    </x:row>
    <x:row r="16" spans="1:9">
      <x:c r="A16" s="3" t="s">
        <x:v>75</x:v>
      </x:c>
      <x:c r="B16" s="3" t="s">
        <x:v>55</x:v>
      </x:c>
      <x:c r="C16" s="3" t="s">
        <x:v>71</x:v>
      </x:c>
      <x:c r="D16" s="3" t="s">
        <x:v>62</x:v>
      </x:c>
      <x:c r="E16" s="3" t="s">
        <x:v>54</x:v>
      </x:c>
      <x:c r="F16" s="3" t="s">
        <x:v>73</x:v>
      </x:c>
      <x:c r="G16" s="3" t="s">
        <x:v>56</x:v>
      </x:c>
      <x:c r="H16" s="3" t="s">
        <x:v>61</x:v>
      </x:c>
      <x:c r="I16" s="3" t="s">
        <x:v>67</x:v>
      </x:c>
    </x:row>
    <x:row r="17" spans="1:9">
      <x:c r="A17" s="3" t="s">
        <x:v>70</x:v>
      </x:c>
      <x:c r="B17" s="3">
        <x:v>36</x:v>
      </x:c>
      <x:c r="C17" s="3">
        <x:v>36</x:v>
      </x:c>
      <x:c r="D17" s="3">
        <x:v>36</x:v>
      </x:c>
      <x:c r="E17" s="3">
        <x:v>36</x:v>
      </x:c>
      <x:c r="F17" s="3">
        <x:v>36</x:v>
      </x:c>
      <x:c r="G17" s="3">
        <x:v>36</x:v>
      </x:c>
      <x:c r="H17" s="3">
        <x:v>36</x:v>
      </x:c>
      <x:c r="I17" s="3">
        <x:v>36</x:v>
      </x:c>
    </x:row>
    <x:row r="18" spans="1:9">
      <x:c r="A18" s="3" t="s">
        <x:v>69</x:v>
      </x:c>
      <x:c r="B18" s="3">
        <x:v>61</x:v>
      </x:c>
      <x:c r="C18" s="3">
        <x:v>49</x:v>
      </x:c>
      <x:c r="D18" s="3">
        <x:v>45</x:v>
      </x:c>
      <x:c r="E18" s="3">
        <x:v>56</x:v>
      </x:c>
      <x:c r="F18" s="3">
        <x:v>59</x:v>
      </x:c>
      <x:c r="G18" s="3">
        <x:v>70</x:v>
      </x:c>
      <x:c r="H18" s="3">
        <x:v>52</x:v>
      </x:c>
      <x:c r="I18" s="3">
        <x:v>72</x:v>
      </x:c>
    </x:row>
    <x:row r="19" spans="1:9">
      <x:c r="A19" s="3" t="s">
        <x:v>60</x:v>
      </x:c>
      <x:c r="B19" s="3">
        <x:v>44</x:v>
      </x:c>
      <x:c r="C19" s="3">
        <x:v>32</x:v>
      </x:c>
      <x:c r="D19" s="3">
        <x:v>36</x:v>
      </x:c>
      <x:c r="E19" s="3">
        <x:v>36</x:v>
      </x:c>
      <x:c r="F19" s="3">
        <x:v>36</x:v>
      </x:c>
      <x:c r="G19" s="3">
        <x:v>36</x:v>
      </x:c>
      <x:c r="H19" s="3">
        <x:v>35</x:v>
      </x:c>
      <x:c r="I19" s="3">
        <x:v>34</x:v>
      </x:c>
    </x:row>
  </x:sheetData>
  <x:dataConsolidate function="average" leftLabels="1" topLabels="1">
    <x:dataRefs count="3">
      <x:dataRef ref="A4:H7" sheet="통합5"/>
      <x:dataRef ref="A10:F13" sheet="통합5"/>
      <x:dataRef ref="A16:I19" sheet="통합5"/>
    </x:dataRefs>
  </x:dataConsolidate>
  <x:mergeCells count="1">
    <x:mergeCell ref="A1:H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K20"/>
  <x:sheetViews>
    <x:sheetView topLeftCell="A1" zoomScaleNormal="100" zoomScaleSheetLayoutView="75" workbookViewId="0">
      <x:selection activeCell="G1" activeCellId="0" sqref="G1:G1"/>
    </x:sheetView>
  </x:sheetViews>
  <x:sheetFormatPr defaultColWidth="9" defaultRowHeight="16.39999999999999857891"/>
  <x:sheetData>
    <x:row r="1" spans="2:8">
      <x:c r="B1" t="s">
        <x:v>171</x:v>
      </x:c>
      <x:c r="C1" s="25" t="s">
        <x:v>94</x:v>
      </x:c>
      <x:c r="H1" t="s">
        <x:v>195</x:v>
      </x:c>
    </x:row>
    <x:row r="2" spans="1:11" ht="16.89999999999999857891" customHeight="1">
      <x:c r="A2" s="3" t="s">
        <x:v>80</x:v>
      </x:c>
      <x:c r="B2" s="23" t="s">
        <x:v>78</x:v>
      </x:c>
      <x:c r="C2" s="23" t="s">
        <x:v>74</x:v>
      </x:c>
      <x:c r="D2" s="23" t="s">
        <x:v>72</x:v>
      </x:c>
      <x:c r="E2" s="23" t="s">
        <x:v>49</x:v>
      </x:c>
      <x:c r="F2" s="23" t="s">
        <x:v>68</x:v>
      </x:c>
      <x:c r="H2" s="3" t="s">
        <x:v>74</x:v>
      </x:c>
      <x:c r="I2" s="3" t="s">
        <x:v>72</x:v>
      </x:c>
      <x:c r="J2" s="3" t="s">
        <x:v>49</x:v>
      </x:c>
      <x:c r="K2" s="3" t="s">
        <x:v>68</x:v>
      </x:c>
    </x:row>
    <x:row r="3" spans="1:11">
      <x:c r="A3" s="31" t="s">
        <x:v>93</x:v>
      </x:c>
      <x:c r="B3" s="3">
        <x:v>2022011</x:v>
      </x:c>
      <x:c r="C3" s="3" t="s">
        <x:v>65</x:v>
      </x:c>
      <x:c r="D3" s="22">
        <x:v>45</x:v>
      </x:c>
      <x:c r="E3" s="22">
        <x:v>90</x:v>
      </x:c>
      <x:c r="F3" s="22">
        <x:v>90</x:v>
      </x:c>
      <x:c r="H3" s="19" t="s">
        <x:v>77</x:v>
      </x:c>
      <x:c r="I3" s="26">
        <x:v>68.75</x:v>
      </x:c>
      <x:c r="J3" s="26">
        <x:v>72.5</x:v>
      </x:c>
      <x:c r="K3" s="26">
        <x:v>67.5</x:v>
      </x:c>
    </x:row>
    <x:row r="4" spans="1:11">
      <x:c r="A4" s="31"/>
      <x:c r="B4" s="3">
        <x:v>2022012</x:v>
      </x:c>
      <x:c r="C4" s="3" t="s">
        <x:v>66</x:v>
      </x:c>
      <x:c r="D4" s="22">
        <x:v>55</x:v>
      </x:c>
      <x:c r="E4" s="22">
        <x:v>55</x:v>
      </x:c>
      <x:c r="F4" s="22">
        <x:v>45</x:v>
      </x:c>
      <x:c r="H4" s="19" t="s">
        <x:v>65</x:v>
      </x:c>
      <x:c r="I4" s="26">
        <x:v>80</x:v>
      </x:c>
      <x:c r="J4" s="26">
        <x:v>85</x:v>
      </x:c>
      <x:c r="K4" s="26">
        <x:v>78.75</x:v>
      </x:c>
    </x:row>
    <x:row r="5" spans="1:11">
      <x:c r="A5" s="31"/>
      <x:c r="B5" s="3">
        <x:v>2022013</x:v>
      </x:c>
      <x:c r="C5" s="3" t="s">
        <x:v>77</x:v>
      </x:c>
      <x:c r="D5" s="22">
        <x:v>90</x:v>
      </x:c>
      <x:c r="E5" s="22">
        <x:v>35</x:v>
      </x:c>
      <x:c r="F5" s="22">
        <x:v>35</x:v>
      </x:c>
      <x:c r="H5" s="19" t="s">
        <x:v>66</x:v>
      </x:c>
      <x:c r="I5" s="26">
        <x:v>51.25</x:v>
      </x:c>
      <x:c r="J5" s="26">
        <x:v>71.25</x:v>
      </x:c>
      <x:c r="K5" s="26">
        <x:v>76.25</x:v>
      </x:c>
    </x:row>
    <x:row r="7" spans="2:3">
      <x:c r="B7" t="s">
        <x:v>182</x:v>
      </x:c>
      <x:c r="C7" s="25" t="s">
        <x:v>91</x:v>
      </x:c>
    </x:row>
    <x:row r="8" spans="1:6">
      <x:c r="A8" s="3" t="s">
        <x:v>80</x:v>
      </x:c>
      <x:c r="B8" s="23" t="s">
        <x:v>78</x:v>
      </x:c>
      <x:c r="C8" s="23" t="s">
        <x:v>74</x:v>
      </x:c>
      <x:c r="D8" s="23" t="s">
        <x:v>72</x:v>
      </x:c>
      <x:c r="E8" s="23" t="s">
        <x:v>49</x:v>
      </x:c>
      <x:c r="F8" s="23" t="s">
        <x:v>68</x:v>
      </x:c>
    </x:row>
    <x:row r="9" spans="1:6">
      <x:c r="A9" s="31" t="s">
        <x:v>96</x:v>
      </x:c>
      <x:c r="B9" s="3">
        <x:v>2022013</x:v>
      </x:c>
      <x:c r="C9" s="19" t="s">
        <x:v>77</x:v>
      </x:c>
      <x:c r="D9" s="22">
        <x:v>55</x:v>
      </x:c>
      <x:c r="E9" s="22">
        <x:v>80</x:v>
      </x:c>
      <x:c r="F9" s="22">
        <x:v>65</x:v>
      </x:c>
    </x:row>
    <x:row r="10" spans="1:6">
      <x:c r="A10" s="32"/>
      <x:c r="B10" s="3">
        <x:v>2022011</x:v>
      </x:c>
      <x:c r="C10" s="19" t="s">
        <x:v>65</x:v>
      </x:c>
      <x:c r="D10" s="22">
        <x:v>95</x:v>
      </x:c>
      <x:c r="E10" s="22">
        <x:v>75</x:v>
      </x:c>
      <x:c r="F10" s="22">
        <x:v>80</x:v>
      </x:c>
    </x:row>
    <x:row r="11" spans="1:6">
      <x:c r="A11" s="32"/>
      <x:c r="B11" s="3">
        <x:v>2022012</x:v>
      </x:c>
      <x:c r="C11" s="19" t="s">
        <x:v>66</x:v>
      </x:c>
      <x:c r="D11" s="22">
        <x:v>30</x:v>
      </x:c>
      <x:c r="E11" s="22">
        <x:v>55</x:v>
      </x:c>
      <x:c r="F11" s="22">
        <x:v>95</x:v>
      </x:c>
    </x:row>
    <x:row r="13" spans="2:3">
      <x:c r="B13" t="s">
        <x:v>196</x:v>
      </x:c>
      <x:c r="C13" s="24" t="s">
        <x:v>2</x:v>
      </x:c>
    </x:row>
    <x:row r="14" spans="1:6">
      <x:c r="A14" s="3" t="s">
        <x:v>80</x:v>
      </x:c>
      <x:c r="B14" s="23" t="s">
        <x:v>78</x:v>
      </x:c>
      <x:c r="C14" s="23" t="s">
        <x:v>74</x:v>
      </x:c>
      <x:c r="D14" s="23" t="s">
        <x:v>72</x:v>
      </x:c>
      <x:c r="E14" s="23" t="s">
        <x:v>49</x:v>
      </x:c>
      <x:c r="F14" s="23" t="s">
        <x:v>68</x:v>
      </x:c>
    </x:row>
    <x:row r="15" spans="1:6">
      <x:c r="A15" s="31" t="s">
        <x:v>92</x:v>
      </x:c>
      <x:c r="B15" s="3">
        <x:v>2022011</x:v>
      </x:c>
      <x:c r="C15" s="3" t="s">
        <x:v>65</x:v>
      </x:c>
      <x:c r="D15" s="22">
        <x:v>85</x:v>
      </x:c>
      <x:c r="E15" s="22">
        <x:v>90</x:v>
      </x:c>
      <x:c r="F15" s="22">
        <x:v>80</x:v>
      </x:c>
    </x:row>
    <x:row r="16" spans="1:6">
      <x:c r="A16" s="32"/>
      <x:c r="B16" s="3">
        <x:v>2022012</x:v>
      </x:c>
      <x:c r="C16" s="3" t="s">
        <x:v>66</x:v>
      </x:c>
      <x:c r="D16" s="22">
        <x:v>45</x:v>
      </x:c>
      <x:c r="E16" s="22">
        <x:v>95</x:v>
      </x:c>
      <x:c r="F16" s="22">
        <x:v>95</x:v>
      </x:c>
    </x:row>
    <x:row r="17" spans="1:6">
      <x:c r="A17" s="32"/>
      <x:c r="B17" s="3">
        <x:v>2022013</x:v>
      </x:c>
      <x:c r="C17" s="3" t="s">
        <x:v>77</x:v>
      </x:c>
      <x:c r="D17" s="22">
        <x:v>60</x:v>
      </x:c>
      <x:c r="E17" s="22">
        <x:v>95</x:v>
      </x:c>
      <x:c r="F17" s="22">
        <x:v>85</x:v>
      </x:c>
    </x:row>
    <x:row r="18" spans="1:6">
      <x:c r="A18" s="31" t="s">
        <x:v>95</x:v>
      </x:c>
      <x:c r="B18" s="3">
        <x:v>2022013</x:v>
      </x:c>
      <x:c r="C18" s="19" t="s">
        <x:v>77</x:v>
      </x:c>
      <x:c r="D18" s="22">
        <x:v>70</x:v>
      </x:c>
      <x:c r="E18" s="22">
        <x:v>80</x:v>
      </x:c>
      <x:c r="F18" s="22">
        <x:v>85</x:v>
      </x:c>
    </x:row>
    <x:row r="19" spans="1:6">
      <x:c r="A19" s="32"/>
      <x:c r="B19" s="3">
        <x:v>2022011</x:v>
      </x:c>
      <x:c r="C19" s="19" t="s">
        <x:v>65</x:v>
      </x:c>
      <x:c r="D19" s="22">
        <x:v>95</x:v>
      </x:c>
      <x:c r="E19" s="22">
        <x:v>85</x:v>
      </x:c>
      <x:c r="F19" s="22">
        <x:v>65</x:v>
      </x:c>
    </x:row>
    <x:row r="20" spans="1:6">
      <x:c r="A20" s="32"/>
      <x:c r="B20" s="3">
        <x:v>2022012</x:v>
      </x:c>
      <x:c r="C20" s="19" t="s">
        <x:v>66</x:v>
      </x:c>
      <x:c r="D20" s="22">
        <x:v>75</x:v>
      </x:c>
      <x:c r="E20" s="22">
        <x:v>80</x:v>
      </x:c>
      <x:c r="F20" s="22">
        <x:v>70</x:v>
      </x:c>
    </x:row>
  </x:sheetData>
  <x:dataConsolidate function="average" leftLabels="1" topLabels="1">
    <x:dataRefs count="3">
      <x:dataRef ref="C2:F5" sheet="통합6"/>
      <x:dataRef ref="C8:F11" sheet="통합6"/>
      <x:dataRef ref="C14:F20" sheet="통합6"/>
    </x:dataRefs>
  </x:dataConsolidate>
  <x:mergeCells count="4">
    <x:mergeCell ref="A3:A5"/>
    <x:mergeCell ref="A9:A11"/>
    <x:mergeCell ref="A15:A17"/>
    <x:mergeCell ref="A18:A20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2:K26"/>
  <x:sheetViews>
    <x:sheetView tabSelected="1" topLeftCell="A1" zoomScaleNormal="100" zoomScaleSheetLayoutView="75" workbookViewId="0">
      <x:selection activeCell="F1" activeCellId="0" sqref="F1:F1"/>
    </x:sheetView>
  </x:sheetViews>
  <x:sheetFormatPr defaultColWidth="9" defaultRowHeight="16.39999999999999857891"/>
  <x:cols>
    <x:col min="2" max="2" width="10.3125" bestFit="1" customWidth="1"/>
  </x:cols>
  <x:sheetData>
    <x:row r="2" spans="1:7">
      <x:c r="A2" t="s">
        <x:v>171</x:v>
      </x:c>
      <x:c r="G2" t="s">
        <x:v>196</x:v>
      </x:c>
    </x:row>
    <x:row r="3" spans="1:11">
      <x:c r="A3" s="3" t="s">
        <x:v>74</x:v>
      </x:c>
      <x:c r="B3" s="3" t="s">
        <x:v>72</x:v>
      </x:c>
      <x:c r="C3" s="3" t="s">
        <x:v>49</x:v>
      </x:c>
      <x:c r="D3" s="3" t="s">
        <x:v>68</x:v>
      </x:c>
      <x:c r="E3" s="3" t="s">
        <x:v>85</x:v>
      </x:c>
      <x:c r="G3" s="3" t="s">
        <x:v>74</x:v>
      </x:c>
      <x:c r="H3" s="3" t="s">
        <x:v>85</x:v>
      </x:c>
      <x:c r="I3" s="3" t="s">
        <x:v>49</x:v>
      </x:c>
      <x:c r="J3" s="3" t="s">
        <x:v>68</x:v>
      </x:c>
      <x:c r="K3" s="3" t="s">
        <x:v>72</x:v>
      </x:c>
    </x:row>
    <x:row r="4" spans="1:11">
      <x:c r="A4" s="3" t="s">
        <x:v>50</x:v>
      </x:c>
      <x:c r="B4" s="3">
        <x:v>61</x:v>
      </x:c>
      <x:c r="C4" s="3">
        <x:v>56</x:v>
      </x:c>
      <x:c r="D4" s="3">
        <x:v>51</x:v>
      </x:c>
      <x:c r="E4" s="3">
        <x:v>50</x:v>
      </x:c>
      <x:c r="G4" s="3" t="s">
        <x:v>50</x:v>
      </x:c>
      <x:c r="H4" s="27">
        <x:v>61</x:v>
      </x:c>
      <x:c r="I4" s="27">
        <x:v>64.5</x:v>
      </x:c>
      <x:c r="J4" s="27">
        <x:v>50.5</x:v>
      </x:c>
      <x:c r="K4" s="27">
        <x:v>67.5</x:v>
      </x:c>
    </x:row>
    <x:row r="5" spans="1:11">
      <x:c r="A5" s="3" t="s">
        <x:v>86</x:v>
      </x:c>
      <x:c r="B5" s="3">
        <x:v>97</x:v>
      </x:c>
      <x:c r="C5" s="3">
        <x:v>96</x:v>
      </x:c>
      <x:c r="D5" s="3">
        <x:v>96</x:v>
      </x:c>
      <x:c r="E5" s="3">
        <x:v>81</x:v>
      </x:c>
      <x:c r="G5" s="3" t="s">
        <x:v>51</x:v>
      </x:c>
      <x:c r="H5" s="27">
        <x:v>86.5</x:v>
      </x:c>
      <x:c r="I5" s="27">
        <x:v>77</x:v>
      </x:c>
      <x:c r="J5" s="27">
        <x:v>72</x:v>
      </x:c>
      <x:c r="K5" s="27">
        <x:v>89</x:v>
      </x:c>
    </x:row>
    <x:row r="6" spans="1:11">
      <x:c r="A6" s="3" t="s">
        <x:v>83</x:v>
      </x:c>
      <x:c r="B6" s="3">
        <x:v>80</x:v>
      </x:c>
      <x:c r="C6" s="3">
        <x:v>68</x:v>
      </x:c>
      <x:c r="D6" s="3">
        <x:v>53</x:v>
      </x:c>
      <x:c r="E6" s="3">
        <x:v>73</x:v>
      </x:c>
      <x:c r="G6" s="3" t="s">
        <x:v>52</x:v>
      </x:c>
      <x:c r="H6" s="27">
        <x:v>74</x:v>
      </x:c>
      <x:c r="I6" s="27">
        <x:v>69</x:v>
      </x:c>
      <x:c r="J6" s="27">
        <x:v>74.5</x:v>
      </x:c>
      <x:c r="K6" s="27">
        <x:v>72.5</x:v>
      </x:c>
    </x:row>
    <x:row r="7" spans="1:11">
      <x:c r="A7" s="3" t="s">
        <x:v>53</x:v>
      </x:c>
      <x:c r="B7" s="3">
        <x:v>77</x:v>
      </x:c>
      <x:c r="C7" s="3">
        <x:v>58</x:v>
      </x:c>
      <x:c r="D7" s="3">
        <x:v>72</x:v>
      </x:c>
      <x:c r="E7" s="3">
        <x:v>70</x:v>
      </x:c>
      <x:c r="G7" s="3" t="s">
        <x:v>53</x:v>
      </x:c>
      <x:c r="H7" s="27">
        <x:v>75.5</x:v>
      </x:c>
      <x:c r="I7" s="27">
        <x:v>63</x:v>
      </x:c>
      <x:c r="J7" s="27">
        <x:v>73</x:v>
      </x:c>
      <x:c r="K7" s="27">
        <x:v>83.5</x:v>
      </x:c>
    </x:row>
    <x:row r="8" spans="1:11">
      <x:c r="A8" s="3" t="s">
        <x:v>82</x:v>
      </x:c>
      <x:c r="B8" s="3">
        <x:v>72</x:v>
      </x:c>
      <x:c r="C8" s="3">
        <x:v>56</x:v>
      </x:c>
      <x:c r="D8" s="3">
        <x:v>97</x:v>
      </x:c>
      <x:c r="E8" s="3">
        <x:v>62</x:v>
      </x:c>
      <x:c r="G8" s="3" t="s">
        <x:v>58</x:v>
      </x:c>
      <x:c r="H8" s="27">
        <x:v>61</x:v>
      </x:c>
      <x:c r="I8" s="27">
        <x:v>78.5</x:v>
      </x:c>
      <x:c r="J8" s="27">
        <x:v>74</x:v>
      </x:c>
      <x:c r="K8" s="27">
        <x:v>93.5</x:v>
      </x:c>
    </x:row>
    <x:row r="9" spans="1:11">
      <x:c r="A9" s="3" t="s">
        <x:v>58</x:v>
      </x:c>
      <x:c r="B9" s="3">
        <x:v>97</x:v>
      </x:c>
      <x:c r="C9" s="3">
        <x:v>90</x:v>
      </x:c>
      <x:c r="D9" s="3">
        <x:v>85</x:v>
      </x:c>
      <x:c r="E9" s="3">
        <x:v>68</x:v>
      </x:c>
      <x:c r="G9" s="3" t="s">
        <x:v>81</x:v>
      </x:c>
      <x:c r="H9" s="27">
        <x:v>63.5</x:v>
      </x:c>
      <x:c r="I9" s="27">
        <x:v>68</x:v>
      </x:c>
      <x:c r="J9" s="27">
        <x:v>75.5</x:v>
      </x:c>
      <x:c r="K9" s="27">
        <x:v>79</x:v>
      </x:c>
    </x:row>
    <x:row r="10" spans="1:11">
      <x:c r="A10" s="3" t="s">
        <x:v>51</x:v>
      </x:c>
      <x:c r="B10" s="3">
        <x:v>83</x:v>
      </x:c>
      <x:c r="C10" s="3">
        <x:v>89</x:v>
      </x:c>
      <x:c r="D10" s="3">
        <x:v>75</x:v>
      </x:c>
      <x:c r="E10" s="3">
        <x:v>81</x:v>
      </x:c>
      <x:c r="G10" s="3" t="s">
        <x:v>82</x:v>
      </x:c>
      <x:c r="H10" s="27">
        <x:v>60</x:v>
      </x:c>
      <x:c r="I10" s="27">
        <x:v>63.5</x:v>
      </x:c>
      <x:c r="J10" s="27">
        <x:v>95</x:v>
      </x:c>
      <x:c r="K10" s="27">
        <x:v>74</x:v>
      </x:c>
    </x:row>
    <x:row r="11" spans="1:11">
      <x:c r="A11" s="3" t="s">
        <x:v>52</x:v>
      </x:c>
      <x:c r="B11" s="3">
        <x:v>95</x:v>
      </x:c>
      <x:c r="C11" s="3">
        <x:v>58</x:v>
      </x:c>
      <x:c r="D11" s="3">
        <x:v>56</x:v>
      </x:c>
      <x:c r="E11" s="3">
        <x:v>94</x:v>
      </x:c>
      <x:c r="G11" s="3" t="s">
        <x:v>86</x:v>
      </x:c>
      <x:c r="H11" s="27">
        <x:v>87</x:v>
      </x:c>
      <x:c r="I11" s="27">
        <x:v>74</x:v>
      </x:c>
      <x:c r="J11" s="27">
        <x:v>94.5</x:v>
      </x:c>
      <x:c r="K11" s="27">
        <x:v>93.5</x:v>
      </x:c>
    </x:row>
    <x:row r="12" spans="1:11">
      <x:c r="A12" s="3" t="s">
        <x:v>81</x:v>
      </x:c>
      <x:c r="B12" s="3">
        <x:v>71</x:v>
      </x:c>
      <x:c r="C12" s="3">
        <x:v>65</x:v>
      </x:c>
      <x:c r="D12" s="3">
        <x:v>61</x:v>
      </x:c>
      <x:c r="E12" s="3">
        <x:v>74</x:v>
      </x:c>
      <x:c r="G12" s="3" t="s">
        <x:v>83</x:v>
      </x:c>
      <x:c r="H12" s="27">
        <x:v>68</x:v>
      </x:c>
      <x:c r="I12" s="27">
        <x:v>76</x:v>
      </x:c>
      <x:c r="J12" s="27">
        <x:v>71.5</x:v>
      </x:c>
      <x:c r="K12" s="27">
        <x:v>66.5</x:v>
      </x:c>
    </x:row>
    <x:row r="13" spans="1:11">
      <x:c r="A13" s="3" t="s">
        <x:v>84</x:v>
      </x:c>
      <x:c r="B13" s="3">
        <x:v>72</x:v>
      </x:c>
      <x:c r="C13" s="3">
        <x:v>85</x:v>
      </x:c>
      <x:c r="D13" s="3">
        <x:v>100</x:v>
      </x:c>
      <x:c r="E13" s="3">
        <x:v>90</x:v>
      </x:c>
      <x:c r="G13" s="3" t="s">
        <x:v>84</x:v>
      </x:c>
      <x:c r="H13" s="27">
        <x:v>77</x:v>
      </x:c>
      <x:c r="I13" s="27">
        <x:v>80.5</x:v>
      </x:c>
      <x:c r="J13" s="27">
        <x:v>81.5</x:v>
      </x:c>
      <x:c r="K13" s="27">
        <x:v>79.5</x:v>
      </x:c>
    </x:row>
    <x:row r="15" spans="1:1">
      <x:c r="A15" t="s">
        <x:v>182</x:v>
      </x:c>
    </x:row>
    <x:row r="16" spans="1:5">
      <x:c r="A16" s="3" t="s">
        <x:v>74</x:v>
      </x:c>
      <x:c r="B16" s="3" t="s">
        <x:v>49</x:v>
      </x:c>
      <x:c r="C16" s="3" t="s">
        <x:v>68</x:v>
      </x:c>
      <x:c r="D16" s="3" t="s">
        <x:v>72</x:v>
      </x:c>
      <x:c r="E16" s="3" t="s">
        <x:v>85</x:v>
      </x:c>
    </x:row>
    <x:row r="17" spans="1:5">
      <x:c r="A17" s="3" t="s">
        <x:v>84</x:v>
      </x:c>
      <x:c r="B17" s="3">
        <x:v>76</x:v>
      </x:c>
      <x:c r="C17" s="3">
        <x:v>63</x:v>
      </x:c>
      <x:c r="D17" s="3">
        <x:v>87</x:v>
      </x:c>
      <x:c r="E17" s="3">
        <x:v>64</x:v>
      </x:c>
    </x:row>
    <x:row r="18" spans="1:5">
      <x:c r="A18" s="3" t="s">
        <x:v>83</x:v>
      </x:c>
      <x:c r="B18" s="3">
        <x:v>84</x:v>
      </x:c>
      <x:c r="C18" s="3">
        <x:v>90</x:v>
      </x:c>
      <x:c r="D18" s="3">
        <x:v>53</x:v>
      </x:c>
      <x:c r="E18" s="3">
        <x:v>63</x:v>
      </x:c>
    </x:row>
    <x:row r="19" spans="1:5">
      <x:c r="A19" s="3" t="s">
        <x:v>86</x:v>
      </x:c>
      <x:c r="B19" s="3">
        <x:v>52</x:v>
      </x:c>
      <x:c r="C19" s="3">
        <x:v>93</x:v>
      </x:c>
      <x:c r="D19" s="3">
        <x:v>90</x:v>
      </x:c>
      <x:c r="E19" s="3">
        <x:v>93</x:v>
      </x:c>
    </x:row>
    <x:row r="20" spans="1:5">
      <x:c r="A20" s="3" t="s">
        <x:v>82</x:v>
      </x:c>
      <x:c r="B20" s="3">
        <x:v>71</x:v>
      </x:c>
      <x:c r="C20" s="3">
        <x:v>93</x:v>
      </x:c>
      <x:c r="D20" s="3">
        <x:v>76</x:v>
      </x:c>
      <x:c r="E20" s="3">
        <x:v>58</x:v>
      </x:c>
    </x:row>
    <x:row r="21" spans="1:5">
      <x:c r="A21" s="3" t="s">
        <x:v>81</x:v>
      </x:c>
      <x:c r="B21" s="3">
        <x:v>71</x:v>
      </x:c>
      <x:c r="C21" s="3">
        <x:v>90</x:v>
      </x:c>
      <x:c r="D21" s="3">
        <x:v>87</x:v>
      </x:c>
      <x:c r="E21" s="3">
        <x:v>53</x:v>
      </x:c>
    </x:row>
    <x:row r="22" spans="1:5">
      <x:c r="A22" s="3" t="s">
        <x:v>58</x:v>
      </x:c>
      <x:c r="B22" s="3">
        <x:v>67</x:v>
      </x:c>
      <x:c r="C22" s="3">
        <x:v>63</x:v>
      </x:c>
      <x:c r="D22" s="3">
        <x:v>90</x:v>
      </x:c>
      <x:c r="E22" s="3">
        <x:v>54</x:v>
      </x:c>
    </x:row>
    <x:row r="23" spans="1:5">
      <x:c r="A23" s="3" t="s">
        <x:v>53</x:v>
      </x:c>
      <x:c r="B23" s="3">
        <x:v>68</x:v>
      </x:c>
      <x:c r="C23" s="3">
        <x:v>74</x:v>
      </x:c>
      <x:c r="D23" s="3">
        <x:v>90</x:v>
      </x:c>
      <x:c r="E23" s="3">
        <x:v>81</x:v>
      </x:c>
    </x:row>
    <x:row r="24" spans="1:5">
      <x:c r="A24" s="3" t="s">
        <x:v>52</x:v>
      </x:c>
      <x:c r="B24" s="3">
        <x:v>80</x:v>
      </x:c>
      <x:c r="C24" s="3">
        <x:v>93</x:v>
      </x:c>
      <x:c r="D24" s="3">
        <x:v>50</x:v>
      </x:c>
      <x:c r="E24" s="3">
        <x:v>54</x:v>
      </x:c>
    </x:row>
    <x:row r="25" spans="1:5">
      <x:c r="A25" s="3" t="s">
        <x:v>51</x:v>
      </x:c>
      <x:c r="B25" s="3">
        <x:v>65</x:v>
      </x:c>
      <x:c r="C25" s="3">
        <x:v>69</x:v>
      </x:c>
      <x:c r="D25" s="3">
        <x:v>95</x:v>
      </x:c>
      <x:c r="E25" s="3">
        <x:v>92</x:v>
      </x:c>
    </x:row>
    <x:row r="26" spans="1:5">
      <x:c r="A26" s="3" t="s">
        <x:v>50</x:v>
      </x:c>
      <x:c r="B26" s="3">
        <x:v>73</x:v>
      </x:c>
      <x:c r="C26" s="3">
        <x:v>50</x:v>
      </x:c>
      <x:c r="D26" s="3">
        <x:v>74</x:v>
      </x:c>
      <x:c r="E26" s="3">
        <x:v>72</x:v>
      </x:c>
    </x:row>
  </x:sheetData>
  <x:dataConsolidate function="average" leftLabels="1" topLabels="1">
    <x:dataRefs count="2">
      <x:dataRef ref="A3:E13" sheet="통합7"/>
      <x:dataRef ref="A16:E26" sheet="통합7"/>
    </x:dataRefs>
  </x:dataConsolid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통합1</vt:lpstr>
      <vt:lpstr>통합2</vt:lpstr>
      <vt:lpstr>통합3</vt:lpstr>
      <vt:lpstr>통합4</vt:lpstr>
      <vt:lpstr>통합5</vt:lpstr>
      <vt:lpstr>통합6</vt:lpstr>
      <vt:lpstr>통합7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1</cp:revision>
  <dcterms:created xsi:type="dcterms:W3CDTF">2023-01-16T11:58:18.000</dcterms:created>
  <dcterms:modified xsi:type="dcterms:W3CDTF">2023-05-21T10:17:11.869</dcterms:modified>
  <cp:version>1200.0100.01</cp:version>
</cp:coreProperties>
</file>