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ndi\Downloads\컴활2급실기_5일만에 합격하기_버전2.0\5일만에 합격하기_자료집\3일차\3일차(PART-5)분석작업\"/>
    </mc:Choice>
  </mc:AlternateContent>
  <x:bookViews>
    <x:workbookView xWindow="0" yWindow="0" windowWidth="21345" windowHeight="8640" activeTab="6"/>
  </x:bookViews>
  <x:sheets>
    <x:sheet name="기획부 부장님의 기본급 합계" sheetId="1" r:id="rId4"/>
    <x:sheet name="피벗테이블1" sheetId="2" r:id="rId5"/>
    <x:sheet name="피벗테이블2" sheetId="3" r:id="rId6"/>
    <x:sheet name="피벗테이블3" sheetId="4" r:id="rId7"/>
    <x:sheet name="피벗테이블4" sheetId="5" r:id="rId8"/>
    <x:sheet name="피벗테이블5" sheetId="6" r:id="rId9"/>
    <x:sheet name="피벗테이블6" sheetId="7" r:id="rId10"/>
  </x:sheets>
  <x:calcPr xmlns:mc="http://schemas.openxmlformats.org/markup-compatibility/2006" xmlns:hs="http://schemas.haansoft.com/office/spreadsheet/8.0" mc:Ignorable="hs" hs:hclCalcId="904"/>
  <x:pivotCaches>
    <x:pivotCache cacheId="1" r:id="rId11"/>
    <x:pivotCache cacheId="2" r:id="rId12"/>
    <x:pivotCache cacheId="3" r:id="rId13"/>
    <x:pivotCache cacheId="4" r:id="rId14"/>
    <x:pivotCache cacheId="5" r:id="rId15"/>
    <x:pivotCache cacheId="6" r:id="rId16"/>
  </x:pivotCach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<x:sst xmlns:r="http://schemas.openxmlformats.org/officeDocument/2006/relationships" xmlns:c="http://schemas.openxmlformats.org/drawingml/2006/chart" xmlns:x="http://schemas.openxmlformats.org/spreadsheetml/2006/main" count="541" uniqueCount="179">
  <x:si>
    <x:t>***</x:t>
  </x:si>
  <x:si>
    <x:t>전체 합계 : 매출액</x:t>
  </x:si>
  <x:si>
    <x:t>전체 합계 : 판매량</x:t>
  </x:si>
  <x:si>
    <x:t>합계 : 판매량</x:t>
  </x:si>
  <x:si>
    <x:t>합계 : 매출액</x:t>
  </x:si>
  <x:si>
    <x:t>8월</x:t>
  </x:si>
  <x:si>
    <x:t>3월</x:t>
  </x:si>
  <x:si>
    <x:t>9월</x:t>
  </x:si>
  <x:si>
    <x:t>5월</x:t>
  </x:si>
  <x:si>
    <x:t>10월</x:t>
  </x:si>
  <x:si>
    <x:t>총 합계</x:t>
  </x:si>
  <x:si>
    <x:t>행 레이블</x:t>
  </x:si>
  <x:si>
    <x:t>합계 : 수량</x:t>
  </x:si>
  <x:si>
    <x:t>합계 : 단가</x:t>
  </x:si>
  <x:si>
    <x:t>(모두)</x:t>
  </x:si>
  <x:si>
    <x:t/>
  </x:si>
  <x:si>
    <x:t>*</x:t>
  </x:si>
  <x:si>
    <x:t>합계 : 실수령액</x:t>
  </x:si>
  <x:si>
    <x:t>전체 합계 : 기본급</x:t>
  </x:si>
  <x:si>
    <x:t>열 레이블</x:t>
  </x:si>
  <x:si>
    <x:t>전체 합계 : 실수령액</x:t>
  </x:si>
  <x:si>
    <x:t>기풍 입시학원 1학기 점수</x:t>
  </x:si>
  <x:si>
    <x:t>6월 전자제품 판매현황</x:t>
  </x:si>
  <x:si>
    <x:t>세금</x:t>
  </x:si>
  <x:si>
    <x:t>한이주</x:t>
  </x:si>
  <x:si>
    <x:t>사원</x:t>
  </x:si>
  <x:si>
    <x:t>부장</x:t>
  </x:si>
  <x:si>
    <x:t>장나주</x:t>
  </x:si>
  <x:si>
    <x:t>최영감</x:t>
  </x:si>
  <x:si>
    <x:t>생산부</x:t>
  </x:si>
  <x:si>
    <x:t>남</x:t>
  </x:si>
  <x:si>
    <x:t>성과금</x:t>
  </x:si>
  <x:si>
    <x:t>박가이</x:t>
  </x:si>
  <x:si>
    <x:t>강오선</x:t>
  </x:si>
  <x:si>
    <x:t>여</x:t>
  </x:si>
  <x:si>
    <x:t>기획부</x:t>
  </x:si>
  <x:si>
    <x:t>김성산</x:t>
  </x:si>
  <x:si>
    <x:t>이승은</x:t>
  </x:si>
  <x:si>
    <x:t>대리</x:t>
  </x:si>
  <x:si>
    <x:t>한송이</x:t>
  </x:si>
  <x:si>
    <x:t>이재신</x:t>
  </x:si>
  <x:si>
    <x:t>과장</x:t>
  </x:si>
  <x:si>
    <x:t>영업부</x:t>
  </x:si>
  <x:si>
    <x:t>성별</x:t>
  </x:si>
  <x:si>
    <x:t>성명</x:t>
  </x:si>
  <x:si>
    <x:t>기본급</x:t>
  </x:si>
  <x:si>
    <x:t>고진웅</x:t>
  </x:si>
  <x:si>
    <x:t>한마식</x:t>
  </x:si>
  <x:si>
    <x:t>이구름</x:t>
  </x:si>
  <x:si>
    <x:t>강한후</x:t>
  </x:si>
  <x:si>
    <x:t>김솔오</x:t>
  </x:si>
  <x:si>
    <x:t>수량</x:t>
  </x:si>
  <x:si>
    <x:t>설진성</x:t>
  </x:si>
  <x:si>
    <x:t>김새롬</x:t>
  </x:si>
  <x:si>
    <x:t>배사공</x:t>
  </x:si>
  <x:si>
    <x:t>구매자</x:t>
  </x:si>
  <x:si>
    <x:t>민병욱</x:t>
  </x:si>
  <x:si>
    <x:t>직위</x:t>
  </x:si>
  <x:si>
    <x:t>임원이</x:t>
  </x:si>
  <x:si>
    <x:t>유벼리</x:t>
  </x:si>
  <x:si>
    <x:t>임유승</x:t>
  </x:si>
  <x:si>
    <x:t>정회원</x:t>
  </x:si>
  <x:si>
    <x:t>안대훈</x:t>
  </x:si>
  <x:si>
    <x:t>김진상</x:t>
  </x:si>
  <x:si>
    <x:t>오덕우</x:t>
  </x:si>
  <x:si>
    <x:t>김중건</x:t>
  </x:si>
  <x:si>
    <x:t>김성완</x:t>
  </x:si>
  <x:si>
    <x:t>등급</x:t>
  </x:si>
  <x:si>
    <x:t>단가</x:t>
  </x:si>
  <x:si>
    <x:t>여송이</x:t>
  </x:si>
  <x:si>
    <x:t>비회원</x:t>
  </x:si>
  <x:si>
    <x:t>한아름</x:t>
  </x:si>
  <x:si>
    <x:t>김은소</x:t>
  </x:si>
  <x:si>
    <x:t>임채빈</x:t>
  </x:si>
  <x:si>
    <x:t>권충수</x:t>
  </x:si>
  <x:si>
    <x:t>부서명</x:t>
  </x:si>
  <x:si>
    <x:t>준회원</x:t>
  </x:si>
  <x:si>
    <x:t>박호영</x:t>
  </x:si>
  <x:si>
    <x:t>금액</x:t>
  </x:si>
  <x:si>
    <x:t>신소영</x:t>
  </x:si>
  <x:si>
    <x:t>경기</x:t>
  </x:si>
  <x:si>
    <x:t>6월</x:t>
  </x:si>
  <x:si>
    <x:t>정여선</x:t>
  </x:si>
  <x:si>
    <x:t>강원</x:t>
  </x:si>
  <x:si>
    <x:t>모니터</x:t>
  </x:si>
  <x:si>
    <x:t>서울</x:t>
  </x:si>
  <x:si>
    <x:t>법인명</x:t>
  </x:si>
  <x:si>
    <x:t>입고량</x:t>
  </x:si>
  <x:si>
    <x:t>경주</x:t>
  </x:si>
  <x:si>
    <x:t>정혁주</x:t>
  </x:si>
  <x:si>
    <x:t>복합기</x:t>
  </x:si>
  <x:si>
    <x:t>박이슬</x:t>
  </x:si>
  <x:si>
    <x:t>이기준</x:t>
  </x:si>
  <x:si>
    <x:t>노트북</x:t>
  </x:si>
  <x:si>
    <x:t>김인순</x:t>
  </x:si>
  <x:si>
    <x:t>이영기</x:t>
  </x:si>
  <x:si>
    <x:t>이기풍</x:t>
  </x:si>
  <x:si>
    <x:t>이소윤</x:t>
  </x:si>
  <x:si>
    <x:t>매출액</x:t>
  </x:si>
  <x:si>
    <x:t>판매량</x:t>
  </x:si>
  <x:si>
    <x:t>부산</x:t>
  </x:si>
  <x:si>
    <x:t>담당자</x:t>
  </x:si>
  <x:si>
    <x:t>한소라</x:t>
  </x:si>
  <x:si>
    <x:t>최진환</x:t>
  </x:si>
  <x:si>
    <x:t>노정윤</x:t>
  </x:si>
  <x:si>
    <x:t>입고일</x:t>
  </x:si>
  <x:si>
    <x:t>지역</x:t>
  </x:si>
  <x:si>
    <x:t>권성재</x:t>
  </x:si>
  <x:si>
    <x:t>조현미</x:t>
  </x:si>
  <x:si>
    <x:t>제품명</x:t>
  </x:si>
  <x:si>
    <x:t>4월</x:t>
  </x:si>
  <x:si>
    <x:t>등록일</x:t>
  </x:si>
  <x:si>
    <x:t>과정명</x:t>
  </x:si>
  <x:si>
    <x:t>부서별 급여 현황</x:t>
  </x:si>
  <x:si>
    <x:t>현금영수증</x:t>
  </x:si>
  <x:si>
    <x:t>SS3333</x:t>
  </x:si>
  <x:si>
    <x:t>판매단가</x:t>
  </x:si>
  <x:si>
    <x:t>하나의원</x:t>
  </x:si>
  <x:si>
    <x:t>기풍카드</x:t>
  </x:si>
  <x:si>
    <x:t>중앙의원</x:t>
  </x:si>
  <x:si>
    <x:t>물품코드</x:t>
  </x:si>
  <x:si>
    <x:t>JJ1111</x:t>
  </x:si>
  <x:si>
    <x:t>할부기간(월)</x:t>
  </x:si>
  <x:si>
    <x:t>간소화자료</x:t>
  </x:si>
  <x:si>
    <x:t>실수령액</x:t>
  </x:si>
  <x:si>
    <x:t>주문일자</x:t>
  </x:si>
  <x:si>
    <x:t>일반의료비</x:t>
  </x:si>
  <x:si>
    <x:t>대중교통</x:t>
  </x:si>
  <x:si>
    <x:t>중앙병원</x:t>
  </x:si>
  <x:si>
    <x:t>SS1111</x:t>
  </x:si>
  <x:si>
    <x:t>JJ2222</x:t>
  </x:si>
  <x:si>
    <x:t>SS2222</x:t>
  </x:si>
  <x:si>
    <x:t>5B05</x:t>
  </x:si>
  <x:si>
    <x:t>S-07-69</x:t>
  </x:si>
  <x:si>
    <x:t>S-37-29</x:t>
  </x:si>
  <x:si>
    <x:t>일반사용분</x:t>
  </x:si>
  <x:si>
    <x:t>S-26-80</x:t>
  </x:si>
  <x:si>
    <x:t>5B06</x:t>
  </x:si>
  <x:si>
    <x:t>7B02</x:t>
  </x:si>
  <x:si>
    <x:t>7B06</x:t>
  </x:si>
  <x:si>
    <x:t>6B00</x:t>
  </x:si>
  <x:si>
    <x:t>소득공제</x:t>
  </x:si>
  <x:si>
    <x:t>5B08</x:t>
  </x:si>
  <x:si>
    <x:t>S-20-14</x:t>
  </x:si>
  <x:si>
    <x:t>S-56-35</x:t>
  </x:si>
  <x:si>
    <x:t>7B04</x:t>
  </x:si>
  <x:si>
    <x:t>학점평균</x:t>
  </x:si>
  <x:si>
    <x:t>5B00</x:t>
  </x:si>
  <x:si>
    <x:t>S-25-61</x:t>
  </x:si>
  <x:si>
    <x:t>S-50-14</x:t>
  </x:si>
  <x:si>
    <x:t>S-23-37</x:t>
  </x:si>
  <x:si>
    <x:t>소득공제내용</x:t>
  </x:si>
  <x:si>
    <x:t>S-94-36</x:t>
  </x:si>
  <x:si>
    <x:t>6B06</x:t>
  </x:si>
  <x:si>
    <x:t>신용카드</x:t>
  </x:si>
  <x:si>
    <x:t>[표]소득공제</x:t>
  </x:si>
  <x:si>
    <x:t>5B01</x:t>
  </x:si>
  <x:si>
    <x:t>5B02</x:t>
  </x:si>
  <x:si>
    <x:t>S-45-19</x:t>
  </x:si>
  <x:si>
    <x:t>7B08</x:t>
  </x:si>
  <x:si>
    <x:t>S-73-72</x:t>
  </x:si>
  <x:si>
    <x:t>S-20-53</x:t>
  </x:si>
  <x:si>
    <x:t>S-81-88</x:t>
  </x:si>
  <x:si>
    <x:t>S-34-15</x:t>
  </x:si>
  <x:si>
    <x:t>수강생코드</x:t>
  </x:si>
  <x:si>
    <x:t>[표1]</x:t>
  </x:si>
  <x:si>
    <x:t>5B</x:t>
  </x:si>
  <x:si>
    <x:t>합계 : 기본급</x:t>
  </x:si>
  <x:si>
    <x:t>전체 합계 : 금액</x:t>
  </x:si>
  <x:si>
    <x:t>6B</x:t>
  </x:si>
  <x:si>
    <x:t>전체 평균 : 금액2</x:t>
  </x:si>
  <x:si>
    <x:t>평균 : 금액2</x:t>
  </x:si>
  <x:si>
    <x:t>(다중 항목)</x:t>
  </x:si>
  <x:si>
    <x:t>과정명2</x:t>
  </x:si>
  <x:si>
    <x:t>평균 : 4월</x:t>
  </x:si>
  <x:si>
    <x:t>평균 : 6월</x:t>
  </x:si>
  <x:si>
    <x:t>합계 : 금액</x:t>
  </x:si>
  <x:si>
    <x:t>7B</x:t>
  </x:si>
  <x:si>
    <x:t>데이터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</x:si>
</x:sst>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m&quot;월&quot;\ dd&quot;일&quot;"/>
    <x:numFmt numFmtId="165" formatCode="0.00_ "/>
    <x:numFmt numFmtId="166" formatCode="#,##0_ 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9c0006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맑은 고딕"/>
      <x:sz val="16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c7ce"/>
        <x:bgColor indexed="64"/>
      </x:patternFill>
    </x:fill>
    <x:fill>
      <x:patternFill patternType="solid">
        <x:fgColor rgb="ffffffff"/>
        <x:bgColor indexed="64"/>
      </x:patternFill>
    </x:fill>
  </x:fills>
  <x:borders count="1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indexed="65"/>
      </x:right>
      <x:top style="thin">
        <x:color indexed="65"/>
      </x:top>
      <x:bottom style="thin">
        <x:color indexed="65"/>
      </x:bottom>
    </x:border>
    <x:border>
      <x:left>
        <x:color auto="1"/>
      </x:left>
      <x:right style="thin">
        <x:color indexed="65"/>
      </x:right>
      <x:top>
        <x:color auto="1"/>
      </x:top>
      <x:bottom style="thin">
        <x:color indexed="65"/>
      </x:bottom>
    </x:border>
    <x:border>
      <x:left style="thin">
        <x:color indexed="65"/>
      </x:left>
      <x:right style="thin">
        <x:color indexed="65"/>
      </x:right>
      <x:top>
        <x:color auto="1"/>
      </x:top>
      <x:bottom style="thin">
        <x:color indexed="65"/>
      </x:bottom>
    </x:border>
    <x:border>
      <x:left style="thin">
        <x:color indexed="65"/>
      </x:left>
      <x:right>
        <x:color auto="1"/>
      </x:right>
      <x:top>
        <x:color auto="1"/>
      </x:top>
      <x:bottom style="thin">
        <x:color indexed="65"/>
      </x:bottom>
    </x:border>
    <x:border>
      <x:left style="thin">
        <x:color indexed="65"/>
      </x:left>
      <x:right>
        <x:color auto="1"/>
      </x:right>
      <x:top style="thin">
        <x:color indexed="65"/>
      </x:top>
      <x:bottom>
        <x:color auto="1"/>
      </x:bottom>
    </x:border>
    <x:border>
      <x:left style="thin">
        <x:color indexed="65"/>
      </x:left>
      <x:right>
        <x:color auto="1"/>
      </x:right>
      <x:top style="thin">
        <x:color indexed="65"/>
      </x:top>
      <x:bottom style="thin">
        <x:color indexed="65"/>
      </x:bottom>
    </x:border>
    <x:border>
      <x:left>
        <x:color auto="1"/>
      </x:left>
      <x:right style="thin">
        <x:color indexed="65"/>
      </x:right>
      <x:top style="thin">
        <x:color indexed="65"/>
      </x:top>
      <x:bottom>
        <x:color auto="1"/>
      </x:bottom>
    </x:border>
    <x:border>
      <x:left style="thin">
        <x:color indexed="65"/>
      </x:left>
      <x:right style="thin">
        <x:color indexed="65"/>
      </x:right>
      <x:top style="thin">
        <x:color indexed="65"/>
      </x:top>
      <x:bottom>
        <x:color auto="1"/>
      </x:bottom>
    </x:border>
    <x:border>
      <x:left>
        <x:color auto="1"/>
      </x:left>
      <x:right>
        <x:color auto="1"/>
      </x:right>
      <x:top style="thin">
        <x:color indexed="65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indexed="65"/>
      </x:bottom>
    </x:border>
    <x:border>
      <x:left>
        <x:color auto="1"/>
      </x:left>
      <x:right>
        <x:color auto="1"/>
      </x:right>
      <x:top style="thin">
        <x:color indexed="65"/>
      </x:top>
      <x:bottom style="thin">
        <x:color indexed="65"/>
      </x:bottom>
    </x:border>
  </x:borders>
  <x:cellStyleXfs count="8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41" fontId="7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>
      <x:alignment horizontal="general" vertical="center"/>
    </x:xf>
  </x:cellStyleXfs>
  <x:cellXfs count="70">
    <x:xf numFmtId="0" fontId="0" fillId="0" borderId="0" xfId="3" applyNumberFormat="1">
      <x:alignment horizontal="general" vertical="center"/>
    </x:xf>
    <x:xf numFmtId="42" fontId="0" fillId="0" borderId="1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4" applyNumberFormat="1" applyBorder="1" applyAlignment="1">
          <x:alignment horizontal="center" vertical="center"/>
        </x:xf>
      </mc:Fallback>
    </mc:AlternateContent>
    <x:xf numFmtId="0" fontId="0" fillId="0" borderId="1" xfId="0" applyNumberFormat="1" applyBorder="1">
      <x:alignment horizontal="general" vertical="center"/>
    </x:xf>
    <x:xf numFmtId="41" fontId="0" fillId="0" borderId="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Border="1" applyAlignment="1">
          <x:alignment horizontal="center" vertical="center"/>
        </x:xf>
      </mc:Fallback>
    </mc:AlternateContent>
    <x:xf numFmtId="41" fontId="0" fillId="0" borderId="1" xfId="5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6" applyNumberFormat="1" applyFont="1" applyBorder="1" applyAlignment="1">
          <x:alignment horizontal="center" vertical="center"/>
        </x:xf>
      </mc:Fallback>
    </mc:AlternateContent>
    <x:xf numFmtId="41" fontId="0" fillId="0" borderId="1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6" applyNumberFormat="1" applyFont="1" applyBorder="1" applyAlignment="1">
          <x:alignment horizontal="center" vertical="center"/>
        </x:xf>
      </mc:Fallback>
    </mc:AlternateContent>
    <x:xf numFmtId="0" fontId="0" fillId="0" borderId="0" xfId="6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8" fillId="3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3" borderId="1" xfId="0" applyNumberFormat="1" applyFont="1" applyFill="1" applyBorder="1" applyAlignment="1">
          <x:alignment horizontal="right" vertical="center" wrapText="1"/>
        </x:xf>
      </mc:Fallback>
    </mc:AlternateContent>
    <x:xf numFmtId="0" fontId="8" fillId="3" borderId="2" xfId="0" applyNumberFormat="1" applyFont="1" applyFill="1" applyBorder="1" applyAlignment="1">
      <x:alignment horizontal="general" vertical="center" wrapText="1"/>
    </x:xf>
    <x:xf numFmtId="0" fontId="8" fillId="3" borderId="3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3" fontId="8" fillId="3" borderId="1" xfId="7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3" borderId="1" xfId="7" applyNumberFormat="1" applyFont="1" applyFill="1" applyBorder="1" applyAlignment="1">
          <x:alignment horizontal="right" vertical="center" wrapText="1"/>
        </x:xf>
      </mc:Fallback>
    </mc:AlternateContent>
    <x:xf numFmtId="0" fontId="8" fillId="3" borderId="2" xfId="7" applyNumberFormat="1" applyFont="1" applyFill="1" applyBorder="1" applyAlignment="1">
      <x:alignment horizontal="general" vertical="center" wrapText="1"/>
    </x:xf>
    <x:xf numFmtId="0" fontId="8" fillId="3" borderId="3" xfId="7" applyNumberFormat="1" applyFont="1" applyFill="1" applyBorder="1" applyAlignment="1">
      <x:alignment horizontal="general" vertical="center" wrapText="1"/>
    </x:xf>
    <x:xf numFmtId="0" fontId="8" fillId="3" borderId="4" xfId="0" applyNumberFormat="1" applyFont="1" applyFill="1" applyBorder="1" applyAlignment="1">
      <x:alignment horizontal="general" vertical="center" wrapText="1"/>
    </x:xf>
    <x:xf numFmtId="0" fontId="8" fillId="3" borderId="5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7" applyNumberFormat="1" applyFont="1" applyBorder="1" applyAlignment="1">
          <x:alignment horizontal="center" vertical="center"/>
        </x:xf>
      </mc:Fallback>
    </mc:AlternateContent>
    <x:xf numFmtId="0" fontId="1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x:xf numFmtId="0" fontId="0" fillId="0" borderId="0" xfId="3" applyNumberFormat="1" applyAlignment="1">
      <x:alignment horizontal="left" vertical="center"/>
    </x:xf>
    <x:xf numFmtId="0" fontId="0" fillId="0" borderId="8" xfId="3" applyNumberFormat="1" applyBorder="1" applyAlignment="1">
      <x:alignment horizontal="left" vertical="center"/>
    </x:xf>
    <x:xf numFmtId="0" fontId="0" fillId="0" borderId="9" xfId="3" applyNumberFormat="1" applyBorder="1">
      <x:alignment horizontal="general" vertical="center"/>
    </x:xf>
    <x:xf numFmtId="0" fontId="0" fillId="0" borderId="10" xfId="3" applyNumberFormat="1" applyBorder="1" applyAlignment="1">
      <x:alignment horizontal="left" vertical="center"/>
    </x:xf>
    <x:xf numFmtId="0" fontId="0" fillId="0" borderId="11" xfId="3" applyNumberFormat="1" applyBorder="1">
      <x:alignment horizontal="general" vertical="center"/>
    </x:xf>
    <x:xf numFmtId="0" fontId="0" fillId="0" borderId="10" xfId="3" applyNumberFormat="1" applyBorder="1">
      <x:alignment horizontal="general" vertical="center"/>
    </x:xf>
    <x:xf numFmtId="0" fontId="0" fillId="0" borderId="12" xfId="3" applyNumberFormat="1" applyBorder="1">
      <x:alignment horizontal="general" vertical="center"/>
    </x:xf>
    <x:xf numFmtId="0" fontId="0" fillId="0" borderId="13" xfId="3" applyNumberFormat="1" applyBorder="1">
      <x:alignment horizontal="general" vertical="center"/>
    </x:xf>
    <x:xf numFmtId="0" fontId="0" fillId="0" borderId="14" xfId="3" applyNumberFormat="1" applyBorder="1" applyAlignment="1">
      <x:alignment horizontal="left" vertical="center"/>
    </x:xf>
    <x:xf numFmtId="0" fontId="0" fillId="0" borderId="15" xfId="3" applyNumberFormat="1" applyBorder="1">
      <x:alignment horizontal="general" vertical="center"/>
    </x:xf>
    <x:xf numFmtId="0" fontId="0" fillId="0" borderId="8" xfId="3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3" applyNumberForma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3" applyNumberFormat="1" applyBorder="1" applyAlignment="1">
          <x:alignment horizontal="left" vertical="center" indent="1"/>
        </x:xf>
      </mc:Fallback>
    </mc:AlternateContent>
    <x:xf numFmtId="166" fontId="0" fillId="0" borderId="12" xfId="3" applyNumberFormat="1" applyBorder="1">
      <x:alignment horizontal="general" vertical="center"/>
    </x:xf>
    <x:xf numFmtId="166" fontId="0" fillId="0" borderId="15" xfId="3" applyNumberFormat="1" applyBorder="1">
      <x:alignment horizontal="general" vertical="center"/>
    </x:xf>
    <x:xf numFmtId="166" fontId="0" fillId="0" borderId="13" xfId="3" applyNumberFormat="1" applyBorder="1">
      <x:alignment horizontal="general" vertical="center"/>
    </x:xf>
    <x:xf numFmtId="42" fontId="0" fillId="0" borderId="0" xfId="3" applyNumberFormat="1">
      <x:alignment horizontal="general" vertical="center"/>
    </x:xf>
    <x:xf numFmtId="14" fontId="0" fillId="0" borderId="8" xfId="3" applyNumberFormat="1" applyBorder="1" applyAlignment="1">
      <x:alignment horizontal="left" vertical="center"/>
    </x:xf>
    <x:xf numFmtId="0" fontId="0" fillId="0" borderId="12" xfId="3" applyNumberFormat="1" applyBorder="1" applyAlignment="1">
      <x:alignment horizontal="left" vertical="center"/>
    </x:xf>
    <x:xf numFmtId="0" fontId="0" fillId="0" borderId="14" xfId="3" applyNumberFormat="1" applyBorder="1">
      <x:alignment horizontal="general" vertical="center"/>
    </x:xf>
    <x:xf numFmtId="41" fontId="0" fillId="0" borderId="12" xfId="3" applyNumberFormat="1" applyBorder="1">
      <x:alignment horizontal="general" vertical="center"/>
    </x:xf>
    <x:xf numFmtId="41" fontId="0" fillId="0" borderId="15" xfId="3" applyNumberFormat="1" applyBorder="1">
      <x:alignment horizontal="general" vertical="center"/>
    </x:xf>
    <x:xf numFmtId="41" fontId="0" fillId="0" borderId="13" xfId="3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9" xfId="3" applyNumberFormat="1" applyBorder="1" applyAlignment="1">
      <x:alignment horizontal="left" vertical="center"/>
    </x:xf>
    <x:xf numFmtId="0" fontId="0" fillId="0" borderId="16" xfId="3" applyNumberFormat="1" applyBorder="1">
      <x:alignment horizontal="general" vertical="center"/>
    </x:xf>
    <x:xf numFmtId="0" fontId="0" fillId="0" borderId="0" xfId="3" applyNumberFormat="1" applyFont="1" applyFill="1" applyBorder="1" applyAlignment="1" applyProtection="1">
      <x:alignment horizontal="center" vertical="center" wrapText="1"/>
    </x:xf>
    <x:xf numFmtId="41" fontId="0" fillId="0" borderId="14" xfId="3" applyNumberFormat="1" applyBorder="1">
      <x:alignment horizontal="general" vertical="center"/>
    </x:xf>
    <x:xf numFmtId="0" fontId="0" fillId="0" borderId="0" xfId="3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 applyProtection="1">
          <x:alignment horizontal="center" vertical="center" wrapText="1"/>
        </x:xf>
      </mc:Fallback>
    </mc:AlternateContent>
    <x:xf numFmtId="41" fontId="0" fillId="0" borderId="16" xfId="3" applyNumberFormat="1" applyBorder="1">
      <x:alignment horizontal="general" vertical="center"/>
    </x:xf>
    <x:xf numFmtId="165" fontId="0" fillId="0" borderId="12" xfId="3" applyNumberFormat="1" applyBorder="1">
      <x:alignment horizontal="general" vertical="center"/>
    </x:xf>
    <x:xf numFmtId="165" fontId="0" fillId="0" borderId="15" xfId="3" applyNumberFormat="1" applyBorder="1">
      <x:alignment horizontal="general" vertical="center"/>
    </x:xf>
    <x:xf numFmtId="165" fontId="0" fillId="0" borderId="13" xfId="3" applyNumberFormat="1" applyBorder="1">
      <x:alignment horizontal="general" vertical="center"/>
    </x:xf>
    <x:xf numFmtId="0" fontId="0" fillId="0" borderId="17" xfId="3" applyNumberFormat="1" applyBorder="1">
      <x:alignment horizontal="general" vertical="center"/>
    </x:xf>
    <x:xf numFmtId="0" fontId="0" fillId="0" borderId="18" xfId="3" applyNumberFormat="1" applyBorder="1">
      <x:alignment horizontal="general" vertical="center"/>
    </x:xf>
    <x:xf numFmtId="165" fontId="0" fillId="0" borderId="16" xfId="3" applyNumberFormat="1" applyBorder="1">
      <x:alignment horizontal="general" vertical="center"/>
    </x:xf>
  </x:cellXfs>
  <x:cellStyles count="8">
    <x:cellStyle name="표준" xfId="0" builtinId="0"/>
    <x:cellStyle name="쉼표 [0]" xfId="1" builtinId="6"/>
    <x:cellStyle name="통화 [0]" xfId="2" builtinId="7"/>
    <x:cellStyle name="나쁨" xfId="4" builtinId="27"/>
    <x:cellStyle name="쉼표 [0] 2" xfId="5"/>
    <x:cellStyle name="표준 2 3" xfId="6"/>
    <x:cellStyle name="표준 2 2" xfId="7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pivotCacheDefinition" Target="pivotCache/pivotCacheDefinition1.xml"  /><Relationship Id="rId12" Type="http://schemas.openxmlformats.org/officeDocument/2006/relationships/pivotCacheDefinition" Target="pivotCache/pivotCacheDefinition2.xml"  /><Relationship Id="rId13" Type="http://schemas.openxmlformats.org/officeDocument/2006/relationships/pivotCacheDefinition" Target="pivotCache/pivotCacheDefinition3.xml"  /><Relationship Id="rId14" Type="http://schemas.openxmlformats.org/officeDocument/2006/relationships/pivotCacheDefinition" Target="pivotCache/pivotCacheDefinition4.xml"  /><Relationship Id="rId15" Type="http://schemas.openxmlformats.org/officeDocument/2006/relationships/pivotCacheDefinition" Target="pivotCache/pivotCacheDefinition5.xml"  /><Relationship Id="rId16" Type="http://schemas.openxmlformats.org/officeDocument/2006/relationships/pivotCacheDefinition" Target="pivotCache/pivotCacheDefinition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pivotCache/_rels/pivotCacheDefinition1.xml.rels><?xml version="1.0" encoding="UTF-8" standalone="yes" ?><Relationships xmlns="http://schemas.openxmlformats.org/package/2006/relationships"><Relationship Id="rId1" Type="http://schemas.openxmlformats.org/officeDocument/2006/relationships/pivotCacheRecords" Target="pivotCacheRecords1.xml"  /></Relationships>
</file>

<file path=xl/pivotCache/_rels/pivotCacheDefinition2.xml.rels><?xml version="1.0" encoding="UTF-8" standalone="yes" ?><Relationships xmlns="http://schemas.openxmlformats.org/package/2006/relationships"><Relationship Id="rId1" Type="http://schemas.openxmlformats.org/officeDocument/2006/relationships/pivotCacheRecords" Target="pivotCacheRecords2.xml"  /></Relationships>
</file>

<file path=xl/pivotCache/_rels/pivotCacheDefinition3.xml.rels><?xml version="1.0" encoding="UTF-8" standalone="yes" ?><Relationships xmlns="http://schemas.openxmlformats.org/package/2006/relationships"><Relationship Id="rId1" Type="http://schemas.openxmlformats.org/officeDocument/2006/relationships/pivotCacheRecords" Target="pivotCacheRecords3.xml"  /></Relationships>
</file>

<file path=xl/pivotCache/_rels/pivotCacheDefinition4.xml.rels><?xml version="1.0" encoding="UTF-8" standalone="yes" ?><Relationships xmlns="http://schemas.openxmlformats.org/package/2006/relationships"><Relationship Id="rId1" Type="http://schemas.openxmlformats.org/officeDocument/2006/relationships/pivotCacheRecords" Target="pivotCacheRecords4.xml"  /></Relationships>
</file>

<file path=xl/pivotCache/_rels/pivotCacheDefinition5.xml.rels><?xml version="1.0" encoding="UTF-8" standalone="yes" ?><Relationships xmlns="http://schemas.openxmlformats.org/package/2006/relationships"><Relationship Id="rId1" Type="http://schemas.openxmlformats.org/officeDocument/2006/relationships/pivotCacheRecords" Target="pivotCacheRecords5.xml"  /></Relationships>
</file>

<file path=xl/pivotCache/_rels/pivotCacheDefinition6.xml.rels><?xml version="1.0" encoding="UTF-8" standalone="yes" ?><Relationships xmlns="http://schemas.openxmlformats.org/package/2006/relationships"><Relationship Id="rId1" Type="http://schemas.openxmlformats.org/officeDocument/2006/relationships/pivotCacheRecords" Target="pivotCacheRecords6.xml"  /></Relationships>
</file>

<file path=xl/pivotCache/pivotCacheDefinition1.xml><?xml version="1.0" encoding="utf-8"?>
<x:pivotCacheDefinition xmlns:r="http://schemas.openxmlformats.org/officeDocument/2006/relationships" xmlns:c="http://schemas.openxmlformats.org/drawingml/2006/chart" xmlns:x="http://schemas.openxmlformats.org/spreadsheetml/2006/main" r:id="rId1" createdVersion="3" recordCount="9">
  <x:cacheSource type="worksheet">
    <x:worksheetSource ref="A2:H11" sheet="피벗테이블1"/>
  </x:cacheSource>
  <x:cacheFields count="8">
    <x:cacheField name="부서명" numFmtId="0">
      <x:sharedItems count="3">
        <x:s v="생산부"/>
        <x:s v="영업부"/>
        <x:s v="기획부"/>
      </x:sharedItems>
    </x:cacheField>
    <x:cacheField name="직위" numFmtId="0">
      <x:sharedItems count="4">
        <x:s v="부장"/>
        <x:s v="사원"/>
        <x:s v="대리"/>
        <x:s v="과장"/>
      </x:sharedItems>
    </x:cacheField>
    <x:cacheField name="성명" numFmtId="0">
      <x:sharedItems count="9">
        <x:s v="최영감"/>
        <x:s v="박가이"/>
        <x:s v="이승은"/>
        <x:s v="김성산"/>
        <x:s v="강오선"/>
        <x:s v="이재신"/>
        <x:s v="한이주"/>
        <x:s v="한송이"/>
        <x:s v="장나주"/>
      </x:sharedItems>
    </x:cacheField>
    <x:cacheField name="성별" numFmtId="0">
      <x:sharedItems count="2">
        <x:s v="남"/>
        <x:s v="여"/>
      </x:sharedItems>
    </x:cacheField>
    <x:cacheField name="기본급" numFmtId="42">
      <x:sharedItems containsSemiMixedTypes="0" containsString="0" containsNumber="1" containsInteger="1" minValue="2000000" maxValue="3600000" count="8">
        <x:n v="3500000"/>
        <x:n v="2200000"/>
        <x:n v="2400000"/>
        <x:n v="2000000"/>
        <x:n v="3600000"/>
        <x:n v="2600000"/>
        <x:n v="3000000"/>
        <x:n v="2500000"/>
      </x:sharedItems>
    </x:cacheField>
    <x:cacheField name="성과금" numFmtId="42">
      <x:sharedItems containsSemiMixedTypes="0" containsString="0" containsNumber="1" containsInteger="1" minValue="300000" maxValue="900000" count="4">
        <x:n v="900000"/>
        <x:n v="300000"/>
        <x:n v="500000"/>
        <x:n v="700000"/>
      </x:sharedItems>
    </x:cacheField>
    <x:cacheField name="세금" numFmtId="42">
      <x:sharedItems containsSemiMixedTypes="0" containsString="0" containsNumber="1" containsInteger="1" minValue="240000" maxValue="432000" count="8">
        <x:n v="420000"/>
        <x:n v="264000"/>
        <x:n v="288000"/>
        <x:n v="240000"/>
        <x:n v="432000"/>
        <x:n v="312000"/>
        <x:n v="360000"/>
        <x:n v="300000"/>
      </x:sharedItems>
    </x:cacheField>
    <x:cacheField name="실수령액" numFmtId="42">
      <x:sharedItems containsSemiMixedTypes="0" containsString="0" containsNumber="1" containsInteger="1" minValue="2060000" maxValue="4068000" count="8">
        <x:n v="3980000"/>
        <x:n v="2236000"/>
        <x:n v="2612000"/>
        <x:n v="2060000"/>
        <x:n v="4068000"/>
        <x:n v="2788000"/>
        <x:n v="3340000"/>
        <x:n v="2700000"/>
      </x:sharedItems>
    </x:cacheField>
  </x:cacheFields>
</x:pivotCacheDefinition>
</file>

<file path=xl/pivotCache/pivotCacheDefinition2.xml><?xml version="1.0" encoding="utf-8"?>
<x:pivotCacheDefinition xmlns:r="http://schemas.openxmlformats.org/officeDocument/2006/relationships" xmlns:c="http://schemas.openxmlformats.org/drawingml/2006/chart" xmlns:x="http://schemas.openxmlformats.org/spreadsheetml/2006/main" r:id="rId1" createdVersion="3" recordCount="22">
  <x:cacheSource type="worksheet">
    <x:worksheetSource ref="A2:G24" sheet="피벗테이블2"/>
  </x:cacheSource>
  <x:cacheFields count="7">
    <x:cacheField name="주문일자" numFmtId="14">
      <x:sharedItems containsSemiMixedTypes="0" containsNonDate="0" containsDate="1" containsString="0" minDate="2018-03-05T00:00:00.000" maxDate="2018-06-22T00:00:00.000" count="20">
        <x:d v="2018-04-09T00:00:00.000"/>
        <x:d v="2018-05-18T00:00:00.000"/>
        <x:d v="2018-04-24T00:00:00.000"/>
        <x:d v="2018-04-18T00:00:00.000"/>
        <x:d v="2018-05-30T00:00:00.000"/>
        <x:d v="2018-06-18T00:00:00.000"/>
        <x:d v="2018-03-05T00:00:00.000"/>
        <x:d v="2018-05-19T00:00:00.000"/>
        <x:d v="2018-05-15T00:00:00.000"/>
        <x:d v="2018-04-15T00:00:00.000"/>
        <x:d v="2018-05-24T00:00:00.000"/>
        <x:d v="2018-04-12T00:00:00.000"/>
        <x:d v="2018-05-12T00:00:00.000"/>
        <x:d v="2018-06-21T00:00:00.000"/>
        <x:d v="2018-03-23T00:00:00.000"/>
        <x:d v="2018-05-13T00:00:00.000"/>
        <x:d v="2018-05-02T00:00:00.000"/>
        <x:d v="2018-03-12T00:00:00.000"/>
        <x:d v="2018-06-20T00:00:00.000"/>
        <x:d v="2018-03-20T00:00:00.000"/>
      </x:sharedItems>
      <x:fieldGroup base="0">
        <x:rangePr autoStart="1" autoEnd="1" groupBy="months" startDate="2018-03-05T00:00:00.000" endDate="2018-06-22T00:00:00.000" groupInterval="1"/>
        <x:groupItems count="14">
          <x:s v="&lt;2018-03-05"/>
          <x:s v="1월"/>
          <x:s v="2월"/>
          <x:s v="3월"/>
          <x:s v="4월"/>
          <x:s v="5월"/>
          <x:s v="6월"/>
          <x:s v="7월"/>
          <x:s v="8월"/>
          <x:s v="9월"/>
          <x:s v="10월"/>
          <x:s v="11월"/>
          <x:s v="12월"/>
          <x:s v="&gt;2018-06-22"/>
        </x:groupItems>
      </x:fieldGroup>
    </x:cacheField>
    <x:cacheField name="구매자" numFmtId="0">
      <x:sharedItems count="22">
        <x:s v="강한후"/>
        <x:s v="고진웅"/>
        <x:s v="권충수"/>
        <x:s v="김새롬"/>
        <x:s v="김성완"/>
        <x:s v="김솔오"/>
        <x:s v="김은소"/>
        <x:s v="김중건"/>
        <x:s v="김진상"/>
        <x:s v="민병욱"/>
        <x:s v="박호영"/>
        <x:s v="배사공"/>
        <x:s v="설진성"/>
        <x:s v="안대훈"/>
        <x:s v="오덕우"/>
        <x:s v="유벼리"/>
        <x:s v="이구름"/>
        <x:s v="임원이"/>
        <x:s v="임유승"/>
        <x:s v="임채빈"/>
        <x:s v="한마식"/>
        <x:s v="한아름"/>
      </x:sharedItems>
    </x:cacheField>
    <x:cacheField name="물품코드" numFmtId="0">
      <x:sharedItems count="5">
        <x:s v="JJ2222"/>
        <x:s v="SS3333"/>
        <x:s v="SS2222"/>
        <x:s v="JJ1111"/>
        <x:s v="SS1111"/>
      </x:sharedItems>
    </x:cacheField>
    <x:cacheField name="수량" numFmtId="0">
      <x:sharedItems containsSemiMixedTypes="0" containsString="0" containsNumber="1" containsInteger="1" minValue="20" maxValue="120" count="15">
        <x:n v="95"/>
        <x:n v="55"/>
        <x:n v="90"/>
        <x:n v="25"/>
        <x:n v="80"/>
        <x:n v="50"/>
        <x:n v="60"/>
        <x:n v="20"/>
        <x:n v="100"/>
        <x:n v="120"/>
        <x:n v="32"/>
        <x:n v="110"/>
        <x:n v="21"/>
        <x:n v="30"/>
        <x:n v="45"/>
      </x:sharedItems>
    </x:cacheField>
    <x:cacheField name="단가" numFmtId="41">
      <x:sharedItems containsSemiMixedTypes="0" containsString="0" containsNumber="1" containsInteger="1" minValue="1500" maxValue="5300" count="5">
        <x:n v="3000"/>
        <x:n v="2500"/>
        <x:n v="5300"/>
        <x:n v="1500"/>
        <x:n v="2000"/>
      </x:sharedItems>
    </x:cacheField>
    <x:cacheField name="등급" numFmtId="0">
      <x:sharedItems count="3">
        <x:s v="비회원"/>
        <x:s v="준회원"/>
        <x:s v="정회원"/>
      </x:sharedItems>
    </x:cacheField>
    <x:cacheField name="할부기간(월)" numFmtId="0">
      <x:sharedItems containsSemiMixedTypes="0" containsString="0" containsNumber="1" containsInteger="1" minValue="2" maxValue="24" count="6">
        <x:n v="6"/>
        <x:n v="3"/>
        <x:n v="9"/>
        <x:n v="2"/>
        <x:n v="24"/>
        <x:n v="12"/>
      </x:sharedItems>
    </x:cacheField>
  </x:cacheFields>
</x:pivotCacheDefinition>
</file>

<file path=xl/pivotCache/pivotCacheDefinition3.xml><?xml version="1.0" encoding="utf-8"?>
<x:pivotCacheDefinition xmlns:r="http://schemas.openxmlformats.org/officeDocument/2006/relationships" xmlns:c="http://schemas.openxmlformats.org/drawingml/2006/chart" xmlns:x="http://schemas.openxmlformats.org/spreadsheetml/2006/main" r:id="rId1" createdVersion="3" recordCount="15">
  <x:cacheSource type="worksheet">
    <x:worksheetSource ref="A3:H18" sheet="피벗테이블3"/>
  </x:cacheSource>
  <x:cacheFields count="8">
    <x:cacheField name="제품명" numFmtId="0">
      <x:sharedItems count="3">
        <x:s v="복합기"/>
        <x:s v="모니터"/>
        <x:s v="노트북"/>
      </x:sharedItems>
    </x:cacheField>
    <x:cacheField name="지역" numFmtId="0">
      <x:sharedItems count="5">
        <x:s v="경주"/>
        <x:s v="경기"/>
        <x:s v="서울"/>
        <x:s v="부산"/>
        <x:s v="강원"/>
      </x:sharedItems>
    </x:cacheField>
    <x:cacheField name="담당자" numFmtId="0">
      <x:sharedItems count="15">
        <x:s v="신소영"/>
        <x:s v="노정윤"/>
        <x:s v="권성재"/>
        <x:s v="이영기"/>
        <x:s v="이소윤"/>
        <x:s v="최진환"/>
        <x:s v="조현미"/>
        <x:s v="김인순"/>
        <x:s v="이기풍"/>
        <x:s v="한소라"/>
        <x:s v="이기준"/>
        <x:s v="정여선"/>
        <x:s v="정혁주"/>
        <x:s v="박이슬"/>
        <x:s v="여송이"/>
      </x:sharedItems>
    </x:cacheField>
    <x:cacheField name="입고일" numFmtId="164">
      <x:sharedItems containsSemiMixedTypes="0" containsNonDate="0" containsDate="1" containsString="0" minDate="2012-05-31T00:00:00.000" maxDate="2012-06-02T00:00:00.000" count="2">
        <x:d v="2012-05-31T00:00:00.000"/>
        <x:d v="2012-06-01T00:00:00.000"/>
      </x:sharedItems>
    </x:cacheField>
    <x:cacheField name="입고량" numFmtId="0">
      <x:sharedItems containsSemiMixedTypes="0" containsString="0" containsNumber="1" containsInteger="1" minValue="30" maxValue="80" count="5">
        <x:n v="50"/>
        <x:n v="40"/>
        <x:n v="60"/>
        <x:n v="80"/>
        <x:n v="30"/>
      </x:sharedItems>
    </x:cacheField>
    <x:cacheField name="판매단가" numFmtId="41">
      <x:sharedItems containsSemiMixedTypes="0" containsString="0" containsNumber="1" containsInteger="1" minValue="150000" maxValue="600000" count="3">
        <x:n v="150000"/>
        <x:n v="250000"/>
        <x:n v="600000"/>
      </x:sharedItems>
    </x:cacheField>
    <x:cacheField name="판매량" numFmtId="0">
      <x:sharedItems containsSemiMixedTypes="0" containsString="0" containsNumber="1" containsInteger="1" minValue="19" maxValue="69" count="15">
        <x:n v="30"/>
        <x:n v="38"/>
        <x:n v="34"/>
        <x:n v="57"/>
        <x:n v="59"/>
        <x:n v="55"/>
        <x:n v="60"/>
        <x:n v="29"/>
        <x:n v="45"/>
        <x:n v="19"/>
        <x:n v="47"/>
        <x:n v="26"/>
        <x:n v="69"/>
        <x:n v="40"/>
        <x:n v="52"/>
      </x:sharedItems>
    </x:cacheField>
    <x:cacheField name="매출액" numFmtId="41">
      <x:sharedItems containsSemiMixedTypes="0" containsString="0" containsNumber="1" containsInteger="1" minValue="3900000" maxValue="41400000" count="15">
        <x:n v="4500000"/>
        <x:n v="9500000"/>
        <x:n v="5100000"/>
        <x:n v="34200000"/>
        <x:n v="14750000"/>
        <x:n v="33000000"/>
        <x:n v="36000000"/>
        <x:n v="4350000"/>
        <x:n v="11250000"/>
        <x:n v="4750000"/>
        <x:n v="11750000"/>
        <x:n v="3900000"/>
        <x:n v="41400000"/>
        <x:n v="6000000"/>
        <x:n v="31200000"/>
      </x:sharedItems>
    </x:cacheField>
  </x:cacheFields>
</x:pivotCacheDefinition>
</file>

<file path=xl/pivotCache/pivotCacheDefinition4.xml><?xml version="1.0" encoding="utf-8"?>
<x:pivotCacheDefinition xmlns:r="http://schemas.openxmlformats.org/officeDocument/2006/relationships" xmlns:c="http://schemas.openxmlformats.org/drawingml/2006/chart" xmlns:x="http://schemas.openxmlformats.org/spreadsheetml/2006/main" r:id="rId1" createdVersion="3" recordCount="14">
  <x:cacheSource type="worksheet">
    <x:worksheetSource ref="A2:D16" sheet="피벗테이블4"/>
  </x:cacheSource>
  <x:cacheFields count="4">
    <x:cacheField name="소득공제" numFmtId="0">
      <x:sharedItems count="3">
        <x:s v="일반의료비"/>
        <x:s v="신용카드"/>
        <x:s v="현금영수증"/>
      </x:sharedItems>
    </x:cacheField>
    <x:cacheField name="소득공제내용" numFmtId="0">
      <x:sharedItems count="3">
        <x:s v="간소화자료"/>
        <x:s v="대중교통"/>
        <x:s v="일반사용분"/>
      </x:sharedItems>
    </x:cacheField>
    <x:cacheField name="법인명" numFmtId="0">
      <x:sharedItems count="4">
        <x:s v="기풍카드"/>
        <x:s v="하나의원"/>
        <x:s v="중앙의원"/>
        <x:s v="중앙병원"/>
      </x:sharedItems>
    </x:cacheField>
    <x:cacheField name="금액" numFmtId="3">
      <x:sharedItems containsSemiMixedTypes="0" containsString="0" containsNumber="1" containsInteger="1" minValue="3000" maxValue="1738200" count="14">
        <x:n v="612700"/>
        <x:n v="13000"/>
        <x:n v="46000"/>
        <x:n v="3000"/>
        <x:n v="536790"/>
        <x:n v="1738200"/>
        <x:n v="23520"/>
        <x:n v="58600"/>
        <x:n v="117840"/>
        <x:n v="220000"/>
        <x:n v="44700"/>
        <x:n v="88400"/>
        <x:n v="107190"/>
        <x:n v="360600"/>
      </x:sharedItems>
    </x:cacheField>
  </x:cacheFields>
</x:pivotCacheDefinition>
</file>

<file path=xl/pivotCache/pivotCacheDefinition5.xml><?xml version="1.0" encoding="utf-8"?>
<x:pivotCacheDefinition xmlns:r="http://schemas.openxmlformats.org/officeDocument/2006/relationships" xmlns:c="http://schemas.openxmlformats.org/drawingml/2006/chart" xmlns:x="http://schemas.openxmlformats.org/spreadsheetml/2006/main" r:id="rId1" createdVersion="3" recordCount="14">
  <x:cacheSource type="worksheet">
    <x:worksheetSource ref="A2:D16" sheet="피벗테이블5"/>
  </x:cacheSource>
  <x:cacheFields count="4">
    <x:cacheField name="소득공제" numFmtId="0">
      <x:sharedItems count="3">
        <x:s v="일반의료비"/>
        <x:s v="신용카드"/>
        <x:s v="현금영수증"/>
      </x:sharedItems>
    </x:cacheField>
    <x:cacheField name="소득공제내용" numFmtId="0">
      <x:sharedItems count="3">
        <x:s v="간소화자료"/>
        <x:s v="대중교통"/>
        <x:s v="일반사용분"/>
      </x:sharedItems>
    </x:cacheField>
    <x:cacheField name="법인명" numFmtId="0">
      <x:sharedItems count="4">
        <x:s v="기풍카드"/>
        <x:s v="하나의원"/>
        <x:s v="중앙의원"/>
        <x:s v="중앙병원"/>
      </x:sharedItems>
    </x:cacheField>
    <x:cacheField name="금액" numFmtId="3">
      <x:sharedItems containsSemiMixedTypes="0" containsString="0" containsNumber="1" containsInteger="1" minValue="3000" maxValue="1738200" count="14">
        <x:n v="612700"/>
        <x:n v="13000"/>
        <x:n v="46000"/>
        <x:n v="3000"/>
        <x:n v="536790"/>
        <x:n v="1738200"/>
        <x:n v="23520"/>
        <x:n v="58600"/>
        <x:n v="117840"/>
        <x:n v="220000"/>
        <x:n v="44700"/>
        <x:n v="88400"/>
        <x:n v="107190"/>
        <x:n v="360600"/>
      </x:sharedItems>
    </x:cacheField>
  </x:cacheFields>
</x:pivotCacheDefinition>
</file>

<file path=xl/pivotCache/pivotCacheDefinition6.xml><?xml version="1.0" encoding="utf-8"?>
<x:pivotCacheDefinition xmlns:r="http://schemas.openxmlformats.org/officeDocument/2006/relationships" xmlns:c="http://schemas.openxmlformats.org/drawingml/2006/chart" xmlns:x="http://schemas.openxmlformats.org/spreadsheetml/2006/main" r:id="rId1" createdVersion="3" recordCount="14">
  <x:cacheSource type="worksheet">
    <x:worksheetSource ref="A3:F17" sheet="피벗테이블6"/>
  </x:cacheSource>
  <x:cacheFields count="7">
    <x:cacheField name="과정명" numFmtId="0">
      <x:sharedItems count="12">
        <x:s v="5B05"/>
        <x:s v="6B00"/>
        <x:s v="7B06"/>
        <x:s v="6B06"/>
        <x:s v="7B08"/>
        <x:s v="7B02"/>
        <x:s v="5B06"/>
        <x:s v="5B08"/>
        <x:s v="5B00"/>
        <x:s v="7B04"/>
        <x:s v="5B02"/>
        <x:s v="5B01"/>
      </x:sharedItems>
      <x:fieldGroup par="6"/>
    </x:cacheField>
    <x:cacheField name="등록일" numFmtId="14">
      <x:sharedItems containsSemiMixedTypes="0" containsNonDate="0" containsDate="1" containsString="0" minDate="2017-08-04T00:00:00.000" maxDate="2017-10-27T00:00:00.000" count="13">
        <x:d v="2017-08-04T00:00:00.000"/>
        <x:d v="2017-08-05T00:00:00.000"/>
        <x:d v="2017-08-09T00:00:00.000"/>
        <x:d v="2017-08-26T00:00:00.000"/>
        <x:d v="2017-08-27T00:00:00.000"/>
        <x:d v="2017-09-07T00:00:00.000"/>
        <x:d v="2017-09-04T00:00:00.000"/>
        <x:d v="2017-09-13T00:00:00.000"/>
        <x:d v="2017-09-14T00:00:00.000"/>
        <x:d v="2017-10-15T00:00:00.000"/>
        <x:d v="2017-10-20T00:00:00.000"/>
        <x:d v="2017-10-23T00:00:00.000"/>
        <x:d v="2017-10-26T00:00:00.000"/>
      </x:sharedItems>
      <x:fieldGroup base="1">
        <x:rangePr autoStart="1" autoEnd="1" groupBy="months" startDate="2017-08-04T00:00:00.000" endDate="2017-10-27T00:00:00.000" groupInterval="1"/>
        <x:groupItems count="14">
          <x:s v="&lt;2017-08-04"/>
          <x:s v="1월"/>
          <x:s v="2월"/>
          <x:s v="3월"/>
          <x:s v="4월"/>
          <x:s v="5월"/>
          <x:s v="6월"/>
          <x:s v="7월"/>
          <x:s v="8월"/>
          <x:s v="9월"/>
          <x:s v="10월"/>
          <x:s v="11월"/>
          <x:s v="12월"/>
          <x:s v="&gt;2017-10-27"/>
        </x:groupItems>
      </x:fieldGroup>
    </x:cacheField>
    <x:cacheField name="수강생코드" numFmtId="0">
      <x:sharedItems count="14">
        <x:s v="S-20-14"/>
        <x:s v="S-37-29"/>
        <x:s v="S-81-88"/>
        <x:s v="S-25-61"/>
        <x:s v="S-20-53"/>
        <x:s v="S-73-72"/>
        <x:s v="S-94-36"/>
        <x:s v="S-45-19"/>
        <x:s v="S-07-69"/>
        <x:s v="S-34-15"/>
        <x:s v="S-56-35"/>
        <x:s v="S-23-37"/>
        <x:s v="S-26-80"/>
        <x:s v="S-50-14"/>
      </x:sharedItems>
    </x:cacheField>
    <x:cacheField name="4월" numFmtId="165">
      <x:sharedItems containsSemiMixedTypes="0" containsString="0" containsNumber="1" minValue="1.1100000000000000977" maxValue="4.5" count="13">
        <x:n v="3.9300000000000002"/>
        <x:n v="4.3200000000000003"/>
        <x:n v="3.1800000000000002"/>
        <x:n v="4.1299999999999999"/>
        <x:n v="4.2000000000000002"/>
        <x:n v="3.48"/>
        <x:n v="2.6499999999999999"/>
        <x:n v="4"/>
        <x:n v="3.9900000000000002"/>
        <x:n v="3.8599999999999999"/>
        <x:n v="2.0499999999999998"/>
        <x:n v="1.1100000000000001"/>
        <x:n v="4.5"/>
      </x:sharedItems>
    </x:cacheField>
    <x:cacheField name="6월" numFmtId="165">
      <x:sharedItems containsSemiMixedTypes="0" containsString="0" containsNumber="1" minValue="1.07000000000000006217" maxValue="4.36000000000000031974" count="13">
        <x:n v="2.3199999999999998"/>
        <x:n v="3.71"/>
        <x:n v="1.0700000000000001"/>
        <x:n v="3.8999999999999999"/>
        <x:n v="3.9900000000000002"/>
        <x:n v="3.25"/>
        <x:n v="3.98"/>
        <x:n v="1.3600000000000001"/>
        <x:n v="3.9199999999999999"/>
        <x:n v="3.5"/>
        <x:n v="3.6099999999999999"/>
        <x:n v="1.3799999999999999"/>
        <x:n v="4.3600000000000003"/>
      </x:sharedItems>
    </x:cacheField>
    <x:cacheField name="학점평균" numFmtId="165">
      <x:sharedItems containsSemiMixedTypes="0" containsString="0" containsNumber="1" minValue="1.24500000000000010658" maxValue="4.42999999999999971578" count="13">
        <x:n v="3.125"/>
        <x:n v="4.0150000000000006"/>
        <x:n v="2.125"/>
        <x:n v="4.0950000000000006"/>
        <x:n v="3.3650000000000002"/>
        <x:n v="4.0899999999999999"/>
        <x:n v="2.0049999999999999"/>
        <x:n v="3.96"/>
        <x:n v="3.7450000000000001"/>
        <x:n v="3.8899999999999997"/>
        <x:n v="2.8300000000000001"/>
        <x:n v="1.2450000000000001"/>
        <x:n v="4.4299999999999997"/>
      </x:sharedItems>
    </x:cacheField>
    <x:cacheField name="과정명2" numFmtId="0" databaseField="0">
      <x:fieldGroup base="0">
        <x:discretePr count="12">
          <x:x v="0"/>
          <x:x v="1"/>
          <x:x v="2"/>
          <x:x v="1"/>
          <x:x v="2"/>
          <x:x v="2"/>
          <x:x v="0"/>
          <x:x v="0"/>
          <x:x v="0"/>
          <x:x v="2"/>
          <x:x v="0"/>
          <x:x v="0"/>
        </x:discretePr>
        <x:groupItems count="3">
          <x:s v="그룹1"/>
          <x:s v="그룹2"/>
          <x:s v="그룹3"/>
        </x:groupItems>
      </x:fieldGroup>
    </x:cacheField>
  </x:cacheFields>
</x:pivotCacheDefinition>
</file>

<file path=xl/pivotCache/pivotCacheRecords1.xml><?xml version="1.0" encoding="utf-8"?>
<x:pivotCacheRecords xmlns:r="http://schemas.openxmlformats.org/officeDocument/2006/relationships" xmlns:c="http://schemas.openxmlformats.org/drawingml/2006/chart" xmlns:x="http://schemas.openxmlformats.org/spreadsheetml/2006/main" count="9">
  <x:r>
    <x:x v="0"/>
    <x:x v="0"/>
    <x:x v="0"/>
    <x:x v="0"/>
    <x:x v="0"/>
    <x:x v="0"/>
    <x:x v="0"/>
    <x:x v="0"/>
  </x:r>
  <x:r>
    <x:x v="1"/>
    <x:x v="1"/>
    <x:x v="1"/>
    <x:x v="0"/>
    <x:x v="1"/>
    <x:x v="1"/>
    <x:x v="1"/>
    <x:x v="1"/>
  </x:r>
  <x:r>
    <x:x v="0"/>
    <x:x v="2"/>
    <x:x v="2"/>
    <x:x v="1"/>
    <x:x v="2"/>
    <x:x v="2"/>
    <x:x v="2"/>
    <x:x v="2"/>
  </x:r>
  <x:r>
    <x:x v="0"/>
    <x:x v="1"/>
    <x:x v="3"/>
    <x:x v="0"/>
    <x:x v="3"/>
    <x:x v="1"/>
    <x:x v="3"/>
    <x:x v="3"/>
  </x:r>
  <x:r>
    <x:x v="2"/>
    <x:x v="0"/>
    <x:x v="4"/>
    <x:x v="1"/>
    <x:x v="4"/>
    <x:x v="0"/>
    <x:x v="4"/>
    <x:x v="4"/>
  </x:r>
  <x:r>
    <x:x v="2"/>
    <x:x v="1"/>
    <x:x v="5"/>
    <x:x v="0"/>
    <x:x v="1"/>
    <x:x v="1"/>
    <x:x v="1"/>
    <x:x v="1"/>
  </x:r>
  <x:r>
    <x:x v="1"/>
    <x:x v="2"/>
    <x:x v="6"/>
    <x:x v="0"/>
    <x:x v="5"/>
    <x:x v="2"/>
    <x:x v="5"/>
    <x:x v="5"/>
  </x:r>
  <x:r>
    <x:x v="1"/>
    <x:x v="3"/>
    <x:x v="7"/>
    <x:x v="1"/>
    <x:x v="6"/>
    <x:x v="3"/>
    <x:x v="6"/>
    <x:x v="6"/>
  </x:r>
  <x:r>
    <x:x v="2"/>
    <x:x v="2"/>
    <x:x v="8"/>
    <x:x v="1"/>
    <x:x v="7"/>
    <x:x v="2"/>
    <x:x v="7"/>
    <x:x v="7"/>
  </x:r>
</x:pivotCacheRecords>
</file>

<file path=xl/pivotCache/pivotCacheRecords2.xml><?xml version="1.0" encoding="utf-8"?>
<x:pivotCacheRecords xmlns:r="http://schemas.openxmlformats.org/officeDocument/2006/relationships" xmlns:c="http://schemas.openxmlformats.org/drawingml/2006/chart" xmlns:x="http://schemas.openxmlformats.org/spreadsheetml/2006/main" count="22">
  <x:r>
    <x:x v="0"/>
    <x:x v="0"/>
    <x:x v="0"/>
    <x:x v="0"/>
    <x:x v="0"/>
    <x:x v="0"/>
    <x:x v="0"/>
  </x:r>
  <x:r>
    <x:x v="1"/>
    <x:x v="1"/>
    <x:x v="0"/>
    <x:x v="1"/>
    <x:x v="0"/>
    <x:x v="1"/>
    <x:x v="1"/>
  </x:r>
  <x:r>
    <x:x v="2"/>
    <x:x v="2"/>
    <x:x v="1"/>
    <x:x v="2"/>
    <x:x v="1"/>
    <x:x v="2"/>
    <x:x v="2"/>
  </x:r>
  <x:r>
    <x:x v="3"/>
    <x:x v="3"/>
    <x:x v="2"/>
    <x:x v="3"/>
    <x:x v="2"/>
    <x:x v="0"/>
    <x:x v="0"/>
  </x:r>
  <x:r>
    <x:x v="4"/>
    <x:x v="4"/>
    <x:x v="3"/>
    <x:x v="4"/>
    <x:x v="3"/>
    <x:x v="2"/>
    <x:x v="0"/>
  </x:r>
  <x:r>
    <x:x v="5"/>
    <x:x v="5"/>
    <x:x v="0"/>
    <x:x v="5"/>
    <x:x v="0"/>
    <x:x v="2"/>
    <x:x v="0"/>
  </x:r>
  <x:r>
    <x:x v="6"/>
    <x:x v="6"/>
    <x:x v="3"/>
    <x:x v="1"/>
    <x:x v="3"/>
    <x:x v="2"/>
    <x:x v="3"/>
  </x:r>
  <x:r>
    <x:x v="7"/>
    <x:x v="7"/>
    <x:x v="2"/>
    <x:x v="3"/>
    <x:x v="2"/>
    <x:x v="1"/>
    <x:x v="1"/>
  </x:r>
  <x:r>
    <x:x v="8"/>
    <x:x v="8"/>
    <x:x v="2"/>
    <x:x v="2"/>
    <x:x v="2"/>
    <x:x v="0"/>
    <x:x v="4"/>
  </x:r>
  <x:r>
    <x:x v="8"/>
    <x:x v="9"/>
    <x:x v="3"/>
    <x:x v="6"/>
    <x:x v="3"/>
    <x:x v="1"/>
    <x:x v="1"/>
  </x:r>
  <x:r>
    <x:x v="9"/>
    <x:x v="10"/>
    <x:x v="4"/>
    <x:x v="7"/>
    <x:x v="4"/>
    <x:x v="1"/>
    <x:x v="3"/>
  </x:r>
  <x:r>
    <x:x v="10"/>
    <x:x v="11"/>
    <x:x v="4"/>
    <x:x v="8"/>
    <x:x v="4"/>
    <x:x v="1"/>
    <x:x v="0"/>
  </x:r>
  <x:r>
    <x:x v="11"/>
    <x:x v="12"/>
    <x:x v="1"/>
    <x:x v="9"/>
    <x:x v="1"/>
    <x:x v="0"/>
    <x:x v="2"/>
  </x:r>
  <x:r>
    <x:x v="12"/>
    <x:x v="13"/>
    <x:x v="2"/>
    <x:x v="10"/>
    <x:x v="2"/>
    <x:x v="0"/>
    <x:x v="0"/>
  </x:r>
  <x:r>
    <x:x v="13"/>
    <x:x v="14"/>
    <x:x v="0"/>
    <x:x v="11"/>
    <x:x v="0"/>
    <x:x v="2"/>
    <x:x v="5"/>
  </x:r>
  <x:r>
    <x:x v="14"/>
    <x:x v="15"/>
    <x:x v="2"/>
    <x:x v="12"/>
    <x:x v="2"/>
    <x:x v="0"/>
    <x:x v="3"/>
  </x:r>
  <x:r>
    <x:x v="15"/>
    <x:x v="16"/>
    <x:x v="4"/>
    <x:x v="13"/>
    <x:x v="4"/>
    <x:x v="1"/>
    <x:x v="1"/>
  </x:r>
  <x:r>
    <x:x v="16"/>
    <x:x v="17"/>
    <x:x v="1"/>
    <x:x v="1"/>
    <x:x v="1"/>
    <x:x v="2"/>
    <x:x v="0"/>
  </x:r>
  <x:r>
    <x:x v="13"/>
    <x:x v="18"/>
    <x:x v="1"/>
    <x:x v="5"/>
    <x:x v="1"/>
    <x:x v="2"/>
    <x:x v="1"/>
  </x:r>
  <x:r>
    <x:x v="17"/>
    <x:x v="19"/>
    <x:x v="0"/>
    <x:x v="7"/>
    <x:x v="0"/>
    <x:x v="1"/>
    <x:x v="3"/>
  </x:r>
  <x:r>
    <x:x v="18"/>
    <x:x v="20"/>
    <x:x v="3"/>
    <x:x v="14"/>
    <x:x v="3"/>
    <x:x v="1"/>
    <x:x v="3"/>
  </x:r>
  <x:r>
    <x:x v="19"/>
    <x:x v="21"/>
    <x:x v="4"/>
    <x:x v="7"/>
    <x:x v="4"/>
    <x:x v="0"/>
    <x:x v="3"/>
  </x:r>
</x:pivotCacheRecords>
</file>

<file path=xl/pivotCache/pivotCacheRecords3.xml><?xml version="1.0" encoding="utf-8"?>
<x:pivotCacheRecords xmlns:r="http://schemas.openxmlformats.org/officeDocument/2006/relationships" xmlns:c="http://schemas.openxmlformats.org/drawingml/2006/chart" xmlns:x="http://schemas.openxmlformats.org/spreadsheetml/2006/main" count="15">
  <x:r>
    <x:x v="0"/>
    <x:x v="0"/>
    <x:x v="0"/>
    <x:x v="0"/>
    <x:x v="0"/>
    <x:x v="0"/>
    <x:x v="0"/>
    <x:x v="0"/>
  </x:r>
  <x:r>
    <x:x v="1"/>
    <x:x v="1"/>
    <x:x v="1"/>
    <x:x v="1"/>
    <x:x v="1"/>
    <x:x v="1"/>
    <x:x v="1"/>
    <x:x v="1"/>
  </x:r>
  <x:r>
    <x:x v="0"/>
    <x:x v="2"/>
    <x:x v="2"/>
    <x:x v="1"/>
    <x:x v="0"/>
    <x:x v="0"/>
    <x:x v="2"/>
    <x:x v="2"/>
  </x:r>
  <x:r>
    <x:x v="2"/>
    <x:x v="2"/>
    <x:x v="3"/>
    <x:x v="1"/>
    <x:x v="2"/>
    <x:x v="2"/>
    <x:x v="3"/>
    <x:x v="3"/>
  </x:r>
  <x:r>
    <x:x v="1"/>
    <x:x v="3"/>
    <x:x v="4"/>
    <x:x v="1"/>
    <x:x v="3"/>
    <x:x v="1"/>
    <x:x v="4"/>
    <x:x v="4"/>
  </x:r>
  <x:r>
    <x:x v="2"/>
    <x:x v="4"/>
    <x:x v="5"/>
    <x:x v="0"/>
    <x:x v="2"/>
    <x:x v="2"/>
    <x:x v="5"/>
    <x:x v="5"/>
  </x:r>
  <x:r>
    <x:x v="2"/>
    <x:x v="0"/>
    <x:x v="6"/>
    <x:x v="0"/>
    <x:x v="2"/>
    <x:x v="2"/>
    <x:x v="6"/>
    <x:x v="6"/>
  </x:r>
  <x:r>
    <x:x v="0"/>
    <x:x v="4"/>
    <x:x v="7"/>
    <x:x v="0"/>
    <x:x v="1"/>
    <x:x v="0"/>
    <x:x v="7"/>
    <x:x v="7"/>
  </x:r>
  <x:r>
    <x:x v="1"/>
    <x:x v="2"/>
    <x:x v="8"/>
    <x:x v="1"/>
    <x:x v="0"/>
    <x:x v="1"/>
    <x:x v="8"/>
    <x:x v="8"/>
  </x:r>
  <x:r>
    <x:x v="1"/>
    <x:x v="0"/>
    <x:x v="9"/>
    <x:x v="0"/>
    <x:x v="4"/>
    <x:x v="1"/>
    <x:x v="9"/>
    <x:x v="9"/>
  </x:r>
  <x:r>
    <x:x v="1"/>
    <x:x v="4"/>
    <x:x v="10"/>
    <x:x v="0"/>
    <x:x v="0"/>
    <x:x v="1"/>
    <x:x v="10"/>
    <x:x v="10"/>
  </x:r>
  <x:r>
    <x:x v="0"/>
    <x:x v="1"/>
    <x:x v="11"/>
    <x:x v="1"/>
    <x:x v="4"/>
    <x:x v="0"/>
    <x:x v="11"/>
    <x:x v="11"/>
  </x:r>
  <x:r>
    <x:x v="2"/>
    <x:x v="1"/>
    <x:x v="12"/>
    <x:x v="1"/>
    <x:x v="3"/>
    <x:x v="2"/>
    <x:x v="12"/>
    <x:x v="12"/>
  </x:r>
  <x:r>
    <x:x v="0"/>
    <x:x v="3"/>
    <x:x v="13"/>
    <x:x v="1"/>
    <x:x v="0"/>
    <x:x v="0"/>
    <x:x v="13"/>
    <x:x v="13"/>
  </x:r>
  <x:r>
    <x:x v="2"/>
    <x:x v="3"/>
    <x:x v="14"/>
    <x:x v="1"/>
    <x:x v="2"/>
    <x:x v="2"/>
    <x:x v="14"/>
    <x:x v="14"/>
  </x:r>
</x:pivotCacheRecords>
</file>

<file path=xl/pivotCache/pivotCacheRecords4.xml><?xml version="1.0" encoding="utf-8"?>
<x:pivotCacheRecords xmlns:r="http://schemas.openxmlformats.org/officeDocument/2006/relationships" xmlns:c="http://schemas.openxmlformats.org/drawingml/2006/chart" xmlns:x="http://schemas.openxmlformats.org/spreadsheetml/2006/main" count="14">
  <x:r>
    <x:x v="0"/>
    <x:x v="0"/>
    <x:x v="0"/>
    <x:x v="0"/>
  </x:r>
  <x:r>
    <x:x v="1"/>
    <x:x v="1"/>
    <x:x v="1"/>
    <x:x v="1"/>
  </x:r>
  <x:r>
    <x:x v="1"/>
    <x:x v="1"/>
    <x:x v="0"/>
    <x:x v="2"/>
  </x:r>
  <x:r>
    <x:x v="2"/>
    <x:x v="2"/>
    <x:x v="1"/>
    <x:x v="3"/>
  </x:r>
  <x:r>
    <x:x v="1"/>
    <x:x v="2"/>
    <x:x v="2"/>
    <x:x v="4"/>
  </x:r>
  <x:r>
    <x:x v="1"/>
    <x:x v="2"/>
    <x:x v="1"/>
    <x:x v="5"/>
  </x:r>
  <x:r>
    <x:x v="1"/>
    <x:x v="1"/>
    <x:x v="0"/>
    <x:x v="6"/>
  </x:r>
  <x:r>
    <x:x v="0"/>
    <x:x v="0"/>
    <x:x v="2"/>
    <x:x v="7"/>
  </x:r>
  <x:r>
    <x:x v="0"/>
    <x:x v="0"/>
    <x:x v="2"/>
    <x:x v="8"/>
  </x:r>
  <x:r>
    <x:x v="2"/>
    <x:x v="1"/>
    <x:x v="0"/>
    <x:x v="9"/>
  </x:r>
  <x:r>
    <x:x v="0"/>
    <x:x v="0"/>
    <x:x v="2"/>
    <x:x v="10"/>
  </x:r>
  <x:r>
    <x:x v="0"/>
    <x:x v="0"/>
    <x:x v="0"/>
    <x:x v="11"/>
  </x:r>
  <x:r>
    <x:x v="0"/>
    <x:x v="0"/>
    <x:x v="3"/>
    <x:x v="12"/>
  </x:r>
  <x:r>
    <x:x v="0"/>
    <x:x v="0"/>
    <x:x v="1"/>
    <x:x v="13"/>
  </x:r>
</x:pivotCacheRecords>
</file>

<file path=xl/pivotCache/pivotCacheRecords5.xml><?xml version="1.0" encoding="utf-8"?>
<x:pivotCacheRecords xmlns:r="http://schemas.openxmlformats.org/officeDocument/2006/relationships" xmlns:c="http://schemas.openxmlformats.org/drawingml/2006/chart" xmlns:x="http://schemas.openxmlformats.org/spreadsheetml/2006/main" count="14">
  <x:r>
    <x:x v="0"/>
    <x:x v="0"/>
    <x:x v="0"/>
    <x:x v="0"/>
  </x:r>
  <x:r>
    <x:x v="1"/>
    <x:x v="1"/>
    <x:x v="1"/>
    <x:x v="1"/>
  </x:r>
  <x:r>
    <x:x v="1"/>
    <x:x v="1"/>
    <x:x v="0"/>
    <x:x v="2"/>
  </x:r>
  <x:r>
    <x:x v="2"/>
    <x:x v="2"/>
    <x:x v="1"/>
    <x:x v="3"/>
  </x:r>
  <x:r>
    <x:x v="1"/>
    <x:x v="2"/>
    <x:x v="2"/>
    <x:x v="4"/>
  </x:r>
  <x:r>
    <x:x v="1"/>
    <x:x v="2"/>
    <x:x v="1"/>
    <x:x v="5"/>
  </x:r>
  <x:r>
    <x:x v="1"/>
    <x:x v="1"/>
    <x:x v="0"/>
    <x:x v="6"/>
  </x:r>
  <x:r>
    <x:x v="0"/>
    <x:x v="0"/>
    <x:x v="2"/>
    <x:x v="7"/>
  </x:r>
  <x:r>
    <x:x v="0"/>
    <x:x v="0"/>
    <x:x v="2"/>
    <x:x v="8"/>
  </x:r>
  <x:r>
    <x:x v="2"/>
    <x:x v="1"/>
    <x:x v="0"/>
    <x:x v="9"/>
  </x:r>
  <x:r>
    <x:x v="0"/>
    <x:x v="0"/>
    <x:x v="2"/>
    <x:x v="10"/>
  </x:r>
  <x:r>
    <x:x v="0"/>
    <x:x v="0"/>
    <x:x v="0"/>
    <x:x v="11"/>
  </x:r>
  <x:r>
    <x:x v="0"/>
    <x:x v="0"/>
    <x:x v="3"/>
    <x:x v="12"/>
  </x:r>
  <x:r>
    <x:x v="0"/>
    <x:x v="0"/>
    <x:x v="1"/>
    <x:x v="13"/>
  </x:r>
</x:pivotCacheRecords>
</file>

<file path=xl/pivotCache/pivotCacheRecords6.xml><?xml version="1.0" encoding="utf-8"?>
<x:pivotCacheRecords xmlns:r="http://schemas.openxmlformats.org/officeDocument/2006/relationships" xmlns:c="http://schemas.openxmlformats.org/drawingml/2006/chart" xmlns:x="http://schemas.openxmlformats.org/spreadsheetml/2006/main" count="14">
  <x:r>
    <x:x v="0"/>
    <x:x v="0"/>
    <x:x v="0"/>
    <x:x v="0"/>
    <x:x v="0"/>
    <x:x v="0"/>
  </x:r>
  <x:r>
    <x:x v="1"/>
    <x:x v="1"/>
    <x:x v="1"/>
    <x:x v="1"/>
    <x:x v="1"/>
    <x:x v="1"/>
  </x:r>
  <x:r>
    <x:x v="0"/>
    <x:x v="2"/>
    <x:x v="2"/>
    <x:x v="2"/>
    <x:x v="2"/>
    <x:x v="2"/>
  </x:r>
  <x:r>
    <x:x v="2"/>
    <x:x v="3"/>
    <x:x v="3"/>
    <x:x v="3"/>
    <x:x v="3"/>
    <x:x v="1"/>
  </x:r>
  <x:r>
    <x:x v="3"/>
    <x:x v="4"/>
    <x:x v="4"/>
    <x:x v="4"/>
    <x:x v="4"/>
    <x:x v="3"/>
  </x:r>
  <x:r>
    <x:x v="4"/>
    <x:x v="5"/>
    <x:x v="5"/>
    <x:x v="5"/>
    <x:x v="5"/>
    <x:x v="4"/>
  </x:r>
  <x:r>
    <x:x v="5"/>
    <x:x v="6"/>
    <x:x v="6"/>
    <x:x v="4"/>
    <x:x v="6"/>
    <x:x v="5"/>
  </x:r>
  <x:r>
    <x:x v="6"/>
    <x:x v="7"/>
    <x:x v="7"/>
    <x:x v="6"/>
    <x:x v="7"/>
    <x:x v="6"/>
  </x:r>
  <x:r>
    <x:x v="7"/>
    <x:x v="8"/>
    <x:x v="8"/>
    <x:x v="7"/>
    <x:x v="8"/>
    <x:x v="7"/>
  </x:r>
  <x:r>
    <x:x v="8"/>
    <x:x v="9"/>
    <x:x v="9"/>
    <x:x v="8"/>
    <x:x v="9"/>
    <x:x v="8"/>
  </x:r>
  <x:r>
    <x:x v="9"/>
    <x:x v="10"/>
    <x:x v="10"/>
    <x:x v="9"/>
    <x:x v="8"/>
    <x:x v="9"/>
  </x:r>
  <x:r>
    <x:x v="9"/>
    <x:x v="11"/>
    <x:x v="11"/>
    <x:x v="10"/>
    <x:x v="10"/>
    <x:x v="10"/>
  </x:r>
  <x:r>
    <x:x v="10"/>
    <x:x v="10"/>
    <x:x v="12"/>
    <x:x v="11"/>
    <x:x v="11"/>
    <x:x v="11"/>
  </x:r>
  <x:r>
    <x:x v="11"/>
    <x:x v="12"/>
    <x:x v="13"/>
    <x:x v="12"/>
    <x:x v="12"/>
    <x:x v="12"/>
  </x:r>
</x:pivotCacheRecords>
</file>

<file path=xl/pivotTables/_rels/pivotTable1.xml.rels><?xml version="1.0" encoding="UTF-8" standalone="yes" ?><Relationships xmlns="http://schemas.openxmlformats.org/package/2006/relationships"><Relationship Id="rId1" Type="http://schemas.openxmlformats.org/officeDocument/2006/relationships/pivotCacheDefinition" Target="../pivotCache/pivotCacheDefinition1.xml"  /></Relationships>
</file>

<file path=xl/pivotTables/_rels/pivotTable2.xml.rels><?xml version="1.0" encoding="UTF-8" standalone="yes" ?><Relationships xmlns="http://schemas.openxmlformats.org/package/2006/relationships"><Relationship Id="rId1" Type="http://schemas.openxmlformats.org/officeDocument/2006/relationships/pivotCacheDefinition" Target="../pivotCache/pivotCacheDefinition2.xml"  /></Relationships>
</file>

<file path=xl/pivotTables/_rels/pivotTable3.xml.rels><?xml version="1.0" encoding="UTF-8" standalone="yes" ?><Relationships xmlns="http://schemas.openxmlformats.org/package/2006/relationships"><Relationship Id="rId1" Type="http://schemas.openxmlformats.org/officeDocument/2006/relationships/pivotCacheDefinition" Target="../pivotCache/pivotCacheDefinition3.xml"  /></Relationships>
</file>

<file path=xl/pivotTables/_rels/pivotTable4.xml.rels><?xml version="1.0" encoding="UTF-8" standalone="yes" ?><Relationships xmlns="http://schemas.openxmlformats.org/package/2006/relationships"><Relationship Id="rId1" Type="http://schemas.openxmlformats.org/officeDocument/2006/relationships/pivotCacheDefinition" Target="../pivotCache/pivotCacheDefinition4.xml"  /></Relationships>
</file>

<file path=xl/pivotTables/_rels/pivotTable5.xml.rels><?xml version="1.0" encoding="UTF-8" standalone="yes" ?><Relationships xmlns="http://schemas.openxmlformats.org/package/2006/relationships"><Relationship Id="rId1" Type="http://schemas.openxmlformats.org/officeDocument/2006/relationships/pivotCacheDefinition" Target="../pivotCache/pivotCacheDefinition5.xml"  /></Relationships>
</file>

<file path=xl/pivotTables/_rels/pivotTable6.xml.rels><?xml version="1.0" encoding="UTF-8" standalone="yes" ?><Relationships xmlns="http://schemas.openxmlformats.org/package/2006/relationships"><Relationship Id="rId1" Type="http://schemas.openxmlformats.org/officeDocument/2006/relationships/pivotCacheDefinition" Target="../pivotCache/pivotCacheDefinition6.xml"  /></Relationships>
</file>

<file path=xl/pivotTables/pivotTable1.xml><?xml version="1.0" encoding="utf-8"?>
<x:pivotTableDefinition xmlns:r="http://schemas.openxmlformats.org/officeDocument/2006/relationships" xmlns:c="http://schemas.openxmlformats.org/drawingml/2006/chart" xmlns:x="http://schemas.openxmlformats.org/spreadsheetml/2006/main" name="피벗 테이블 1" cacheId="1" dataOnRows="1" applyWidthHeightFormats="1" dataCaption="데이터" showError="0" showMissing="1" updatedVersion="4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4" indent="0" showEmptyRow="0" showEmptyCol="0" showHeaders="1" compact="1" outline="1" outlineData="1" compactData="1" published="0" gridDropZones="0" immersive="1" multipleFieldFilters="0" chartFormat="0" fieldListSortAscending="0">
  <x:location ref="A16:D25" firstHeaderRow="1" firstDataRow="2" firstDataCol="1" rowPageCount="1" colPageCount="1"/>
  <x:pivotFields count="8">
    <x:pivotField axis="axisRow" showAll="0">
      <x:items count="4">
        <x:item x="2"/>
        <x:item x="0"/>
        <x:item x="1"/>
        <x:item t="default"/>
      </x:items>
    </x:pivotField>
    <x:pivotField axis="axisCol" showAll="0">
      <x:items count="5">
        <x:item x="3"/>
        <x:item x="2"/>
        <x:item x="0"/>
        <x:item x="1"/>
        <x:item t="default"/>
      </x:items>
    </x:pivotField>
    <x:pivotField axis="axisPage" showAll="0">
      <x:items count="10">
        <x:item x="4"/>
        <x:item x="3"/>
        <x:item h="1" x="1"/>
        <x:item h="1" x="2"/>
        <x:item h="1" x="5"/>
        <x:item h="1" x="8"/>
        <x:item h="1" x="0"/>
        <x:item h="1" x="7"/>
        <x:item h="1" x="6"/>
        <x:item t="default"/>
      </x:items>
    </x:pivotField>
    <x:pivotField showAll="0">
      <x:items count="3">
        <x:item x="0"/>
        <x:item x="1"/>
        <x:item t="default"/>
      </x:items>
    </x:pivotField>
    <x:pivotField dataField="1" numFmtId="42" showAll="0">
      <x:items count="9">
        <x:item x="3"/>
        <x:item x="1"/>
        <x:item x="2"/>
        <x:item x="7"/>
        <x:item x="5"/>
        <x:item x="6"/>
        <x:item x="0"/>
        <x:item x="4"/>
        <x:item t="default"/>
      </x:items>
    </x:pivotField>
    <x:pivotField numFmtId="42" showAll="0">
      <x:items count="5">
        <x:item x="1"/>
        <x:item x="2"/>
        <x:item x="3"/>
        <x:item x="0"/>
        <x:item t="default"/>
      </x:items>
    </x:pivotField>
    <x:pivotField numFmtId="42" showAll="0">
      <x:items count="9">
        <x:item x="3"/>
        <x:item x="1"/>
        <x:item x="2"/>
        <x:item x="7"/>
        <x:item x="5"/>
        <x:item x="6"/>
        <x:item x="0"/>
        <x:item x="4"/>
        <x:item t="default"/>
      </x:items>
    </x:pivotField>
    <x:pivotField dataField="1" numFmtId="42" showAll="0">
      <x:items count="9">
        <x:item x="3"/>
        <x:item x="1"/>
        <x:item x="2"/>
        <x:item x="7"/>
        <x:item x="5"/>
        <x:item x="6"/>
        <x:item x="0"/>
        <x:item x="4"/>
        <x:item t="default"/>
      </x:items>
    </x:pivotField>
  </x:pivotFields>
  <x:rowFields count="2">
    <x:field x="0"/>
    <x:field x="-2"/>
  </x:rowFields>
  <x:rowItems count="8">
    <x:i>
      <x:x v="0"/>
    </x:i>
    <x:i r="1">
      <x:x v="0"/>
    </x:i>
    <x:i r="1" i="1">
      <x:x v="1"/>
    </x:i>
    <x:i>
      <x:x v="1"/>
    </x:i>
    <x:i r="1">
      <x:x v="0"/>
    </x:i>
    <x:i r="1" i="1">
      <x:x v="1"/>
    </x:i>
    <x:i t="grand">
      <x:x v="0"/>
    </x:i>
    <x:i t="grand" i="1">
      <x:x v="0"/>
    </x:i>
  </x:rowItems>
  <x:colFields count="1">
    <x:field x="1"/>
  </x:colFields>
  <x:colItems count="3">
    <x:i>
      <x:x v="2"/>
    </x:i>
    <x:i>
      <x:x v="3"/>
    </x:i>
    <x:i t="grand">
      <x:x v="0"/>
    </x:i>
  </x:colItems>
  <x:pageFields count="1">
    <x:pageField fld="2" hier="-1"/>
  </x:pageFields>
  <x:dataFields>
    <x:dataField name="합계 : 기본급" fld="4" subtotal="sum" showDataAs="normal" baseField="0" baseItem="0"/>
    <x:dataField name="합계 : 실수령액" fld="7" subtotal="sum" showDataAs="normal" baseField="0" baseItem="0"/>
  </x:dataFields>
  <x:pivotTableStyleInfo name="PivotStyleLight16" showRowHeaders="1" showColHeaders="1" showRowStripes="0" showColStripes="0" showLastColumn="1"/>
  <x:extLst>
    <x:ext xmlns:x14="http://schemas.microsoft.com/office/spreadsheetml/2009/9/main" uri="{962EF5D1-5CA2-4c93-8EF4-DBF5C05439D2}">
      <x14:pivotTableDefinition xmlns:xm="http://schemas.microsoft.com/office/excel/2006/main" hideValuesRow="1" altText=""/>
    </x:ext>
  </x:extLst>
</x:pivotTableDefinition>
</file>

<file path=xl/pivotTables/pivotTable2.xml><?xml version="1.0" encoding="utf-8"?>
<x:pivotTableDefinition xmlns:r="http://schemas.openxmlformats.org/officeDocument/2006/relationships" xmlns:c="http://schemas.openxmlformats.org/drawingml/2006/chart" xmlns:x="http://schemas.openxmlformats.org/spreadsheetml/2006/main" name="피벗 테이블 2" cacheId="2" dataOnRows="0" applyWidthHeightFormats="1" dataCaption="데이터" showError="0" missingCaption="*" showMissing="1" updatedVersion="4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0" fieldPrintTitles="0" itemPrintTitles="1" mergeItem="0" showDropZones="1" createdVersion="4" indent="0" showEmptyRow="0" showEmptyCol="0" showHeaders="1" compact="1" outline="1" outlineData="1" compactData="1" published="0" gridDropZones="0" immersive="1" multipleFieldFilters="0" chartFormat="0" fieldListSortAscending="0">
  <x:location ref="J5:P12" firstHeaderRow="1" firstDataRow="3" firstDataCol="1" rowPageCount="1" colPageCount="1"/>
  <x:pivotFields count="7">
    <x:pivotField axis="axisRow" numFmtId="14" showAll="0">
      <x:items count="15">
        <x:item m="1" x="0"/>
        <x:item m="1" x="1"/>
        <x:item m="1" x="2"/>
        <x:item x="3"/>
        <x:item x="4"/>
        <x:item x="5"/>
        <x:item x="6"/>
        <x:item m="1" x="7"/>
        <x:item m="1" x="8"/>
        <x:item m="1" x="9"/>
        <x:item m="1" x="10"/>
        <x:item m="1" x="11"/>
        <x:item m="1" x="12"/>
        <x:item m="1" x="13"/>
        <x:item t="default"/>
      </x:items>
    </x:pivotField>
    <x:pivotField axis="axisPage" showAll="0">
      <x:items count="23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t="default"/>
      </x:items>
    </x:pivotField>
    <x:pivotField showAll="0">
      <x:items count="6">
        <x:item x="3"/>
        <x:item x="0"/>
        <x:item x="4"/>
        <x:item x="2"/>
        <x:item x="1"/>
        <x:item t="default"/>
      </x:items>
    </x:pivotField>
    <x:pivotField dataField="1" showAll="0">
      <x:items count="16">
        <x:item x="7"/>
        <x:item x="12"/>
        <x:item x="3"/>
        <x:item x="13"/>
        <x:item x="10"/>
        <x:item x="14"/>
        <x:item x="5"/>
        <x:item x="1"/>
        <x:item x="6"/>
        <x:item x="4"/>
        <x:item x="2"/>
        <x:item x="0"/>
        <x:item x="8"/>
        <x:item x="11"/>
        <x:item x="9"/>
        <x:item t="default"/>
      </x:items>
    </x:pivotField>
    <x:pivotField dataField="1" numFmtId="41" showAll="0">
      <x:items count="6">
        <x:item x="3"/>
        <x:item x="4"/>
        <x:item x="1"/>
        <x:item x="0"/>
        <x:item x="2"/>
        <x:item t="default"/>
      </x:items>
    </x:pivotField>
    <x:pivotField axis="axisCol" showAll="0">
      <x:items count="4">
        <x:item x="0"/>
        <x:item x="2"/>
        <x:item x="1"/>
        <x:item t="default"/>
      </x:items>
    </x:pivotField>
    <x:pivotField showAll="0">
      <x:items count="7">
        <x:item x="3"/>
        <x:item x="1"/>
        <x:item x="0"/>
        <x:item x="2"/>
        <x:item x="5"/>
        <x:item x="4"/>
        <x:item t="default"/>
      </x:items>
    </x:pivotField>
  </x:pivotFields>
  <x:rowFields count="1">
    <x:field x="0"/>
  </x:rowFields>
  <x:rowItems count="5">
    <x:i>
      <x:x v="3"/>
    </x:i>
    <x:i>
      <x:x v="4"/>
    </x:i>
    <x:i>
      <x:x v="5"/>
    </x:i>
    <x:i>
      <x:x v="6"/>
    </x:i>
    <x:i t="grand">
      <x:x v="0"/>
    </x:i>
  </x:rowItems>
  <x:colFields count="2">
    <x:field x="5"/>
    <x:field x="-2"/>
  </x:colFields>
  <x:colItems count="6">
    <x:i>
      <x:x v="0"/>
      <x:x v="0"/>
    </x:i>
    <x:i r="1" i="1">
      <x:x v="1"/>
    </x:i>
    <x:i>
      <x:x v="1"/>
      <x:x v="0"/>
    </x:i>
    <x:i r="1" i="1">
      <x:x v="1"/>
    </x:i>
    <x:i>
      <x:x v="2"/>
      <x:x v="0"/>
    </x:i>
    <x:i r="1" i="1">
      <x:x v="1"/>
    </x:i>
  </x:colItems>
  <x:pageFields count="1">
    <x:pageField fld="1" hier="-1"/>
  </x:pageFields>
  <x:dataFields>
    <x:dataField name="합계 : 수량" fld="3" subtotal="sum" showDataAs="normal" baseField="0" baseItem="0"/>
    <x:dataField name="합계 : 단가" fld="4" subtotal="sum" showDataAs="normal" baseField="0" baseItem="0"/>
  </x:dataFields>
  <x:pivotTableStyleInfo name="PivotStyleLight16" showRowHeaders="1" showColHeaders="1" showRowStripes="0" showColStripes="0" showLastColumn="1"/>
  <x:extLst>
    <x:ext xmlns:x14="http://schemas.microsoft.com/office/spreadsheetml/2009/9/main" uri="{962EF5D1-5CA2-4c93-8EF4-DBF5C05439D2}">
      <x14:pivotTableDefinition xmlns:xm="http://schemas.microsoft.com/office/excel/2006/main" hideValuesRow="1" altText=""/>
    </x:ext>
  </x:extLst>
</x:pivotTableDefinition>
</file>

<file path=xl/pivotTables/pivotTable3.xml><?xml version="1.0" encoding="utf-8"?>
<x:pivotTableDefinition xmlns:r="http://schemas.openxmlformats.org/officeDocument/2006/relationships" xmlns:c="http://schemas.openxmlformats.org/drawingml/2006/chart" xmlns:x="http://schemas.openxmlformats.org/spreadsheetml/2006/main" name="피벗 테이블 3" cacheId="3" dataOnRows="1" applyWidthHeightFormats="1" dataCaption="데이터" showError="0" showMissing="1" updatedVersion="4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0" fieldPrintTitles="0" itemPrintTitles="1" mergeItem="0" showDropZones="1" createdVersion="4" indent="0" showEmptyRow="0" showEmptyCol="0" showHeaders="1" compact="1" outline="1" outlineData="1" compactData="0" published="0" gridDropZones="0" immersive="1" multipleFieldFilters="0" chartFormat="0" fieldListSortAscending="0">
  <x:location ref="J3:P15" firstHeaderRow="1" firstDataRow="2" firstDataCol="2" rowPageCount="0" colPageCount="0"/>
  <x:pivotFields count="8">
    <x:pivotField axis="axisRow" compact="0" showAll="0">
      <x:items count="4">
        <x:item x="2"/>
        <x:item x="1"/>
        <x:item x="0"/>
        <x:item t="default"/>
      </x:items>
    </x:pivotField>
    <x:pivotField axis="axisCol" compact="0" showAll="0">
      <x:items count="6">
        <x:item x="4"/>
        <x:item x="1"/>
        <x:item x="0"/>
        <x:item x="3"/>
        <x:item x="2"/>
        <x:item t="default"/>
      </x:items>
    </x:pivotField>
    <x:pivotField compact="0" showAll="0">
      <x:items count="16">
        <x:item x="2"/>
        <x:item x="7"/>
        <x:item x="1"/>
        <x:item x="13"/>
        <x:item x="0"/>
        <x:item x="14"/>
        <x:item x="10"/>
        <x:item x="8"/>
        <x:item x="4"/>
        <x:item x="3"/>
        <x:item x="11"/>
        <x:item x="12"/>
        <x:item x="6"/>
        <x:item x="5"/>
        <x:item x="9"/>
        <x:item t="default"/>
      </x:items>
    </x:pivotField>
    <x:pivotField compact="0" numFmtId="164" showAll="0">
      <x:items count="3">
        <x:item x="0"/>
        <x:item x="1"/>
        <x:item t="default"/>
      </x:items>
    </x:pivotField>
    <x:pivotField compact="0" showAll="0">
      <x:items count="6">
        <x:item x="4"/>
        <x:item x="1"/>
        <x:item x="0"/>
        <x:item x="2"/>
        <x:item x="3"/>
        <x:item t="default"/>
      </x:items>
    </x:pivotField>
    <x:pivotField compact="0" numFmtId="41" showAll="0">
      <x:items count="4">
        <x:item x="0"/>
        <x:item x="1"/>
        <x:item x="2"/>
        <x:item t="default"/>
      </x:items>
    </x:pivotField>
    <x:pivotField dataField="1" compact="0" showAll="0">
      <x:items count="16">
        <x:item x="9"/>
        <x:item x="11"/>
        <x:item x="7"/>
        <x:item x="0"/>
        <x:item x="2"/>
        <x:item x="1"/>
        <x:item x="13"/>
        <x:item x="8"/>
        <x:item x="10"/>
        <x:item x="14"/>
        <x:item x="5"/>
        <x:item x="3"/>
        <x:item x="4"/>
        <x:item x="6"/>
        <x:item x="12"/>
        <x:item t="default"/>
      </x:items>
    </x:pivotField>
    <x:pivotField dataField="1" compact="0" numFmtId="41" showAll="0">
      <x:items count="16">
        <x:item x="11"/>
        <x:item x="7"/>
        <x:item x="0"/>
        <x:item x="9"/>
        <x:item x="2"/>
        <x:item x="13"/>
        <x:item x="1"/>
        <x:item x="8"/>
        <x:item x="10"/>
        <x:item x="4"/>
        <x:item x="14"/>
        <x:item x="5"/>
        <x:item x="3"/>
        <x:item x="6"/>
        <x:item x="12"/>
        <x:item t="default"/>
      </x:items>
    </x:pivotField>
  </x:pivotFields>
  <x:rowFields count="2">
    <x:field x="0"/>
    <x:field x="-2"/>
  </x:rowFields>
  <x:rowItems count="11">
    <x:i>
      <x:x v="0"/>
    </x:i>
    <x:i r="1">
      <x:x v="0"/>
    </x:i>
    <x:i r="1" i="1">
      <x:x v="1"/>
    </x:i>
    <x:i>
      <x:x v="1"/>
    </x:i>
    <x:i r="1">
      <x:x v="0"/>
    </x:i>
    <x:i r="1" i="1">
      <x:x v="1"/>
    </x:i>
    <x:i>
      <x:x v="2"/>
    </x:i>
    <x:i r="1">
      <x:x v="0"/>
    </x:i>
    <x:i r="1" i="1">
      <x:x v="1"/>
    </x:i>
    <x:i t="grand">
      <x:x v="0"/>
    </x:i>
    <x:i t="grand" i="1">
      <x:x v="0"/>
    </x:i>
  </x:rowItems>
  <x:colFields count="1">
    <x:field x="1"/>
  </x:colFields>
  <x:colItems count="5">
    <x:i>
      <x:x v="0"/>
    </x:i>
    <x:i>
      <x:x v="1"/>
    </x:i>
    <x:i>
      <x:x v="2"/>
    </x:i>
    <x:i>
      <x:x v="3"/>
    </x:i>
    <x:i>
      <x:x v="4"/>
    </x:i>
  </x:colItems>
  <x:dataFields>
    <x:dataField name="합계 : 판매량" fld="6" subtotal="sum" showDataAs="normal" baseField="0" baseItem="0"/>
    <x:dataField name="합계 : 매출액" fld="7" subtotal="sum" showDataAs="normal" baseField="0" baseItem="0"/>
  </x:dataFields>
  <x:pivotTableStyleInfo name="PivotStyleLight16" showRowHeaders="1" showColHeaders="1" showRowStripes="0" showColStripes="0" showLastColumn="1"/>
  <x:extLst>
    <x:ext xmlns:x14="http://schemas.microsoft.com/office/spreadsheetml/2009/9/main" uri="{962EF5D1-5CA2-4c93-8EF4-DBF5C05439D2}">
      <x14:pivotTableDefinition xmlns:xm="http://schemas.microsoft.com/office/excel/2006/main" hideValuesRow="1" altText=""/>
    </x:ext>
  </x:extLst>
</x:pivotTableDefinition>
</file>

<file path=xl/pivotTables/pivotTable4.xml><?xml version="1.0" encoding="utf-8"?>
<x:pivotTableDefinition xmlns:r="http://schemas.openxmlformats.org/officeDocument/2006/relationships" xmlns:c="http://schemas.openxmlformats.org/drawingml/2006/chart" xmlns:x="http://schemas.openxmlformats.org/spreadsheetml/2006/main" name="피벗 테이블 4" cacheId="4" dataOnRows="0" applyWidthHeightFormats="1" dataCaption="데이터" showError="0" missingCaption="*" showMissing="1" updatedVersion="4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0" fieldPrintTitles="0" itemPrintTitles="1" mergeItem="1" showDropZones="1" createdVersion="4" indent="0" showEmptyRow="0" showEmptyCol="0" showHeaders="1" compact="1" outline="1" outlineData="1" compactData="0" published="0" gridDropZones="0" immersive="1" multipleFieldFilters="0" chartFormat="0" fieldListSortAscending="0">
  <x:location ref="F2:N8" firstHeaderRow="1" firstDataRow="3" firstDataCol="1" rowPageCount="0" colPageCount="0"/>
  <x:pivotFields count="4">
    <x:pivotField axis="axisRow" compact="0" showAll="0">
      <x:items count="4">
        <x:item x="1"/>
        <x:item x="0"/>
        <x:item x="2"/>
        <x:item t="default"/>
      </x:items>
    </x:pivotField>
    <x:pivotField compact="0" showAll="0">
      <x:items count="4">
        <x:item x="0"/>
        <x:item x="1"/>
        <x:item x="2"/>
        <x:item t="default"/>
      </x:items>
    </x:pivotField>
    <x:pivotField axis="axisCol" compact="0" showAll="0">
      <x:items count="5">
        <x:item x="0"/>
        <x:item x="3"/>
        <x:item x="2"/>
        <x:item x="1"/>
        <x:item t="default"/>
      </x:items>
    </x:pivotField>
    <x:pivotField dataField="1" compact="0" numFmtId="3" showAll="0">
      <x:items count="15">
        <x:item x="3"/>
        <x:item x="1"/>
        <x:item x="6"/>
        <x:item x="10"/>
        <x:item x="2"/>
        <x:item x="7"/>
        <x:item x="11"/>
        <x:item x="12"/>
        <x:item x="8"/>
        <x:item x="9"/>
        <x:item x="13"/>
        <x:item x="4"/>
        <x:item x="0"/>
        <x:item x="5"/>
        <x:item t="default"/>
      </x:items>
    </x:pivotField>
  </x:pivotFields>
  <x:rowFields count="1">
    <x:field x="0"/>
  </x:rowFields>
  <x:rowItems count="4">
    <x:i>
      <x:x v="0"/>
    </x:i>
    <x:i>
      <x:x v="1"/>
    </x:i>
    <x:i>
      <x:x v="2"/>
    </x:i>
    <x:i t="grand">
      <x:x v="0"/>
    </x:i>
  </x:rowItems>
  <x:colFields count="2">
    <x:field x="2"/>
    <x:field x="-2"/>
  </x:colFields>
  <x:colItems count="8">
    <x:i>
      <x:x v="0"/>
      <x:x v="0"/>
    </x:i>
    <x:i r="1" i="1">
      <x:x v="1"/>
    </x:i>
    <x:i>
      <x:x v="1"/>
      <x:x v="0"/>
    </x:i>
    <x:i r="1" i="1">
      <x:x v="1"/>
    </x:i>
    <x:i>
      <x:x v="2"/>
      <x:x v="0"/>
    </x:i>
    <x:i r="1" i="1">
      <x:x v="1"/>
    </x:i>
    <x:i>
      <x:x v="3"/>
      <x:x v="0"/>
    </x:i>
    <x:i r="1" i="1">
      <x:x v="1"/>
    </x:i>
  </x:colItems>
  <x:dataFields>
    <x:dataField name="합계 : 금액" fld="3" subtotal="sum" showDataAs="normal" baseField="0" baseItem="0"/>
    <x:dataField name="평균 : 금액2" fld="3" subtotal="average" showDataAs="normal" baseField="0" baseItem="0"/>
  </x:dataFields>
  <x:pivotTableStyleInfo name="PivotStyleLight16" showRowHeaders="1" showColHeaders="1" showRowStripes="0" showColStripes="0" showLastColumn="1"/>
  <x:extLst>
    <x:ext xmlns:x14="http://schemas.microsoft.com/office/spreadsheetml/2009/9/main" uri="{962EF5D1-5CA2-4c93-8EF4-DBF5C05439D2}">
      <x14:pivotTableDefinition xmlns:xm="http://schemas.microsoft.com/office/excel/2006/main" hideValuesRow="1" altText=""/>
    </x:ext>
  </x:extLst>
</x:pivotTableDefinition>
</file>

<file path=xl/pivotTables/pivotTable5.xml><?xml version="1.0" encoding="utf-8"?>
<x:pivotTableDefinition xmlns:r="http://schemas.openxmlformats.org/officeDocument/2006/relationships" xmlns:c="http://schemas.openxmlformats.org/drawingml/2006/chart" xmlns:x="http://schemas.openxmlformats.org/spreadsheetml/2006/main" name="피벗 테이블 5" cacheId="5" dataOnRows="0" applyWidthHeightFormats="1" dataCaption="데이터" showError="0" missingCaption="*" showMissing="1" updatedVersion="4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1" showDropZones="1" createdVersion="4" indent="0" showEmptyRow="0" showEmptyCol="0" showHeaders="1" compact="1" outline="1" outlineData="1" compactData="1" published="0" gridDropZones="0" immersive="1" multipleFieldFilters="0" chartFormat="0" fieldListSortAscending="0">
  <x:location ref="F3:P9" firstHeaderRow="1" firstDataRow="3" firstDataCol="1" rowPageCount="1" colPageCount="1"/>
  <x:pivotFields count="4">
    <x:pivotField axis="axisRow" showAll="0">
      <x:items count="4">
        <x:item x="1"/>
        <x:item x="0"/>
        <x:item x="2"/>
        <x:item t="default"/>
      </x:items>
    </x:pivotField>
    <x:pivotField axis="axisPage" showAll="0">
      <x:items count="4">
        <x:item x="0"/>
        <x:item x="1"/>
        <x:item x="2"/>
        <x:item t="default"/>
      </x:items>
    </x:pivotField>
    <x:pivotField axis="axisCol" showAll="0">
      <x:items count="5">
        <x:item x="0"/>
        <x:item x="3"/>
        <x:item x="2"/>
        <x:item x="1"/>
        <x:item t="default"/>
      </x:items>
    </x:pivotField>
    <x:pivotField dataField="1" numFmtId="3" showAll="0">
      <x:items count="15">
        <x:item x="3"/>
        <x:item x="1"/>
        <x:item x="6"/>
        <x:item x="10"/>
        <x:item x="2"/>
        <x:item x="7"/>
        <x:item x="11"/>
        <x:item x="12"/>
        <x:item x="8"/>
        <x:item x="9"/>
        <x:item x="13"/>
        <x:item x="4"/>
        <x:item x="0"/>
        <x:item x="5"/>
        <x:item t="default"/>
      </x:items>
    </x:pivotField>
  </x:pivotFields>
  <x:rowFields count="1">
    <x:field x="0"/>
  </x:rowFields>
  <x:rowItems count="4">
    <x:i>
      <x:x v="0"/>
    </x:i>
    <x:i>
      <x:x v="1"/>
    </x:i>
    <x:i>
      <x:x v="2"/>
    </x:i>
    <x:i t="grand">
      <x:x v="0"/>
    </x:i>
  </x:rowItems>
  <x:colFields count="2">
    <x:field x="2"/>
    <x:field x="-2"/>
  </x:colFields>
  <x:colItems count="10">
    <x:i>
      <x:x v="0"/>
      <x:x v="0"/>
    </x:i>
    <x:i r="1" i="1">
      <x:x v="1"/>
    </x:i>
    <x:i>
      <x:x v="1"/>
      <x:x v="0"/>
    </x:i>
    <x:i r="1" i="1">
      <x:x v="1"/>
    </x:i>
    <x:i>
      <x:x v="2"/>
      <x:x v="0"/>
    </x:i>
    <x:i r="1" i="1">
      <x:x v="1"/>
    </x:i>
    <x:i>
      <x:x v="3"/>
      <x:x v="0"/>
    </x:i>
    <x:i r="1" i="1">
      <x:x v="1"/>
    </x:i>
    <x:i t="grand">
      <x:x v="0"/>
    </x:i>
    <x:i t="grand" i="1">
      <x:x v="0"/>
    </x:i>
  </x:colItems>
  <x:pageFields count="1">
    <x:pageField fld="1" hier="-1"/>
  </x:pageFields>
  <x:dataFields>
    <x:dataField name="합계 : 금액" fld="3" subtotal="sum" showDataAs="normal" baseField="0" baseItem="0"/>
    <x:dataField name="평균 : 금액2" fld="3" subtotal="average" showDataAs="normal" baseField="0" baseItem="0"/>
  </x:dataFields>
  <x:pivotTableStyleInfo name="PivotStyleLight16" showRowHeaders="1" showColHeaders="1" showRowStripes="0" showColStripes="0" showLastColumn="1"/>
  <x:extLst>
    <x:ext xmlns:x14="http://schemas.microsoft.com/office/spreadsheetml/2009/9/main" uri="{962EF5D1-5CA2-4c93-8EF4-DBF5C05439D2}">
      <x14:pivotTableDefinition xmlns:xm="http://schemas.microsoft.com/office/excel/2006/main" hideValuesRow="1" altText=""/>
    </x:ext>
  </x:extLst>
</x:pivotTableDefinition>
</file>

<file path=xl/pivotTables/pivotTable6.xml><?xml version="1.0" encoding="utf-8"?>
<x:pivotTableDefinition xmlns:r="http://schemas.openxmlformats.org/officeDocument/2006/relationships" xmlns:c="http://schemas.openxmlformats.org/drawingml/2006/chart" xmlns:x="http://schemas.openxmlformats.org/spreadsheetml/2006/main" name="피벗 테이블 6" cacheId="6" dataOnRows="0" applyWidthHeightFormats="1" dataCaption="데이터" showError="0" missingCaption="***" showMissing="1" updatedVersion="4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0" fieldPrintTitles="0" itemPrintTitles="1" mergeItem="1" showDropZones="1" createdVersion="4" indent="0" showEmptyRow="0" showEmptyCol="0" showHeaders="1" compact="1" outline="1" outlineData="1" compactData="0" published="0" gridDropZones="0" immersive="1" multipleFieldFilters="0" chartFormat="0" fieldListSortAscending="0">
  <x:location ref="H3:O21" firstHeaderRow="1" firstDataRow="3" firstDataCol="2" rowPageCount="0" colPageCount="0"/>
  <x:pivotFields count="7">
    <x:pivotField axis="axisRow" compact="0" showAll="0">
      <x:items count="13">
        <x:item x="8"/>
        <x:item x="11"/>
        <x:item x="10"/>
        <x:item x="0"/>
        <x:item x="6"/>
        <x:item x="7"/>
        <x:item x="1"/>
        <x:item x="3"/>
        <x:item x="5"/>
        <x:item x="9"/>
        <x:item x="2"/>
        <x:item x="4"/>
        <x:item t="default"/>
      </x:items>
    </x:pivotField>
    <x:pivotField axis="axisCol" compact="0" numFmtId="14" showAll="0">
      <x:items count="15">
        <x:item m="1" x="0"/>
        <x:item m="1" x="1"/>
        <x:item m="1" x="2"/>
        <x:item m="1" x="3"/>
        <x:item m="1" x="4"/>
        <x:item m="1" x="5"/>
        <x:item m="1" x="6"/>
        <x:item m="1" x="7"/>
        <x:item x="8"/>
        <x:item x="9"/>
        <x:item x="10"/>
        <x:item m="1" x="11"/>
        <x:item m="1" x="12"/>
        <x:item m="1" x="13"/>
        <x:item t="default"/>
      </x:items>
    </x:pivotField>
    <x:pivotField compact="0" showAll="0">
      <x:items count="15">
        <x:item x="8"/>
        <x:item x="0"/>
        <x:item x="4"/>
        <x:item x="11"/>
        <x:item x="3"/>
        <x:item x="12"/>
        <x:item x="9"/>
        <x:item x="1"/>
        <x:item x="7"/>
        <x:item x="13"/>
        <x:item x="10"/>
        <x:item x="5"/>
        <x:item x="2"/>
        <x:item x="6"/>
        <x:item t="default"/>
      </x:items>
    </x:pivotField>
    <x:pivotField dataField="1" compact="0" numFmtId="165" showAll="0">
      <x:items count="14">
        <x:item x="11"/>
        <x:item x="10"/>
        <x:item x="6"/>
        <x:item x="2"/>
        <x:item x="5"/>
        <x:item x="9"/>
        <x:item x="0"/>
        <x:item x="8"/>
        <x:item x="3"/>
        <x:item x="4"/>
        <x:item x="1"/>
        <x:item x="12"/>
        <x:item x="7"/>
        <x:item t="default"/>
      </x:items>
    </x:pivotField>
    <x:pivotField dataField="1" compact="0" numFmtId="165" showAll="0">
      <x:items count="14">
        <x:item x="2"/>
        <x:item x="7"/>
        <x:item x="11"/>
        <x:item x="0"/>
        <x:item x="5"/>
        <x:item x="9"/>
        <x:item x="10"/>
        <x:item x="1"/>
        <x:item x="3"/>
        <x:item x="8"/>
        <x:item x="6"/>
        <x:item x="4"/>
        <x:item x="12"/>
        <x:item t="default"/>
      </x:items>
    </x:pivotField>
    <x:pivotField compact="0" numFmtId="165" showAll="0">
      <x:items count="14">
        <x:item x="11"/>
        <x:item x="6"/>
        <x:item x="2"/>
        <x:item x="10"/>
        <x:item x="0"/>
        <x:item x="4"/>
        <x:item x="8"/>
        <x:item x="9"/>
        <x:item x="7"/>
        <x:item x="1"/>
        <x:item x="5"/>
        <x:item x="3"/>
        <x:item x="12"/>
        <x:item t="default"/>
      </x:items>
    </x:pivotField>
    <x:pivotField axis="axisRow" compact="0" showAll="0" defaultSubtotal="0">
      <x:items count="3">
        <x:item n="5B" x="0"/>
        <x:item n="6B" x="1"/>
        <x:item n="7B" x="2"/>
      </x:items>
    </x:pivotField>
  </x:pivotFields>
  <x:rowFields count="2">
    <x:field x="6"/>
    <x:field x="0"/>
  </x:rowFields>
  <x:rowItems count="16">
    <x:i>
      <x:x v="0"/>
    </x:i>
    <x:i r="1">
      <x:x v="0"/>
    </x:i>
    <x:i r="1">
      <x:x v="1"/>
    </x:i>
    <x:i r="1">
      <x:x v="2"/>
    </x:i>
    <x:i r="1">
      <x:x v="3"/>
    </x:i>
    <x:i r="1">
      <x:x v="4"/>
    </x:i>
    <x:i r="1">
      <x:x v="5"/>
    </x:i>
    <x:i>
      <x:x v="1"/>
    </x:i>
    <x:i r="1">
      <x:x v="6"/>
    </x:i>
    <x:i r="1">
      <x:x v="7"/>
    </x:i>
    <x:i>
      <x:x v="2"/>
    </x:i>
    <x:i r="1">
      <x:x v="8"/>
    </x:i>
    <x:i r="1">
      <x:x v="9"/>
    </x:i>
    <x:i r="1">
      <x:x v="10"/>
    </x:i>
    <x:i r="1">
      <x:x v="11"/>
    </x:i>
    <x:i t="grand">
      <x:x v="0"/>
    </x:i>
  </x:rowItems>
  <x:colFields count="2">
    <x:field x="1"/>
    <x:field x="-2"/>
  </x:colFields>
  <x:colItems count="6">
    <x:i>
      <x:x v="8"/>
      <x:x v="0"/>
    </x:i>
    <x:i r="1" i="1">
      <x:x v="1"/>
    </x:i>
    <x:i>
      <x:x v="9"/>
      <x:x v="0"/>
    </x:i>
    <x:i r="1" i="1">
      <x:x v="1"/>
    </x:i>
    <x:i>
      <x:x v="10"/>
      <x:x v="0"/>
    </x:i>
    <x:i r="1" i="1">
      <x:x v="1"/>
    </x:i>
  </x:colItems>
  <x:dataFields>
    <x:dataField name="평균 : 4월" fld="3" subtotal="average" showDataAs="normal" baseField="0" baseItem="0"/>
    <x:dataField name="평균 : 6월" fld="4" subtotal="average" showDataAs="normal" baseField="0" baseItem="0"/>
  </x:dataFields>
  <x:pivotTableStyleInfo name="PivotStyleLight16" showRowHeaders="1" showColHeaders="1" showRowStripes="0" showColStripes="0" showLastColumn="1"/>
  <x:extLst>
    <x:ext xmlns:x14="http://schemas.microsoft.com/office/spreadsheetml/2009/9/main" uri="{962EF5D1-5CA2-4c93-8EF4-DBF5C05439D2}">
      <x14:pivotTableDefinition xmlns:xm="http://schemas.microsoft.com/office/excel/2006/main" hideValuesRow="1" altText=""/>
    </x:ext>
  </x:extLst>
</x:pivotTableDefinition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pivotTable" Target="../pivotTables/pivotTable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pivotTable" Target="../pivotTables/pivotTable2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pivotTable" Target="../pivotTables/pivotTable3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pivotTable" Target="../pivotTables/pivotTable4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pivotTable" Target="../pivotTables/pivotTable5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pivotTable" Target="../pivotTables/pivotTable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H2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6.39999999999999857891"/>
  <x:sheetData>
    <x:row r="1" spans="1:8">
      <x:c r="A1" t="s">
        <x:v>75</x:v>
      </x:c>
      <x:c r="B1" t="s">
        <x:v>57</x:v>
      </x:c>
      <x:c r="C1" t="s">
        <x:v>44</x:v>
      </x:c>
      <x:c r="D1" t="s">
        <x:v>43</x:v>
      </x:c>
      <x:c r="E1" t="s">
        <x:v>45</x:v>
      </x:c>
      <x:c r="F1" t="s">
        <x:v>31</x:v>
      </x:c>
      <x:c r="G1" t="s">
        <x:v>23</x:v>
      </x:c>
      <x:c r="H1" t="s">
        <x:v>124</x:v>
      </x:c>
    </x:row>
    <x:row r="2" spans="1:8">
      <x:c r="A2" t="s">
        <x:v>35</x:v>
      </x:c>
      <x:c r="B2" t="s">
        <x:v>26</x:v>
      </x:c>
      <x:c r="C2" t="s">
        <x:v>33</x:v>
      </x:c>
      <x:c r="D2" t="s">
        <x:v>34</x:v>
      </x:c>
      <x:c r="E2" s="48">
        <x:v>3600000</x:v>
      </x:c>
      <x:c r="F2" s="48">
        <x:v>900000</x:v>
      </x:c>
      <x:c r="G2" s="48">
        <x:v>432000</x:v>
      </x:c>
      <x:c r="H2" s="48">
        <x:v>4068000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5"/>
  <x:sheetViews>
    <x:sheetView topLeftCell="A7" zoomScaleNormal="100" zoomScaleSheetLayoutView="75" workbookViewId="0">
      <x:selection activeCell="B19" activeCellId="0" sqref="B19:B19"/>
    </x:sheetView>
  </x:sheetViews>
  <x:sheetFormatPr defaultColWidth="9" defaultRowHeight="16.39999999999999857891"/>
  <x:cols>
    <x:col min="1" max="1" width="18.10546875" bestFit="1" customWidth="1"/>
    <x:col min="2" max="2" width="11.94140625" bestFit="1" customWidth="1"/>
    <x:col min="3" max="5" width="8.55078125" bestFit="1" customWidth="1"/>
    <x:col min="6" max="6" width="9.62109375" bestFit="1" customWidth="1"/>
    <x:col min="7" max="7" width="13.80078125" bestFit="1" customWidth="1"/>
    <x:col min="8" max="8" width="11.9609375" bestFit="1" customWidth="1"/>
    <x:col min="9" max="9" width="13.80078125" bestFit="1" customWidth="1"/>
    <x:col min="10" max="10" width="16.26953125" bestFit="1" customWidth="1"/>
    <x:col min="11" max="11" width="18.10546875" bestFit="1" customWidth="1"/>
  </x:cols>
  <x:sheetData>
    <x:row r="1" spans="1:8" ht="23.5">
      <x:c r="A1" s="30" t="s">
        <x:v>113</x:v>
      </x:c>
      <x:c r="B1" s="30"/>
      <x:c r="C1" s="30"/>
      <x:c r="D1" s="30"/>
      <x:c r="E1" s="30"/>
      <x:c r="F1" s="30"/>
      <x:c r="G1" s="30"/>
      <x:c r="H1" s="30"/>
    </x:row>
    <x:row r="2" spans="1:8">
      <x:c r="A2" s="3" t="s">
        <x:v>75</x:v>
      </x:c>
      <x:c r="B2" s="3" t="s">
        <x:v>57</x:v>
      </x:c>
      <x:c r="C2" s="3" t="s">
        <x:v>44</x:v>
      </x:c>
      <x:c r="D2" s="3" t="s">
        <x:v>43</x:v>
      </x:c>
      <x:c r="E2" s="3" t="s">
        <x:v>45</x:v>
      </x:c>
      <x:c r="F2" s="3" t="s">
        <x:v>31</x:v>
      </x:c>
      <x:c r="G2" s="3" t="s">
        <x:v>23</x:v>
      </x:c>
      <x:c r="H2" s="3" t="s">
        <x:v>124</x:v>
      </x:c>
    </x:row>
    <x:row r="3" spans="1:8">
      <x:c r="A3" s="2" t="s">
        <x:v>29</x:v>
      </x:c>
      <x:c r="B3" s="2" t="s">
        <x:v>26</x:v>
      </x:c>
      <x:c r="C3" s="2" t="s">
        <x:v>28</x:v>
      </x:c>
      <x:c r="D3" s="2" t="s">
        <x:v>30</x:v>
      </x:c>
      <x:c r="E3" s="1">
        <x:v>3500000</x:v>
      </x:c>
      <x:c r="F3" s="1">
        <x:v>900000</x:v>
      </x:c>
      <x:c r="G3" s="1">
        <x:f>E3*12%</x:f>
        <x:v>420000</x:v>
      </x:c>
      <x:c r="H3" s="1">
        <x:f>E3+F3-G3</x:f>
        <x:v>3980000</x:v>
      </x:c>
    </x:row>
    <x:row r="4" spans="1:8">
      <x:c r="A4" s="2" t="s">
        <x:v>42</x:v>
      </x:c>
      <x:c r="B4" s="2" t="s">
        <x:v>25</x:v>
      </x:c>
      <x:c r="C4" s="2" t="s">
        <x:v>32</x:v>
      </x:c>
      <x:c r="D4" s="2" t="s">
        <x:v>30</x:v>
      </x:c>
      <x:c r="E4" s="1">
        <x:v>2200000</x:v>
      </x:c>
      <x:c r="F4" s="1">
        <x:v>300000</x:v>
      </x:c>
      <x:c r="G4" s="1">
        <x:f>E4*12%</x:f>
        <x:v>264000</x:v>
      </x:c>
      <x:c r="H4" s="1">
        <x:f>E4+F4-G4</x:f>
        <x:v>2236000</x:v>
      </x:c>
    </x:row>
    <x:row r="5" spans="1:8">
      <x:c r="A5" s="2" t="s">
        <x:v>29</x:v>
      </x:c>
      <x:c r="B5" s="2" t="s">
        <x:v>38</x:v>
      </x:c>
      <x:c r="C5" s="2" t="s">
        <x:v>37</x:v>
      </x:c>
      <x:c r="D5" s="2" t="s">
        <x:v>34</x:v>
      </x:c>
      <x:c r="E5" s="1">
        <x:v>2400000</x:v>
      </x:c>
      <x:c r="F5" s="1">
        <x:v>500000</x:v>
      </x:c>
      <x:c r="G5" s="1">
        <x:f>E5*12%</x:f>
        <x:v>288000</x:v>
      </x:c>
      <x:c r="H5" s="1">
        <x:f>E5+F5-G5</x:f>
        <x:v>2612000</x:v>
      </x:c>
    </x:row>
    <x:row r="6" spans="1:8">
      <x:c r="A6" s="2" t="s">
        <x:v>29</x:v>
      </x:c>
      <x:c r="B6" s="2" t="s">
        <x:v>25</x:v>
      </x:c>
      <x:c r="C6" s="2" t="s">
        <x:v>36</x:v>
      </x:c>
      <x:c r="D6" s="2" t="s">
        <x:v>30</x:v>
      </x:c>
      <x:c r="E6" s="1">
        <x:v>2000000</x:v>
      </x:c>
      <x:c r="F6" s="1">
        <x:v>300000</x:v>
      </x:c>
      <x:c r="G6" s="1">
        <x:f>E6*12%</x:f>
        <x:v>240000</x:v>
      </x:c>
      <x:c r="H6" s="1">
        <x:f>E6+F6-G6</x:f>
        <x:v>2060000</x:v>
      </x:c>
    </x:row>
    <x:row r="7" spans="1:8">
      <x:c r="A7" s="2" t="s">
        <x:v>35</x:v>
      </x:c>
      <x:c r="B7" s="2" t="s">
        <x:v>26</x:v>
      </x:c>
      <x:c r="C7" s="2" t="s">
        <x:v>33</x:v>
      </x:c>
      <x:c r="D7" s="2" t="s">
        <x:v>34</x:v>
      </x:c>
      <x:c r="E7" s="1">
        <x:v>3600000</x:v>
      </x:c>
      <x:c r="F7" s="1">
        <x:v>900000</x:v>
      </x:c>
      <x:c r="G7" s="1">
        <x:f>E7*12%</x:f>
        <x:v>432000</x:v>
      </x:c>
      <x:c r="H7" s="1">
        <x:f>E7+F7-G7</x:f>
        <x:v>4068000</x:v>
      </x:c>
    </x:row>
    <x:row r="8" spans="1:8">
      <x:c r="A8" s="2" t="s">
        <x:v>35</x:v>
      </x:c>
      <x:c r="B8" s="2" t="s">
        <x:v>25</x:v>
      </x:c>
      <x:c r="C8" s="2" t="s">
        <x:v>40</x:v>
      </x:c>
      <x:c r="D8" s="2" t="s">
        <x:v>30</x:v>
      </x:c>
      <x:c r="E8" s="1">
        <x:v>2200000</x:v>
      </x:c>
      <x:c r="F8" s="1">
        <x:v>300000</x:v>
      </x:c>
      <x:c r="G8" s="1">
        <x:f>E8*12%</x:f>
        <x:v>264000</x:v>
      </x:c>
      <x:c r="H8" s="1">
        <x:f>E8+F8-G8</x:f>
        <x:v>2236000</x:v>
      </x:c>
    </x:row>
    <x:row r="9" spans="1:8">
      <x:c r="A9" s="2" t="s">
        <x:v>42</x:v>
      </x:c>
      <x:c r="B9" s="2" t="s">
        <x:v>38</x:v>
      </x:c>
      <x:c r="C9" s="2" t="s">
        <x:v>24</x:v>
      </x:c>
      <x:c r="D9" s="2" t="s">
        <x:v>30</x:v>
      </x:c>
      <x:c r="E9" s="1">
        <x:v>2600000</x:v>
      </x:c>
      <x:c r="F9" s="1">
        <x:v>500000</x:v>
      </x:c>
      <x:c r="G9" s="1">
        <x:f>E9*12%</x:f>
        <x:v>312000</x:v>
      </x:c>
      <x:c r="H9" s="1">
        <x:f>E9+F9-G9</x:f>
        <x:v>2788000</x:v>
      </x:c>
    </x:row>
    <x:row r="10" spans="1:8">
      <x:c r="A10" s="2" t="s">
        <x:v>42</x:v>
      </x:c>
      <x:c r="B10" s="2" t="s">
        <x:v>41</x:v>
      </x:c>
      <x:c r="C10" s="2" t="s">
        <x:v>39</x:v>
      </x:c>
      <x:c r="D10" s="2" t="s">
        <x:v>34</x:v>
      </x:c>
      <x:c r="E10" s="1">
        <x:v>3000000</x:v>
      </x:c>
      <x:c r="F10" s="1">
        <x:v>700000</x:v>
      </x:c>
      <x:c r="G10" s="1">
        <x:f>E10*12%</x:f>
        <x:v>360000</x:v>
      </x:c>
      <x:c r="H10" s="1">
        <x:f>E10+F10-G10</x:f>
        <x:v>3340000</x:v>
      </x:c>
    </x:row>
    <x:row r="11" spans="1:8">
      <x:c r="A11" s="2" t="s">
        <x:v>35</x:v>
      </x:c>
      <x:c r="B11" s="2" t="s">
        <x:v>38</x:v>
      </x:c>
      <x:c r="C11" s="2" t="s">
        <x:v>27</x:v>
      </x:c>
      <x:c r="D11" s="2" t="s">
        <x:v>34</x:v>
      </x:c>
      <x:c r="E11" s="1">
        <x:v>2500000</x:v>
      </x:c>
      <x:c r="F11" s="1">
        <x:v>500000</x:v>
      </x:c>
      <x:c r="G11" s="1">
        <x:f>E11*12%</x:f>
        <x:v>300000</x:v>
      </x:c>
      <x:c r="H11" s="1">
        <x:f>E11+F11-G11</x:f>
        <x:v>2700000</x:v>
      </x:c>
    </x:row>
    <x:row r="14" spans="1:2">
      <x:c r="A14" t="s">
        <x:v>44</x:v>
      </x:c>
      <x:c r="B14" s="33" t="s">
        <x:v>172</x:v>
      </x:c>
    </x:row>
    <x:row r="16" spans="1:4">
      <x:c r="A16" s="35"/>
      <x:c r="B16" s="36" t="s">
        <x:v>19</x:v>
      </x:c>
      <x:c r="C16" s="38"/>
      <x:c r="D16" s="37"/>
    </x:row>
    <x:row r="17" spans="1:4">
      <x:c r="A17" s="34" t="s">
        <x:v>11</x:v>
      </x:c>
      <x:c r="B17" s="39" t="s">
        <x:v>26</x:v>
      </x:c>
      <x:c r="C17" s="39" t="s">
        <x:v>25</x:v>
      </x:c>
      <x:c r="D17" s="40" t="s">
        <x:v>10</x:v>
      </x:c>
    </x:row>
    <x:row r="18" spans="1:4">
      <x:c r="A18" s="34" t="s">
        <x:v>35</x:v>
      </x:c>
      <x:c r="B18" s="39" t="s">
        <x:v>15</x:v>
      </x:c>
      <x:c r="C18" s="39" t="s">
        <x:v>15</x:v>
      </x:c>
      <x:c r="D18" s="40" t="s">
        <x:v>15</x:v>
      </x:c>
    </x:row>
    <x:row r="19" spans="1:4">
      <x:c r="A19" s="44" t="s">
        <x:v>167</x:v>
      </x:c>
      <x:c r="B19" s="39">
        <x:v>3600000</x:v>
      </x:c>
      <x:c r="C19" s="39" t="s">
        <x:v>15</x:v>
      </x:c>
      <x:c r="D19" s="40">
        <x:v>3600000</x:v>
      </x:c>
    </x:row>
    <x:row r="20" spans="1:4">
      <x:c r="A20" s="44" t="s">
        <x:v>17</x:v>
      </x:c>
      <x:c r="B20" s="39">
        <x:v>4068000</x:v>
      </x:c>
      <x:c r="C20" s="39" t="s">
        <x:v>15</x:v>
      </x:c>
      <x:c r="D20" s="40">
        <x:v>4068000</x:v>
      </x:c>
    </x:row>
    <x:row r="21" spans="1:4">
      <x:c r="A21" s="34" t="s">
        <x:v>29</x:v>
      </x:c>
      <x:c r="B21" s="39" t="s">
        <x:v>15</x:v>
      </x:c>
      <x:c r="C21" s="39" t="s">
        <x:v>15</x:v>
      </x:c>
      <x:c r="D21" s="40" t="s">
        <x:v>15</x:v>
      </x:c>
    </x:row>
    <x:row r="22" spans="1:4">
      <x:c r="A22" s="44" t="s">
        <x:v>167</x:v>
      </x:c>
      <x:c r="B22" s="39" t="s">
        <x:v>15</x:v>
      </x:c>
      <x:c r="C22" s="39">
        <x:v>2000000</x:v>
      </x:c>
      <x:c r="D22" s="40">
        <x:v>2000000</x:v>
      </x:c>
    </x:row>
    <x:row r="23" spans="1:4">
      <x:c r="A23" s="44" t="s">
        <x:v>17</x:v>
      </x:c>
      <x:c r="B23" s="39" t="s">
        <x:v>15</x:v>
      </x:c>
      <x:c r="C23" s="39">
        <x:v>2060000</x:v>
      </x:c>
      <x:c r="D23" s="40">
        <x:v>2060000</x:v>
      </x:c>
    </x:row>
    <x:row r="24" spans="1:4">
      <x:c r="A24" s="34" t="s">
        <x:v>18</x:v>
      </x:c>
      <x:c r="B24" s="39">
        <x:v>3600000</x:v>
      </x:c>
      <x:c r="C24" s="39">
        <x:v>2000000</x:v>
      </x:c>
      <x:c r="D24" s="40">
        <x:v>5600000</x:v>
      </x:c>
    </x:row>
    <x:row r="25" spans="1:4">
      <x:c r="A25" s="41" t="s">
        <x:v>20</x:v>
      </x:c>
      <x:c r="B25" s="42">
        <x:v>4068000</x:v>
      </x:c>
      <x:c r="C25" s="42">
        <x:v>2060000</x:v>
      </x:c>
      <x:c r="D25" s="39">
        <x:v>6128000</x:v>
      </x:c>
    </x:row>
  </x:sheetData>
  <x:mergeCells count="1">
    <x:mergeCell ref="A1:H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P24"/>
  <x:sheetViews>
    <x:sheetView topLeftCell="F1" zoomScaleNormal="100" zoomScaleSheetLayoutView="75" workbookViewId="0">
      <x:selection activeCell="I2" activeCellId="0" sqref="I2:I2"/>
    </x:sheetView>
  </x:sheetViews>
  <x:sheetFormatPr defaultColWidth="9" defaultRowHeight="16.39999999999999857891"/>
  <x:cols>
    <x:col min="1" max="1" width="11.125" bestFit="1" customWidth="1"/>
    <x:col min="3" max="3" width="11.375" bestFit="1" customWidth="1"/>
    <x:col min="4" max="5" width="8.375" customWidth="1"/>
    <x:col min="7" max="7" width="12.375" bestFit="1" customWidth="1"/>
    <x:col min="10" max="11" width="10.8046875" bestFit="1" customWidth="1"/>
    <x:col min="12" max="16" width="10.12890625" bestFit="1" customWidth="1"/>
    <x:col min="17" max="18" width="14.43359375" bestFit="1" customWidth="1"/>
  </x:cols>
  <x:sheetData>
    <x:row r="2" spans="1:7">
      <x:c r="A2" s="2" t="s">
        <x:v>125</x:v>
      </x:c>
      <x:c r="B2" s="2" t="s">
        <x:v>55</x:v>
      </x:c>
      <x:c r="C2" s="2" t="s">
        <x:v>120</x:v>
      </x:c>
      <x:c r="D2" s="2" t="s">
        <x:v>51</x:v>
      </x:c>
      <x:c r="E2" s="2" t="s">
        <x:v>68</x:v>
      </x:c>
      <x:c r="F2" s="2" t="s">
        <x:v>67</x:v>
      </x:c>
      <x:c r="G2" s="2" t="s">
        <x:v>122</x:v>
      </x:c>
    </x:row>
    <x:row r="3" spans="1:11">
      <x:c r="A3" s="6">
        <x:v>43199</x:v>
      </x:c>
      <x:c r="B3" s="2" t="s">
        <x:v>49</x:v>
      </x:c>
      <x:c r="C3" s="2" t="s">
        <x:v>130</x:v>
      </x:c>
      <x:c r="D3" s="4">
        <x:v>95</x:v>
      </x:c>
      <x:c r="E3" s="5">
        <x:v>3000</x:v>
      </x:c>
      <x:c r="F3" s="2" t="s">
        <x:v>70</x:v>
      </x:c>
      <x:c r="G3" s="4">
        <x:v>6</x:v>
      </x:c>
      <x:c r="J3" t="s">
        <x:v>55</x:v>
      </x:c>
      <x:c r="K3" s="33" t="s">
        <x:v>14</x:v>
      </x:c>
    </x:row>
    <x:row r="4" spans="1:7">
      <x:c r="A4" s="6">
        <x:v>43238</x:v>
      </x:c>
      <x:c r="B4" s="2" t="s">
        <x:v>46</x:v>
      </x:c>
      <x:c r="C4" s="2" t="s">
        <x:v>130</x:v>
      </x:c>
      <x:c r="D4" s="4">
        <x:v>55</x:v>
      </x:c>
      <x:c r="E4" s="5">
        <x:v>3000</x:v>
      </x:c>
      <x:c r="F4" s="2" t="s">
        <x:v>76</x:v>
      </x:c>
      <x:c r="G4" s="4">
        <x:v>3</x:v>
      </x:c>
    </x:row>
    <x:row r="5" spans="1:16">
      <x:c r="A5" s="6">
        <x:v>43214</x:v>
      </x:c>
      <x:c r="B5" s="2" t="s">
        <x:v>74</x:v>
      </x:c>
      <x:c r="C5" s="2" t="s">
        <x:v>115</x:v>
      </x:c>
      <x:c r="D5" s="4">
        <x:v>90</x:v>
      </x:c>
      <x:c r="E5" s="5">
        <x:v>2500</x:v>
      </x:c>
      <x:c r="F5" s="2" t="s">
        <x:v>61</x:v>
      </x:c>
      <x:c r="G5" s="4">
        <x:v>9</x:v>
      </x:c>
      <x:c r="J5" s="35"/>
      <x:c r="K5" s="36" t="s">
        <x:v>19</x:v>
      </x:c>
      <x:c r="M5" s="38"/>
      <x:c r="N5" s="38"/>
      <x:c r="O5" s="38"/>
      <x:c r="P5" s="37"/>
    </x:row>
    <x:row r="6" spans="1:16">
      <x:c r="A6" s="6">
        <x:v>43208</x:v>
      </x:c>
      <x:c r="B6" s="2" t="s">
        <x:v>53</x:v>
      </x:c>
      <x:c r="C6" s="2" t="s">
        <x:v>131</x:v>
      </x:c>
      <x:c r="D6" s="4">
        <x:v>25</x:v>
      </x:c>
      <x:c r="E6" s="5">
        <x:v>5300</x:v>
      </x:c>
      <x:c r="F6" s="2" t="s">
        <x:v>70</x:v>
      </x:c>
      <x:c r="G6" s="4">
        <x:v>6</x:v>
      </x:c>
      <x:c r="J6" s="43"/>
      <x:c r="K6" s="39" t="s">
        <x:v>70</x:v>
      </x:c>
      <x:c r="L6" s="39"/>
      <x:c r="M6" s="39" t="s">
        <x:v>61</x:v>
      </x:c>
      <x:c r="N6" s="39"/>
      <x:c r="O6" s="39" t="s">
        <x:v>76</x:v>
      </x:c>
      <x:c r="P6" s="40"/>
    </x:row>
    <x:row r="7" spans="1:16">
      <x:c r="A7" s="6">
        <x:v>43250</x:v>
      </x:c>
      <x:c r="B7" s="2" t="s">
        <x:v>66</x:v>
      </x:c>
      <x:c r="C7" s="2" t="s">
        <x:v>121</x:v>
      </x:c>
      <x:c r="D7" s="4">
        <x:v>80</x:v>
      </x:c>
      <x:c r="E7" s="5">
        <x:v>1500</x:v>
      </x:c>
      <x:c r="F7" s="2" t="s">
        <x:v>61</x:v>
      </x:c>
      <x:c r="G7" s="4">
        <x:v>6</x:v>
      </x:c>
      <x:c r="J7" s="34" t="s">
        <x:v>11</x:v>
      </x:c>
      <x:c r="K7" s="39" t="s">
        <x:v>12</x:v>
      </x:c>
      <x:c r="L7" s="39" t="s">
        <x:v>13</x:v>
      </x:c>
      <x:c r="M7" s="39" t="s">
        <x:v>12</x:v>
      </x:c>
      <x:c r="N7" s="39" t="s">
        <x:v>13</x:v>
      </x:c>
      <x:c r="O7" s="39" t="s">
        <x:v>12</x:v>
      </x:c>
      <x:c r="P7" s="40" t="s">
        <x:v>13</x:v>
      </x:c>
    </x:row>
    <x:row r="8" spans="1:16">
      <x:c r="A8" s="6">
        <x:v>43269</x:v>
      </x:c>
      <x:c r="B8" s="2" t="s">
        <x:v>50</x:v>
      </x:c>
      <x:c r="C8" s="2" t="s">
        <x:v>130</x:v>
      </x:c>
      <x:c r="D8" s="4">
        <x:v>50</x:v>
      </x:c>
      <x:c r="E8" s="5">
        <x:v>3000</x:v>
      </x:c>
      <x:c r="F8" s="2" t="s">
        <x:v>61</x:v>
      </x:c>
      <x:c r="G8" s="4">
        <x:v>6</x:v>
      </x:c>
      <x:c r="J8" s="49" t="s">
        <x:v>6</x:v>
      </x:c>
      <x:c r="K8" s="45">
        <x:v>41</x:v>
      </x:c>
      <x:c r="L8" s="45">
        <x:v>7300</x:v>
      </x:c>
      <x:c r="M8" s="45">
        <x:v>55</x:v>
      </x:c>
      <x:c r="N8" s="45">
        <x:v>1500</x:v>
      </x:c>
      <x:c r="O8" s="45">
        <x:v>20</x:v>
      </x:c>
      <x:c r="P8" s="47">
        <x:v>3000</x:v>
      </x:c>
    </x:row>
    <x:row r="9" spans="1:16">
      <x:c r="A9" s="6">
        <x:v>43164</x:v>
      </x:c>
      <x:c r="B9" s="2" t="s">
        <x:v>72</x:v>
      </x:c>
      <x:c r="C9" s="2" t="s">
        <x:v>121</x:v>
      </x:c>
      <x:c r="D9" s="4">
        <x:v>55</x:v>
      </x:c>
      <x:c r="E9" s="5">
        <x:v>1500</x:v>
      </x:c>
      <x:c r="F9" s="2" t="s">
        <x:v>61</x:v>
      </x:c>
      <x:c r="G9" s="4">
        <x:v>2</x:v>
      </x:c>
      <x:c r="J9" s="49" t="s">
        <x:v>110</x:v>
      </x:c>
      <x:c r="K9" s="45">
        <x:v>240</x:v>
      </x:c>
      <x:c r="L9" s="45">
        <x:v>10800</x:v>
      </x:c>
      <x:c r="M9" s="45">
        <x:v>90</x:v>
      </x:c>
      <x:c r="N9" s="45">
        <x:v>2500</x:v>
      </x:c>
      <x:c r="O9" s="45">
        <x:v>20</x:v>
      </x:c>
      <x:c r="P9" s="47">
        <x:v>2000</x:v>
      </x:c>
    </x:row>
    <x:row r="10" spans="1:16">
      <x:c r="A10" s="6">
        <x:v>43239</x:v>
      </x:c>
      <x:c r="B10" s="2" t="s">
        <x:v>65</x:v>
      </x:c>
      <x:c r="C10" s="2" t="s">
        <x:v>131</x:v>
      </x:c>
      <x:c r="D10" s="4">
        <x:v>25</x:v>
      </x:c>
      <x:c r="E10" s="5">
        <x:v>5300</x:v>
      </x:c>
      <x:c r="F10" s="2" t="s">
        <x:v>76</x:v>
      </x:c>
      <x:c r="G10" s="4">
        <x:v>3</x:v>
      </x:c>
      <x:c r="J10" s="49" t="s">
        <x:v>8</x:v>
      </x:c>
      <x:c r="K10" s="45">
        <x:v>122</x:v>
      </x:c>
      <x:c r="L10" s="45">
        <x:v>10600</x:v>
      </x:c>
      <x:c r="M10" s="45">
        <x:v>135</x:v>
      </x:c>
      <x:c r="N10" s="45">
        <x:v>4000</x:v>
      </x:c>
      <x:c r="O10" s="45">
        <x:v>270</x:v>
      </x:c>
      <x:c r="P10" s="47">
        <x:v>13800</x:v>
      </x:c>
    </x:row>
    <x:row r="11" spans="1:16">
      <x:c r="A11" s="6">
        <x:v>43235</x:v>
      </x:c>
      <x:c r="B11" s="2" t="s">
        <x:v>63</x:v>
      </x:c>
      <x:c r="C11" s="2" t="s">
        <x:v>131</x:v>
      </x:c>
      <x:c r="D11" s="4">
        <x:v>90</x:v>
      </x:c>
      <x:c r="E11" s="5">
        <x:v>5300</x:v>
      </x:c>
      <x:c r="F11" s="2" t="s">
        <x:v>70</x:v>
      </x:c>
      <x:c r="G11" s="4">
        <x:v>24</x:v>
      </x:c>
      <x:c r="J11" s="49" t="s">
        <x:v>81</x:v>
      </x:c>
      <x:c r="K11" s="39" t="s">
        <x:v>16</x:v>
      </x:c>
      <x:c r="L11" s="39" t="s">
        <x:v>16</x:v>
      </x:c>
      <x:c r="M11" s="45">
        <x:v>210</x:v>
      </x:c>
      <x:c r="N11" s="45">
        <x:v>8500</x:v>
      </x:c>
      <x:c r="O11" s="45">
        <x:v>45</x:v>
      </x:c>
      <x:c r="P11" s="47">
        <x:v>1500</x:v>
      </x:c>
    </x:row>
    <x:row r="12" spans="1:16">
      <x:c r="A12" s="6">
        <x:v>43235</x:v>
      </x:c>
      <x:c r="B12" s="2" t="s">
        <x:v>56</x:v>
      </x:c>
      <x:c r="C12" s="2" t="s">
        <x:v>121</x:v>
      </x:c>
      <x:c r="D12" s="4">
        <x:v>60</x:v>
      </x:c>
      <x:c r="E12" s="5">
        <x:v>1500</x:v>
      </x:c>
      <x:c r="F12" s="2" t="s">
        <x:v>76</x:v>
      </x:c>
      <x:c r="G12" s="4">
        <x:v>3</x:v>
      </x:c>
      <x:c r="J12" s="41" t="s">
        <x:v>10</x:v>
      </x:c>
      <x:c r="K12" s="46">
        <x:v>403</x:v>
      </x:c>
      <x:c r="L12" s="46">
        <x:v>28700</x:v>
      </x:c>
      <x:c r="M12" s="46">
        <x:v>490</x:v>
      </x:c>
      <x:c r="N12" s="46">
        <x:v>16500</x:v>
      </x:c>
      <x:c r="O12" s="46">
        <x:v>355</x:v>
      </x:c>
      <x:c r="P12" s="45">
        <x:v>20300</x:v>
      </x:c>
    </x:row>
    <x:row r="13" spans="1:7">
      <x:c r="A13" s="6">
        <x:v>43205</x:v>
      </x:c>
      <x:c r="B13" s="2" t="s">
        <x:v>77</x:v>
      </x:c>
      <x:c r="C13" s="2" t="s">
        <x:v>129</x:v>
      </x:c>
      <x:c r="D13" s="4">
        <x:v>20</x:v>
      </x:c>
      <x:c r="E13" s="5">
        <x:v>2000</x:v>
      </x:c>
      <x:c r="F13" s="2" t="s">
        <x:v>76</x:v>
      </x:c>
      <x:c r="G13" s="4">
        <x:v>2</x:v>
      </x:c>
    </x:row>
    <x:row r="14" spans="1:7">
      <x:c r="A14" s="6">
        <x:v>43244</x:v>
      </x:c>
      <x:c r="B14" s="2" t="s">
        <x:v>54</x:v>
      </x:c>
      <x:c r="C14" s="2" t="s">
        <x:v>129</x:v>
      </x:c>
      <x:c r="D14" s="4">
        <x:v>100</x:v>
      </x:c>
      <x:c r="E14" s="5">
        <x:v>2000</x:v>
      </x:c>
      <x:c r="F14" s="2" t="s">
        <x:v>76</x:v>
      </x:c>
      <x:c r="G14" s="4">
        <x:v>6</x:v>
      </x:c>
    </x:row>
    <x:row r="15" spans="1:7">
      <x:c r="A15" s="6">
        <x:v>43202</x:v>
      </x:c>
      <x:c r="B15" s="2" t="s">
        <x:v>52</x:v>
      </x:c>
      <x:c r="C15" s="2" t="s">
        <x:v>115</x:v>
      </x:c>
      <x:c r="D15" s="4">
        <x:v>120</x:v>
      </x:c>
      <x:c r="E15" s="5">
        <x:v>2500</x:v>
      </x:c>
      <x:c r="F15" s="2" t="s">
        <x:v>70</x:v>
      </x:c>
      <x:c r="G15" s="4">
        <x:v>9</x:v>
      </x:c>
    </x:row>
    <x:row r="16" spans="1:7">
      <x:c r="A16" s="6">
        <x:v>43232</x:v>
      </x:c>
      <x:c r="B16" s="2" t="s">
        <x:v>62</x:v>
      </x:c>
      <x:c r="C16" s="2" t="s">
        <x:v>131</x:v>
      </x:c>
      <x:c r="D16" s="4">
        <x:v>32</x:v>
      </x:c>
      <x:c r="E16" s="5">
        <x:v>5300</x:v>
      </x:c>
      <x:c r="F16" s="2" t="s">
        <x:v>70</x:v>
      </x:c>
      <x:c r="G16" s="4">
        <x:v>6</x:v>
      </x:c>
    </x:row>
    <x:row r="17" spans="1:7">
      <x:c r="A17" s="6">
        <x:v>43272</x:v>
      </x:c>
      <x:c r="B17" s="2" t="s">
        <x:v>64</x:v>
      </x:c>
      <x:c r="C17" s="2" t="s">
        <x:v>130</x:v>
      </x:c>
      <x:c r="D17" s="4">
        <x:v>110</x:v>
      </x:c>
      <x:c r="E17" s="5">
        <x:v>3000</x:v>
      </x:c>
      <x:c r="F17" s="2" t="s">
        <x:v>61</x:v>
      </x:c>
      <x:c r="G17" s="4">
        <x:v>12</x:v>
      </x:c>
    </x:row>
    <x:row r="18" spans="1:7">
      <x:c r="A18" s="6">
        <x:v>43182</x:v>
      </x:c>
      <x:c r="B18" s="2" t="s">
        <x:v>59</x:v>
      </x:c>
      <x:c r="C18" s="2" t="s">
        <x:v>131</x:v>
      </x:c>
      <x:c r="D18" s="4">
        <x:v>21</x:v>
      </x:c>
      <x:c r="E18" s="5">
        <x:v>5300</x:v>
      </x:c>
      <x:c r="F18" s="2" t="s">
        <x:v>70</x:v>
      </x:c>
      <x:c r="G18" s="4">
        <x:v>2</x:v>
      </x:c>
    </x:row>
    <x:row r="19" spans="1:7">
      <x:c r="A19" s="6">
        <x:v>43233</x:v>
      </x:c>
      <x:c r="B19" s="2" t="s">
        <x:v>48</x:v>
      </x:c>
      <x:c r="C19" s="2" t="s">
        <x:v>129</x:v>
      </x:c>
      <x:c r="D19" s="4">
        <x:v>30</x:v>
      </x:c>
      <x:c r="E19" s="5">
        <x:v>2000</x:v>
      </x:c>
      <x:c r="F19" s="2" t="s">
        <x:v>76</x:v>
      </x:c>
      <x:c r="G19" s="4">
        <x:v>3</x:v>
      </x:c>
    </x:row>
    <x:row r="20" spans="1:7">
      <x:c r="A20" s="6">
        <x:v>43222</x:v>
      </x:c>
      <x:c r="B20" s="2" t="s">
        <x:v>58</x:v>
      </x:c>
      <x:c r="C20" s="2" t="s">
        <x:v>115</x:v>
      </x:c>
      <x:c r="D20" s="4">
        <x:v>55</x:v>
      </x:c>
      <x:c r="E20" s="5">
        <x:v>2500</x:v>
      </x:c>
      <x:c r="F20" s="2" t="s">
        <x:v>61</x:v>
      </x:c>
      <x:c r="G20" s="4">
        <x:v>6</x:v>
      </x:c>
    </x:row>
    <x:row r="21" spans="1:7">
      <x:c r="A21" s="6">
        <x:v>43272</x:v>
      </x:c>
      <x:c r="B21" s="2" t="s">
        <x:v>60</x:v>
      </x:c>
      <x:c r="C21" s="2" t="s">
        <x:v>115</x:v>
      </x:c>
      <x:c r="D21" s="4">
        <x:v>50</x:v>
      </x:c>
      <x:c r="E21" s="5">
        <x:v>2500</x:v>
      </x:c>
      <x:c r="F21" s="2" t="s">
        <x:v>61</x:v>
      </x:c>
      <x:c r="G21" s="4">
        <x:v>3</x:v>
      </x:c>
    </x:row>
    <x:row r="22" spans="1:7">
      <x:c r="A22" s="6">
        <x:v>43171</x:v>
      </x:c>
      <x:c r="B22" s="2" t="s">
        <x:v>73</x:v>
      </x:c>
      <x:c r="C22" s="2" t="s">
        <x:v>130</x:v>
      </x:c>
      <x:c r="D22" s="4">
        <x:v>20</x:v>
      </x:c>
      <x:c r="E22" s="5">
        <x:v>3000</x:v>
      </x:c>
      <x:c r="F22" s="2" t="s">
        <x:v>76</x:v>
      </x:c>
      <x:c r="G22" s="4">
        <x:v>2</x:v>
      </x:c>
    </x:row>
    <x:row r="23" spans="1:7">
      <x:c r="A23" s="6">
        <x:v>43271</x:v>
      </x:c>
      <x:c r="B23" s="2" t="s">
        <x:v>47</x:v>
      </x:c>
      <x:c r="C23" s="2" t="s">
        <x:v>121</x:v>
      </x:c>
      <x:c r="D23" s="4">
        <x:v>45</x:v>
      </x:c>
      <x:c r="E23" s="5">
        <x:v>1500</x:v>
      </x:c>
      <x:c r="F23" s="2" t="s">
        <x:v>76</x:v>
      </x:c>
      <x:c r="G23" s="4">
        <x:v>2</x:v>
      </x:c>
    </x:row>
    <x:row r="24" spans="1:7">
      <x:c r="A24" s="6">
        <x:v>43179</x:v>
      </x:c>
      <x:c r="B24" s="2" t="s">
        <x:v>71</x:v>
      </x:c>
      <x:c r="C24" s="2" t="s">
        <x:v>129</x:v>
      </x:c>
      <x:c r="D24" s="4">
        <x:v>20</x:v>
      </x:c>
      <x:c r="E24" s="5">
        <x:v>2000</x:v>
      </x:c>
      <x:c r="F24" s="2" t="s">
        <x:v>70</x:v>
      </x:c>
      <x:c r="G24" s="4">
        <x:v>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18"/>
  <x:sheetViews>
    <x:sheetView topLeftCell="E1" zoomScaleNormal="100" zoomScaleSheetLayoutView="75" workbookViewId="0">
      <x:selection activeCell="I1" activeCellId="0" sqref="I1:I1"/>
    </x:sheetView>
  </x:sheetViews>
  <x:sheetFormatPr defaultColWidth="9" defaultRowHeight="16.39999999999999857891"/>
  <x:cols>
    <x:col min="1" max="1" width="13.6875" customWidth="1"/>
    <x:col min="4" max="4" width="9.875" bestFit="1" customWidth="1"/>
    <x:col min="6" max="6" width="9.375" bestFit="1" customWidth="1"/>
    <x:col min="7" max="7" width="9.125" bestFit="1" customWidth="1"/>
    <x:col min="8" max="8" width="13" bestFit="1" customWidth="1"/>
    <x:col min="9" max="9" width="4.125" customWidth="1"/>
    <x:col min="10" max="10" width="16.26953125" bestFit="1" customWidth="1"/>
    <x:col min="11" max="11" width="11.9609375" bestFit="1" customWidth="1"/>
    <x:col min="12" max="16" width="9.62109375" bestFit="1" customWidth="1"/>
    <x:col min="17" max="17" width="10.703125" bestFit="1" customWidth="1"/>
    <x:col min="18" max="20" width="11.9609375" bestFit="1" customWidth="1"/>
    <x:col min="21" max="22" width="16.26953125" bestFit="1" customWidth="1"/>
  </x:cols>
  <x:sheetData>
    <x:row r="1" spans="1:8" ht="23.5">
      <x:c r="A1" s="31" t="s">
        <x:v>22</x:v>
      </x:c>
      <x:c r="B1" s="31"/>
      <x:c r="C1" s="31"/>
      <x:c r="D1" s="31"/>
      <x:c r="E1" s="31"/>
      <x:c r="F1" s="31"/>
      <x:c r="G1" s="31"/>
      <x:c r="H1" s="31"/>
    </x:row>
    <x:row r="2" spans="1:8">
      <x:c r="A2" s="11"/>
      <x:c r="B2" s="11"/>
      <x:c r="C2" s="11"/>
      <x:c r="D2" s="11"/>
      <x:c r="E2" s="11"/>
      <x:c r="F2" s="11"/>
      <x:c r="G2" s="11"/>
      <x:c r="H2" s="11"/>
    </x:row>
    <x:row r="3" spans="1:16">
      <x:c r="A3" s="8" t="s">
        <x:v>109</x:v>
      </x:c>
      <x:c r="B3" s="8" t="s">
        <x:v>106</x:v>
      </x:c>
      <x:c r="C3" s="8" t="s">
        <x:v>101</x:v>
      </x:c>
      <x:c r="D3" s="8" t="s">
        <x:v>105</x:v>
      </x:c>
      <x:c r="E3" s="8" t="s">
        <x:v>87</x:v>
      </x:c>
      <x:c r="F3" s="8" t="s">
        <x:v>116</x:v>
      </x:c>
      <x:c r="G3" s="8" t="s">
        <x:v>99</x:v>
      </x:c>
      <x:c r="H3" s="8" t="s">
        <x:v>98</x:v>
      </x:c>
      <x:c r="J3" s="35"/>
      <x:c r="K3" s="38"/>
      <x:c r="L3" s="36" t="s">
        <x:v>106</x:v>
      </x:c>
      <x:c r="M3" s="38"/>
      <x:c r="N3" s="38"/>
      <x:c r="O3" s="38"/>
      <x:c r="P3" s="37"/>
    </x:row>
    <x:row r="4" spans="1:16">
      <x:c r="A4" s="8" t="s">
        <x:v>90</x:v>
      </x:c>
      <x:c r="B4" s="8" t="s">
        <x:v>88</x:v>
      </x:c>
      <x:c r="C4" s="8" t="s">
        <x:v>79</x:v>
      </x:c>
      <x:c r="D4" s="10">
        <x:v>41060</x:v>
      </x:c>
      <x:c r="E4" s="8">
        <x:v>50</x:v>
      </x:c>
      <x:c r="F4" s="9">
        <x:v>150000</x:v>
      </x:c>
      <x:c r="G4" s="8">
        <x:v>30</x:v>
      </x:c>
      <x:c r="H4" s="7">
        <x:f>F4*G4</x:f>
        <x:v>4500000</x:v>
      </x:c>
      <x:c r="J4" s="34" t="s">
        <x:v>109</x:v>
      </x:c>
      <x:c r="K4" s="50" t="s">
        <x:v>178</x:v>
      </x:c>
      <x:c r="L4" s="39" t="s">
        <x:v>83</x:v>
      </x:c>
      <x:c r="M4" s="39" t="s">
        <x:v>80</x:v>
      </x:c>
      <x:c r="N4" s="39" t="s">
        <x:v>88</x:v>
      </x:c>
      <x:c r="O4" s="39" t="s">
        <x:v>100</x:v>
      </x:c>
      <x:c r="P4" s="40" t="s">
        <x:v>85</x:v>
      </x:c>
    </x:row>
    <x:row r="5" spans="1:16">
      <x:c r="A5" s="8" t="s">
        <x:v>84</x:v>
      </x:c>
      <x:c r="B5" s="8" t="s">
        <x:v>80</x:v>
      </x:c>
      <x:c r="C5" s="8" t="s">
        <x:v>104</x:v>
      </x:c>
      <x:c r="D5" s="10">
        <x:v>41061</x:v>
      </x:c>
      <x:c r="E5" s="8">
        <x:v>40</x:v>
      </x:c>
      <x:c r="F5" s="9">
        <x:v>250000</x:v>
      </x:c>
      <x:c r="G5" s="8">
        <x:v>38</x:v>
      </x:c>
      <x:c r="H5" s="7">
        <x:f>F5*G5</x:f>
        <x:v>9500000</x:v>
      </x:c>
      <x:c r="J5" s="43" t="s">
        <x:v>93</x:v>
      </x:c>
      <x:c r="K5" s="39"/>
      <x:c r="L5" s="39" t="s">
        <x:v>15</x:v>
      </x:c>
      <x:c r="M5" s="39" t="s">
        <x:v>15</x:v>
      </x:c>
      <x:c r="N5" s="39" t="s">
        <x:v>15</x:v>
      </x:c>
      <x:c r="O5" s="39" t="s">
        <x:v>15</x:v>
      </x:c>
      <x:c r="P5" s="40" t="s">
        <x:v>15</x:v>
      </x:c>
    </x:row>
    <x:row r="6" spans="1:16">
      <x:c r="A6" s="8" t="s">
        <x:v>90</x:v>
      </x:c>
      <x:c r="B6" s="8" t="s">
        <x:v>85</x:v>
      </x:c>
      <x:c r="C6" s="8" t="s">
        <x:v>107</x:v>
      </x:c>
      <x:c r="D6" s="10">
        <x:v>41061</x:v>
      </x:c>
      <x:c r="E6" s="8">
        <x:v>50</x:v>
      </x:c>
      <x:c r="F6" s="9">
        <x:v>150000</x:v>
      </x:c>
      <x:c r="G6" s="8">
        <x:v>34</x:v>
      </x:c>
      <x:c r="H6" s="7">
        <x:f>F6*G6</x:f>
        <x:v>5100000</x:v>
      </x:c>
      <x:c r="J6" s="43"/>
      <x:c r="K6" s="39" t="s">
        <x:v>3</x:v>
      </x:c>
      <x:c r="L6" s="39">
        <x:v>55</x:v>
      </x:c>
      <x:c r="M6" s="39">
        <x:v>69</x:v>
      </x:c>
      <x:c r="N6" s="39">
        <x:v>60</x:v>
      </x:c>
      <x:c r="O6" s="39">
        <x:v>52</x:v>
      </x:c>
      <x:c r="P6" s="40">
        <x:v>57</x:v>
      </x:c>
    </x:row>
    <x:row r="7" spans="1:16">
      <x:c r="A7" s="8" t="s">
        <x:v>93</x:v>
      </x:c>
      <x:c r="B7" s="8" t="s">
        <x:v>85</x:v>
      </x:c>
      <x:c r="C7" s="8" t="s">
        <x:v>95</x:v>
      </x:c>
      <x:c r="D7" s="10">
        <x:v>41061</x:v>
      </x:c>
      <x:c r="E7" s="8">
        <x:v>60</x:v>
      </x:c>
      <x:c r="F7" s="9">
        <x:v>600000</x:v>
      </x:c>
      <x:c r="G7" s="8">
        <x:v>57</x:v>
      </x:c>
      <x:c r="H7" s="7">
        <x:f>F7*G7</x:f>
        <x:v>34200000</x:v>
      </x:c>
      <x:c r="J7" s="43"/>
      <x:c r="K7" s="39" t="s">
        <x:v>4</x:v>
      </x:c>
      <x:c r="L7" s="39">
        <x:v>33000000</x:v>
      </x:c>
      <x:c r="M7" s="39">
        <x:v>41400000</x:v>
      </x:c>
      <x:c r="N7" s="39">
        <x:v>36000000</x:v>
      </x:c>
      <x:c r="O7" s="39">
        <x:v>31200000</x:v>
      </x:c>
      <x:c r="P7" s="40">
        <x:v>34200000</x:v>
      </x:c>
    </x:row>
    <x:row r="8" spans="1:16">
      <x:c r="A8" s="8" t="s">
        <x:v>84</x:v>
      </x:c>
      <x:c r="B8" s="8" t="s">
        <x:v>100</x:v>
      </x:c>
      <x:c r="C8" s="8" t="s">
        <x:v>97</x:v>
      </x:c>
      <x:c r="D8" s="10">
        <x:v>41061</x:v>
      </x:c>
      <x:c r="E8" s="8">
        <x:v>80</x:v>
      </x:c>
      <x:c r="F8" s="9">
        <x:v>250000</x:v>
      </x:c>
      <x:c r="G8" s="8">
        <x:v>59</x:v>
      </x:c>
      <x:c r="H8" s="7">
        <x:f>F8*G8</x:f>
        <x:v>14750000</x:v>
      </x:c>
      <x:c r="J8" s="43" t="s">
        <x:v>84</x:v>
      </x:c>
      <x:c r="K8" s="39"/>
      <x:c r="L8" s="39" t="s">
        <x:v>15</x:v>
      </x:c>
      <x:c r="M8" s="39" t="s">
        <x:v>15</x:v>
      </x:c>
      <x:c r="N8" s="39" t="s">
        <x:v>15</x:v>
      </x:c>
      <x:c r="O8" s="39" t="s">
        <x:v>15</x:v>
      </x:c>
      <x:c r="P8" s="40" t="s">
        <x:v>15</x:v>
      </x:c>
    </x:row>
    <x:row r="9" spans="1:16">
      <x:c r="A9" s="8" t="s">
        <x:v>93</x:v>
      </x:c>
      <x:c r="B9" s="8" t="s">
        <x:v>83</x:v>
      </x:c>
      <x:c r="C9" s="8" t="s">
        <x:v>103</x:v>
      </x:c>
      <x:c r="D9" s="10">
        <x:v>41060</x:v>
      </x:c>
      <x:c r="E9" s="8">
        <x:v>60</x:v>
      </x:c>
      <x:c r="F9" s="9">
        <x:v>600000</x:v>
      </x:c>
      <x:c r="G9" s="8">
        <x:v>55</x:v>
      </x:c>
      <x:c r="H9" s="7">
        <x:f>F9*G9</x:f>
        <x:v>33000000</x:v>
      </x:c>
      <x:c r="J9" s="43"/>
      <x:c r="K9" s="39" t="s">
        <x:v>3</x:v>
      </x:c>
      <x:c r="L9" s="39">
        <x:v>47</x:v>
      </x:c>
      <x:c r="M9" s="39">
        <x:v>38</x:v>
      </x:c>
      <x:c r="N9" s="39">
        <x:v>19</x:v>
      </x:c>
      <x:c r="O9" s="39">
        <x:v>59</x:v>
      </x:c>
      <x:c r="P9" s="40">
        <x:v>45</x:v>
      </x:c>
    </x:row>
    <x:row r="10" spans="1:16">
      <x:c r="A10" s="8" t="s">
        <x:v>93</x:v>
      </x:c>
      <x:c r="B10" s="8" t="s">
        <x:v>88</x:v>
      </x:c>
      <x:c r="C10" s="8" t="s">
        <x:v>108</x:v>
      </x:c>
      <x:c r="D10" s="10">
        <x:v>41060</x:v>
      </x:c>
      <x:c r="E10" s="8">
        <x:v>60</x:v>
      </x:c>
      <x:c r="F10" s="9">
        <x:v>600000</x:v>
      </x:c>
      <x:c r="G10" s="8">
        <x:v>60</x:v>
      </x:c>
      <x:c r="H10" s="7">
        <x:f>F10*G10</x:f>
        <x:v>36000000</x:v>
      </x:c>
      <x:c r="J10" s="43"/>
      <x:c r="K10" s="39" t="s">
        <x:v>4</x:v>
      </x:c>
      <x:c r="L10" s="39">
        <x:v>11750000</x:v>
      </x:c>
      <x:c r="M10" s="39">
        <x:v>9500000</x:v>
      </x:c>
      <x:c r="N10" s="39">
        <x:v>4750000</x:v>
      </x:c>
      <x:c r="O10" s="39">
        <x:v>14750000</x:v>
      </x:c>
      <x:c r="P10" s="40">
        <x:v>11250000</x:v>
      </x:c>
    </x:row>
    <x:row r="11" spans="1:16">
      <x:c r="A11" s="8" t="s">
        <x:v>90</x:v>
      </x:c>
      <x:c r="B11" s="8" t="s">
        <x:v>83</x:v>
      </x:c>
      <x:c r="C11" s="8" t="s">
        <x:v>94</x:v>
      </x:c>
      <x:c r="D11" s="10">
        <x:v>41060</x:v>
      </x:c>
      <x:c r="E11" s="8">
        <x:v>40</x:v>
      </x:c>
      <x:c r="F11" s="9">
        <x:v>150000</x:v>
      </x:c>
      <x:c r="G11" s="8">
        <x:v>29</x:v>
      </x:c>
      <x:c r="H11" s="7">
        <x:f>F11*G11</x:f>
        <x:v>4350000</x:v>
      </x:c>
      <x:c r="J11" s="43" t="s">
        <x:v>90</x:v>
      </x:c>
      <x:c r="K11" s="39"/>
      <x:c r="L11" s="39" t="s">
        <x:v>15</x:v>
      </x:c>
      <x:c r="M11" s="39" t="s">
        <x:v>15</x:v>
      </x:c>
      <x:c r="N11" s="39" t="s">
        <x:v>15</x:v>
      </x:c>
      <x:c r="O11" s="39" t="s">
        <x:v>15</x:v>
      </x:c>
      <x:c r="P11" s="40" t="s">
        <x:v>15</x:v>
      </x:c>
    </x:row>
    <x:row r="12" spans="1:16">
      <x:c r="A12" s="8" t="s">
        <x:v>84</x:v>
      </x:c>
      <x:c r="B12" s="8" t="s">
        <x:v>85</x:v>
      </x:c>
      <x:c r="C12" s="8" t="s">
        <x:v>96</x:v>
      </x:c>
      <x:c r="D12" s="10">
        <x:v>41061</x:v>
      </x:c>
      <x:c r="E12" s="8">
        <x:v>50</x:v>
      </x:c>
      <x:c r="F12" s="9">
        <x:v>250000</x:v>
      </x:c>
      <x:c r="G12" s="8">
        <x:v>45</x:v>
      </x:c>
      <x:c r="H12" s="7">
        <x:f>F12*G12</x:f>
        <x:v>11250000</x:v>
      </x:c>
      <x:c r="J12" s="43"/>
      <x:c r="K12" s="39" t="s">
        <x:v>3</x:v>
      </x:c>
      <x:c r="L12" s="39">
        <x:v>29</x:v>
      </x:c>
      <x:c r="M12" s="39">
        <x:v>26</x:v>
      </x:c>
      <x:c r="N12" s="39">
        <x:v>30</x:v>
      </x:c>
      <x:c r="O12" s="39">
        <x:v>40</x:v>
      </x:c>
      <x:c r="P12" s="40">
        <x:v>34</x:v>
      </x:c>
    </x:row>
    <x:row r="13" spans="1:16">
      <x:c r="A13" s="8" t="s">
        <x:v>84</x:v>
      </x:c>
      <x:c r="B13" s="8" t="s">
        <x:v>88</x:v>
      </x:c>
      <x:c r="C13" s="8" t="s">
        <x:v>102</x:v>
      </x:c>
      <x:c r="D13" s="10">
        <x:v>41060</x:v>
      </x:c>
      <x:c r="E13" s="8">
        <x:v>30</x:v>
      </x:c>
      <x:c r="F13" s="9">
        <x:v>250000</x:v>
      </x:c>
      <x:c r="G13" s="8">
        <x:v>19</x:v>
      </x:c>
      <x:c r="H13" s="7">
        <x:f>F13*G13</x:f>
        <x:v>4750000</x:v>
      </x:c>
      <x:c r="J13" s="43"/>
      <x:c r="K13" s="39" t="s">
        <x:v>4</x:v>
      </x:c>
      <x:c r="L13" s="39">
        <x:v>4350000</x:v>
      </x:c>
      <x:c r="M13" s="39">
        <x:v>3900000</x:v>
      </x:c>
      <x:c r="N13" s="39">
        <x:v>4500000</x:v>
      </x:c>
      <x:c r="O13" s="39">
        <x:v>6000000</x:v>
      </x:c>
      <x:c r="P13" s="40">
        <x:v>5100000</x:v>
      </x:c>
    </x:row>
    <x:row r="14" spans="1:16">
      <x:c r="A14" s="8" t="s">
        <x:v>84</x:v>
      </x:c>
      <x:c r="B14" s="8" t="s">
        <x:v>83</x:v>
      </x:c>
      <x:c r="C14" s="8" t="s">
        <x:v>92</x:v>
      </x:c>
      <x:c r="D14" s="10">
        <x:v>41060</x:v>
      </x:c>
      <x:c r="E14" s="8">
        <x:v>50</x:v>
      </x:c>
      <x:c r="F14" s="9">
        <x:v>250000</x:v>
      </x:c>
      <x:c r="G14" s="8">
        <x:v>47</x:v>
      </x:c>
      <x:c r="H14" s="7">
        <x:f>F14*G14</x:f>
        <x:v>11750000</x:v>
      </x:c>
      <x:c r="J14" s="43" t="s">
        <x:v>2</x:v>
      </x:c>
      <x:c r="K14" s="39"/>
      <x:c r="L14" s="39">
        <x:v>131</x:v>
      </x:c>
      <x:c r="M14" s="39">
        <x:v>133</x:v>
      </x:c>
      <x:c r="N14" s="39">
        <x:v>109</x:v>
      </x:c>
      <x:c r="O14" s="39">
        <x:v>151</x:v>
      </x:c>
      <x:c r="P14" s="40">
        <x:v>136</x:v>
      </x:c>
    </x:row>
    <x:row r="15" spans="1:16">
      <x:c r="A15" s="8" t="s">
        <x:v>90</x:v>
      </x:c>
      <x:c r="B15" s="8" t="s">
        <x:v>80</x:v>
      </x:c>
      <x:c r="C15" s="8" t="s">
        <x:v>82</x:v>
      </x:c>
      <x:c r="D15" s="10">
        <x:v>41061</x:v>
      </x:c>
      <x:c r="E15" s="8">
        <x:v>30</x:v>
      </x:c>
      <x:c r="F15" s="9">
        <x:v>150000</x:v>
      </x:c>
      <x:c r="G15" s="8">
        <x:v>26</x:v>
      </x:c>
      <x:c r="H15" s="7">
        <x:f>F15*G15</x:f>
        <x:v>3900000</x:v>
      </x:c>
      <x:c r="J15" s="51" t="s">
        <x:v>1</x:v>
      </x:c>
      <x:c r="K15" s="42"/>
      <x:c r="L15" s="42">
        <x:v>49100000</x:v>
      </x:c>
      <x:c r="M15" s="42">
        <x:v>54800000</x:v>
      </x:c>
      <x:c r="N15" s="42">
        <x:v>45250000</x:v>
      </x:c>
      <x:c r="O15" s="42">
        <x:v>51950000</x:v>
      </x:c>
      <x:c r="P15" s="39">
        <x:v>50550000</x:v>
      </x:c>
    </x:row>
    <x:row r="16" spans="1:8">
      <x:c r="A16" s="8" t="s">
        <x:v>93</x:v>
      </x:c>
      <x:c r="B16" s="8" t="s">
        <x:v>80</x:v>
      </x:c>
      <x:c r="C16" s="8" t="s">
        <x:v>89</x:v>
      </x:c>
      <x:c r="D16" s="10">
        <x:v>41061</x:v>
      </x:c>
      <x:c r="E16" s="8">
        <x:v>80</x:v>
      </x:c>
      <x:c r="F16" s="9">
        <x:v>600000</x:v>
      </x:c>
      <x:c r="G16" s="8">
        <x:v>69</x:v>
      </x:c>
      <x:c r="H16" s="7">
        <x:f>F16*G16</x:f>
        <x:v>41400000</x:v>
      </x:c>
    </x:row>
    <x:row r="17" spans="1:8">
      <x:c r="A17" s="8" t="s">
        <x:v>90</x:v>
      </x:c>
      <x:c r="B17" s="8" t="s">
        <x:v>100</x:v>
      </x:c>
      <x:c r="C17" s="8" t="s">
        <x:v>91</x:v>
      </x:c>
      <x:c r="D17" s="10">
        <x:v>41061</x:v>
      </x:c>
      <x:c r="E17" s="8">
        <x:v>50</x:v>
      </x:c>
      <x:c r="F17" s="9">
        <x:v>150000</x:v>
      </x:c>
      <x:c r="G17" s="8">
        <x:v>40</x:v>
      </x:c>
      <x:c r="H17" s="7">
        <x:f>F17*G17</x:f>
        <x:v>6000000</x:v>
      </x:c>
    </x:row>
    <x:row r="18" spans="1:8">
      <x:c r="A18" s="8" t="s">
        <x:v>93</x:v>
      </x:c>
      <x:c r="B18" s="8" t="s">
        <x:v>100</x:v>
      </x:c>
      <x:c r="C18" s="8" t="s">
        <x:v>69</x:v>
      </x:c>
      <x:c r="D18" s="10">
        <x:v>41061</x:v>
      </x:c>
      <x:c r="E18" s="8">
        <x:v>60</x:v>
      </x:c>
      <x:c r="F18" s="9">
        <x:v>600000</x:v>
      </x:c>
      <x:c r="G18" s="8">
        <x:v>52</x:v>
      </x:c>
      <x:c r="H18" s="7">
        <x:f>F18*G18</x:f>
        <x:v>31200000</x:v>
      </x:c>
    </x:row>
  </x:sheetData>
  <x:mergeCells count="1">
    <x:mergeCell ref="A1:H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N16"/>
  <x:sheetViews>
    <x:sheetView topLeftCell="A1" zoomScaleNormal="100" zoomScaleSheetLayoutView="75" workbookViewId="0">
      <x:selection activeCell="E1" activeCellId="0" sqref="E1:E1"/>
    </x:sheetView>
  </x:sheetViews>
  <x:sheetFormatPr defaultColWidth="9" defaultRowHeight="16.39999999999999857891"/>
  <x:cols>
    <x:col min="2" max="2" width="13.25" bestFit="1" customWidth="1"/>
    <x:col min="6" max="6" width="10.1875" bestFit="1" customWidth="1"/>
    <x:col min="7" max="7" width="10.25390625" bestFit="1" customWidth="1"/>
    <x:col min="8" max="8" width="11.328125" bestFit="1" customWidth="1"/>
    <x:col min="9" max="9" width="10.25390625" bestFit="1" customWidth="1"/>
    <x:col min="10" max="10" width="11.328125" bestFit="1" customWidth="1"/>
    <x:col min="11" max="11" width="10.25390625" bestFit="1" customWidth="1"/>
    <x:col min="12" max="12" width="11.328125" bestFit="1" customWidth="1"/>
    <x:col min="13" max="13" width="11.08203125" bestFit="1" customWidth="1"/>
    <x:col min="14" max="14" width="11.328125" bestFit="1" customWidth="1"/>
    <x:col min="15" max="15" width="14.43359375" bestFit="1" customWidth="1"/>
    <x:col min="16" max="16" width="15.51171875" bestFit="1" customWidth="1"/>
  </x:cols>
  <x:sheetData>
    <x:row r="1" spans="1:1">
      <x:c r="A1" s="22" t="s">
        <x:v>155</x:v>
      </x:c>
    </x:row>
    <x:row r="2" spans="1:14">
      <x:c r="A2" s="20" t="s">
        <x:v>141</x:v>
      </x:c>
      <x:c r="B2" s="20" t="s">
        <x:v>151</x:v>
      </x:c>
      <x:c r="C2" s="21" t="s">
        <x:v>86</x:v>
      </x:c>
      <x:c r="D2" s="20" t="s">
        <x:v>78</x:v>
      </x:c>
      <x:c r="F2" s="55"/>
      <x:c r="G2" s="55" t="s">
        <x:v>86</x:v>
      </x:c>
      <x:c r="H2" s="55" t="s">
        <x:v>178</x:v>
      </x:c>
      <x:c r="I2" s="55"/>
      <x:c r="J2" s="55"/>
      <x:c r="K2" s="55"/>
      <x:c r="L2" s="55"/>
      <x:c r="M2" s="55"/>
      <x:c r="N2" s="55"/>
    </x:row>
    <x:row r="3" spans="1:14">
      <x:c r="A3" s="19" t="s">
        <x:v>126</x:v>
      </x:c>
      <x:c r="B3" s="19" t="s">
        <x:v>123</x:v>
      </x:c>
      <x:c r="C3" s="18" t="s">
        <x:v>118</x:v>
      </x:c>
      <x:c r="D3" s="12">
        <x:v>612700</x:v>
      </x:c>
      <x:c r="F3" s="55"/>
      <x:c r="G3" s="62" t="s">
        <x:v>118</x:v>
      </x:c>
      <x:c r="H3" s="62"/>
      <x:c r="I3" s="62" t="s">
        <x:v>128</x:v>
      </x:c>
      <x:c r="J3" s="62"/>
      <x:c r="K3" s="62" t="s">
        <x:v>119</x:v>
      </x:c>
      <x:c r="L3" s="62"/>
      <x:c r="M3" s="62" t="s">
        <x:v>117</x:v>
      </x:c>
      <x:c r="N3" s="61" t="s">
        <x:v>171</x:v>
      </x:c>
    </x:row>
    <x:row r="4" spans="1:14">
      <x:c r="A4" s="17" t="s">
        <x:v>154</x:v>
      </x:c>
      <x:c r="B4" s="17" t="s">
        <x:v>127</x:v>
      </x:c>
      <x:c r="C4" s="16" t="s">
        <x:v>117</x:v>
      </x:c>
      <x:c r="D4" s="15">
        <x:v>13000</x:v>
      </x:c>
      <x:c r="F4" s="55" t="s">
        <x:v>141</x:v>
      </x:c>
      <x:c r="G4" s="62" t="s">
        <x:v>176</x:v>
      </x:c>
      <x:c r="H4" s="62" t="s">
        <x:v>171</x:v>
      </x:c>
      <x:c r="I4" s="62" t="s">
        <x:v>176</x:v>
      </x:c>
      <x:c r="J4" s="62" t="s">
        <x:v>171</x:v>
      </x:c>
      <x:c r="K4" s="62" t="s">
        <x:v>176</x:v>
      </x:c>
      <x:c r="L4" s="62" t="s">
        <x:v>171</x:v>
      </x:c>
      <x:c r="M4" s="62" t="s">
        <x:v>176</x:v>
      </x:c>
      <x:c r="N4" s="61"/>
    </x:row>
    <x:row r="5" spans="1:14">
      <x:c r="A5" s="17" t="s">
        <x:v>154</x:v>
      </x:c>
      <x:c r="B5" s="17" t="s">
        <x:v>127</x:v>
      </x:c>
      <x:c r="C5" s="16" t="s">
        <x:v>118</x:v>
      </x:c>
      <x:c r="D5" s="15">
        <x:v>46000</x:v>
      </x:c>
      <x:c r="F5" s="55" t="s">
        <x:v>154</x:v>
      </x:c>
      <x:c r="G5" s="63">
        <x:v>69520</x:v>
      </x:c>
      <x:c r="H5" s="52">
        <x:v>34760</x:v>
      </x:c>
      <x:c r="I5" s="39" t="s">
        <x:v>16</x:v>
      </x:c>
      <x:c r="J5" s="39" t="s">
        <x:v>16</x:v>
      </x:c>
      <x:c r="K5" s="52">
        <x:v>536790</x:v>
      </x:c>
      <x:c r="L5" s="52">
        <x:v>536790</x:v>
      </x:c>
      <x:c r="M5" s="52">
        <x:v>1751200</x:v>
      </x:c>
      <x:c r="N5" s="54">
        <x:v>875600</x:v>
      </x:c>
    </x:row>
    <x:row r="6" spans="1:14">
      <x:c r="A6" s="17" t="s">
        <x:v>114</x:v>
      </x:c>
      <x:c r="B6" s="17" t="s">
        <x:v>135</x:v>
      </x:c>
      <x:c r="C6" s="16" t="s">
        <x:v>117</x:v>
      </x:c>
      <x:c r="D6" s="15">
        <x:v>3000</x:v>
      </x:c>
      <x:c r="F6" s="55" t="s">
        <x:v>126</x:v>
      </x:c>
      <x:c r="G6" s="63">
        <x:v>701100</x:v>
      </x:c>
      <x:c r="H6" s="52">
        <x:v>350550</x:v>
      </x:c>
      <x:c r="I6" s="52">
        <x:v>107190</x:v>
      </x:c>
      <x:c r="J6" s="52">
        <x:v>107190</x:v>
      </x:c>
      <x:c r="K6" s="52">
        <x:v>221140</x:v>
      </x:c>
      <x:c r="L6" s="52">
        <x:v>73713.333333333328</x:v>
      </x:c>
      <x:c r="M6" s="52">
        <x:v>360600</x:v>
      </x:c>
      <x:c r="N6" s="54">
        <x:v>360600</x:v>
      </x:c>
    </x:row>
    <x:row r="7" spans="1:14">
      <x:c r="A7" s="17" t="s">
        <x:v>154</x:v>
      </x:c>
      <x:c r="B7" s="17" t="s">
        <x:v>135</x:v>
      </x:c>
      <x:c r="C7" s="16" t="s">
        <x:v>119</x:v>
      </x:c>
      <x:c r="D7" s="15">
        <x:v>536790</x:v>
      </x:c>
      <x:c r="F7" s="55" t="s">
        <x:v>114</x:v>
      </x:c>
      <x:c r="G7" s="63">
        <x:v>220000</x:v>
      </x:c>
      <x:c r="H7" s="52">
        <x:v>220000</x:v>
      </x:c>
      <x:c r="I7" s="39" t="s">
        <x:v>16</x:v>
      </x:c>
      <x:c r="J7" s="39" t="s">
        <x:v>16</x:v>
      </x:c>
      <x:c r="K7" s="39" t="s">
        <x:v>16</x:v>
      </x:c>
      <x:c r="L7" s="39" t="s">
        <x:v>16</x:v>
      </x:c>
      <x:c r="M7" s="52">
        <x:v>3000</x:v>
      </x:c>
      <x:c r="N7" s="54">
        <x:v>3000</x:v>
      </x:c>
    </x:row>
    <x:row r="8" spans="1:14">
      <x:c r="A8" s="17" t="s">
        <x:v>154</x:v>
      </x:c>
      <x:c r="B8" s="17" t="s">
        <x:v>135</x:v>
      </x:c>
      <x:c r="C8" s="16" t="s">
        <x:v>117</x:v>
      </x:c>
      <x:c r="D8" s="15">
        <x:v>1738200</x:v>
      </x:c>
      <x:c r="F8" s="58" t="s">
        <x:v>10</x:v>
      </x:c>
      <x:c r="G8" s="59">
        <x:v>990620</x:v>
      </x:c>
      <x:c r="H8" s="53">
        <x:v>198124</x:v>
      </x:c>
      <x:c r="I8" s="53">
        <x:v>107190</x:v>
      </x:c>
      <x:c r="J8" s="53">
        <x:v>107190</x:v>
      </x:c>
      <x:c r="K8" s="53">
        <x:v>757930</x:v>
      </x:c>
      <x:c r="L8" s="53">
        <x:v>189482.5</x:v>
      </x:c>
      <x:c r="M8" s="53">
        <x:v>2114800</x:v>
      </x:c>
      <x:c r="N8" s="52">
        <x:v>528700</x:v>
      </x:c>
    </x:row>
    <x:row r="9" spans="1:4">
      <x:c r="A9" s="17" t="s">
        <x:v>154</x:v>
      </x:c>
      <x:c r="B9" s="17" t="s">
        <x:v>127</x:v>
      </x:c>
      <x:c r="C9" s="16" t="s">
        <x:v>118</x:v>
      </x:c>
      <x:c r="D9" s="15">
        <x:v>23520</x:v>
      </x:c>
    </x:row>
    <x:row r="10" spans="1:4">
      <x:c r="A10" s="14" t="s">
        <x:v>126</x:v>
      </x:c>
      <x:c r="B10" s="14" t="s">
        <x:v>123</x:v>
      </x:c>
      <x:c r="C10" s="13" t="s">
        <x:v>119</x:v>
      </x:c>
      <x:c r="D10" s="12">
        <x:v>58600</x:v>
      </x:c>
    </x:row>
    <x:row r="11" spans="1:4">
      <x:c r="A11" s="14" t="s">
        <x:v>126</x:v>
      </x:c>
      <x:c r="B11" s="14" t="s">
        <x:v>123</x:v>
      </x:c>
      <x:c r="C11" s="13" t="s">
        <x:v>119</x:v>
      </x:c>
      <x:c r="D11" s="12">
        <x:v>117840</x:v>
      </x:c>
    </x:row>
    <x:row r="12" spans="1:4">
      <x:c r="A12" s="14" t="s">
        <x:v>114</x:v>
      </x:c>
      <x:c r="B12" s="14" t="s">
        <x:v>127</x:v>
      </x:c>
      <x:c r="C12" s="13" t="s">
        <x:v>118</x:v>
      </x:c>
      <x:c r="D12" s="12">
        <x:v>220000</x:v>
      </x:c>
    </x:row>
    <x:row r="13" spans="1:4">
      <x:c r="A13" s="14" t="s">
        <x:v>126</x:v>
      </x:c>
      <x:c r="B13" s="14" t="s">
        <x:v>123</x:v>
      </x:c>
      <x:c r="C13" s="13" t="s">
        <x:v>119</x:v>
      </x:c>
      <x:c r="D13" s="12">
        <x:v>44700</x:v>
      </x:c>
    </x:row>
    <x:row r="14" spans="1:4">
      <x:c r="A14" s="14" t="s">
        <x:v>126</x:v>
      </x:c>
      <x:c r="B14" s="14" t="s">
        <x:v>123</x:v>
      </x:c>
      <x:c r="C14" s="13" t="s">
        <x:v>118</x:v>
      </x:c>
      <x:c r="D14" s="12">
        <x:v>88400</x:v>
      </x:c>
    </x:row>
    <x:row r="15" spans="1:4">
      <x:c r="A15" s="14" t="s">
        <x:v>126</x:v>
      </x:c>
      <x:c r="B15" s="14" t="s">
        <x:v>123</x:v>
      </x:c>
      <x:c r="C15" s="13" t="s">
        <x:v>128</x:v>
      </x:c>
      <x:c r="D15" s="12">
        <x:v>107190</x:v>
      </x:c>
    </x:row>
    <x:row r="16" spans="1:4">
      <x:c r="A16" s="14" t="s">
        <x:v>126</x:v>
      </x:c>
      <x:c r="B16" s="14" t="s">
        <x:v>123</x:v>
      </x:c>
      <x:c r="C16" s="13" t="s">
        <x:v>117</x:v>
      </x:c>
      <x:c r="D16" s="12">
        <x:v>360600</x:v>
      </x:c>
    </x:row>
  </x:sheetData>
  <x:mergeCells count="1">
    <x:mergeCell ref="N3:N4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16"/>
  <x:sheetViews>
    <x:sheetView topLeftCell="A1" zoomScaleNormal="100" zoomScaleSheetLayoutView="75" workbookViewId="0">
      <x:selection activeCell="E20" activeCellId="0" sqref="E20:E20"/>
    </x:sheetView>
  </x:sheetViews>
  <x:sheetFormatPr defaultColWidth="9" defaultRowHeight="16.39999999999999857891"/>
  <x:cols>
    <x:col min="1" max="1" width="11.5625" bestFit="1" customWidth="1"/>
    <x:col min="2" max="2" width="11.1875" bestFit="1" customWidth="1"/>
    <x:col min="5" max="5" width="3" customWidth="1"/>
    <x:col min="6" max="6" width="12.02734375" bestFit="1" customWidth="1"/>
    <x:col min="7" max="7" width="10.8046875" bestFit="1" customWidth="1"/>
    <x:col min="8" max="8" width="11.328125" bestFit="1" customWidth="1"/>
    <x:col min="9" max="9" width="10.25390625" bestFit="1" customWidth="1"/>
    <x:col min="10" max="10" width="11.328125" bestFit="1" customWidth="1"/>
    <x:col min="11" max="11" width="10.25390625" bestFit="1" customWidth="1"/>
    <x:col min="12" max="12" width="11.328125" bestFit="1" customWidth="1"/>
    <x:col min="13" max="13" width="11.08203125" bestFit="1" customWidth="1"/>
    <x:col min="14" max="14" width="11.328125" bestFit="1" customWidth="1"/>
    <x:col min="15" max="15" width="14.55859375" bestFit="1" customWidth="1"/>
    <x:col min="16" max="16" width="15.63671875" bestFit="1" customWidth="1"/>
  </x:cols>
  <x:sheetData>
    <x:row r="1" spans="1:7">
      <x:c r="A1" s="22" t="s">
        <x:v>155</x:v>
      </x:c>
      <x:c r="F1" t="s">
        <x:v>151</x:v>
      </x:c>
      <x:c r="G1" s="33" t="s">
        <x:v>14</x:v>
      </x:c>
    </x:row>
    <x:row r="2" spans="1:4" ht="16.89999999999999857891" customHeight="1">
      <x:c r="A2" s="20" t="s">
        <x:v>141</x:v>
      </x:c>
      <x:c r="B2" s="20" t="s">
        <x:v>151</x:v>
      </x:c>
      <x:c r="C2" s="21" t="s">
        <x:v>86</x:v>
      </x:c>
      <x:c r="D2" s="20" t="s">
        <x:v>78</x:v>
      </x:c>
    </x:row>
    <x:row r="3" spans="1:16" ht="16.89999999999999857891" customHeight="1">
      <x:c r="A3" s="28" t="s">
        <x:v>126</x:v>
      </x:c>
      <x:c r="B3" s="28" t="s">
        <x:v>123</x:v>
      </x:c>
      <x:c r="C3" s="27" t="s">
        <x:v>118</x:v>
      </x:c>
      <x:c r="D3" s="12">
        <x:v>612700</x:v>
      </x:c>
      <x:c r="F3" s="55"/>
      <x:c r="G3" s="55" t="s">
        <x:v>19</x:v>
      </x:c>
      <x:c r="H3" s="55"/>
      <x:c r="I3" s="55"/>
      <x:c r="J3" s="55"/>
      <x:c r="K3" s="55"/>
      <x:c r="L3" s="55"/>
      <x:c r="M3" s="55"/>
      <x:c r="N3" s="55"/>
      <x:c r="O3" s="55"/>
      <x:c r="P3" s="55"/>
    </x:row>
    <x:row r="4" spans="1:16">
      <x:c r="A4" s="26" t="s">
        <x:v>154</x:v>
      </x:c>
      <x:c r="B4" s="26" t="s">
        <x:v>127</x:v>
      </x:c>
      <x:c r="C4" s="25" t="s">
        <x:v>117</x:v>
      </x:c>
      <x:c r="D4" s="15">
        <x:v>13000</x:v>
      </x:c>
      <x:c r="F4" s="55"/>
      <x:c r="G4" s="62" t="s">
        <x:v>118</x:v>
      </x:c>
      <x:c r="H4" s="62"/>
      <x:c r="I4" s="62" t="s">
        <x:v>128</x:v>
      </x:c>
      <x:c r="J4" s="62"/>
      <x:c r="K4" s="62" t="s">
        <x:v>119</x:v>
      </x:c>
      <x:c r="L4" s="62"/>
      <x:c r="M4" s="62" t="s">
        <x:v>117</x:v>
      </x:c>
      <x:c r="N4" s="62"/>
      <x:c r="O4" s="61" t="s">
        <x:v>168</x:v>
      </x:c>
      <x:c r="P4" s="61" t="s">
        <x:v>170</x:v>
      </x:c>
    </x:row>
    <x:row r="5" spans="1:16">
      <x:c r="A5" s="26" t="s">
        <x:v>154</x:v>
      </x:c>
      <x:c r="B5" s="26" t="s">
        <x:v>127</x:v>
      </x:c>
      <x:c r="C5" s="25" t="s">
        <x:v>118</x:v>
      </x:c>
      <x:c r="D5" s="15">
        <x:v>46000</x:v>
      </x:c>
      <x:c r="F5" s="55" t="s">
        <x:v>11</x:v>
      </x:c>
      <x:c r="G5" s="62" t="s">
        <x:v>176</x:v>
      </x:c>
      <x:c r="H5" s="62" t="s">
        <x:v>171</x:v>
      </x:c>
      <x:c r="I5" s="62" t="s">
        <x:v>176</x:v>
      </x:c>
      <x:c r="J5" s="62" t="s">
        <x:v>171</x:v>
      </x:c>
      <x:c r="K5" s="62" t="s">
        <x:v>176</x:v>
      </x:c>
      <x:c r="L5" s="62" t="s">
        <x:v>171</x:v>
      </x:c>
      <x:c r="M5" s="62" t="s">
        <x:v>176</x:v>
      </x:c>
      <x:c r="N5" s="62" t="s">
        <x:v>171</x:v>
      </x:c>
      <x:c r="O5" s="61"/>
      <x:c r="P5" s="61"/>
    </x:row>
    <x:row r="6" spans="1:16" ht="16.89999999999999857891" customHeight="1">
      <x:c r="A6" s="26" t="s">
        <x:v>114</x:v>
      </x:c>
      <x:c r="B6" s="26" t="s">
        <x:v>135</x:v>
      </x:c>
      <x:c r="C6" s="25" t="s">
        <x:v>117</x:v>
      </x:c>
      <x:c r="D6" s="15">
        <x:v>3000</x:v>
      </x:c>
      <x:c r="F6" s="56" t="s">
        <x:v>154</x:v>
      </x:c>
      <x:c r="G6" s="52">
        <x:v>69520</x:v>
      </x:c>
      <x:c r="H6" s="52">
        <x:v>34760</x:v>
      </x:c>
      <x:c r="I6" s="39" t="s">
        <x:v>16</x:v>
      </x:c>
      <x:c r="J6" s="39" t="s">
        <x:v>16</x:v>
      </x:c>
      <x:c r="K6" s="52">
        <x:v>536790</x:v>
      </x:c>
      <x:c r="L6" s="52">
        <x:v>536790</x:v>
      </x:c>
      <x:c r="M6" s="52">
        <x:v>1751200</x:v>
      </x:c>
      <x:c r="N6" s="52">
        <x:v>875600</x:v>
      </x:c>
      <x:c r="O6" s="52">
        <x:v>2357510</x:v>
      </x:c>
      <x:c r="P6" s="54">
        <x:v>471502</x:v>
      </x:c>
    </x:row>
    <x:row r="7" spans="1:16">
      <x:c r="A7" s="26" t="s">
        <x:v>154</x:v>
      </x:c>
      <x:c r="B7" s="26" t="s">
        <x:v>135</x:v>
      </x:c>
      <x:c r="C7" s="25" t="s">
        <x:v>119</x:v>
      </x:c>
      <x:c r="D7" s="15">
        <x:v>536790</x:v>
      </x:c>
      <x:c r="F7" s="34" t="s">
        <x:v>126</x:v>
      </x:c>
      <x:c r="G7" s="52">
        <x:v>701100</x:v>
      </x:c>
      <x:c r="H7" s="52">
        <x:v>350550</x:v>
      </x:c>
      <x:c r="I7" s="52">
        <x:v>107190</x:v>
      </x:c>
      <x:c r="J7" s="52">
        <x:v>107190</x:v>
      </x:c>
      <x:c r="K7" s="52">
        <x:v>221140</x:v>
      </x:c>
      <x:c r="L7" s="52">
        <x:v>73713.333333333328</x:v>
      </x:c>
      <x:c r="M7" s="52">
        <x:v>360600</x:v>
      </x:c>
      <x:c r="N7" s="52">
        <x:v>360600</x:v>
      </x:c>
      <x:c r="O7" s="52">
        <x:v>1390030</x:v>
      </x:c>
      <x:c r="P7" s="54">
        <x:v>198575.71428571429</x:v>
      </x:c>
    </x:row>
    <x:row r="8" spans="1:16">
      <x:c r="A8" s="26" t="s">
        <x:v>154</x:v>
      </x:c>
      <x:c r="B8" s="26" t="s">
        <x:v>135</x:v>
      </x:c>
      <x:c r="C8" s="25" t="s">
        <x:v>117</x:v>
      </x:c>
      <x:c r="D8" s="15">
        <x:v>1738200</x:v>
      </x:c>
      <x:c r="F8" s="41" t="s">
        <x:v>114</x:v>
      </x:c>
      <x:c r="G8" s="52">
        <x:v>220000</x:v>
      </x:c>
      <x:c r="H8" s="52">
        <x:v>220000</x:v>
      </x:c>
      <x:c r="I8" s="39" t="s">
        <x:v>16</x:v>
      </x:c>
      <x:c r="J8" s="39" t="s">
        <x:v>16</x:v>
      </x:c>
      <x:c r="K8" s="39" t="s">
        <x:v>16</x:v>
      </x:c>
      <x:c r="L8" s="39" t="s">
        <x:v>16</x:v>
      </x:c>
      <x:c r="M8" s="52">
        <x:v>3000</x:v>
      </x:c>
      <x:c r="N8" s="52">
        <x:v>3000</x:v>
      </x:c>
      <x:c r="O8" s="52">
        <x:v>223000</x:v>
      </x:c>
      <x:c r="P8" s="54">
        <x:v>111500</x:v>
      </x:c>
    </x:row>
    <x:row r="9" spans="1:16">
      <x:c r="A9" s="26" t="s">
        <x:v>154</x:v>
      </x:c>
      <x:c r="B9" s="26" t="s">
        <x:v>127</x:v>
      </x:c>
      <x:c r="C9" s="25" t="s">
        <x:v>118</x:v>
      </x:c>
      <x:c r="D9" s="15">
        <x:v>23520</x:v>
      </x:c>
      <x:c r="F9" s="58" t="s">
        <x:v>10</x:v>
      </x:c>
      <x:c r="G9" s="59">
        <x:v>990620</x:v>
      </x:c>
      <x:c r="H9" s="53">
        <x:v>198124</x:v>
      </x:c>
      <x:c r="I9" s="53">
        <x:v>107190</x:v>
      </x:c>
      <x:c r="J9" s="53">
        <x:v>107190</x:v>
      </x:c>
      <x:c r="K9" s="53">
        <x:v>757930</x:v>
      </x:c>
      <x:c r="L9" s="53">
        <x:v>189482.5</x:v>
      </x:c>
      <x:c r="M9" s="53">
        <x:v>2114800</x:v>
      </x:c>
      <x:c r="N9" s="53">
        <x:v>528700</x:v>
      </x:c>
      <x:c r="O9" s="53">
        <x:v>3970540</x:v>
      </x:c>
      <x:c r="P9" s="52">
        <x:v>283610</x:v>
      </x:c>
    </x:row>
    <x:row r="10" spans="1:4">
      <x:c r="A10" s="24" t="s">
        <x:v>126</x:v>
      </x:c>
      <x:c r="B10" s="24" t="s">
        <x:v>123</x:v>
      </x:c>
      <x:c r="C10" s="23" t="s">
        <x:v>119</x:v>
      </x:c>
      <x:c r="D10" s="12">
        <x:v>58600</x:v>
      </x:c>
    </x:row>
    <x:row r="11" spans="1:4">
      <x:c r="A11" s="24" t="s">
        <x:v>126</x:v>
      </x:c>
      <x:c r="B11" s="24" t="s">
        <x:v>123</x:v>
      </x:c>
      <x:c r="C11" s="23" t="s">
        <x:v>119</x:v>
      </x:c>
      <x:c r="D11" s="12">
        <x:v>117840</x:v>
      </x:c>
    </x:row>
    <x:row r="12" spans="1:4">
      <x:c r="A12" s="24" t="s">
        <x:v>114</x:v>
      </x:c>
      <x:c r="B12" s="24" t="s">
        <x:v>127</x:v>
      </x:c>
      <x:c r="C12" s="23" t="s">
        <x:v>118</x:v>
      </x:c>
      <x:c r="D12" s="12">
        <x:v>220000</x:v>
      </x:c>
    </x:row>
    <x:row r="13" spans="1:4">
      <x:c r="A13" s="24" t="s">
        <x:v>126</x:v>
      </x:c>
      <x:c r="B13" s="24" t="s">
        <x:v>123</x:v>
      </x:c>
      <x:c r="C13" s="23" t="s">
        <x:v>119</x:v>
      </x:c>
      <x:c r="D13" s="12">
        <x:v>44700</x:v>
      </x:c>
    </x:row>
    <x:row r="14" spans="1:4">
      <x:c r="A14" s="24" t="s">
        <x:v>126</x:v>
      </x:c>
      <x:c r="B14" s="24" t="s">
        <x:v>123</x:v>
      </x:c>
      <x:c r="C14" s="23" t="s">
        <x:v>118</x:v>
      </x:c>
      <x:c r="D14" s="12">
        <x:v>88400</x:v>
      </x:c>
    </x:row>
    <x:row r="15" spans="1:4">
      <x:c r="A15" s="24" t="s">
        <x:v>126</x:v>
      </x:c>
      <x:c r="B15" s="24" t="s">
        <x:v>123</x:v>
      </x:c>
      <x:c r="C15" s="23" t="s">
        <x:v>128</x:v>
      </x:c>
      <x:c r="D15" s="12">
        <x:v>107190</x:v>
      </x:c>
    </x:row>
    <x:row r="16" spans="1:4">
      <x:c r="A16" s="24" t="s">
        <x:v>126</x:v>
      </x:c>
      <x:c r="B16" s="24" t="s">
        <x:v>123</x:v>
      </x:c>
      <x:c r="C16" s="23" t="s">
        <x:v>117</x:v>
      </x:c>
      <x:c r="D16" s="12">
        <x:v>360600</x:v>
      </x:c>
    </x:row>
  </x:sheetData>
  <x:mergeCells count="2">
    <x:mergeCell ref="P4:P5"/>
    <x:mergeCell ref="O4:O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2:O21"/>
  <x:sheetViews>
    <x:sheetView tabSelected="1" topLeftCell="E4" zoomScaleNormal="100" zoomScaleSheetLayoutView="75" workbookViewId="0">
      <x:selection activeCell="Q4" activeCellId="0" sqref="Q4:Q4"/>
    </x:sheetView>
  </x:sheetViews>
  <x:sheetFormatPr defaultColWidth="9" defaultRowHeight="16.39999999999999857891"/>
  <x:cols>
    <x:col min="2" max="2" width="13.25" bestFit="1" customWidth="1"/>
    <x:col min="3" max="3" width="11" bestFit="1" customWidth="1"/>
    <x:col min="7" max="7" width="3.1875" customWidth="1"/>
    <x:col min="8" max="9" width="8.3359375" bestFit="1" customWidth="1"/>
    <x:col min="10" max="15" width="9.49609375" bestFit="1" customWidth="1"/>
    <x:col min="16" max="17" width="13.80078125" bestFit="1" customWidth="1"/>
    <x:col min="18" max="18" width="9.37109375" bestFit="1" customWidth="1"/>
    <x:col min="19" max="19" width="11.14453125" bestFit="1" customWidth="1"/>
    <x:col min="20" max="20" width="9.37109375" bestFit="1" customWidth="1"/>
    <x:col min="21" max="21" width="11.14453125" bestFit="1" customWidth="1"/>
    <x:col min="22" max="22" width="9.37109375" bestFit="1" customWidth="1"/>
    <x:col min="23" max="23" width="11.14453125" bestFit="1" customWidth="1"/>
    <x:col min="24" max="24" width="9.37109375" bestFit="1" customWidth="1"/>
    <x:col min="25" max="25" width="11.14453125" bestFit="1" customWidth="1"/>
    <x:col min="26" max="26" width="9.37109375" bestFit="1" customWidth="1"/>
    <x:col min="27" max="27" width="11.14453125" bestFit="1" customWidth="1"/>
    <x:col min="28" max="28" width="9.37109375" bestFit="1" customWidth="1"/>
    <x:col min="29" max="29" width="11.14453125" bestFit="1" customWidth="1"/>
    <x:col min="30" max="30" width="9.37109375" bestFit="1" customWidth="1"/>
    <x:col min="31" max="31" width="11.14453125" bestFit="1" customWidth="1"/>
    <x:col min="32" max="32" width="9.37109375" bestFit="1" customWidth="1"/>
    <x:col min="33" max="33" width="11.14453125" bestFit="1" customWidth="1"/>
    <x:col min="34" max="34" width="9.37109375" bestFit="1" customWidth="1"/>
    <x:col min="35" max="36" width="13.67578125" bestFit="1" customWidth="1"/>
  </x:cols>
  <x:sheetData>
    <x:row r="2" spans="1:6">
      <x:c r="A2" t="s">
        <x:v>165</x:v>
      </x:c>
      <x:c r="B2" s="32" t="s">
        <x:v>21</x:v>
      </x:c>
      <x:c r="C2" s="32"/>
      <x:c r="D2" s="32"/>
      <x:c r="E2" s="32"/>
      <x:c r="F2" s="32"/>
    </x:row>
    <x:row r="3" spans="1:15">
      <x:c r="A3" s="2" t="s">
        <x:v>112</x:v>
      </x:c>
      <x:c r="B3" s="2" t="s">
        <x:v>111</x:v>
      </x:c>
      <x:c r="C3" s="2" t="s">
        <x:v>164</x:v>
      </x:c>
      <x:c r="D3" s="2" t="s">
        <x:v>110</x:v>
      </x:c>
      <x:c r="E3" s="2" t="s">
        <x:v>81</x:v>
      </x:c>
      <x:c r="F3" s="2" t="s">
        <x:v>146</x:v>
      </x:c>
      <x:c r="H3" s="55"/>
      <x:c r="I3" s="55"/>
      <x:c r="J3" s="55" t="s">
        <x:v>111</x:v>
      </x:c>
      <x:c r="K3" s="55" t="s">
        <x:v>178</x:v>
      </x:c>
      <x:c r="L3" s="55"/>
      <x:c r="M3" s="55"/>
      <x:c r="N3" s="55"/>
      <x:c r="O3" s="55"/>
    </x:row>
    <x:row r="4" spans="1:15">
      <x:c r="A4" s="2" t="s">
        <x:v>132</x:v>
      </x:c>
      <x:c r="B4" s="6">
        <x:v>42951</x:v>
      </x:c>
      <x:c r="C4" s="2" t="s">
        <x:v>143</x:v>
      </x:c>
      <x:c r="D4" s="29">
        <x:v>3.9300000000000002</x:v>
      </x:c>
      <x:c r="E4" s="29">
        <x:v>2.3199999999999998</x:v>
      </x:c>
      <x:c r="F4" s="29">
        <x:f>AVERAGE(D4:E4)</x:f>
        <x:v>3.125</x:v>
      </x:c>
      <x:c r="H4" s="55"/>
      <x:c r="I4" s="55"/>
      <x:c r="J4" s="62" t="s">
        <x:v>5</x:v>
      </x:c>
      <x:c r="K4" s="62"/>
      <x:c r="L4" s="62" t="s">
        <x:v>7</x:v>
      </x:c>
      <x:c r="M4" s="62"/>
      <x:c r="N4" s="62" t="s">
        <x:v>9</x:v>
      </x:c>
      <x:c r="O4" s="61" t="s">
        <x:v>175</x:v>
      </x:c>
    </x:row>
    <x:row r="5" spans="1:15">
      <x:c r="A5" s="2" t="s">
        <x:v>140</x:v>
      </x:c>
      <x:c r="B5" s="6">
        <x:v>42952</x:v>
      </x:c>
      <x:c r="C5" s="2" t="s">
        <x:v>134</x:v>
      </x:c>
      <x:c r="D5" s="29">
        <x:v>4.3200000000000003</x:v>
      </x:c>
      <x:c r="E5" s="29">
        <x:v>3.71</x:v>
      </x:c>
      <x:c r="F5" s="29">
        <x:f>AVERAGE(D5:E5)</x:f>
        <x:v>4.0150000000000006</x:v>
      </x:c>
      <x:c r="H5" s="55" t="s">
        <x:v>173</x:v>
      </x:c>
      <x:c r="I5" s="55" t="s">
        <x:v>112</x:v>
      </x:c>
      <x:c r="J5" s="62" t="s">
        <x:v>174</x:v>
      </x:c>
      <x:c r="K5" s="62" t="s">
        <x:v>175</x:v>
      </x:c>
      <x:c r="L5" s="62" t="s">
        <x:v>174</x:v>
      </x:c>
      <x:c r="M5" s="62" t="s">
        <x:v>175</x:v>
      </x:c>
      <x:c r="N5" s="62" t="s">
        <x:v>174</x:v>
      </x:c>
      <x:c r="O5" s="61"/>
    </x:row>
    <x:row r="6" spans="1:15">
      <x:c r="A6" s="2" t="s">
        <x:v>132</x:v>
      </x:c>
      <x:c r="B6" s="6">
        <x:v>42956</x:v>
      </x:c>
      <x:c r="C6" s="2" t="s">
        <x:v>162</x:v>
      </x:c>
      <x:c r="D6" s="29">
        <x:v>3.1800000000000002</x:v>
      </x:c>
      <x:c r="E6" s="29">
        <x:v>1.0700000000000001</x:v>
      </x:c>
      <x:c r="F6" s="29">
        <x:f>AVERAGE(D6:E6)</x:f>
        <x:v>2.125</x:v>
      </x:c>
      <x:c r="H6" s="55" t="s">
        <x:v>166</x:v>
      </x:c>
      <x:c r="I6" s="60"/>
      <x:c r="J6" s="39" t="s">
        <x:v>0</x:v>
      </x:c>
      <x:c r="K6" s="39" t="s">
        <x:v>0</x:v>
      </x:c>
      <x:c r="L6" s="39" t="s">
        <x:v>0</x:v>
      </x:c>
      <x:c r="M6" s="39" t="s">
        <x:v>0</x:v>
      </x:c>
      <x:c r="N6" s="39" t="s">
        <x:v>0</x:v>
      </x:c>
      <x:c r="O6" s="40" t="s">
        <x:v>0</x:v>
      </x:c>
    </x:row>
    <x:row r="7" spans="1:15">
      <x:c r="A7" s="2" t="s">
        <x:v>139</x:v>
      </x:c>
      <x:c r="B7" s="6">
        <x:v>42973</x:v>
      </x:c>
      <x:c r="C7" s="2" t="s">
        <x:v>148</x:v>
      </x:c>
      <x:c r="D7" s="29">
        <x:v>4.1299999999999999</x:v>
      </x:c>
      <x:c r="E7" s="29">
        <x:v>3.8999999999999999</x:v>
      </x:c>
      <x:c r="F7" s="29">
        <x:f>AVERAGE(D7:E7)</x:f>
        <x:v>4.0149999999999997</x:v>
      </x:c>
      <x:c r="H7" s="67"/>
      <x:c r="I7" s="55" t="s">
        <x:v>147</x:v>
      </x:c>
      <x:c r="J7" s="57" t="s">
        <x:v>0</x:v>
      </x:c>
      <x:c r="K7" s="39" t="s">
        <x:v>0</x:v>
      </x:c>
      <x:c r="L7" s="39" t="s">
        <x:v>0</x:v>
      </x:c>
      <x:c r="M7" s="39" t="s">
        <x:v>0</x:v>
      </x:c>
      <x:c r="N7" s="64">
        <x:v>3.9900000000000002</x:v>
      </x:c>
      <x:c r="O7" s="66">
        <x:v>3.5</x:v>
      </x:c>
    </x:row>
    <x:row r="8" spans="1:15">
      <x:c r="A8" s="2" t="s">
        <x:v>153</x:v>
      </x:c>
      <x:c r="B8" s="6">
        <x:v>42974</x:v>
      </x:c>
      <x:c r="C8" s="2" t="s">
        <x:v>161</x:v>
      </x:c>
      <x:c r="D8" s="29">
        <x:v>4.2000000000000002</x:v>
      </x:c>
      <x:c r="E8" s="29">
        <x:v>3.9900000000000002</x:v>
      </x:c>
      <x:c r="F8" s="29">
        <x:f>AVERAGE(D8:E8)</x:f>
        <x:v>4.0950000000000006</x:v>
      </x:c>
      <x:c r="H8" s="68"/>
      <x:c r="I8" s="55" t="s">
        <x:v>156</x:v>
      </x:c>
      <x:c r="J8" s="57" t="s">
        <x:v>0</x:v>
      </x:c>
      <x:c r="K8" s="39" t="s">
        <x:v>0</x:v>
      </x:c>
      <x:c r="L8" s="39" t="s">
        <x:v>0</x:v>
      </x:c>
      <x:c r="M8" s="39" t="s">
        <x:v>0</x:v>
      </x:c>
      <x:c r="N8" s="64">
        <x:v>4.5</x:v>
      </x:c>
      <x:c r="O8" s="66">
        <x:v>4.3600000000000003</x:v>
      </x:c>
    </x:row>
    <x:row r="9" spans="1:15">
      <x:c r="A9" s="2" t="s">
        <x:v>159</x:v>
      </x:c>
      <x:c r="B9" s="6">
        <x:v>42985</x:v>
      </x:c>
      <x:c r="C9" s="2" t="s">
        <x:v>160</x:v>
      </x:c>
      <x:c r="D9" s="29">
        <x:v>3.48</x:v>
      </x:c>
      <x:c r="E9" s="29">
        <x:v>3.25</x:v>
      </x:c>
      <x:c r="F9" s="29">
        <x:f>AVERAGE(D9:E9)</x:f>
        <x:v>3.3650000000000002</x:v>
      </x:c>
      <x:c r="H9" s="68"/>
      <x:c r="I9" s="55" t="s">
        <x:v>157</x:v>
      </x:c>
      <x:c r="J9" s="57" t="s">
        <x:v>0</x:v>
      </x:c>
      <x:c r="K9" s="39" t="s">
        <x:v>0</x:v>
      </x:c>
      <x:c r="L9" s="39" t="s">
        <x:v>0</x:v>
      </x:c>
      <x:c r="M9" s="39" t="s">
        <x:v>0</x:v>
      </x:c>
      <x:c r="N9" s="64">
        <x:v>1.1100000000000001</x:v>
      </x:c>
      <x:c r="O9" s="66">
        <x:v>1.3799999999999999</x:v>
      </x:c>
    </x:row>
    <x:row r="10" spans="1:15">
      <x:c r="A10" s="2" t="s">
        <x:v>138</x:v>
      </x:c>
      <x:c r="B10" s="6">
        <x:v>42982</x:v>
      </x:c>
      <x:c r="C10" s="2" t="s">
        <x:v>152</x:v>
      </x:c>
      <x:c r="D10" s="29">
        <x:v>4.2000000000000002</x:v>
      </x:c>
      <x:c r="E10" s="29">
        <x:v>3.98</x:v>
      </x:c>
      <x:c r="F10" s="29">
        <x:f>AVERAGE(D10:E10)</x:f>
        <x:v>4.0899999999999999</x:v>
      </x:c>
      <x:c r="H10" s="68"/>
      <x:c r="I10" s="55" t="s">
        <x:v>132</x:v>
      </x:c>
      <x:c r="J10" s="69">
        <x:v>3.5550000000000002</x:v>
      </x:c>
      <x:c r="K10" s="64">
        <x:v>1.6949999999999998</x:v>
      </x:c>
      <x:c r="L10" s="39" t="s">
        <x:v>0</x:v>
      </x:c>
      <x:c r="M10" s="39" t="s">
        <x:v>0</x:v>
      </x:c>
      <x:c r="N10" s="39" t="s">
        <x:v>0</x:v>
      </x:c>
      <x:c r="O10" s="40" t="s">
        <x:v>0</x:v>
      </x:c>
    </x:row>
    <x:row r="11" spans="1:15">
      <x:c r="A11" s="2" t="s">
        <x:v>137</x:v>
      </x:c>
      <x:c r="B11" s="6">
        <x:v>42991</x:v>
      </x:c>
      <x:c r="C11" s="2" t="s">
        <x:v>158</x:v>
      </x:c>
      <x:c r="D11" s="29">
        <x:v>2.6499999999999999</x:v>
      </x:c>
      <x:c r="E11" s="29">
        <x:v>1.3600000000000001</x:v>
      </x:c>
      <x:c r="F11" s="29">
        <x:f>AVERAGE(D11:E11)</x:f>
        <x:v>2.0049999999999999</x:v>
      </x:c>
      <x:c r="H11" s="68"/>
      <x:c r="I11" s="55" t="s">
        <x:v>137</x:v>
      </x:c>
      <x:c r="J11" s="57" t="s">
        <x:v>0</x:v>
      </x:c>
      <x:c r="K11" s="39" t="s">
        <x:v>0</x:v>
      </x:c>
      <x:c r="L11" s="64">
        <x:v>2.6499999999999999</x:v>
      </x:c>
      <x:c r="M11" s="64">
        <x:v>1.3600000000000001</x:v>
      </x:c>
      <x:c r="N11" s="39" t="s">
        <x:v>0</x:v>
      </x:c>
      <x:c r="O11" s="40" t="s">
        <x:v>0</x:v>
      </x:c>
    </x:row>
    <x:row r="12" spans="1:15">
      <x:c r="A12" s="2" t="s">
        <x:v>142</x:v>
      </x:c>
      <x:c r="B12" s="6">
        <x:v>42992</x:v>
      </x:c>
      <x:c r="C12" s="2" t="s">
        <x:v>133</x:v>
      </x:c>
      <x:c r="D12" s="29">
        <x:v>4</x:v>
      </x:c>
      <x:c r="E12" s="29">
        <x:v>3.9199999999999999</x:v>
      </x:c>
      <x:c r="F12" s="29">
        <x:f>AVERAGE(D12:E12)</x:f>
        <x:v>3.96</x:v>
      </x:c>
      <x:c r="H12" s="57"/>
      <x:c r="I12" s="55" t="s">
        <x:v>142</x:v>
      </x:c>
      <x:c r="J12" s="57" t="s">
        <x:v>0</x:v>
      </x:c>
      <x:c r="K12" s="39" t="s">
        <x:v>0</x:v>
      </x:c>
      <x:c r="L12" s="64">
        <x:v>4</x:v>
      </x:c>
      <x:c r="M12" s="64">
        <x:v>3.9199999999999999</x:v>
      </x:c>
      <x:c r="N12" s="39" t="s">
        <x:v>0</x:v>
      </x:c>
      <x:c r="O12" s="40" t="s">
        <x:v>0</x:v>
      </x:c>
    </x:row>
    <x:row r="13" spans="1:15">
      <x:c r="A13" s="2" t="s">
        <x:v>147</x:v>
      </x:c>
      <x:c r="B13" s="6">
        <x:v>43023</x:v>
      </x:c>
      <x:c r="C13" s="2" t="s">
        <x:v>163</x:v>
      </x:c>
      <x:c r="D13" s="29">
        <x:v>3.9900000000000002</x:v>
      </x:c>
      <x:c r="E13" s="29">
        <x:v>3.5</x:v>
      </x:c>
      <x:c r="F13" s="29">
        <x:f>AVERAGE(D13:E13)</x:f>
        <x:v>3.7450000000000001</x:v>
      </x:c>
      <x:c r="H13" s="55" t="s">
        <x:v>169</x:v>
      </x:c>
      <x:c r="I13" s="60"/>
      <x:c r="J13" s="39" t="s">
        <x:v>0</x:v>
      </x:c>
      <x:c r="K13" s="39" t="s">
        <x:v>0</x:v>
      </x:c>
      <x:c r="L13" s="39" t="s">
        <x:v>0</x:v>
      </x:c>
      <x:c r="M13" s="39" t="s">
        <x:v>0</x:v>
      </x:c>
      <x:c r="N13" s="39" t="s">
        <x:v>0</x:v>
      </x:c>
      <x:c r="O13" s="40" t="s">
        <x:v>0</x:v>
      </x:c>
    </x:row>
    <x:row r="14" spans="1:15">
      <x:c r="A14" s="2" t="s">
        <x:v>145</x:v>
      </x:c>
      <x:c r="B14" s="6">
        <x:v>43028</x:v>
      </x:c>
      <x:c r="C14" s="2" t="s">
        <x:v>144</x:v>
      </x:c>
      <x:c r="D14" s="29">
        <x:v>3.8599999999999999</x:v>
      </x:c>
      <x:c r="E14" s="29">
        <x:v>3.9199999999999999</x:v>
      </x:c>
      <x:c r="F14" s="29">
        <x:f>AVERAGE(D14:E14)</x:f>
        <x:v>3.8899999999999997</x:v>
      </x:c>
      <x:c r="H14" s="67"/>
      <x:c r="I14" s="55" t="s">
        <x:v>140</x:v>
      </x:c>
      <x:c r="J14" s="69">
        <x:v>4.3200000000000003</x:v>
      </x:c>
      <x:c r="K14" s="64">
        <x:v>3.71</x:v>
      </x:c>
      <x:c r="L14" s="39" t="s">
        <x:v>0</x:v>
      </x:c>
      <x:c r="M14" s="39" t="s">
        <x:v>0</x:v>
      </x:c>
      <x:c r="N14" s="39" t="s">
        <x:v>0</x:v>
      </x:c>
      <x:c r="O14" s="40" t="s">
        <x:v>0</x:v>
      </x:c>
    </x:row>
    <x:row r="15" spans="1:15">
      <x:c r="A15" s="2" t="s">
        <x:v>145</x:v>
      </x:c>
      <x:c r="B15" s="6">
        <x:v>43031</x:v>
      </x:c>
      <x:c r="C15" s="2" t="s">
        <x:v>150</x:v>
      </x:c>
      <x:c r="D15" s="29">
        <x:v>2.0499999999999998</x:v>
      </x:c>
      <x:c r="E15" s="29">
        <x:v>3.6099999999999999</x:v>
      </x:c>
      <x:c r="F15" s="29">
        <x:f>AVERAGE(D15:E15)</x:f>
        <x:v>2.8300000000000001</x:v>
      </x:c>
      <x:c r="H15" s="57"/>
      <x:c r="I15" s="55" t="s">
        <x:v>153</x:v>
      </x:c>
      <x:c r="J15" s="69">
        <x:v>4.2000000000000002</x:v>
      </x:c>
      <x:c r="K15" s="64">
        <x:v>3.9900000000000002</x:v>
      </x:c>
      <x:c r="L15" s="39" t="s">
        <x:v>0</x:v>
      </x:c>
      <x:c r="M15" s="39" t="s">
        <x:v>0</x:v>
      </x:c>
      <x:c r="N15" s="39" t="s">
        <x:v>0</x:v>
      </x:c>
      <x:c r="O15" s="40" t="s">
        <x:v>0</x:v>
      </x:c>
    </x:row>
    <x:row r="16" spans="1:15">
      <x:c r="A16" s="2" t="s">
        <x:v>157</x:v>
      </x:c>
      <x:c r="B16" s="6">
        <x:v>43028</x:v>
      </x:c>
      <x:c r="C16" s="2" t="s">
        <x:v>136</x:v>
      </x:c>
      <x:c r="D16" s="29">
        <x:v>1.1100000000000001</x:v>
      </x:c>
      <x:c r="E16" s="29">
        <x:v>1.3799999999999999</x:v>
      </x:c>
      <x:c r="F16" s="29">
        <x:f>AVERAGE(D16:E16)</x:f>
        <x:v>1.2450000000000001</x:v>
      </x:c>
      <x:c r="H16" s="55" t="s">
        <x:v>177</x:v>
      </x:c>
      <x:c r="I16" s="60"/>
      <x:c r="J16" s="39" t="s">
        <x:v>0</x:v>
      </x:c>
      <x:c r="K16" s="39" t="s">
        <x:v>0</x:v>
      </x:c>
      <x:c r="L16" s="39" t="s">
        <x:v>0</x:v>
      </x:c>
      <x:c r="M16" s="39" t="s">
        <x:v>0</x:v>
      </x:c>
      <x:c r="N16" s="39" t="s">
        <x:v>0</x:v>
      </x:c>
      <x:c r="O16" s="40" t="s">
        <x:v>0</x:v>
      </x:c>
    </x:row>
    <x:row r="17" spans="1:15">
      <x:c r="A17" s="2" t="s">
        <x:v>156</x:v>
      </x:c>
      <x:c r="B17" s="6">
        <x:v>43034</x:v>
      </x:c>
      <x:c r="C17" s="2" t="s">
        <x:v>149</x:v>
      </x:c>
      <x:c r="D17" s="29">
        <x:v>4.5</x:v>
      </x:c>
      <x:c r="E17" s="29">
        <x:v>4.3600000000000003</x:v>
      </x:c>
      <x:c r="F17" s="29">
        <x:f>AVERAGE(D17:E17)</x:f>
        <x:v>4.4299999999999997</x:v>
      </x:c>
      <x:c r="H17" s="67"/>
      <x:c r="I17" s="55" t="s">
        <x:v>138</x:v>
      </x:c>
      <x:c r="J17" s="57" t="s">
        <x:v>0</x:v>
      </x:c>
      <x:c r="K17" s="39" t="s">
        <x:v>0</x:v>
      </x:c>
      <x:c r="L17" s="64">
        <x:v>4.2000000000000002</x:v>
      </x:c>
      <x:c r="M17" s="64">
        <x:v>3.98</x:v>
      </x:c>
      <x:c r="N17" s="39" t="s">
        <x:v>0</x:v>
      </x:c>
      <x:c r="O17" s="40" t="s">
        <x:v>0</x:v>
      </x:c>
    </x:row>
    <x:row r="18" spans="8:15">
      <x:c r="H18" s="68"/>
      <x:c r="I18" s="55" t="s">
        <x:v>145</x:v>
      </x:c>
      <x:c r="J18" s="57" t="s">
        <x:v>0</x:v>
      </x:c>
      <x:c r="K18" s="39" t="s">
        <x:v>0</x:v>
      </x:c>
      <x:c r="L18" s="39" t="s">
        <x:v>0</x:v>
      </x:c>
      <x:c r="M18" s="39" t="s">
        <x:v>0</x:v>
      </x:c>
      <x:c r="N18" s="64">
        <x:v>2.9550000000000001</x:v>
      </x:c>
      <x:c r="O18" s="66">
        <x:v>3.7649999999999997</x:v>
      </x:c>
    </x:row>
    <x:row r="19" spans="8:15">
      <x:c r="H19" s="68"/>
      <x:c r="I19" s="55" t="s">
        <x:v>139</x:v>
      </x:c>
      <x:c r="J19" s="69">
        <x:v>4.1299999999999999</x:v>
      </x:c>
      <x:c r="K19" s="64">
        <x:v>3.8999999999999999</x:v>
      </x:c>
      <x:c r="L19" s="39" t="s">
        <x:v>0</x:v>
      </x:c>
      <x:c r="M19" s="39" t="s">
        <x:v>0</x:v>
      </x:c>
      <x:c r="N19" s="39" t="s">
        <x:v>0</x:v>
      </x:c>
      <x:c r="O19" s="40" t="s">
        <x:v>0</x:v>
      </x:c>
    </x:row>
    <x:row r="20" spans="8:15">
      <x:c r="H20" s="68"/>
      <x:c r="I20" s="55" t="s">
        <x:v>159</x:v>
      </x:c>
      <x:c r="J20" s="57" t="s">
        <x:v>0</x:v>
      </x:c>
      <x:c r="K20" s="39" t="s">
        <x:v>0</x:v>
      </x:c>
      <x:c r="L20" s="64">
        <x:v>3.48</x:v>
      </x:c>
      <x:c r="M20" s="64">
        <x:v>3.25</x:v>
      </x:c>
      <x:c r="N20" s="39" t="s">
        <x:v>0</x:v>
      </x:c>
      <x:c r="O20" s="40" t="s">
        <x:v>0</x:v>
      </x:c>
    </x:row>
    <x:row r="21" spans="8:15">
      <x:c r="H21" s="61" t="s">
        <x:v>10</x:v>
      </x:c>
      <x:c r="I21" s="61"/>
      <x:c r="J21" s="65">
        <x:v>3.9519999999999995</x:v>
      </x:c>
      <x:c r="K21" s="65">
        <x:v>2.9980000000000002</x:v>
      </x:c>
      <x:c r="L21" s="65">
        <x:v>3.5825</x:v>
      </x:c>
      <x:c r="M21" s="65">
        <x:v>3.1274999999999999</x:v>
      </x:c>
      <x:c r="N21" s="65">
        <x:v>3.1019999999999994</x:v>
      </x:c>
      <x:c r="O21" s="64">
        <x:v>3.3540000000000001</x:v>
      </x:c>
    </x:row>
  </x:sheetData>
  <x:mergeCells count="3">
    <x:mergeCell ref="B2:F2"/>
    <x:mergeCell ref="H21:I21"/>
    <x:mergeCell ref="O4:O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기획부 부장님의 기본급 합계</vt:lpstr>
      <vt:lpstr>피벗테이블1</vt:lpstr>
      <vt:lpstr>피벗테이블2</vt:lpstr>
      <vt:lpstr>피벗테이블3</vt:lpstr>
      <vt:lpstr>피벗테이블4</vt:lpstr>
      <vt:lpstr>피벗테이블5</vt:lpstr>
      <vt:lpstr>피벗테이블6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mondi</cp:lastModifiedBy>
  <cp:revision>3</cp:revision>
  <dcterms:created xsi:type="dcterms:W3CDTF">2023-01-16T11:59:04.000</dcterms:created>
  <dcterms:modified xsi:type="dcterms:W3CDTF">2023-05-21T10:56:36.344</dcterms:modified>
  <cp:version>1200.0100.01</cp:version>
</cp:coreProperties>
</file>