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p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0" i="1" l="1"/>
  <c r="K180" i="1" s="1"/>
  <c r="J187" i="1"/>
  <c r="K187" i="1" s="1"/>
  <c r="J186" i="1"/>
  <c r="K186" i="1" s="1"/>
  <c r="K185" i="1"/>
  <c r="J185" i="1"/>
  <c r="J184" i="1"/>
  <c r="K184" i="1" s="1"/>
  <c r="J183" i="1"/>
  <c r="K183" i="1" s="1"/>
  <c r="J182" i="1"/>
  <c r="K182" i="1" s="1"/>
  <c r="J181" i="1"/>
  <c r="K181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66" i="1"/>
  <c r="K166" i="1" s="1"/>
  <c r="J165" i="1"/>
  <c r="K165" i="1" s="1"/>
  <c r="J164" i="1"/>
  <c r="K164" i="1" s="1"/>
  <c r="J163" i="1"/>
  <c r="K163" i="1" s="1"/>
  <c r="J157" i="1"/>
  <c r="J158" i="1"/>
  <c r="K158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2" i="1"/>
  <c r="K162" i="1" s="1"/>
  <c r="J161" i="1"/>
  <c r="K161" i="1" s="1"/>
  <c r="J160" i="1"/>
  <c r="K160" i="1" s="1"/>
  <c r="J159" i="1"/>
  <c r="K159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0" i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29" i="1"/>
  <c r="K129" i="1" s="1"/>
  <c r="J128" i="1"/>
  <c r="K128" i="1" s="1"/>
  <c r="J127" i="1"/>
  <c r="K127" i="1" s="1"/>
  <c r="J119" i="1" l="1"/>
  <c r="K119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 l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 l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J56" i="1"/>
  <c r="K56" i="1" s="1"/>
  <c r="J55" i="1"/>
  <c r="K55" i="1" s="1"/>
  <c r="J54" i="1"/>
  <c r="K54" i="1" s="1"/>
  <c r="J39" i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8" i="1"/>
  <c r="K38" i="1" s="1"/>
  <c r="J37" i="1"/>
  <c r="K37" i="1" s="1"/>
  <c r="J36" i="1"/>
  <c r="K36" i="1" s="1"/>
  <c r="J35" i="1" l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K18" i="1"/>
  <c r="J20" i="1"/>
  <c r="K20" i="1" s="1"/>
  <c r="J19" i="1"/>
  <c r="K19" i="1" s="1"/>
  <c r="J18" i="1"/>
  <c r="J5" i="1"/>
  <c r="J17" i="1" l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<sst xmlns="http://schemas.openxmlformats.org/spreadsheetml/2006/main" count="941" uniqueCount="35">
  <si>
    <t>Date</t>
  </si>
  <si>
    <t>Client</t>
  </si>
  <si>
    <t>Total Revenue</t>
  </si>
  <si>
    <t>Activation</t>
  </si>
  <si>
    <t>Renewal</t>
  </si>
  <si>
    <t>Price Point</t>
  </si>
  <si>
    <t>Service Name</t>
  </si>
  <si>
    <t>mobilart</t>
  </si>
  <si>
    <t>Mobilemela</t>
  </si>
  <si>
    <t>currency</t>
  </si>
  <si>
    <t>QAR</t>
  </si>
  <si>
    <t>Euro</t>
  </si>
  <si>
    <t>EGP</t>
  </si>
  <si>
    <t>fitness store</t>
  </si>
  <si>
    <t>Royalmobi</t>
  </si>
  <si>
    <t>BDT</t>
  </si>
  <si>
    <t>IQD</t>
  </si>
  <si>
    <t>kidzone</t>
  </si>
  <si>
    <t>FitnessMantra</t>
  </si>
  <si>
    <t>HNL</t>
  </si>
  <si>
    <t>Country</t>
  </si>
  <si>
    <t>Operator</t>
  </si>
  <si>
    <t>Revenue in INR</t>
  </si>
  <si>
    <t>Qutar</t>
  </si>
  <si>
    <t>Austria</t>
  </si>
  <si>
    <t>Egypt</t>
  </si>
  <si>
    <t>Bangadesh</t>
  </si>
  <si>
    <t>Iraq</t>
  </si>
  <si>
    <t>Honduras</t>
  </si>
  <si>
    <t>Ooredoo</t>
  </si>
  <si>
    <t>A1 Telecom</t>
  </si>
  <si>
    <t>vodafone</t>
  </si>
  <si>
    <t>Robi</t>
  </si>
  <si>
    <t>Zain</t>
  </si>
  <si>
    <t>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</si>
</sst>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topLeftCell="A165" workbookViewId="0">
      <selection activeCell="H187" activeCellId="1" sqref="H187 H187"/>
    </sheetView>
  </sheetViews>
  <sheetFormatPr defaultRowHeight="15" x14ac:dyDescent="0.25"/>
  <cols>
    <col min="1" max="1" width="9.7109375" bestFit="1" customWidth="1"/>
    <col min="2" max="2" width="12" bestFit="1" customWidth="1"/>
    <col min="3" max="4" width="12" customWidth="1"/>
    <col min="5" max="5" width="13.140625" bestFit="1" customWidth="1"/>
    <col min="6" max="6" width="10.5703125" bestFit="1" customWidth="1"/>
    <col min="7" max="7" width="10.5703125" customWidth="1"/>
    <col min="10" max="10" width="13.85546875" bestFit="1" customWidth="1"/>
    <col min="11" max="11" width="14.7109375" bestFit="1" customWidth="1"/>
  </cols>
  <sheetData>
    <row r="1" spans="1:11" x14ac:dyDescent="0.25">
      <c r="A1" s="1" t="s">
        <v>0</v>
      </c>
      <c r="B1" s="1" t="s">
        <v>1</v>
      </c>
      <c r="C1" s="1" t="s">
        <v>20</v>
      </c>
      <c r="D1" s="1" t="s">
        <v>21</v>
      </c>
      <c r="E1" s="1" t="s">
        <v>6</v>
      </c>
      <c r="F1" s="1" t="s">
        <v>5</v>
      </c>
      <c r="G1" s="1" t="s">
        <v>9</v>
      </c>
      <c r="H1" s="1" t="s">
        <v>4</v>
      </c>
      <c r="I1" s="1" t="s">
        <v>3</v>
      </c>
      <c r="J1" s="1" t="s">
        <v>2</v>
      </c>
      <c r="K1" s="4" t="s">
        <v>22</v>
      </c>
    </row>
    <row r="2" spans="1:11" x14ac:dyDescent="0.25">
      <c r="A2" s="2">
        <v>43473</v>
      </c>
      <c r="B2" s="1" t="s">
        <v>7</v>
      </c>
      <c r="C2" s="1" t="s">
        <v>23</v>
      </c>
      <c r="D2" s="1" t="s">
        <v>29</v>
      </c>
      <c r="E2" s="1" t="s">
        <v>8</v>
      </c>
      <c r="F2" s="1">
        <v>1.3</v>
      </c>
      <c r="G2" s="1" t="s">
        <v>10</v>
      </c>
      <c r="H2" s="1">
        <v>4</v>
      </c>
      <c r="I2" s="1">
        <v>0</v>
      </c>
      <c r="J2" s="1">
        <f>(H2+I2)*F2</f>
        <v>5.2</v>
      </c>
      <c r="K2" s="1">
        <f>J2*19.13</f>
        <v>99.475999999999999</v>
      </c>
    </row>
    <row r="3" spans="1:11" x14ac:dyDescent="0.25">
      <c r="A3" s="2">
        <v>43473</v>
      </c>
      <c r="B3" s="1" t="s">
        <v>7</v>
      </c>
      <c r="C3" s="1" t="s">
        <v>23</v>
      </c>
      <c r="D3" s="1" t="s">
        <v>29</v>
      </c>
      <c r="E3" s="1" t="s">
        <v>8</v>
      </c>
      <c r="F3" s="1">
        <v>3.9</v>
      </c>
      <c r="G3" s="1" t="s">
        <v>10</v>
      </c>
      <c r="H3" s="1">
        <v>10</v>
      </c>
      <c r="I3" s="1">
        <v>0</v>
      </c>
      <c r="J3" s="1">
        <f>(H3+I3)*F3</f>
        <v>39</v>
      </c>
      <c r="K3" s="1">
        <f t="shared" ref="K3:K4" si="0">J3*19.13</f>
        <v>746.06999999999994</v>
      </c>
    </row>
    <row r="4" spans="1:11" x14ac:dyDescent="0.25">
      <c r="A4" s="2">
        <v>43473</v>
      </c>
      <c r="B4" s="1" t="s">
        <v>7</v>
      </c>
      <c r="C4" s="1" t="s">
        <v>23</v>
      </c>
      <c r="D4" s="1" t="s">
        <v>29</v>
      </c>
      <c r="E4" s="1" t="s">
        <v>8</v>
      </c>
      <c r="F4" s="1">
        <v>9</v>
      </c>
      <c r="G4" s="1" t="s">
        <v>10</v>
      </c>
      <c r="H4" s="1">
        <v>109</v>
      </c>
      <c r="I4" s="1">
        <v>0</v>
      </c>
      <c r="J4" s="1">
        <f>(H4+I4)*F4</f>
        <v>981</v>
      </c>
      <c r="K4" s="1">
        <f t="shared" si="0"/>
        <v>18766.53</v>
      </c>
    </row>
    <row r="5" spans="1:11" x14ac:dyDescent="0.25">
      <c r="A5" s="2">
        <v>43473</v>
      </c>
      <c r="B5" s="1" t="s">
        <v>7</v>
      </c>
      <c r="C5" s="1" t="s">
        <v>24</v>
      </c>
      <c r="D5" s="1" t="s">
        <v>30</v>
      </c>
      <c r="E5" s="1" t="s">
        <v>8</v>
      </c>
      <c r="F5" s="1">
        <v>6</v>
      </c>
      <c r="G5" s="1" t="s">
        <v>11</v>
      </c>
      <c r="H5" s="1">
        <v>1</v>
      </c>
      <c r="I5" s="1">
        <v>0</v>
      </c>
      <c r="J5" s="1">
        <f>(H5+I5)*F5</f>
        <v>6</v>
      </c>
      <c r="K5" s="1">
        <v>465.22</v>
      </c>
    </row>
    <row r="6" spans="1:11" x14ac:dyDescent="0.25">
      <c r="A6" s="2">
        <v>43473</v>
      </c>
      <c r="B6" s="1" t="s">
        <v>7</v>
      </c>
      <c r="C6" s="1" t="s">
        <v>25</v>
      </c>
      <c r="D6" s="1" t="s">
        <v>31</v>
      </c>
      <c r="E6" s="1" t="s">
        <v>8</v>
      </c>
      <c r="F6" s="1">
        <v>0.04</v>
      </c>
      <c r="G6" s="1" t="s">
        <v>12</v>
      </c>
      <c r="H6" s="1">
        <v>1</v>
      </c>
      <c r="I6" s="1">
        <v>0</v>
      </c>
      <c r="J6" s="1">
        <f t="shared" ref="J6:J17" si="1">(H6+I6)*F6</f>
        <v>0.04</v>
      </c>
      <c r="K6" s="1">
        <f t="shared" ref="K6:K11" si="2">J6*4.21</f>
        <v>0.16839999999999999</v>
      </c>
    </row>
    <row r="7" spans="1:11" x14ac:dyDescent="0.25">
      <c r="A7" s="2">
        <v>43473</v>
      </c>
      <c r="B7" s="1" t="s">
        <v>7</v>
      </c>
      <c r="C7" s="1" t="s">
        <v>25</v>
      </c>
      <c r="D7" s="1" t="s">
        <v>31</v>
      </c>
      <c r="E7" s="1" t="s">
        <v>8</v>
      </c>
      <c r="F7" s="1">
        <v>0.1</v>
      </c>
      <c r="G7" s="1" t="s">
        <v>12</v>
      </c>
      <c r="H7" s="1">
        <v>1</v>
      </c>
      <c r="I7" s="1">
        <v>0</v>
      </c>
      <c r="J7" s="1">
        <f t="shared" si="1"/>
        <v>0.1</v>
      </c>
      <c r="K7" s="1">
        <f t="shared" si="2"/>
        <v>0.42100000000000004</v>
      </c>
    </row>
    <row r="8" spans="1:11" x14ac:dyDescent="0.25">
      <c r="A8" s="2">
        <v>43473</v>
      </c>
      <c r="B8" s="1" t="s">
        <v>7</v>
      </c>
      <c r="C8" s="1" t="s">
        <v>25</v>
      </c>
      <c r="D8" s="1" t="s">
        <v>31</v>
      </c>
      <c r="E8" s="1" t="s">
        <v>8</v>
      </c>
      <c r="F8" s="1">
        <v>0.62</v>
      </c>
      <c r="G8" s="1" t="s">
        <v>12</v>
      </c>
      <c r="H8" s="1">
        <v>1</v>
      </c>
      <c r="I8" s="1">
        <v>0</v>
      </c>
      <c r="J8" s="1">
        <f t="shared" si="1"/>
        <v>0.62</v>
      </c>
      <c r="K8" s="1">
        <f t="shared" si="2"/>
        <v>2.6101999999999999</v>
      </c>
    </row>
    <row r="9" spans="1:11" x14ac:dyDescent="0.25">
      <c r="A9" s="2">
        <v>43473</v>
      </c>
      <c r="B9" s="1" t="s">
        <v>7</v>
      </c>
      <c r="C9" s="1" t="s">
        <v>25</v>
      </c>
      <c r="D9" s="1" t="s">
        <v>31</v>
      </c>
      <c r="E9" s="1" t="s">
        <v>8</v>
      </c>
      <c r="F9" s="1">
        <v>1.25</v>
      </c>
      <c r="G9" s="1" t="s">
        <v>12</v>
      </c>
      <c r="H9" s="1">
        <v>1</v>
      </c>
      <c r="I9" s="1">
        <v>0</v>
      </c>
      <c r="J9" s="1">
        <f t="shared" si="1"/>
        <v>1.25</v>
      </c>
      <c r="K9" s="1">
        <f t="shared" si="2"/>
        <v>5.2625000000000002</v>
      </c>
    </row>
    <row r="10" spans="1:11" x14ac:dyDescent="0.25">
      <c r="A10" s="2">
        <v>43473</v>
      </c>
      <c r="B10" s="1" t="s">
        <v>7</v>
      </c>
      <c r="C10" s="1" t="s">
        <v>25</v>
      </c>
      <c r="D10" s="1" t="s">
        <v>31</v>
      </c>
      <c r="E10" s="1" t="s">
        <v>8</v>
      </c>
      <c r="F10" s="1">
        <v>1.99</v>
      </c>
      <c r="G10" s="1" t="s">
        <v>12</v>
      </c>
      <c r="H10" s="1">
        <v>1</v>
      </c>
      <c r="I10" s="1">
        <v>0</v>
      </c>
      <c r="J10" s="1">
        <f t="shared" si="1"/>
        <v>1.99</v>
      </c>
      <c r="K10" s="1">
        <f t="shared" si="2"/>
        <v>8.3779000000000003</v>
      </c>
    </row>
    <row r="11" spans="1:11" x14ac:dyDescent="0.25">
      <c r="A11" s="2">
        <v>43473</v>
      </c>
      <c r="B11" s="1" t="s">
        <v>7</v>
      </c>
      <c r="C11" s="1" t="s">
        <v>25</v>
      </c>
      <c r="D11" s="1" t="s">
        <v>31</v>
      </c>
      <c r="E11" s="1" t="s">
        <v>8</v>
      </c>
      <c r="F11" s="1">
        <v>2.5</v>
      </c>
      <c r="G11" s="1" t="s">
        <v>12</v>
      </c>
      <c r="H11" s="1">
        <v>1</v>
      </c>
      <c r="I11" s="1">
        <v>0</v>
      </c>
      <c r="J11" s="1">
        <f t="shared" si="1"/>
        <v>2.5</v>
      </c>
      <c r="K11" s="1">
        <f t="shared" si="2"/>
        <v>10.525</v>
      </c>
    </row>
    <row r="12" spans="1:11" x14ac:dyDescent="0.25">
      <c r="A12" s="2">
        <v>43473</v>
      </c>
      <c r="B12" s="1" t="s">
        <v>14</v>
      </c>
      <c r="C12" s="1" t="s">
        <v>26</v>
      </c>
      <c r="D12" s="1" t="s">
        <v>32</v>
      </c>
      <c r="E12" s="1" t="s">
        <v>13</v>
      </c>
      <c r="F12" s="1">
        <v>2</v>
      </c>
      <c r="G12" s="1" t="s">
        <v>15</v>
      </c>
      <c r="H12" s="1">
        <v>15650</v>
      </c>
      <c r="I12" s="1">
        <v>2205</v>
      </c>
      <c r="J12" s="1">
        <f t="shared" si="1"/>
        <v>35710</v>
      </c>
      <c r="K12" s="1">
        <f>J12*0.82</f>
        <v>29282.199999999997</v>
      </c>
    </row>
    <row r="13" spans="1:11" x14ac:dyDescent="0.25">
      <c r="A13" s="2">
        <v>43473</v>
      </c>
      <c r="B13" s="1" t="s">
        <v>14</v>
      </c>
      <c r="C13" s="1" t="s">
        <v>26</v>
      </c>
      <c r="D13" s="1" t="s">
        <v>32</v>
      </c>
      <c r="E13" s="1" t="s">
        <v>13</v>
      </c>
      <c r="F13" s="1">
        <v>7</v>
      </c>
      <c r="G13" s="1" t="s">
        <v>15</v>
      </c>
      <c r="H13" s="1">
        <v>147</v>
      </c>
      <c r="I13" s="1">
        <v>0</v>
      </c>
      <c r="J13" s="1">
        <f t="shared" si="1"/>
        <v>1029</v>
      </c>
      <c r="K13" s="1">
        <f t="shared" ref="K13:K14" si="3">J13*0.82</f>
        <v>843.78</v>
      </c>
    </row>
    <row r="14" spans="1:11" x14ac:dyDescent="0.25">
      <c r="A14" s="2">
        <v>43473</v>
      </c>
      <c r="B14" s="1" t="s">
        <v>14</v>
      </c>
      <c r="C14" s="1" t="s">
        <v>26</v>
      </c>
      <c r="D14" s="1" t="s">
        <v>32</v>
      </c>
      <c r="E14" s="1" t="s">
        <v>13</v>
      </c>
      <c r="F14" s="1">
        <v>30</v>
      </c>
      <c r="G14" s="1" t="s">
        <v>15</v>
      </c>
      <c r="H14" s="1">
        <v>2</v>
      </c>
      <c r="I14" s="1">
        <v>0</v>
      </c>
      <c r="J14" s="1">
        <f t="shared" si="1"/>
        <v>60</v>
      </c>
      <c r="K14" s="1">
        <f t="shared" si="3"/>
        <v>49.199999999999996</v>
      </c>
    </row>
    <row r="15" spans="1:11" x14ac:dyDescent="0.25">
      <c r="A15" s="2">
        <v>43473</v>
      </c>
      <c r="B15" s="1" t="s">
        <v>14</v>
      </c>
      <c r="C15" s="1" t="s">
        <v>27</v>
      </c>
      <c r="D15" s="1" t="s">
        <v>33</v>
      </c>
      <c r="E15" s="1" t="s">
        <v>17</v>
      </c>
      <c r="F15" s="1">
        <v>200</v>
      </c>
      <c r="G15" s="3" t="s">
        <v>16</v>
      </c>
      <c r="H15" s="1">
        <v>39</v>
      </c>
      <c r="I15" s="1">
        <v>0</v>
      </c>
      <c r="J15" s="1">
        <f t="shared" si="1"/>
        <v>7800</v>
      </c>
      <c r="K15" s="1">
        <f>J15*0.059</f>
        <v>460.2</v>
      </c>
    </row>
    <row r="16" spans="1:11" x14ac:dyDescent="0.25">
      <c r="A16" s="2">
        <v>43473</v>
      </c>
      <c r="B16" s="1" t="s">
        <v>14</v>
      </c>
      <c r="C16" s="1" t="s">
        <v>27</v>
      </c>
      <c r="D16" s="1" t="s">
        <v>33</v>
      </c>
      <c r="E16" s="1" t="s">
        <v>17</v>
      </c>
      <c r="F16" s="1">
        <v>1000</v>
      </c>
      <c r="G16" s="1" t="s">
        <v>16</v>
      </c>
      <c r="H16" s="1">
        <v>61</v>
      </c>
      <c r="I16" s="1">
        <v>0</v>
      </c>
      <c r="J16" s="1">
        <f t="shared" si="1"/>
        <v>61000</v>
      </c>
      <c r="K16" s="1">
        <f>J16*0.059</f>
        <v>3599</v>
      </c>
    </row>
    <row r="17" spans="1:11" x14ac:dyDescent="0.25">
      <c r="A17" s="2">
        <v>43473</v>
      </c>
      <c r="B17" s="1" t="s">
        <v>14</v>
      </c>
      <c r="C17" s="1" t="s">
        <v>28</v>
      </c>
      <c r="D17" s="1" t="s">
        <v>34</v>
      </c>
      <c r="E17" s="1" t="s">
        <v>18</v>
      </c>
      <c r="F17" s="1">
        <v>0.4</v>
      </c>
      <c r="G17" s="3" t="s">
        <v>19</v>
      </c>
      <c r="H17" s="1">
        <v>402</v>
      </c>
      <c r="I17" s="1">
        <v>0</v>
      </c>
      <c r="J17" s="1">
        <f t="shared" si="1"/>
        <v>160.80000000000001</v>
      </c>
      <c r="K17" s="1">
        <f>J17*2.82</f>
        <v>453.45600000000002</v>
      </c>
    </row>
    <row r="18" spans="1:11" x14ac:dyDescent="0.25">
      <c r="A18" s="2">
        <v>43504</v>
      </c>
      <c r="B18" s="1" t="s">
        <v>7</v>
      </c>
      <c r="C18" s="1" t="s">
        <v>23</v>
      </c>
      <c r="D18" s="1" t="s">
        <v>29</v>
      </c>
      <c r="E18" s="1" t="s">
        <v>8</v>
      </c>
      <c r="F18" s="1">
        <v>1.3</v>
      </c>
      <c r="G18" s="1" t="s">
        <v>10</v>
      </c>
      <c r="H18" s="1">
        <v>4</v>
      </c>
      <c r="I18" s="1">
        <v>0</v>
      </c>
      <c r="J18" s="1">
        <f>(H18+I18)*F18</f>
        <v>5.2</v>
      </c>
      <c r="K18" s="1">
        <f>J18*19.13</f>
        <v>99.475999999999999</v>
      </c>
    </row>
    <row r="19" spans="1:11" x14ac:dyDescent="0.25">
      <c r="A19" s="2">
        <v>43504</v>
      </c>
      <c r="B19" s="1" t="s">
        <v>7</v>
      </c>
      <c r="C19" s="1" t="s">
        <v>23</v>
      </c>
      <c r="D19" s="1" t="s">
        <v>29</v>
      </c>
      <c r="E19" s="1" t="s">
        <v>8</v>
      </c>
      <c r="F19" s="1">
        <v>3.9</v>
      </c>
      <c r="G19" s="1" t="s">
        <v>10</v>
      </c>
      <c r="H19" s="1">
        <v>6</v>
      </c>
      <c r="I19" s="1">
        <v>0</v>
      </c>
      <c r="J19" s="1">
        <f>(H19+I19)*F19</f>
        <v>23.4</v>
      </c>
      <c r="K19" s="1">
        <f t="shared" ref="K19:K20" si="4">J19*19.13</f>
        <v>447.64199999999994</v>
      </c>
    </row>
    <row r="20" spans="1:11" x14ac:dyDescent="0.25">
      <c r="A20" s="2">
        <v>43504</v>
      </c>
      <c r="B20" s="1" t="s">
        <v>7</v>
      </c>
      <c r="C20" s="1" t="s">
        <v>23</v>
      </c>
      <c r="D20" s="1" t="s">
        <v>29</v>
      </c>
      <c r="E20" s="1" t="s">
        <v>8</v>
      </c>
      <c r="F20" s="1">
        <v>9</v>
      </c>
      <c r="G20" s="1" t="s">
        <v>10</v>
      </c>
      <c r="H20" s="1">
        <v>106</v>
      </c>
      <c r="I20" s="1">
        <v>0</v>
      </c>
      <c r="J20" s="1">
        <f>(H20+I20)*F20</f>
        <v>954</v>
      </c>
      <c r="K20" s="1">
        <f t="shared" si="4"/>
        <v>18250.02</v>
      </c>
    </row>
    <row r="21" spans="1:11" x14ac:dyDescent="0.25">
      <c r="A21" s="2">
        <v>43504</v>
      </c>
      <c r="B21" s="1" t="s">
        <v>7</v>
      </c>
      <c r="C21" s="1" t="s">
        <v>25</v>
      </c>
      <c r="D21" s="1" t="s">
        <v>31</v>
      </c>
      <c r="E21" s="1" t="s">
        <v>8</v>
      </c>
      <c r="F21" s="1">
        <v>0.05</v>
      </c>
      <c r="G21" s="1" t="s">
        <v>12</v>
      </c>
      <c r="H21" s="1">
        <v>1</v>
      </c>
      <c r="I21" s="1">
        <v>0</v>
      </c>
      <c r="J21" s="1">
        <f t="shared" ref="J21:J35" si="5">(H21+I21)*F21</f>
        <v>0.05</v>
      </c>
      <c r="K21" s="1">
        <f>J21*4.21</f>
        <v>0.21050000000000002</v>
      </c>
    </row>
    <row r="22" spans="1:11" x14ac:dyDescent="0.25">
      <c r="A22" s="2">
        <v>43504</v>
      </c>
      <c r="B22" s="1" t="s">
        <v>7</v>
      </c>
      <c r="C22" s="1" t="s">
        <v>25</v>
      </c>
      <c r="D22" s="1" t="s">
        <v>31</v>
      </c>
      <c r="E22" s="1" t="s">
        <v>8</v>
      </c>
      <c r="F22" s="1">
        <v>0.16</v>
      </c>
      <c r="G22" s="1" t="s">
        <v>12</v>
      </c>
      <c r="H22" s="1">
        <v>1</v>
      </c>
      <c r="I22" s="1">
        <v>0</v>
      </c>
      <c r="J22" s="1">
        <f t="shared" si="5"/>
        <v>0.16</v>
      </c>
      <c r="K22" s="1">
        <f t="shared" ref="K22:K29" si="6">J22*4.21</f>
        <v>0.67359999999999998</v>
      </c>
    </row>
    <row r="23" spans="1:11" x14ac:dyDescent="0.25">
      <c r="A23" s="2">
        <v>43504</v>
      </c>
      <c r="B23" s="1" t="s">
        <v>7</v>
      </c>
      <c r="C23" s="1" t="s">
        <v>25</v>
      </c>
      <c r="D23" s="1" t="s">
        <v>31</v>
      </c>
      <c r="E23" s="1" t="s">
        <v>8</v>
      </c>
      <c r="F23" s="1">
        <v>0.19</v>
      </c>
      <c r="G23" s="1" t="s">
        <v>12</v>
      </c>
      <c r="H23" s="1">
        <v>1</v>
      </c>
      <c r="I23" s="1">
        <v>0</v>
      </c>
      <c r="J23" s="1">
        <f t="shared" si="5"/>
        <v>0.19</v>
      </c>
      <c r="K23" s="1">
        <f t="shared" si="6"/>
        <v>0.79990000000000006</v>
      </c>
    </row>
    <row r="24" spans="1:11" x14ac:dyDescent="0.25">
      <c r="A24" s="2">
        <v>43504</v>
      </c>
      <c r="B24" s="1" t="s">
        <v>7</v>
      </c>
      <c r="C24" s="1" t="s">
        <v>25</v>
      </c>
      <c r="D24" s="1" t="s">
        <v>31</v>
      </c>
      <c r="E24" s="1" t="s">
        <v>8</v>
      </c>
      <c r="F24" s="1">
        <v>0.38</v>
      </c>
      <c r="G24" s="1" t="s">
        <v>12</v>
      </c>
      <c r="H24" s="1">
        <v>1</v>
      </c>
      <c r="I24" s="1">
        <v>0</v>
      </c>
      <c r="J24" s="1">
        <f t="shared" si="5"/>
        <v>0.38</v>
      </c>
      <c r="K24" s="1">
        <f t="shared" si="6"/>
        <v>1.5998000000000001</v>
      </c>
    </row>
    <row r="25" spans="1:11" x14ac:dyDescent="0.25">
      <c r="A25" s="2">
        <v>43504</v>
      </c>
      <c r="B25" s="1" t="s">
        <v>7</v>
      </c>
      <c r="C25" s="1" t="s">
        <v>25</v>
      </c>
      <c r="D25" s="1" t="s">
        <v>31</v>
      </c>
      <c r="E25" s="1" t="s">
        <v>8</v>
      </c>
      <c r="F25" s="1">
        <v>0.48</v>
      </c>
      <c r="G25" s="1" t="s">
        <v>12</v>
      </c>
      <c r="H25" s="1">
        <v>1</v>
      </c>
      <c r="I25" s="1">
        <v>0</v>
      </c>
      <c r="J25" s="1">
        <f t="shared" si="5"/>
        <v>0.48</v>
      </c>
      <c r="K25" s="1">
        <f t="shared" si="6"/>
        <v>2.0207999999999999</v>
      </c>
    </row>
    <row r="26" spans="1:11" x14ac:dyDescent="0.25">
      <c r="A26" s="2">
        <v>43504</v>
      </c>
      <c r="B26" s="1" t="s">
        <v>7</v>
      </c>
      <c r="C26" s="1" t="s">
        <v>25</v>
      </c>
      <c r="D26" s="1" t="s">
        <v>31</v>
      </c>
      <c r="E26" s="1" t="s">
        <v>8</v>
      </c>
      <c r="F26" s="1">
        <v>0.62</v>
      </c>
      <c r="G26" s="1" t="s">
        <v>12</v>
      </c>
      <c r="H26" s="1">
        <v>1</v>
      </c>
      <c r="I26" s="1">
        <v>0</v>
      </c>
      <c r="J26" s="1">
        <f t="shared" si="5"/>
        <v>0.62</v>
      </c>
      <c r="K26" s="1">
        <f t="shared" si="6"/>
        <v>2.6101999999999999</v>
      </c>
    </row>
    <row r="27" spans="1:11" x14ac:dyDescent="0.25">
      <c r="A27" s="2">
        <v>43504</v>
      </c>
      <c r="B27" s="1" t="s">
        <v>7</v>
      </c>
      <c r="C27" s="1" t="s">
        <v>25</v>
      </c>
      <c r="D27" s="1" t="s">
        <v>31</v>
      </c>
      <c r="E27" s="1" t="s">
        <v>8</v>
      </c>
      <c r="F27" s="1">
        <v>0.86</v>
      </c>
      <c r="G27" s="1" t="s">
        <v>12</v>
      </c>
      <c r="H27" s="1">
        <v>1</v>
      </c>
      <c r="I27" s="1">
        <v>0</v>
      </c>
      <c r="J27" s="1">
        <f t="shared" si="5"/>
        <v>0.86</v>
      </c>
      <c r="K27" s="1">
        <f t="shared" si="6"/>
        <v>3.6206</v>
      </c>
    </row>
    <row r="28" spans="1:11" x14ac:dyDescent="0.25">
      <c r="A28" s="2">
        <v>43504</v>
      </c>
      <c r="B28" s="1" t="s">
        <v>7</v>
      </c>
      <c r="C28" s="1" t="s">
        <v>25</v>
      </c>
      <c r="D28" s="1" t="s">
        <v>31</v>
      </c>
      <c r="E28" s="1" t="s">
        <v>8</v>
      </c>
      <c r="F28" s="1">
        <v>1.25</v>
      </c>
      <c r="G28" s="1" t="s">
        <v>12</v>
      </c>
      <c r="H28" s="1">
        <v>3</v>
      </c>
      <c r="I28" s="1">
        <v>0</v>
      </c>
      <c r="J28" s="1">
        <f t="shared" si="5"/>
        <v>3.75</v>
      </c>
      <c r="K28" s="1">
        <f t="shared" si="6"/>
        <v>15.7875</v>
      </c>
    </row>
    <row r="29" spans="1:11" x14ac:dyDescent="0.25">
      <c r="A29" s="2">
        <v>43504</v>
      </c>
      <c r="B29" s="1" t="s">
        <v>7</v>
      </c>
      <c r="C29" s="1" t="s">
        <v>25</v>
      </c>
      <c r="D29" s="1" t="s">
        <v>31</v>
      </c>
      <c r="E29" s="1" t="s">
        <v>8</v>
      </c>
      <c r="F29" s="1">
        <v>2.5</v>
      </c>
      <c r="G29" s="1" t="s">
        <v>12</v>
      </c>
      <c r="H29" s="1">
        <v>18</v>
      </c>
      <c r="I29" s="1">
        <v>0</v>
      </c>
      <c r="J29" s="1">
        <f t="shared" si="5"/>
        <v>45</v>
      </c>
      <c r="K29" s="1">
        <f t="shared" si="6"/>
        <v>189.45</v>
      </c>
    </row>
    <row r="30" spans="1:11" x14ac:dyDescent="0.25">
      <c r="A30" s="2">
        <v>43504</v>
      </c>
      <c r="B30" s="1" t="s">
        <v>14</v>
      </c>
      <c r="C30" s="1" t="s">
        <v>26</v>
      </c>
      <c r="D30" s="1" t="s">
        <v>32</v>
      </c>
      <c r="E30" s="1" t="s">
        <v>13</v>
      </c>
      <c r="F30" s="1">
        <v>2</v>
      </c>
      <c r="G30" s="1" t="s">
        <v>15</v>
      </c>
      <c r="H30" s="1">
        <v>16979</v>
      </c>
      <c r="I30" s="1">
        <v>1048</v>
      </c>
      <c r="J30" s="1">
        <f t="shared" si="5"/>
        <v>36054</v>
      </c>
      <c r="K30" s="1">
        <f>J30*0.82</f>
        <v>29564.28</v>
      </c>
    </row>
    <row r="31" spans="1:11" x14ac:dyDescent="0.25">
      <c r="A31" s="2">
        <v>43504</v>
      </c>
      <c r="B31" s="1" t="s">
        <v>14</v>
      </c>
      <c r="C31" s="1" t="s">
        <v>26</v>
      </c>
      <c r="D31" s="1" t="s">
        <v>32</v>
      </c>
      <c r="E31" s="1" t="s">
        <v>13</v>
      </c>
      <c r="F31" s="1">
        <v>7</v>
      </c>
      <c r="G31" s="1" t="s">
        <v>15</v>
      </c>
      <c r="H31" s="1">
        <v>89</v>
      </c>
      <c r="I31" s="1">
        <v>0</v>
      </c>
      <c r="J31" s="1">
        <f t="shared" si="5"/>
        <v>623</v>
      </c>
      <c r="K31" s="1">
        <f t="shared" ref="K31:K32" si="7">J31*0.82</f>
        <v>510.85999999999996</v>
      </c>
    </row>
    <row r="32" spans="1:11" x14ac:dyDescent="0.25">
      <c r="A32" s="2">
        <v>43504</v>
      </c>
      <c r="B32" s="1" t="s">
        <v>14</v>
      </c>
      <c r="C32" s="1" t="s">
        <v>26</v>
      </c>
      <c r="D32" s="1" t="s">
        <v>32</v>
      </c>
      <c r="E32" s="1" t="s">
        <v>13</v>
      </c>
      <c r="F32" s="1">
        <v>30</v>
      </c>
      <c r="G32" s="1" t="s">
        <v>15</v>
      </c>
      <c r="H32" s="1">
        <v>1</v>
      </c>
      <c r="I32" s="1">
        <v>0</v>
      </c>
      <c r="J32" s="1">
        <f t="shared" si="5"/>
        <v>30</v>
      </c>
      <c r="K32" s="1">
        <f t="shared" si="7"/>
        <v>24.599999999999998</v>
      </c>
    </row>
    <row r="33" spans="1:11" x14ac:dyDescent="0.25">
      <c r="A33" s="2">
        <v>43504</v>
      </c>
      <c r="B33" s="1" t="s">
        <v>14</v>
      </c>
      <c r="C33" s="1" t="s">
        <v>27</v>
      </c>
      <c r="D33" s="1" t="s">
        <v>33</v>
      </c>
      <c r="E33" s="1" t="s">
        <v>17</v>
      </c>
      <c r="F33" s="1">
        <v>200</v>
      </c>
      <c r="G33" s="3" t="s">
        <v>16</v>
      </c>
      <c r="H33" s="1">
        <v>39</v>
      </c>
      <c r="I33" s="1">
        <v>0</v>
      </c>
      <c r="J33" s="1">
        <f t="shared" si="5"/>
        <v>7800</v>
      </c>
      <c r="K33" s="1">
        <f>J33*0.059</f>
        <v>460.2</v>
      </c>
    </row>
    <row r="34" spans="1:11" x14ac:dyDescent="0.25">
      <c r="A34" s="2">
        <v>43504</v>
      </c>
      <c r="B34" s="1" t="s">
        <v>14</v>
      </c>
      <c r="C34" s="1" t="s">
        <v>27</v>
      </c>
      <c r="D34" s="1" t="s">
        <v>33</v>
      </c>
      <c r="E34" s="1" t="s">
        <v>17</v>
      </c>
      <c r="F34" s="1">
        <v>1000</v>
      </c>
      <c r="G34" s="1" t="s">
        <v>16</v>
      </c>
      <c r="H34" s="1">
        <v>81</v>
      </c>
      <c r="I34" s="1">
        <v>0</v>
      </c>
      <c r="J34" s="1">
        <f t="shared" si="5"/>
        <v>81000</v>
      </c>
      <c r="K34" s="1">
        <f>J34*0.059</f>
        <v>4779</v>
      </c>
    </row>
    <row r="35" spans="1:11" x14ac:dyDescent="0.25">
      <c r="A35" s="2">
        <v>43504</v>
      </c>
      <c r="B35" s="1" t="s">
        <v>14</v>
      </c>
      <c r="C35" s="1" t="s">
        <v>28</v>
      </c>
      <c r="D35" s="1" t="s">
        <v>34</v>
      </c>
      <c r="E35" s="1" t="s">
        <v>18</v>
      </c>
      <c r="F35" s="1">
        <v>0.4</v>
      </c>
      <c r="G35" s="3" t="s">
        <v>19</v>
      </c>
      <c r="H35" s="1">
        <v>463</v>
      </c>
      <c r="I35" s="1">
        <v>0</v>
      </c>
      <c r="J35" s="1">
        <f t="shared" si="5"/>
        <v>185.20000000000002</v>
      </c>
      <c r="K35" s="1">
        <f>J35*2.82</f>
        <v>522.26400000000001</v>
      </c>
    </row>
    <row r="36" spans="1:11" x14ac:dyDescent="0.25">
      <c r="A36" s="2">
        <v>43532</v>
      </c>
      <c r="B36" s="1" t="s">
        <v>7</v>
      </c>
      <c r="C36" s="1" t="s">
        <v>23</v>
      </c>
      <c r="D36" s="1" t="s">
        <v>29</v>
      </c>
      <c r="E36" s="1" t="s">
        <v>8</v>
      </c>
      <c r="F36" s="1">
        <v>1.3</v>
      </c>
      <c r="G36" s="1" t="s">
        <v>10</v>
      </c>
      <c r="H36" s="1">
        <v>4</v>
      </c>
      <c r="I36" s="1">
        <v>0</v>
      </c>
      <c r="J36" s="1">
        <f>(H36+I36)*F36</f>
        <v>5.2</v>
      </c>
      <c r="K36" s="1">
        <f>J36*19.13</f>
        <v>99.475999999999999</v>
      </c>
    </row>
    <row r="37" spans="1:11" x14ac:dyDescent="0.25">
      <c r="A37" s="2">
        <v>43532</v>
      </c>
      <c r="B37" s="1" t="s">
        <v>7</v>
      </c>
      <c r="C37" s="1" t="s">
        <v>23</v>
      </c>
      <c r="D37" s="1" t="s">
        <v>29</v>
      </c>
      <c r="E37" s="1" t="s">
        <v>8</v>
      </c>
      <c r="F37" s="1">
        <v>3.9</v>
      </c>
      <c r="G37" s="1" t="s">
        <v>10</v>
      </c>
      <c r="H37" s="1">
        <v>9</v>
      </c>
      <c r="I37" s="1">
        <v>0</v>
      </c>
      <c r="J37" s="1">
        <f>(H37+I37)*F37</f>
        <v>35.1</v>
      </c>
      <c r="K37" s="1">
        <f t="shared" ref="K37:K38" si="8">J37*19.13</f>
        <v>671.46299999999997</v>
      </c>
    </row>
    <row r="38" spans="1:11" x14ac:dyDescent="0.25">
      <c r="A38" s="2">
        <v>43532</v>
      </c>
      <c r="B38" s="1" t="s">
        <v>7</v>
      </c>
      <c r="C38" s="1" t="s">
        <v>23</v>
      </c>
      <c r="D38" s="1" t="s">
        <v>29</v>
      </c>
      <c r="E38" s="1" t="s">
        <v>8</v>
      </c>
      <c r="F38" s="1">
        <v>9</v>
      </c>
      <c r="G38" s="1" t="s">
        <v>10</v>
      </c>
      <c r="H38" s="1">
        <v>77</v>
      </c>
      <c r="I38" s="1">
        <v>0</v>
      </c>
      <c r="J38" s="1">
        <f>(H38+I38)*F38</f>
        <v>693</v>
      </c>
      <c r="K38" s="1">
        <f t="shared" si="8"/>
        <v>13257.09</v>
      </c>
    </row>
    <row r="39" spans="1:11" x14ac:dyDescent="0.25">
      <c r="A39" s="2">
        <v>43532</v>
      </c>
      <c r="B39" s="1" t="s">
        <v>7</v>
      </c>
      <c r="C39" s="1" t="s">
        <v>24</v>
      </c>
      <c r="D39" s="1" t="s">
        <v>30</v>
      </c>
      <c r="E39" s="1" t="s">
        <v>8</v>
      </c>
      <c r="F39" s="1">
        <v>6</v>
      </c>
      <c r="G39" s="1" t="s">
        <v>11</v>
      </c>
      <c r="H39" s="1">
        <v>1</v>
      </c>
      <c r="I39" s="1">
        <v>0</v>
      </c>
      <c r="J39" s="1">
        <f>(H39+I39)*F39</f>
        <v>6</v>
      </c>
      <c r="K39" s="1">
        <v>465.22</v>
      </c>
    </row>
    <row r="40" spans="1:11" x14ac:dyDescent="0.25">
      <c r="A40" s="2">
        <v>43532</v>
      </c>
      <c r="B40" s="1" t="s">
        <v>7</v>
      </c>
      <c r="C40" s="1" t="s">
        <v>25</v>
      </c>
      <c r="D40" s="1" t="s">
        <v>31</v>
      </c>
      <c r="E40" s="1" t="s">
        <v>8</v>
      </c>
      <c r="F40" s="1">
        <v>0.13</v>
      </c>
      <c r="G40" s="1" t="s">
        <v>12</v>
      </c>
      <c r="H40" s="1">
        <v>1</v>
      </c>
      <c r="I40" s="1">
        <v>0</v>
      </c>
      <c r="J40" s="1">
        <f t="shared" ref="J40:J53" si="9">(H40+I40)*F40</f>
        <v>0.13</v>
      </c>
      <c r="K40" s="1">
        <f>J40*4.21</f>
        <v>0.54730000000000001</v>
      </c>
    </row>
    <row r="41" spans="1:11" x14ac:dyDescent="0.25">
      <c r="A41" s="2">
        <v>43532</v>
      </c>
      <c r="B41" s="1" t="s">
        <v>7</v>
      </c>
      <c r="C41" s="1" t="s">
        <v>25</v>
      </c>
      <c r="D41" s="1" t="s">
        <v>31</v>
      </c>
      <c r="E41" s="1" t="s">
        <v>8</v>
      </c>
      <c r="F41" s="1">
        <v>0.35</v>
      </c>
      <c r="G41" s="1" t="s">
        <v>12</v>
      </c>
      <c r="H41" s="1">
        <v>1</v>
      </c>
      <c r="I41" s="1">
        <v>0</v>
      </c>
      <c r="J41" s="1">
        <f t="shared" si="9"/>
        <v>0.35</v>
      </c>
      <c r="K41" s="1">
        <f t="shared" ref="K41:K47" si="10">J41*4.21</f>
        <v>1.4734999999999998</v>
      </c>
    </row>
    <row r="42" spans="1:11" x14ac:dyDescent="0.25">
      <c r="A42" s="2">
        <v>43532</v>
      </c>
      <c r="B42" s="1" t="s">
        <v>7</v>
      </c>
      <c r="C42" s="1" t="s">
        <v>25</v>
      </c>
      <c r="D42" s="1" t="s">
        <v>31</v>
      </c>
      <c r="E42" s="1" t="s">
        <v>8</v>
      </c>
      <c r="F42" s="1">
        <v>0.7</v>
      </c>
      <c r="G42" s="1" t="s">
        <v>12</v>
      </c>
      <c r="H42" s="1">
        <v>1</v>
      </c>
      <c r="I42" s="1">
        <v>0</v>
      </c>
      <c r="J42" s="1">
        <f t="shared" si="9"/>
        <v>0.7</v>
      </c>
      <c r="K42" s="1">
        <f t="shared" si="10"/>
        <v>2.9469999999999996</v>
      </c>
    </row>
    <row r="43" spans="1:11" x14ac:dyDescent="0.25">
      <c r="A43" s="2">
        <v>43532</v>
      </c>
      <c r="B43" s="1" t="s">
        <v>7</v>
      </c>
      <c r="C43" s="1" t="s">
        <v>25</v>
      </c>
      <c r="D43" s="1" t="s">
        <v>31</v>
      </c>
      <c r="E43" s="1" t="s">
        <v>8</v>
      </c>
      <c r="F43" s="1">
        <v>1.0900000000000001</v>
      </c>
      <c r="G43" s="1" t="s">
        <v>12</v>
      </c>
      <c r="H43" s="1">
        <v>1</v>
      </c>
      <c r="I43" s="1">
        <v>0</v>
      </c>
      <c r="J43" s="1">
        <f t="shared" si="9"/>
        <v>1.0900000000000001</v>
      </c>
      <c r="K43" s="1">
        <f t="shared" si="10"/>
        <v>4.5889000000000006</v>
      </c>
    </row>
    <row r="44" spans="1:11" x14ac:dyDescent="0.25">
      <c r="A44" s="2">
        <v>43532</v>
      </c>
      <c r="B44" s="1" t="s">
        <v>7</v>
      </c>
      <c r="C44" s="1" t="s">
        <v>25</v>
      </c>
      <c r="D44" s="1" t="s">
        <v>31</v>
      </c>
      <c r="E44" s="1" t="s">
        <v>8</v>
      </c>
      <c r="F44" s="1">
        <v>1.25</v>
      </c>
      <c r="G44" s="1" t="s">
        <v>12</v>
      </c>
      <c r="H44" s="1">
        <v>1</v>
      </c>
      <c r="I44" s="1">
        <v>0</v>
      </c>
      <c r="J44" s="1">
        <f t="shared" si="9"/>
        <v>1.25</v>
      </c>
      <c r="K44" s="1">
        <f t="shared" si="10"/>
        <v>5.2625000000000002</v>
      </c>
    </row>
    <row r="45" spans="1:11" x14ac:dyDescent="0.25">
      <c r="A45" s="2">
        <v>43532</v>
      </c>
      <c r="B45" s="1" t="s">
        <v>7</v>
      </c>
      <c r="C45" s="1" t="s">
        <v>25</v>
      </c>
      <c r="D45" s="1" t="s">
        <v>31</v>
      </c>
      <c r="E45" s="1" t="s">
        <v>8</v>
      </c>
      <c r="F45" s="1">
        <v>1.5</v>
      </c>
      <c r="G45" s="1" t="s">
        <v>12</v>
      </c>
      <c r="H45" s="1">
        <v>1</v>
      </c>
      <c r="I45" s="1">
        <v>0</v>
      </c>
      <c r="J45" s="1">
        <f t="shared" si="9"/>
        <v>1.5</v>
      </c>
      <c r="K45" s="1">
        <f t="shared" si="10"/>
        <v>6.3149999999999995</v>
      </c>
    </row>
    <row r="46" spans="1:11" x14ac:dyDescent="0.25">
      <c r="A46" s="2">
        <v>43532</v>
      </c>
      <c r="B46" s="1" t="s">
        <v>7</v>
      </c>
      <c r="C46" s="1" t="s">
        <v>25</v>
      </c>
      <c r="D46" s="1" t="s">
        <v>31</v>
      </c>
      <c r="E46" s="1" t="s">
        <v>8</v>
      </c>
      <c r="F46" s="1">
        <v>1.89</v>
      </c>
      <c r="G46" s="1" t="s">
        <v>12</v>
      </c>
      <c r="H46" s="1">
        <v>1</v>
      </c>
      <c r="I46" s="1">
        <v>0</v>
      </c>
      <c r="J46" s="1">
        <f t="shared" si="9"/>
        <v>1.89</v>
      </c>
      <c r="K46" s="1">
        <f t="shared" si="10"/>
        <v>7.9568999999999992</v>
      </c>
    </row>
    <row r="47" spans="1:11" x14ac:dyDescent="0.25">
      <c r="A47" s="2">
        <v>43532</v>
      </c>
      <c r="B47" s="1" t="s">
        <v>7</v>
      </c>
      <c r="C47" s="1" t="s">
        <v>25</v>
      </c>
      <c r="D47" s="1" t="s">
        <v>31</v>
      </c>
      <c r="E47" s="1" t="s">
        <v>8</v>
      </c>
      <c r="F47" s="1">
        <v>2.5</v>
      </c>
      <c r="G47" s="1" t="s">
        <v>12</v>
      </c>
      <c r="H47" s="1">
        <v>8</v>
      </c>
      <c r="I47" s="1">
        <v>0</v>
      </c>
      <c r="J47" s="1">
        <f t="shared" si="9"/>
        <v>20</v>
      </c>
      <c r="K47" s="1">
        <f t="shared" si="10"/>
        <v>84.2</v>
      </c>
    </row>
    <row r="48" spans="1:11" x14ac:dyDescent="0.25">
      <c r="A48" s="2">
        <v>43532</v>
      </c>
      <c r="B48" s="1" t="s">
        <v>14</v>
      </c>
      <c r="C48" s="1" t="s">
        <v>26</v>
      </c>
      <c r="D48" s="1" t="s">
        <v>32</v>
      </c>
      <c r="E48" s="1" t="s">
        <v>13</v>
      </c>
      <c r="F48" s="1">
        <v>2</v>
      </c>
      <c r="G48" s="1" t="s">
        <v>15</v>
      </c>
      <c r="H48" s="1">
        <v>16531</v>
      </c>
      <c r="I48" s="1">
        <v>2097</v>
      </c>
      <c r="J48" s="1">
        <f t="shared" si="9"/>
        <v>37256</v>
      </c>
      <c r="K48" s="1">
        <f>J48*0.82</f>
        <v>30549.919999999998</v>
      </c>
    </row>
    <row r="49" spans="1:11" x14ac:dyDescent="0.25">
      <c r="A49" s="2">
        <v>43532</v>
      </c>
      <c r="B49" s="1" t="s">
        <v>14</v>
      </c>
      <c r="C49" s="1" t="s">
        <v>26</v>
      </c>
      <c r="D49" s="1" t="s">
        <v>32</v>
      </c>
      <c r="E49" s="1" t="s">
        <v>13</v>
      </c>
      <c r="F49" s="1">
        <v>7</v>
      </c>
      <c r="G49" s="1" t="s">
        <v>15</v>
      </c>
      <c r="H49" s="1">
        <v>67</v>
      </c>
      <c r="I49" s="1">
        <v>0</v>
      </c>
      <c r="J49" s="1">
        <f t="shared" si="9"/>
        <v>469</v>
      </c>
      <c r="K49" s="1">
        <f t="shared" ref="K49:K50" si="11">J49*0.82</f>
        <v>384.58</v>
      </c>
    </row>
    <row r="50" spans="1:11" x14ac:dyDescent="0.25">
      <c r="A50" s="2">
        <v>43532</v>
      </c>
      <c r="B50" s="1" t="s">
        <v>14</v>
      </c>
      <c r="C50" s="1" t="s">
        <v>26</v>
      </c>
      <c r="D50" s="1" t="s">
        <v>32</v>
      </c>
      <c r="E50" s="1" t="s">
        <v>13</v>
      </c>
      <c r="F50" s="1">
        <v>30</v>
      </c>
      <c r="G50" s="1" t="s">
        <v>15</v>
      </c>
      <c r="H50" s="1">
        <v>4</v>
      </c>
      <c r="I50" s="1">
        <v>0</v>
      </c>
      <c r="J50" s="1">
        <f t="shared" si="9"/>
        <v>120</v>
      </c>
      <c r="K50" s="1">
        <f t="shared" si="11"/>
        <v>98.399999999999991</v>
      </c>
    </row>
    <row r="51" spans="1:11" x14ac:dyDescent="0.25">
      <c r="A51" s="2">
        <v>43532</v>
      </c>
      <c r="B51" s="1" t="s">
        <v>14</v>
      </c>
      <c r="C51" s="1" t="s">
        <v>27</v>
      </c>
      <c r="D51" s="1" t="s">
        <v>33</v>
      </c>
      <c r="E51" s="1" t="s">
        <v>17</v>
      </c>
      <c r="F51" s="1">
        <v>200</v>
      </c>
      <c r="G51" s="3" t="s">
        <v>16</v>
      </c>
      <c r="H51" s="1">
        <v>36</v>
      </c>
      <c r="I51" s="1">
        <v>0</v>
      </c>
      <c r="J51" s="1">
        <f t="shared" si="9"/>
        <v>7200</v>
      </c>
      <c r="K51" s="1">
        <f>J51*0.059</f>
        <v>424.79999999999995</v>
      </c>
    </row>
    <row r="52" spans="1:11" x14ac:dyDescent="0.25">
      <c r="A52" s="2">
        <v>43532</v>
      </c>
      <c r="B52" s="1" t="s">
        <v>14</v>
      </c>
      <c r="C52" s="1" t="s">
        <v>27</v>
      </c>
      <c r="D52" s="1" t="s">
        <v>33</v>
      </c>
      <c r="E52" s="1" t="s">
        <v>17</v>
      </c>
      <c r="F52" s="1">
        <v>1000</v>
      </c>
      <c r="G52" s="1" t="s">
        <v>16</v>
      </c>
      <c r="H52" s="1">
        <v>76</v>
      </c>
      <c r="I52" s="1">
        <v>0</v>
      </c>
      <c r="J52" s="1">
        <f t="shared" si="9"/>
        <v>76000</v>
      </c>
      <c r="K52" s="1">
        <f>J52*0.059</f>
        <v>4484</v>
      </c>
    </row>
    <row r="53" spans="1:11" x14ac:dyDescent="0.25">
      <c r="A53" s="2">
        <v>43532</v>
      </c>
      <c r="B53" s="1" t="s">
        <v>14</v>
      </c>
      <c r="C53" s="1" t="s">
        <v>28</v>
      </c>
      <c r="D53" s="1" t="s">
        <v>34</v>
      </c>
      <c r="E53" s="1" t="s">
        <v>18</v>
      </c>
      <c r="F53" s="1">
        <v>0.4</v>
      </c>
      <c r="G53" s="3" t="s">
        <v>19</v>
      </c>
      <c r="H53" s="1">
        <v>457</v>
      </c>
      <c r="I53" s="1">
        <v>0</v>
      </c>
      <c r="J53" s="1">
        <f t="shared" si="9"/>
        <v>182.8</v>
      </c>
      <c r="K53" s="1">
        <f>J53*2.82</f>
        <v>515.49599999999998</v>
      </c>
    </row>
    <row r="54" spans="1:11" x14ac:dyDescent="0.25">
      <c r="A54" s="2">
        <v>43563</v>
      </c>
      <c r="B54" s="1" t="s">
        <v>7</v>
      </c>
      <c r="C54" s="1" t="s">
        <v>23</v>
      </c>
      <c r="D54" s="1" t="s">
        <v>29</v>
      </c>
      <c r="E54" s="1" t="s">
        <v>8</v>
      </c>
      <c r="F54" s="1">
        <v>1.3</v>
      </c>
      <c r="G54" s="1" t="s">
        <v>10</v>
      </c>
      <c r="H54" s="1">
        <v>2</v>
      </c>
      <c r="I54" s="1">
        <v>0</v>
      </c>
      <c r="J54" s="1">
        <f>(H54+I54)*F54</f>
        <v>2.6</v>
      </c>
      <c r="K54" s="1">
        <f>J54*19.13</f>
        <v>49.738</v>
      </c>
    </row>
    <row r="55" spans="1:11" x14ac:dyDescent="0.25">
      <c r="A55" s="2">
        <v>43563</v>
      </c>
      <c r="B55" s="1" t="s">
        <v>7</v>
      </c>
      <c r="C55" s="1" t="s">
        <v>23</v>
      </c>
      <c r="D55" s="1" t="s">
        <v>29</v>
      </c>
      <c r="E55" s="1" t="s">
        <v>8</v>
      </c>
      <c r="F55" s="1">
        <v>3.9</v>
      </c>
      <c r="G55" s="1" t="s">
        <v>10</v>
      </c>
      <c r="H55" s="1">
        <v>8</v>
      </c>
      <c r="I55" s="1">
        <v>0</v>
      </c>
      <c r="J55" s="1">
        <f>(H55+I55)*F55</f>
        <v>31.2</v>
      </c>
      <c r="K55" s="1">
        <f t="shared" ref="K55:K56" si="12">J55*19.13</f>
        <v>596.85599999999999</v>
      </c>
    </row>
    <row r="56" spans="1:11" x14ac:dyDescent="0.25">
      <c r="A56" s="2">
        <v>43563</v>
      </c>
      <c r="B56" s="1" t="s">
        <v>7</v>
      </c>
      <c r="C56" s="1" t="s">
        <v>23</v>
      </c>
      <c r="D56" s="1" t="s">
        <v>29</v>
      </c>
      <c r="E56" s="1" t="s">
        <v>8</v>
      </c>
      <c r="F56" s="1">
        <v>9</v>
      </c>
      <c r="G56" s="1" t="s">
        <v>10</v>
      </c>
      <c r="H56" s="1">
        <v>81</v>
      </c>
      <c r="I56" s="1">
        <v>0</v>
      </c>
      <c r="J56" s="1">
        <f>(H56+I56)*F56</f>
        <v>729</v>
      </c>
      <c r="K56" s="1">
        <f t="shared" si="12"/>
        <v>13945.769999999999</v>
      </c>
    </row>
    <row r="57" spans="1:11" x14ac:dyDescent="0.25">
      <c r="A57" s="2">
        <v>43563</v>
      </c>
      <c r="B57" s="1" t="s">
        <v>7</v>
      </c>
      <c r="C57" s="1" t="s">
        <v>24</v>
      </c>
      <c r="D57" s="1" t="s">
        <v>30</v>
      </c>
      <c r="E57" s="1" t="s">
        <v>8</v>
      </c>
      <c r="F57" s="1">
        <v>6</v>
      </c>
      <c r="G57" s="1" t="s">
        <v>11</v>
      </c>
      <c r="H57" s="1">
        <v>1</v>
      </c>
      <c r="I57" s="1">
        <v>0</v>
      </c>
      <c r="J57" s="1">
        <f>(H57+I57)*F57</f>
        <v>6</v>
      </c>
      <c r="K57" s="1">
        <v>465.22</v>
      </c>
    </row>
    <row r="58" spans="1:11" x14ac:dyDescent="0.25">
      <c r="A58" s="2">
        <v>43563</v>
      </c>
      <c r="B58" s="1" t="s">
        <v>7</v>
      </c>
      <c r="C58" s="1" t="s">
        <v>25</v>
      </c>
      <c r="D58" s="1" t="s">
        <v>31</v>
      </c>
      <c r="E58" s="1" t="s">
        <v>8</v>
      </c>
      <c r="F58" s="1">
        <v>0.03</v>
      </c>
      <c r="G58" s="1" t="s">
        <v>12</v>
      </c>
      <c r="H58" s="1">
        <v>1</v>
      </c>
      <c r="I58" s="1">
        <v>0</v>
      </c>
      <c r="J58" s="1">
        <f t="shared" ref="J58:J69" si="13">(H58+I58)*F58</f>
        <v>0.03</v>
      </c>
      <c r="K58" s="1">
        <f>J58*4.21</f>
        <v>0.1263</v>
      </c>
    </row>
    <row r="59" spans="1:11" x14ac:dyDescent="0.25">
      <c r="A59" s="2">
        <v>43563</v>
      </c>
      <c r="B59" s="1" t="s">
        <v>7</v>
      </c>
      <c r="C59" s="1" t="s">
        <v>25</v>
      </c>
      <c r="D59" s="1" t="s">
        <v>31</v>
      </c>
      <c r="E59" s="1" t="s">
        <v>8</v>
      </c>
      <c r="F59" s="1">
        <v>0.87</v>
      </c>
      <c r="G59" s="1" t="s">
        <v>12</v>
      </c>
      <c r="H59" s="1">
        <v>1</v>
      </c>
      <c r="I59" s="1">
        <v>0</v>
      </c>
      <c r="J59" s="1">
        <f t="shared" si="13"/>
        <v>0.87</v>
      </c>
      <c r="K59" s="1">
        <f t="shared" ref="K59:K63" si="14">J59*4.21</f>
        <v>3.6627000000000001</v>
      </c>
    </row>
    <row r="60" spans="1:11" x14ac:dyDescent="0.25">
      <c r="A60" s="2">
        <v>43563</v>
      </c>
      <c r="B60" s="1" t="s">
        <v>7</v>
      </c>
      <c r="C60" s="1" t="s">
        <v>25</v>
      </c>
      <c r="D60" s="1" t="s">
        <v>31</v>
      </c>
      <c r="E60" s="1" t="s">
        <v>8</v>
      </c>
      <c r="F60" s="1">
        <v>1.88</v>
      </c>
      <c r="G60" s="1" t="s">
        <v>12</v>
      </c>
      <c r="H60" s="1">
        <v>1</v>
      </c>
      <c r="I60" s="1">
        <v>0</v>
      </c>
      <c r="J60" s="1">
        <f t="shared" si="13"/>
        <v>1.88</v>
      </c>
      <c r="K60" s="1">
        <f t="shared" si="14"/>
        <v>7.9147999999999996</v>
      </c>
    </row>
    <row r="61" spans="1:11" x14ac:dyDescent="0.25">
      <c r="A61" s="2">
        <v>43563</v>
      </c>
      <c r="B61" s="1" t="s">
        <v>7</v>
      </c>
      <c r="C61" s="1" t="s">
        <v>25</v>
      </c>
      <c r="D61" s="1" t="s">
        <v>31</v>
      </c>
      <c r="E61" s="1" t="s">
        <v>8</v>
      </c>
      <c r="F61" s="1">
        <v>2.5</v>
      </c>
      <c r="G61" s="1" t="s">
        <v>12</v>
      </c>
      <c r="H61" s="1">
        <v>3</v>
      </c>
      <c r="I61" s="1">
        <v>0</v>
      </c>
      <c r="J61" s="1">
        <f t="shared" si="13"/>
        <v>7.5</v>
      </c>
      <c r="K61" s="1">
        <f t="shared" si="14"/>
        <v>31.574999999999999</v>
      </c>
    </row>
    <row r="62" spans="1:11" x14ac:dyDescent="0.25">
      <c r="A62" s="2">
        <v>43563</v>
      </c>
      <c r="B62" s="1" t="s">
        <v>7</v>
      </c>
      <c r="C62" s="1" t="s">
        <v>25</v>
      </c>
      <c r="D62" s="1" t="s">
        <v>31</v>
      </c>
      <c r="E62" s="1" t="s">
        <v>8</v>
      </c>
      <c r="F62" s="1">
        <v>2.89</v>
      </c>
      <c r="G62" s="1" t="s">
        <v>12</v>
      </c>
      <c r="H62" s="1">
        <v>1</v>
      </c>
      <c r="I62" s="1">
        <v>0</v>
      </c>
      <c r="J62" s="1">
        <f t="shared" si="13"/>
        <v>2.89</v>
      </c>
      <c r="K62" s="1">
        <f t="shared" si="14"/>
        <v>12.1669</v>
      </c>
    </row>
    <row r="63" spans="1:11" x14ac:dyDescent="0.25">
      <c r="A63" s="2">
        <v>43563</v>
      </c>
      <c r="B63" s="1" t="s">
        <v>7</v>
      </c>
      <c r="C63" s="1" t="s">
        <v>25</v>
      </c>
      <c r="D63" s="1" t="s">
        <v>31</v>
      </c>
      <c r="E63" s="1" t="s">
        <v>8</v>
      </c>
      <c r="F63" s="1">
        <v>12.5</v>
      </c>
      <c r="G63" s="1" t="s">
        <v>12</v>
      </c>
      <c r="H63" s="1">
        <v>1</v>
      </c>
      <c r="I63" s="1">
        <v>0</v>
      </c>
      <c r="J63" s="1">
        <f t="shared" si="13"/>
        <v>12.5</v>
      </c>
      <c r="K63" s="1">
        <f t="shared" si="14"/>
        <v>52.625</v>
      </c>
    </row>
    <row r="64" spans="1:11" x14ac:dyDescent="0.25">
      <c r="A64" s="2">
        <v>43563</v>
      </c>
      <c r="B64" s="1" t="s">
        <v>14</v>
      </c>
      <c r="C64" s="1" t="s">
        <v>26</v>
      </c>
      <c r="D64" s="1" t="s">
        <v>32</v>
      </c>
      <c r="E64" s="1" t="s">
        <v>13</v>
      </c>
      <c r="F64" s="1">
        <v>2</v>
      </c>
      <c r="G64" s="1" t="s">
        <v>15</v>
      </c>
      <c r="H64" s="1">
        <v>17604</v>
      </c>
      <c r="I64" s="1">
        <v>470</v>
      </c>
      <c r="J64" s="1">
        <f t="shared" si="13"/>
        <v>36148</v>
      </c>
      <c r="K64" s="1">
        <f>J64*0.82</f>
        <v>29641.359999999997</v>
      </c>
    </row>
    <row r="65" spans="1:11" x14ac:dyDescent="0.25">
      <c r="A65" s="2">
        <v>43563</v>
      </c>
      <c r="B65" s="1" t="s">
        <v>14</v>
      </c>
      <c r="C65" s="1" t="s">
        <v>26</v>
      </c>
      <c r="D65" s="1" t="s">
        <v>32</v>
      </c>
      <c r="E65" s="1" t="s">
        <v>13</v>
      </c>
      <c r="F65" s="1">
        <v>7</v>
      </c>
      <c r="G65" s="1" t="s">
        <v>15</v>
      </c>
      <c r="H65" s="1">
        <v>97</v>
      </c>
      <c r="I65" s="1">
        <v>0</v>
      </c>
      <c r="J65" s="1">
        <f t="shared" si="13"/>
        <v>679</v>
      </c>
      <c r="K65" s="1">
        <f t="shared" ref="K65:K66" si="15">J65*0.82</f>
        <v>556.78</v>
      </c>
    </row>
    <row r="66" spans="1:11" x14ac:dyDescent="0.25">
      <c r="A66" s="2">
        <v>43563</v>
      </c>
      <c r="B66" s="1" t="s">
        <v>14</v>
      </c>
      <c r="C66" s="1" t="s">
        <v>26</v>
      </c>
      <c r="D66" s="1" t="s">
        <v>32</v>
      </c>
      <c r="E66" s="1" t="s">
        <v>13</v>
      </c>
      <c r="F66" s="1">
        <v>30</v>
      </c>
      <c r="G66" s="1" t="s">
        <v>15</v>
      </c>
      <c r="H66" s="1">
        <v>2</v>
      </c>
      <c r="I66" s="1">
        <v>0</v>
      </c>
      <c r="J66" s="1">
        <f t="shared" si="13"/>
        <v>60</v>
      </c>
      <c r="K66" s="1">
        <f t="shared" si="15"/>
        <v>49.199999999999996</v>
      </c>
    </row>
    <row r="67" spans="1:11" x14ac:dyDescent="0.25">
      <c r="A67" s="2">
        <v>43563</v>
      </c>
      <c r="B67" s="1" t="s">
        <v>14</v>
      </c>
      <c r="C67" s="1" t="s">
        <v>27</v>
      </c>
      <c r="D67" s="1" t="s">
        <v>33</v>
      </c>
      <c r="E67" s="1" t="s">
        <v>17</v>
      </c>
      <c r="F67" s="1">
        <v>200</v>
      </c>
      <c r="G67" s="3" t="s">
        <v>16</v>
      </c>
      <c r="H67" s="1">
        <v>27</v>
      </c>
      <c r="I67" s="1">
        <v>0</v>
      </c>
      <c r="J67" s="1">
        <f t="shared" si="13"/>
        <v>5400</v>
      </c>
      <c r="K67" s="1">
        <f>J67*0.059</f>
        <v>318.59999999999997</v>
      </c>
    </row>
    <row r="68" spans="1:11" x14ac:dyDescent="0.25">
      <c r="A68" s="2">
        <v>43563</v>
      </c>
      <c r="B68" s="1" t="s">
        <v>14</v>
      </c>
      <c r="C68" s="1" t="s">
        <v>27</v>
      </c>
      <c r="D68" s="1" t="s">
        <v>33</v>
      </c>
      <c r="E68" s="1" t="s">
        <v>17</v>
      </c>
      <c r="F68" s="1">
        <v>1000</v>
      </c>
      <c r="G68" s="1" t="s">
        <v>16</v>
      </c>
      <c r="H68" s="1">
        <v>37</v>
      </c>
      <c r="I68" s="1">
        <v>0</v>
      </c>
      <c r="J68" s="1">
        <f t="shared" si="13"/>
        <v>37000</v>
      </c>
      <c r="K68" s="1">
        <f>J68*0.059</f>
        <v>2183</v>
      </c>
    </row>
    <row r="69" spans="1:11" x14ac:dyDescent="0.25">
      <c r="A69" s="2">
        <v>43563</v>
      </c>
      <c r="B69" s="1" t="s">
        <v>14</v>
      </c>
      <c r="C69" s="1" t="s">
        <v>28</v>
      </c>
      <c r="D69" s="1" t="s">
        <v>34</v>
      </c>
      <c r="E69" s="1" t="s">
        <v>18</v>
      </c>
      <c r="F69" s="1">
        <v>0.4</v>
      </c>
      <c r="G69" s="3" t="s">
        <v>19</v>
      </c>
      <c r="H69" s="1">
        <v>359</v>
      </c>
      <c r="I69" s="1">
        <v>0</v>
      </c>
      <c r="J69" s="1">
        <f t="shared" si="13"/>
        <v>143.6</v>
      </c>
      <c r="K69" s="1">
        <f>J69*2.82</f>
        <v>404.95199999999994</v>
      </c>
    </row>
    <row r="70" spans="1:11" x14ac:dyDescent="0.25">
      <c r="A70" s="2">
        <v>43593</v>
      </c>
      <c r="B70" s="1" t="s">
        <v>7</v>
      </c>
      <c r="C70" s="1" t="s">
        <v>23</v>
      </c>
      <c r="D70" s="1" t="s">
        <v>29</v>
      </c>
      <c r="E70" s="1" t="s">
        <v>8</v>
      </c>
      <c r="F70" s="1">
        <v>1.3</v>
      </c>
      <c r="G70" s="1" t="s">
        <v>10</v>
      </c>
      <c r="H70" s="1">
        <v>6</v>
      </c>
      <c r="I70" s="1">
        <v>0</v>
      </c>
      <c r="J70" s="1">
        <f>(H70+I70)*F70</f>
        <v>7.8000000000000007</v>
      </c>
      <c r="K70" s="1">
        <f>J70*19.13</f>
        <v>149.214</v>
      </c>
    </row>
    <row r="71" spans="1:11" x14ac:dyDescent="0.25">
      <c r="A71" s="2">
        <v>43593</v>
      </c>
      <c r="B71" s="1" t="s">
        <v>7</v>
      </c>
      <c r="C71" s="1" t="s">
        <v>23</v>
      </c>
      <c r="D71" s="1" t="s">
        <v>29</v>
      </c>
      <c r="E71" s="1" t="s">
        <v>8</v>
      </c>
      <c r="F71" s="1">
        <v>3.9</v>
      </c>
      <c r="G71" s="1" t="s">
        <v>10</v>
      </c>
      <c r="H71" s="1">
        <v>6</v>
      </c>
      <c r="I71" s="1">
        <v>0</v>
      </c>
      <c r="J71" s="1">
        <f>(H71+I71)*F71</f>
        <v>23.4</v>
      </c>
      <c r="K71" s="1">
        <f t="shared" ref="K71:K72" si="16">J71*19.13</f>
        <v>447.64199999999994</v>
      </c>
    </row>
    <row r="72" spans="1:11" x14ac:dyDescent="0.25">
      <c r="A72" s="2">
        <v>43593</v>
      </c>
      <c r="B72" s="1" t="s">
        <v>7</v>
      </c>
      <c r="C72" s="1" t="s">
        <v>23</v>
      </c>
      <c r="D72" s="1" t="s">
        <v>29</v>
      </c>
      <c r="E72" s="1" t="s">
        <v>8</v>
      </c>
      <c r="F72" s="1">
        <v>9</v>
      </c>
      <c r="G72" s="1" t="s">
        <v>10</v>
      </c>
      <c r="H72" s="1">
        <v>184</v>
      </c>
      <c r="I72" s="1">
        <v>0</v>
      </c>
      <c r="J72" s="1">
        <f>(H72+I72)*F72</f>
        <v>1656</v>
      </c>
      <c r="K72" s="1">
        <f t="shared" si="16"/>
        <v>31679.279999999999</v>
      </c>
    </row>
    <row r="73" spans="1:11" x14ac:dyDescent="0.25">
      <c r="A73" s="2">
        <v>43593</v>
      </c>
      <c r="B73" s="1" t="s">
        <v>7</v>
      </c>
      <c r="C73" s="1" t="s">
        <v>25</v>
      </c>
      <c r="D73" s="1" t="s">
        <v>31</v>
      </c>
      <c r="E73" s="1" t="s">
        <v>8</v>
      </c>
      <c r="F73" s="1">
        <v>0.3</v>
      </c>
      <c r="G73" s="1" t="s">
        <v>12</v>
      </c>
      <c r="H73" s="1">
        <v>1</v>
      </c>
      <c r="I73" s="1">
        <v>0</v>
      </c>
      <c r="J73" s="1">
        <f t="shared" ref="J73:J83" si="17">(H73+I73)*F73</f>
        <v>0.3</v>
      </c>
      <c r="K73" s="1">
        <f>J73*4.21</f>
        <v>1.2629999999999999</v>
      </c>
    </row>
    <row r="74" spans="1:11" x14ac:dyDescent="0.25">
      <c r="A74" s="2">
        <v>43593</v>
      </c>
      <c r="B74" s="1" t="s">
        <v>7</v>
      </c>
      <c r="C74" s="1" t="s">
        <v>25</v>
      </c>
      <c r="D74" s="1" t="s">
        <v>31</v>
      </c>
      <c r="E74" s="1" t="s">
        <v>8</v>
      </c>
      <c r="F74" s="1">
        <v>0.42</v>
      </c>
      <c r="G74" s="1" t="s">
        <v>12</v>
      </c>
      <c r="H74" s="1">
        <v>1</v>
      </c>
      <c r="I74" s="1">
        <v>0</v>
      </c>
      <c r="J74" s="1">
        <f t="shared" si="17"/>
        <v>0.42</v>
      </c>
      <c r="K74" s="1">
        <f t="shared" ref="K74:K77" si="18">J74*4.21</f>
        <v>1.7682</v>
      </c>
    </row>
    <row r="75" spans="1:11" x14ac:dyDescent="0.25">
      <c r="A75" s="2">
        <v>43593</v>
      </c>
      <c r="B75" s="1" t="s">
        <v>7</v>
      </c>
      <c r="C75" s="1" t="s">
        <v>25</v>
      </c>
      <c r="D75" s="1" t="s">
        <v>31</v>
      </c>
      <c r="E75" s="1" t="s">
        <v>8</v>
      </c>
      <c r="F75" s="1">
        <v>1.25</v>
      </c>
      <c r="G75" s="1" t="s">
        <v>12</v>
      </c>
      <c r="H75" s="1">
        <v>3</v>
      </c>
      <c r="I75" s="1">
        <v>0</v>
      </c>
      <c r="J75" s="1">
        <f t="shared" si="17"/>
        <v>3.75</v>
      </c>
      <c r="K75" s="1">
        <f t="shared" si="18"/>
        <v>15.7875</v>
      </c>
    </row>
    <row r="76" spans="1:11" x14ac:dyDescent="0.25">
      <c r="A76" s="2">
        <v>43593</v>
      </c>
      <c r="B76" s="1" t="s">
        <v>7</v>
      </c>
      <c r="C76" s="1" t="s">
        <v>25</v>
      </c>
      <c r="D76" s="1" t="s">
        <v>31</v>
      </c>
      <c r="E76" s="1" t="s">
        <v>8</v>
      </c>
      <c r="F76" s="1">
        <v>2.25</v>
      </c>
      <c r="G76" s="1" t="s">
        <v>12</v>
      </c>
      <c r="H76" s="1">
        <v>1</v>
      </c>
      <c r="I76" s="1">
        <v>0</v>
      </c>
      <c r="J76" s="1">
        <f t="shared" si="17"/>
        <v>2.25</v>
      </c>
      <c r="K76" s="1">
        <f t="shared" si="18"/>
        <v>9.4725000000000001</v>
      </c>
    </row>
    <row r="77" spans="1:11" x14ac:dyDescent="0.25">
      <c r="A77" s="2">
        <v>43593</v>
      </c>
      <c r="B77" s="1" t="s">
        <v>7</v>
      </c>
      <c r="C77" s="1" t="s">
        <v>25</v>
      </c>
      <c r="D77" s="1" t="s">
        <v>31</v>
      </c>
      <c r="E77" s="1" t="s">
        <v>8</v>
      </c>
      <c r="F77" s="1">
        <v>2.5</v>
      </c>
      <c r="G77" s="1" t="s">
        <v>12</v>
      </c>
      <c r="H77" s="1">
        <v>5</v>
      </c>
      <c r="I77" s="1">
        <v>0</v>
      </c>
      <c r="J77" s="1">
        <f t="shared" si="17"/>
        <v>12.5</v>
      </c>
      <c r="K77" s="1">
        <f t="shared" si="18"/>
        <v>52.625</v>
      </c>
    </row>
    <row r="78" spans="1:11" x14ac:dyDescent="0.25">
      <c r="A78" s="2">
        <v>43593</v>
      </c>
      <c r="B78" s="1" t="s">
        <v>14</v>
      </c>
      <c r="C78" s="1" t="s">
        <v>26</v>
      </c>
      <c r="D78" s="1" t="s">
        <v>32</v>
      </c>
      <c r="E78" s="1" t="s">
        <v>13</v>
      </c>
      <c r="F78" s="1">
        <v>2</v>
      </c>
      <c r="G78" s="1" t="s">
        <v>15</v>
      </c>
      <c r="H78" s="1">
        <v>17335</v>
      </c>
      <c r="I78" s="1">
        <v>369</v>
      </c>
      <c r="J78" s="1">
        <f t="shared" si="17"/>
        <v>35408</v>
      </c>
      <c r="K78" s="1">
        <f>J78*0.82</f>
        <v>29034.559999999998</v>
      </c>
    </row>
    <row r="79" spans="1:11" x14ac:dyDescent="0.25">
      <c r="A79" s="2">
        <v>43593</v>
      </c>
      <c r="B79" s="1" t="s">
        <v>14</v>
      </c>
      <c r="C79" s="1" t="s">
        <v>26</v>
      </c>
      <c r="D79" s="1" t="s">
        <v>32</v>
      </c>
      <c r="E79" s="1" t="s">
        <v>13</v>
      </c>
      <c r="F79" s="1">
        <v>7</v>
      </c>
      <c r="G79" s="1" t="s">
        <v>15</v>
      </c>
      <c r="H79" s="1">
        <v>76</v>
      </c>
      <c r="I79" s="1">
        <v>0</v>
      </c>
      <c r="J79" s="1">
        <f t="shared" si="17"/>
        <v>532</v>
      </c>
      <c r="K79" s="1">
        <f t="shared" ref="K79:K80" si="19">J79*0.82</f>
        <v>436.23999999999995</v>
      </c>
    </row>
    <row r="80" spans="1:11" x14ac:dyDescent="0.25">
      <c r="A80" s="2">
        <v>43593</v>
      </c>
      <c r="B80" s="1" t="s">
        <v>14</v>
      </c>
      <c r="C80" s="1" t="s">
        <v>26</v>
      </c>
      <c r="D80" s="1" t="s">
        <v>32</v>
      </c>
      <c r="E80" s="1" t="s">
        <v>13</v>
      </c>
      <c r="F80" s="1">
        <v>30</v>
      </c>
      <c r="G80" s="1" t="s">
        <v>15</v>
      </c>
      <c r="H80" s="1">
        <v>1</v>
      </c>
      <c r="I80" s="1">
        <v>0</v>
      </c>
      <c r="J80" s="1">
        <f t="shared" si="17"/>
        <v>30</v>
      </c>
      <c r="K80" s="1">
        <f t="shared" si="19"/>
        <v>24.599999999999998</v>
      </c>
    </row>
    <row r="81" spans="1:11" x14ac:dyDescent="0.25">
      <c r="A81" s="2">
        <v>43593</v>
      </c>
      <c r="B81" s="1" t="s">
        <v>14</v>
      </c>
      <c r="C81" s="1" t="s">
        <v>27</v>
      </c>
      <c r="D81" s="1" t="s">
        <v>33</v>
      </c>
      <c r="E81" s="1" t="s">
        <v>17</v>
      </c>
      <c r="F81" s="1">
        <v>200</v>
      </c>
      <c r="G81" s="3" t="s">
        <v>16</v>
      </c>
      <c r="H81" s="1">
        <v>44</v>
      </c>
      <c r="I81" s="1">
        <v>0</v>
      </c>
      <c r="J81" s="1">
        <f t="shared" si="17"/>
        <v>8800</v>
      </c>
      <c r="K81" s="1">
        <f>J81*0.059</f>
        <v>519.19999999999993</v>
      </c>
    </row>
    <row r="82" spans="1:11" x14ac:dyDescent="0.25">
      <c r="A82" s="2">
        <v>43593</v>
      </c>
      <c r="B82" s="1" t="s">
        <v>14</v>
      </c>
      <c r="C82" s="1" t="s">
        <v>27</v>
      </c>
      <c r="D82" s="1" t="s">
        <v>33</v>
      </c>
      <c r="E82" s="1" t="s">
        <v>17</v>
      </c>
      <c r="F82" s="1">
        <v>1000</v>
      </c>
      <c r="G82" s="1" t="s">
        <v>16</v>
      </c>
      <c r="H82" s="1">
        <v>71</v>
      </c>
      <c r="I82" s="1">
        <v>0</v>
      </c>
      <c r="J82" s="1">
        <f t="shared" si="17"/>
        <v>71000</v>
      </c>
      <c r="K82" s="1">
        <f>J82*0.059</f>
        <v>4189</v>
      </c>
    </row>
    <row r="83" spans="1:11" x14ac:dyDescent="0.25">
      <c r="A83" s="2">
        <v>43593</v>
      </c>
      <c r="B83" s="1" t="s">
        <v>14</v>
      </c>
      <c r="C83" s="1" t="s">
        <v>28</v>
      </c>
      <c r="D83" s="1" t="s">
        <v>34</v>
      </c>
      <c r="E83" s="1" t="s">
        <v>18</v>
      </c>
      <c r="F83" s="1">
        <v>0.4</v>
      </c>
      <c r="G83" s="3" t="s">
        <v>19</v>
      </c>
      <c r="H83" s="1">
        <v>387</v>
      </c>
      <c r="I83" s="1">
        <v>0</v>
      </c>
      <c r="J83" s="1">
        <f t="shared" si="17"/>
        <v>154.80000000000001</v>
      </c>
      <c r="K83" s="1">
        <f>J83*2.82</f>
        <v>436.536</v>
      </c>
    </row>
    <row r="84" spans="1:11" x14ac:dyDescent="0.25">
      <c r="A84" s="2">
        <v>43624</v>
      </c>
      <c r="B84" s="1" t="s">
        <v>7</v>
      </c>
      <c r="C84" s="1" t="s">
        <v>23</v>
      </c>
      <c r="D84" s="1" t="s">
        <v>29</v>
      </c>
      <c r="E84" s="1" t="s">
        <v>8</v>
      </c>
      <c r="F84" s="1">
        <v>1.3</v>
      </c>
      <c r="G84" s="1" t="s">
        <v>10</v>
      </c>
      <c r="H84" s="1">
        <v>2</v>
      </c>
      <c r="I84" s="1">
        <v>0</v>
      </c>
      <c r="J84" s="1">
        <f>(H84+I84)*F84</f>
        <v>2.6</v>
      </c>
      <c r="K84" s="1">
        <f>J84*19.13</f>
        <v>49.738</v>
      </c>
    </row>
    <row r="85" spans="1:11" x14ac:dyDescent="0.25">
      <c r="A85" s="2">
        <v>43624</v>
      </c>
      <c r="B85" s="1" t="s">
        <v>7</v>
      </c>
      <c r="C85" s="1" t="s">
        <v>23</v>
      </c>
      <c r="D85" s="1" t="s">
        <v>29</v>
      </c>
      <c r="E85" s="1" t="s">
        <v>8</v>
      </c>
      <c r="F85" s="1">
        <v>3.9</v>
      </c>
      <c r="G85" s="1" t="s">
        <v>10</v>
      </c>
      <c r="H85" s="1">
        <v>4</v>
      </c>
      <c r="I85" s="1">
        <v>0</v>
      </c>
      <c r="J85" s="1">
        <f>(H85+I85)*F85</f>
        <v>15.6</v>
      </c>
      <c r="K85" s="1">
        <f t="shared" ref="K85:K86" si="20">J85*19.13</f>
        <v>298.428</v>
      </c>
    </row>
    <row r="86" spans="1:11" x14ac:dyDescent="0.25">
      <c r="A86" s="2">
        <v>43624</v>
      </c>
      <c r="B86" s="1" t="s">
        <v>7</v>
      </c>
      <c r="C86" s="1" t="s">
        <v>23</v>
      </c>
      <c r="D86" s="1" t="s">
        <v>29</v>
      </c>
      <c r="E86" s="1" t="s">
        <v>8</v>
      </c>
      <c r="F86" s="1">
        <v>9</v>
      </c>
      <c r="G86" s="1" t="s">
        <v>10</v>
      </c>
      <c r="H86" s="1">
        <v>277</v>
      </c>
      <c r="I86" s="1">
        <v>0</v>
      </c>
      <c r="J86" s="1">
        <f>(H86+I86)*F86</f>
        <v>2493</v>
      </c>
      <c r="K86" s="1">
        <f t="shared" si="20"/>
        <v>47691.09</v>
      </c>
    </row>
    <row r="87" spans="1:11" x14ac:dyDescent="0.25">
      <c r="A87" s="2">
        <v>43624</v>
      </c>
      <c r="B87" s="1" t="s">
        <v>7</v>
      </c>
      <c r="C87" s="1" t="s">
        <v>25</v>
      </c>
      <c r="D87" s="1" t="s">
        <v>31</v>
      </c>
      <c r="E87" s="1" t="s">
        <v>8</v>
      </c>
      <c r="F87" s="1">
        <v>0.52</v>
      </c>
      <c r="G87" s="1" t="s">
        <v>12</v>
      </c>
      <c r="H87" s="1">
        <v>1</v>
      </c>
      <c r="I87" s="1">
        <v>0</v>
      </c>
      <c r="J87" s="1">
        <f t="shared" ref="J87:J97" si="21">(H87+I87)*F87</f>
        <v>0.52</v>
      </c>
      <c r="K87" s="1">
        <f>J87*4.21</f>
        <v>2.1892</v>
      </c>
    </row>
    <row r="88" spans="1:11" x14ac:dyDescent="0.25">
      <c r="A88" s="2">
        <v>43624</v>
      </c>
      <c r="B88" s="1" t="s">
        <v>7</v>
      </c>
      <c r="C88" s="1" t="s">
        <v>25</v>
      </c>
      <c r="D88" s="1" t="s">
        <v>31</v>
      </c>
      <c r="E88" s="1" t="s">
        <v>8</v>
      </c>
      <c r="F88" s="1">
        <v>1.25</v>
      </c>
      <c r="G88" s="1" t="s">
        <v>12</v>
      </c>
      <c r="H88" s="1">
        <v>1</v>
      </c>
      <c r="I88" s="1">
        <v>0</v>
      </c>
      <c r="J88" s="1">
        <f t="shared" si="21"/>
        <v>1.25</v>
      </c>
      <c r="K88" s="1">
        <f t="shared" ref="K88:K91" si="22">J88*4.21</f>
        <v>5.2625000000000002</v>
      </c>
    </row>
    <row r="89" spans="1:11" x14ac:dyDescent="0.25">
      <c r="A89" s="2">
        <v>43624</v>
      </c>
      <c r="B89" s="1" t="s">
        <v>7</v>
      </c>
      <c r="C89" s="1" t="s">
        <v>25</v>
      </c>
      <c r="D89" s="1" t="s">
        <v>31</v>
      </c>
      <c r="E89" s="1" t="s">
        <v>8</v>
      </c>
      <c r="F89" s="1">
        <v>1.46</v>
      </c>
      <c r="G89" s="1" t="s">
        <v>12</v>
      </c>
      <c r="H89" s="1">
        <v>1</v>
      </c>
      <c r="I89" s="1">
        <v>0</v>
      </c>
      <c r="J89" s="1">
        <f t="shared" si="21"/>
        <v>1.46</v>
      </c>
      <c r="K89" s="1">
        <f t="shared" si="22"/>
        <v>6.1465999999999994</v>
      </c>
    </row>
    <row r="90" spans="1:11" x14ac:dyDescent="0.25">
      <c r="A90" s="2">
        <v>43624</v>
      </c>
      <c r="B90" s="1" t="s">
        <v>7</v>
      </c>
      <c r="C90" s="1" t="s">
        <v>25</v>
      </c>
      <c r="D90" s="1" t="s">
        <v>31</v>
      </c>
      <c r="E90" s="1" t="s">
        <v>8</v>
      </c>
      <c r="F90" s="1">
        <v>2.2000000000000002</v>
      </c>
      <c r="G90" s="1" t="s">
        <v>12</v>
      </c>
      <c r="H90" s="1">
        <v>1</v>
      </c>
      <c r="I90" s="1">
        <v>0</v>
      </c>
      <c r="J90" s="1">
        <f t="shared" si="21"/>
        <v>2.2000000000000002</v>
      </c>
      <c r="K90" s="1">
        <f t="shared" si="22"/>
        <v>9.2620000000000005</v>
      </c>
    </row>
    <row r="91" spans="1:11" x14ac:dyDescent="0.25">
      <c r="A91" s="2">
        <v>43624</v>
      </c>
      <c r="B91" s="1" t="s">
        <v>7</v>
      </c>
      <c r="C91" s="1" t="s">
        <v>25</v>
      </c>
      <c r="D91" s="1" t="s">
        <v>31</v>
      </c>
      <c r="E91" s="1" t="s">
        <v>8</v>
      </c>
      <c r="F91" s="1">
        <v>2.5</v>
      </c>
      <c r="G91" s="1" t="s">
        <v>12</v>
      </c>
      <c r="H91" s="1">
        <v>2</v>
      </c>
      <c r="I91" s="1">
        <v>0</v>
      </c>
      <c r="J91" s="1">
        <f t="shared" si="21"/>
        <v>5</v>
      </c>
      <c r="K91" s="1">
        <f t="shared" si="22"/>
        <v>21.05</v>
      </c>
    </row>
    <row r="92" spans="1:11" x14ac:dyDescent="0.25">
      <c r="A92" s="2">
        <v>43624</v>
      </c>
      <c r="B92" s="1" t="s">
        <v>14</v>
      </c>
      <c r="C92" s="1" t="s">
        <v>26</v>
      </c>
      <c r="D92" s="1" t="s">
        <v>32</v>
      </c>
      <c r="E92" s="1" t="s">
        <v>13</v>
      </c>
      <c r="F92" s="1">
        <v>2</v>
      </c>
      <c r="G92" s="1" t="s">
        <v>15</v>
      </c>
      <c r="H92" s="1">
        <v>17043</v>
      </c>
      <c r="I92" s="1">
        <v>595</v>
      </c>
      <c r="J92" s="1">
        <f t="shared" si="21"/>
        <v>35276</v>
      </c>
      <c r="K92" s="1">
        <f>J92*0.82</f>
        <v>28926.32</v>
      </c>
    </row>
    <row r="93" spans="1:11" x14ac:dyDescent="0.25">
      <c r="A93" s="2">
        <v>43624</v>
      </c>
      <c r="B93" s="1" t="s">
        <v>14</v>
      </c>
      <c r="C93" s="1" t="s">
        <v>26</v>
      </c>
      <c r="D93" s="1" t="s">
        <v>32</v>
      </c>
      <c r="E93" s="1" t="s">
        <v>13</v>
      </c>
      <c r="F93" s="1">
        <v>7</v>
      </c>
      <c r="G93" s="1" t="s">
        <v>15</v>
      </c>
      <c r="H93" s="1">
        <v>89</v>
      </c>
      <c r="I93" s="1">
        <v>0</v>
      </c>
      <c r="J93" s="1">
        <f t="shared" si="21"/>
        <v>623</v>
      </c>
      <c r="K93" s="1">
        <f t="shared" ref="K93:K94" si="23">J93*0.82</f>
        <v>510.85999999999996</v>
      </c>
    </row>
    <row r="94" spans="1:11" x14ac:dyDescent="0.25">
      <c r="A94" s="2">
        <v>43624</v>
      </c>
      <c r="B94" s="1" t="s">
        <v>14</v>
      </c>
      <c r="C94" s="1" t="s">
        <v>26</v>
      </c>
      <c r="D94" s="1" t="s">
        <v>32</v>
      </c>
      <c r="E94" s="1" t="s">
        <v>13</v>
      </c>
      <c r="F94" s="1">
        <v>30</v>
      </c>
      <c r="G94" s="1" t="s">
        <v>15</v>
      </c>
      <c r="H94" s="1">
        <v>2</v>
      </c>
      <c r="I94" s="1">
        <v>0</v>
      </c>
      <c r="J94" s="1">
        <f t="shared" si="21"/>
        <v>60</v>
      </c>
      <c r="K94" s="1">
        <f t="shared" si="23"/>
        <v>49.199999999999996</v>
      </c>
    </row>
    <row r="95" spans="1:11" x14ac:dyDescent="0.25">
      <c r="A95" s="2">
        <v>43624</v>
      </c>
      <c r="B95" s="1" t="s">
        <v>14</v>
      </c>
      <c r="C95" s="1" t="s">
        <v>27</v>
      </c>
      <c r="D95" s="1" t="s">
        <v>33</v>
      </c>
      <c r="E95" s="1" t="s">
        <v>17</v>
      </c>
      <c r="F95" s="1">
        <v>200</v>
      </c>
      <c r="G95" s="3" t="s">
        <v>16</v>
      </c>
      <c r="H95" s="1">
        <v>48</v>
      </c>
      <c r="I95" s="1">
        <v>0</v>
      </c>
      <c r="J95" s="1">
        <f t="shared" si="21"/>
        <v>9600</v>
      </c>
      <c r="K95" s="1">
        <f>J95*0.059</f>
        <v>566.4</v>
      </c>
    </row>
    <row r="96" spans="1:11" x14ac:dyDescent="0.25">
      <c r="A96" s="2">
        <v>43624</v>
      </c>
      <c r="B96" s="1" t="s">
        <v>14</v>
      </c>
      <c r="C96" s="1" t="s">
        <v>27</v>
      </c>
      <c r="D96" s="1" t="s">
        <v>33</v>
      </c>
      <c r="E96" s="1" t="s">
        <v>17</v>
      </c>
      <c r="F96" s="1">
        <v>1000</v>
      </c>
      <c r="G96" s="1" t="s">
        <v>16</v>
      </c>
      <c r="H96" s="1">
        <v>77</v>
      </c>
      <c r="I96" s="1">
        <v>0</v>
      </c>
      <c r="J96" s="1">
        <f t="shared" si="21"/>
        <v>77000</v>
      </c>
      <c r="K96" s="1">
        <f>J96*0.059</f>
        <v>4543</v>
      </c>
    </row>
    <row r="97" spans="1:11" x14ac:dyDescent="0.25">
      <c r="A97" s="2">
        <v>43624</v>
      </c>
      <c r="B97" s="1" t="s">
        <v>14</v>
      </c>
      <c r="C97" s="1" t="s">
        <v>28</v>
      </c>
      <c r="D97" s="1" t="s">
        <v>34</v>
      </c>
      <c r="E97" s="1" t="s">
        <v>18</v>
      </c>
      <c r="F97" s="1">
        <v>0.4</v>
      </c>
      <c r="G97" s="3" t="s">
        <v>19</v>
      </c>
      <c r="H97" s="1">
        <v>467</v>
      </c>
      <c r="I97" s="1">
        <v>0</v>
      </c>
      <c r="J97" s="1">
        <f t="shared" si="21"/>
        <v>186.8</v>
      </c>
      <c r="K97" s="1">
        <f>J97*2.82</f>
        <v>526.77599999999995</v>
      </c>
    </row>
    <row r="98" spans="1:11" x14ac:dyDescent="0.25">
      <c r="A98" s="2">
        <v>43654</v>
      </c>
      <c r="B98" s="1" t="s">
        <v>7</v>
      </c>
      <c r="C98" s="1" t="s">
        <v>23</v>
      </c>
      <c r="D98" s="1" t="s">
        <v>29</v>
      </c>
      <c r="E98" s="1" t="s">
        <v>8</v>
      </c>
      <c r="F98" s="1">
        <v>1.3</v>
      </c>
      <c r="G98" s="1" t="s">
        <v>10</v>
      </c>
      <c r="H98" s="1">
        <v>2</v>
      </c>
      <c r="I98" s="1">
        <v>0</v>
      </c>
      <c r="J98" s="1">
        <f>(H98+I98)*F98</f>
        <v>2.6</v>
      </c>
      <c r="K98" s="1">
        <f>J98*19.13</f>
        <v>49.738</v>
      </c>
    </row>
    <row r="99" spans="1:11" x14ac:dyDescent="0.25">
      <c r="A99" s="2">
        <v>43654</v>
      </c>
      <c r="B99" s="1" t="s">
        <v>7</v>
      </c>
      <c r="C99" s="1" t="s">
        <v>23</v>
      </c>
      <c r="D99" s="1" t="s">
        <v>29</v>
      </c>
      <c r="E99" s="1" t="s">
        <v>8</v>
      </c>
      <c r="F99" s="1">
        <v>3.9</v>
      </c>
      <c r="G99" s="1" t="s">
        <v>10</v>
      </c>
      <c r="H99" s="1">
        <v>3</v>
      </c>
      <c r="I99" s="1">
        <v>0</v>
      </c>
      <c r="J99" s="1">
        <f>(H99+I99)*F99</f>
        <v>11.7</v>
      </c>
      <c r="K99" s="1">
        <f t="shared" ref="K99:K100" si="24">J99*19.13</f>
        <v>223.82099999999997</v>
      </c>
    </row>
    <row r="100" spans="1:11" x14ac:dyDescent="0.25">
      <c r="A100" s="2">
        <v>43654</v>
      </c>
      <c r="B100" s="1" t="s">
        <v>7</v>
      </c>
      <c r="C100" s="1" t="s">
        <v>23</v>
      </c>
      <c r="D100" s="1" t="s">
        <v>29</v>
      </c>
      <c r="E100" s="1" t="s">
        <v>8</v>
      </c>
      <c r="F100" s="1">
        <v>9</v>
      </c>
      <c r="G100" s="1" t="s">
        <v>10</v>
      </c>
      <c r="H100" s="1">
        <v>114</v>
      </c>
      <c r="I100" s="1">
        <v>0</v>
      </c>
      <c r="J100" s="1">
        <f>(H100+I100)*F100</f>
        <v>1026</v>
      </c>
      <c r="K100" s="1">
        <f t="shared" si="24"/>
        <v>19627.379999999997</v>
      </c>
    </row>
    <row r="101" spans="1:11" x14ac:dyDescent="0.25">
      <c r="A101" s="2">
        <v>43654</v>
      </c>
      <c r="B101" s="1" t="s">
        <v>7</v>
      </c>
      <c r="C101" s="1" t="s">
        <v>25</v>
      </c>
      <c r="D101" s="1" t="s">
        <v>31</v>
      </c>
      <c r="E101" s="1" t="s">
        <v>8</v>
      </c>
      <c r="F101" s="1">
        <v>0.04</v>
      </c>
      <c r="G101" s="1" t="s">
        <v>12</v>
      </c>
      <c r="H101" s="1">
        <v>1</v>
      </c>
      <c r="I101" s="1">
        <v>0</v>
      </c>
      <c r="J101" s="1">
        <f t="shared" ref="J101:J111" si="25">(H101+I101)*F101</f>
        <v>0.04</v>
      </c>
      <c r="K101" s="1">
        <f>J101*4.21</f>
        <v>0.16839999999999999</v>
      </c>
    </row>
    <row r="102" spans="1:11" x14ac:dyDescent="0.25">
      <c r="A102" s="2">
        <v>43654</v>
      </c>
      <c r="B102" s="1" t="s">
        <v>7</v>
      </c>
      <c r="C102" s="1" t="s">
        <v>25</v>
      </c>
      <c r="D102" s="1" t="s">
        <v>31</v>
      </c>
      <c r="E102" s="1" t="s">
        <v>8</v>
      </c>
      <c r="F102" s="1">
        <v>0.13</v>
      </c>
      <c r="G102" s="1" t="s">
        <v>12</v>
      </c>
      <c r="H102" s="1">
        <v>1</v>
      </c>
      <c r="I102" s="1">
        <v>0</v>
      </c>
      <c r="J102" s="1">
        <f t="shared" si="25"/>
        <v>0.13</v>
      </c>
      <c r="K102" s="1">
        <f t="shared" ref="K102:K105" si="26">J102*4.21</f>
        <v>0.54730000000000001</v>
      </c>
    </row>
    <row r="103" spans="1:11" x14ac:dyDescent="0.25">
      <c r="A103" s="2">
        <v>43654</v>
      </c>
      <c r="B103" s="1" t="s">
        <v>7</v>
      </c>
      <c r="C103" s="1" t="s">
        <v>25</v>
      </c>
      <c r="D103" s="1" t="s">
        <v>31</v>
      </c>
      <c r="E103" s="1" t="s">
        <v>8</v>
      </c>
      <c r="F103" s="1">
        <v>0.97</v>
      </c>
      <c r="G103" s="1" t="s">
        <v>12</v>
      </c>
      <c r="H103" s="1">
        <v>1</v>
      </c>
      <c r="I103" s="1">
        <v>0</v>
      </c>
      <c r="J103" s="1">
        <f t="shared" si="25"/>
        <v>0.97</v>
      </c>
      <c r="K103" s="1">
        <f t="shared" si="26"/>
        <v>4.0836999999999994</v>
      </c>
    </row>
    <row r="104" spans="1:11" x14ac:dyDescent="0.25">
      <c r="A104" s="2">
        <v>43654</v>
      </c>
      <c r="B104" s="1" t="s">
        <v>7</v>
      </c>
      <c r="C104" s="1" t="s">
        <v>25</v>
      </c>
      <c r="D104" s="1" t="s">
        <v>31</v>
      </c>
      <c r="E104" s="1" t="s">
        <v>8</v>
      </c>
      <c r="F104" s="1">
        <v>2.37</v>
      </c>
      <c r="G104" s="1" t="s">
        <v>12</v>
      </c>
      <c r="H104" s="1">
        <v>1</v>
      </c>
      <c r="I104" s="1">
        <v>0</v>
      </c>
      <c r="J104" s="1">
        <f t="shared" si="25"/>
        <v>2.37</v>
      </c>
      <c r="K104" s="1">
        <f t="shared" si="26"/>
        <v>9.9777000000000005</v>
      </c>
    </row>
    <row r="105" spans="1:11" x14ac:dyDescent="0.25">
      <c r="A105" s="2">
        <v>43654</v>
      </c>
      <c r="B105" s="1" t="s">
        <v>7</v>
      </c>
      <c r="C105" s="1" t="s">
        <v>25</v>
      </c>
      <c r="D105" s="1" t="s">
        <v>31</v>
      </c>
      <c r="E105" s="1" t="s">
        <v>8</v>
      </c>
      <c r="F105" s="1">
        <v>2.5</v>
      </c>
      <c r="G105" s="1" t="s">
        <v>12</v>
      </c>
      <c r="H105" s="1">
        <v>3</v>
      </c>
      <c r="I105" s="1">
        <v>0</v>
      </c>
      <c r="J105" s="1">
        <f t="shared" si="25"/>
        <v>7.5</v>
      </c>
      <c r="K105" s="1">
        <f t="shared" si="26"/>
        <v>31.574999999999999</v>
      </c>
    </row>
    <row r="106" spans="1:11" x14ac:dyDescent="0.25">
      <c r="A106" s="2">
        <v>43654</v>
      </c>
      <c r="B106" s="1" t="s">
        <v>14</v>
      </c>
      <c r="C106" s="1" t="s">
        <v>26</v>
      </c>
      <c r="D106" s="1" t="s">
        <v>32</v>
      </c>
      <c r="E106" s="1" t="s">
        <v>13</v>
      </c>
      <c r="F106" s="1">
        <v>2</v>
      </c>
      <c r="G106" s="1" t="s">
        <v>15</v>
      </c>
      <c r="H106" s="1">
        <v>17108</v>
      </c>
      <c r="I106" s="1">
        <v>399</v>
      </c>
      <c r="J106" s="1">
        <f t="shared" si="25"/>
        <v>35014</v>
      </c>
      <c r="K106" s="1">
        <f>J106*0.82</f>
        <v>28711.48</v>
      </c>
    </row>
    <row r="107" spans="1:11" x14ac:dyDescent="0.25">
      <c r="A107" s="2">
        <v>43654</v>
      </c>
      <c r="B107" s="1" t="s">
        <v>14</v>
      </c>
      <c r="C107" s="1" t="s">
        <v>26</v>
      </c>
      <c r="D107" s="1" t="s">
        <v>32</v>
      </c>
      <c r="E107" s="1" t="s">
        <v>13</v>
      </c>
      <c r="F107" s="1">
        <v>7</v>
      </c>
      <c r="G107" s="1" t="s">
        <v>15</v>
      </c>
      <c r="H107" s="1">
        <v>25</v>
      </c>
      <c r="I107" s="1">
        <v>0</v>
      </c>
      <c r="J107" s="1">
        <f t="shared" si="25"/>
        <v>175</v>
      </c>
      <c r="K107" s="1">
        <f t="shared" ref="K107:K108" si="27">J107*0.82</f>
        <v>143.5</v>
      </c>
    </row>
    <row r="108" spans="1:11" x14ac:dyDescent="0.25">
      <c r="A108" s="2">
        <v>43654</v>
      </c>
      <c r="B108" s="1" t="s">
        <v>14</v>
      </c>
      <c r="C108" s="1" t="s">
        <v>26</v>
      </c>
      <c r="D108" s="1" t="s">
        <v>32</v>
      </c>
      <c r="E108" s="1" t="s">
        <v>13</v>
      </c>
      <c r="F108" s="1">
        <v>30</v>
      </c>
      <c r="G108" s="1" t="s">
        <v>15</v>
      </c>
      <c r="H108" s="1">
        <v>4</v>
      </c>
      <c r="I108" s="1">
        <v>0</v>
      </c>
      <c r="J108" s="1">
        <f t="shared" si="25"/>
        <v>120</v>
      </c>
      <c r="K108" s="1">
        <f t="shared" si="27"/>
        <v>98.399999999999991</v>
      </c>
    </row>
    <row r="109" spans="1:11" x14ac:dyDescent="0.25">
      <c r="A109" s="2">
        <v>43654</v>
      </c>
      <c r="B109" s="1" t="s">
        <v>14</v>
      </c>
      <c r="C109" s="1" t="s">
        <v>27</v>
      </c>
      <c r="D109" s="1" t="s">
        <v>33</v>
      </c>
      <c r="E109" s="1" t="s">
        <v>17</v>
      </c>
      <c r="F109" s="1">
        <v>200</v>
      </c>
      <c r="G109" s="3" t="s">
        <v>16</v>
      </c>
      <c r="H109" s="1">
        <v>38</v>
      </c>
      <c r="I109" s="1">
        <v>0</v>
      </c>
      <c r="J109" s="1">
        <f t="shared" si="25"/>
        <v>7600</v>
      </c>
      <c r="K109" s="1">
        <f>J109*0.059</f>
        <v>448.4</v>
      </c>
    </row>
    <row r="110" spans="1:11" x14ac:dyDescent="0.25">
      <c r="A110" s="2">
        <v>43654</v>
      </c>
      <c r="B110" s="1" t="s">
        <v>14</v>
      </c>
      <c r="C110" s="1" t="s">
        <v>27</v>
      </c>
      <c r="D110" s="1" t="s">
        <v>33</v>
      </c>
      <c r="E110" s="1" t="s">
        <v>17</v>
      </c>
      <c r="F110" s="1">
        <v>1000</v>
      </c>
      <c r="G110" s="1" t="s">
        <v>16</v>
      </c>
      <c r="H110" s="1">
        <v>79</v>
      </c>
      <c r="I110" s="1">
        <v>0</v>
      </c>
      <c r="J110" s="1">
        <f t="shared" si="25"/>
        <v>79000</v>
      </c>
      <c r="K110" s="1">
        <f>J110*0.059</f>
        <v>4661</v>
      </c>
    </row>
    <row r="111" spans="1:11" x14ac:dyDescent="0.25">
      <c r="A111" s="2">
        <v>43654</v>
      </c>
      <c r="B111" s="1" t="s">
        <v>14</v>
      </c>
      <c r="C111" s="1" t="s">
        <v>28</v>
      </c>
      <c r="D111" s="1" t="s">
        <v>34</v>
      </c>
      <c r="E111" s="1" t="s">
        <v>18</v>
      </c>
      <c r="F111" s="1">
        <v>0.4</v>
      </c>
      <c r="G111" s="3" t="s">
        <v>19</v>
      </c>
      <c r="H111" s="1">
        <v>478</v>
      </c>
      <c r="I111" s="1">
        <v>0</v>
      </c>
      <c r="J111" s="1">
        <f t="shared" si="25"/>
        <v>191.20000000000002</v>
      </c>
      <c r="K111" s="1">
        <f>J111*2.82</f>
        <v>539.18399999999997</v>
      </c>
    </row>
    <row r="112" spans="1:11" x14ac:dyDescent="0.25">
      <c r="A112" s="2">
        <v>43685</v>
      </c>
      <c r="B112" s="1" t="s">
        <v>7</v>
      </c>
      <c r="C112" s="1" t="s">
        <v>23</v>
      </c>
      <c r="D112" s="1" t="s">
        <v>29</v>
      </c>
      <c r="E112" s="1" t="s">
        <v>8</v>
      </c>
      <c r="F112" s="1">
        <v>1.3</v>
      </c>
      <c r="G112" s="1" t="s">
        <v>10</v>
      </c>
      <c r="H112" s="1">
        <v>2</v>
      </c>
      <c r="I112" s="1">
        <v>0</v>
      </c>
      <c r="J112" s="1">
        <f>(H112+I112)*F112</f>
        <v>2.6</v>
      </c>
      <c r="K112" s="1">
        <f>J112*19.13</f>
        <v>49.738</v>
      </c>
    </row>
    <row r="113" spans="1:11" x14ac:dyDescent="0.25">
      <c r="A113" s="2">
        <v>43685</v>
      </c>
      <c r="B113" s="1" t="s">
        <v>7</v>
      </c>
      <c r="C113" s="1" t="s">
        <v>23</v>
      </c>
      <c r="D113" s="1" t="s">
        <v>29</v>
      </c>
      <c r="E113" s="1" t="s">
        <v>8</v>
      </c>
      <c r="F113" s="1">
        <v>3.9</v>
      </c>
      <c r="G113" s="1" t="s">
        <v>10</v>
      </c>
      <c r="H113" s="1">
        <v>13</v>
      </c>
      <c r="I113" s="1">
        <v>0</v>
      </c>
      <c r="J113" s="1">
        <f>(H113+I113)*F113</f>
        <v>50.699999999999996</v>
      </c>
      <c r="K113" s="1">
        <f t="shared" ref="K113:K114" si="28">J113*19.13</f>
        <v>969.89099999999985</v>
      </c>
    </row>
    <row r="114" spans="1:11" x14ac:dyDescent="0.25">
      <c r="A114" s="2">
        <v>43685</v>
      </c>
      <c r="B114" s="1" t="s">
        <v>7</v>
      </c>
      <c r="C114" s="1" t="s">
        <v>23</v>
      </c>
      <c r="D114" s="1" t="s">
        <v>29</v>
      </c>
      <c r="E114" s="1" t="s">
        <v>8</v>
      </c>
      <c r="F114" s="1">
        <v>9</v>
      </c>
      <c r="G114" s="1" t="s">
        <v>10</v>
      </c>
      <c r="H114" s="1">
        <v>93</v>
      </c>
      <c r="I114" s="1">
        <v>0</v>
      </c>
      <c r="J114" s="1">
        <f>(H114+I114)*F114</f>
        <v>837</v>
      </c>
      <c r="K114" s="1">
        <f t="shared" si="28"/>
        <v>16011.81</v>
      </c>
    </row>
    <row r="115" spans="1:11" x14ac:dyDescent="0.25">
      <c r="A115" s="2">
        <v>43685</v>
      </c>
      <c r="B115" s="1" t="s">
        <v>7</v>
      </c>
      <c r="C115" s="1" t="s">
        <v>25</v>
      </c>
      <c r="D115" s="1" t="s">
        <v>31</v>
      </c>
      <c r="E115" s="1" t="s">
        <v>8</v>
      </c>
      <c r="F115" s="1">
        <v>0.1</v>
      </c>
      <c r="G115" s="1" t="s">
        <v>12</v>
      </c>
      <c r="H115" s="1">
        <v>1</v>
      </c>
      <c r="I115" s="1">
        <v>0</v>
      </c>
      <c r="J115" s="1">
        <f t="shared" ref="J115:J126" si="29">(H115+I115)*F115</f>
        <v>0.1</v>
      </c>
      <c r="K115" s="1">
        <f>J115*4.21</f>
        <v>0.42100000000000004</v>
      </c>
    </row>
    <row r="116" spans="1:11" x14ac:dyDescent="0.25">
      <c r="A116" s="2">
        <v>43685</v>
      </c>
      <c r="B116" s="1" t="s">
        <v>7</v>
      </c>
      <c r="C116" s="1" t="s">
        <v>25</v>
      </c>
      <c r="D116" s="1" t="s">
        <v>31</v>
      </c>
      <c r="E116" s="1" t="s">
        <v>8</v>
      </c>
      <c r="F116" s="1">
        <v>0.24</v>
      </c>
      <c r="G116" s="1" t="s">
        <v>12</v>
      </c>
      <c r="H116" s="1">
        <v>1</v>
      </c>
      <c r="I116" s="1">
        <v>0</v>
      </c>
      <c r="J116" s="1">
        <f t="shared" si="29"/>
        <v>0.24</v>
      </c>
      <c r="K116" s="1">
        <f t="shared" ref="K116:K120" si="30">J116*4.21</f>
        <v>1.0104</v>
      </c>
    </row>
    <row r="117" spans="1:11" x14ac:dyDescent="0.25">
      <c r="A117" s="2">
        <v>43685</v>
      </c>
      <c r="B117" s="1" t="s">
        <v>7</v>
      </c>
      <c r="C117" s="1" t="s">
        <v>25</v>
      </c>
      <c r="D117" s="1" t="s">
        <v>31</v>
      </c>
      <c r="E117" s="1" t="s">
        <v>8</v>
      </c>
      <c r="F117" s="1">
        <v>0.4</v>
      </c>
      <c r="G117" s="1" t="s">
        <v>12</v>
      </c>
      <c r="H117" s="1">
        <v>1</v>
      </c>
      <c r="I117" s="1">
        <v>0</v>
      </c>
      <c r="J117" s="1">
        <f t="shared" si="29"/>
        <v>0.4</v>
      </c>
      <c r="K117" s="1">
        <f t="shared" si="30"/>
        <v>1.6840000000000002</v>
      </c>
    </row>
    <row r="118" spans="1:11" x14ac:dyDescent="0.25">
      <c r="A118" s="2">
        <v>43685</v>
      </c>
      <c r="B118" s="1" t="s">
        <v>7</v>
      </c>
      <c r="C118" s="1" t="s">
        <v>25</v>
      </c>
      <c r="D118" s="1" t="s">
        <v>31</v>
      </c>
      <c r="E118" s="1" t="s">
        <v>8</v>
      </c>
      <c r="F118" s="1">
        <v>0.49</v>
      </c>
      <c r="G118" s="1" t="s">
        <v>12</v>
      </c>
      <c r="H118" s="1">
        <v>1</v>
      </c>
      <c r="I118" s="1">
        <v>0</v>
      </c>
      <c r="J118" s="1">
        <f t="shared" si="29"/>
        <v>0.49</v>
      </c>
      <c r="K118" s="1">
        <f t="shared" si="30"/>
        <v>2.0629</v>
      </c>
    </row>
    <row r="119" spans="1:11" x14ac:dyDescent="0.25">
      <c r="A119" s="2">
        <v>43685</v>
      </c>
      <c r="B119" s="1" t="s">
        <v>7</v>
      </c>
      <c r="C119" s="1" t="s">
        <v>25</v>
      </c>
      <c r="D119" s="1" t="s">
        <v>31</v>
      </c>
      <c r="E119" s="1" t="s">
        <v>8</v>
      </c>
      <c r="F119" s="1">
        <v>0.7</v>
      </c>
      <c r="G119" s="1" t="s">
        <v>12</v>
      </c>
      <c r="H119" s="1">
        <v>1</v>
      </c>
      <c r="I119" s="1">
        <v>0</v>
      </c>
      <c r="J119" s="1">
        <f t="shared" ref="J119" si="31">(H119+I119)*F119</f>
        <v>0.7</v>
      </c>
      <c r="K119" s="1">
        <f t="shared" ref="K119" si="32">J119*4.21</f>
        <v>2.9469999999999996</v>
      </c>
    </row>
    <row r="120" spans="1:11" x14ac:dyDescent="0.25">
      <c r="A120" s="2">
        <v>43685</v>
      </c>
      <c r="B120" s="1" t="s">
        <v>7</v>
      </c>
      <c r="C120" s="1" t="s">
        <v>25</v>
      </c>
      <c r="D120" s="1" t="s">
        <v>31</v>
      </c>
      <c r="E120" s="1" t="s">
        <v>8</v>
      </c>
      <c r="F120" s="1">
        <v>2.5</v>
      </c>
      <c r="G120" s="1" t="s">
        <v>12</v>
      </c>
      <c r="H120" s="1">
        <v>3</v>
      </c>
      <c r="I120" s="1">
        <v>0</v>
      </c>
      <c r="J120" s="1">
        <f t="shared" si="29"/>
        <v>7.5</v>
      </c>
      <c r="K120" s="1">
        <f t="shared" si="30"/>
        <v>31.574999999999999</v>
      </c>
    </row>
    <row r="121" spans="1:11" x14ac:dyDescent="0.25">
      <c r="A121" s="2">
        <v>43685</v>
      </c>
      <c r="B121" s="1" t="s">
        <v>14</v>
      </c>
      <c r="C121" s="1" t="s">
        <v>26</v>
      </c>
      <c r="D121" s="1" t="s">
        <v>32</v>
      </c>
      <c r="E121" s="1" t="s">
        <v>13</v>
      </c>
      <c r="F121" s="1">
        <v>2</v>
      </c>
      <c r="G121" s="1" t="s">
        <v>15</v>
      </c>
      <c r="H121" s="1">
        <v>17096</v>
      </c>
      <c r="I121" s="1">
        <v>129</v>
      </c>
      <c r="J121" s="1">
        <f t="shared" si="29"/>
        <v>34450</v>
      </c>
      <c r="K121" s="1">
        <f>J121*0.82</f>
        <v>28249</v>
      </c>
    </row>
    <row r="122" spans="1:11" x14ac:dyDescent="0.25">
      <c r="A122" s="2">
        <v>43685</v>
      </c>
      <c r="B122" s="1" t="s">
        <v>14</v>
      </c>
      <c r="C122" s="1" t="s">
        <v>26</v>
      </c>
      <c r="D122" s="1" t="s">
        <v>32</v>
      </c>
      <c r="E122" s="1" t="s">
        <v>13</v>
      </c>
      <c r="F122" s="1">
        <v>7</v>
      </c>
      <c r="G122" s="1" t="s">
        <v>15</v>
      </c>
      <c r="H122" s="1">
        <v>133</v>
      </c>
      <c r="I122" s="1">
        <v>0</v>
      </c>
      <c r="J122" s="1">
        <f t="shared" si="29"/>
        <v>931</v>
      </c>
      <c r="K122" s="1">
        <f t="shared" ref="K122:K123" si="33">J122*0.82</f>
        <v>763.42</v>
      </c>
    </row>
    <row r="123" spans="1:11" x14ac:dyDescent="0.25">
      <c r="A123" s="2">
        <v>43685</v>
      </c>
      <c r="B123" s="1" t="s">
        <v>14</v>
      </c>
      <c r="C123" s="1" t="s">
        <v>26</v>
      </c>
      <c r="D123" s="1" t="s">
        <v>32</v>
      </c>
      <c r="E123" s="1" t="s">
        <v>13</v>
      </c>
      <c r="F123" s="1">
        <v>30</v>
      </c>
      <c r="G123" s="1" t="s">
        <v>15</v>
      </c>
      <c r="H123" s="1">
        <v>2</v>
      </c>
      <c r="I123" s="1">
        <v>0</v>
      </c>
      <c r="J123" s="1">
        <f t="shared" si="29"/>
        <v>60</v>
      </c>
      <c r="K123" s="1">
        <f t="shared" si="33"/>
        <v>49.199999999999996</v>
      </c>
    </row>
    <row r="124" spans="1:11" x14ac:dyDescent="0.25">
      <c r="A124" s="2">
        <v>43685</v>
      </c>
      <c r="B124" s="1" t="s">
        <v>14</v>
      </c>
      <c r="C124" s="1" t="s">
        <v>27</v>
      </c>
      <c r="D124" s="1" t="s">
        <v>33</v>
      </c>
      <c r="E124" s="1" t="s">
        <v>17</v>
      </c>
      <c r="F124" s="1">
        <v>200</v>
      </c>
      <c r="G124" s="3" t="s">
        <v>16</v>
      </c>
      <c r="H124" s="1">
        <v>52</v>
      </c>
      <c r="I124" s="1">
        <v>0</v>
      </c>
      <c r="J124" s="1">
        <f t="shared" si="29"/>
        <v>10400</v>
      </c>
      <c r="K124" s="1">
        <f>J124*0.059</f>
        <v>613.6</v>
      </c>
    </row>
    <row r="125" spans="1:11" x14ac:dyDescent="0.25">
      <c r="A125" s="2">
        <v>43685</v>
      </c>
      <c r="B125" s="1" t="s">
        <v>14</v>
      </c>
      <c r="C125" s="1" t="s">
        <v>27</v>
      </c>
      <c r="D125" s="1" t="s">
        <v>33</v>
      </c>
      <c r="E125" s="1" t="s">
        <v>17</v>
      </c>
      <c r="F125" s="1">
        <v>1000</v>
      </c>
      <c r="G125" s="1" t="s">
        <v>16</v>
      </c>
      <c r="H125" s="1">
        <v>80</v>
      </c>
      <c r="I125" s="1">
        <v>0</v>
      </c>
      <c r="J125" s="1">
        <f t="shared" si="29"/>
        <v>80000</v>
      </c>
      <c r="K125" s="1">
        <f>J125*0.059</f>
        <v>4720</v>
      </c>
    </row>
    <row r="126" spans="1:11" x14ac:dyDescent="0.25">
      <c r="A126" s="2">
        <v>43685</v>
      </c>
      <c r="B126" s="1" t="s">
        <v>14</v>
      </c>
      <c r="C126" s="1" t="s">
        <v>28</v>
      </c>
      <c r="D126" s="1" t="s">
        <v>34</v>
      </c>
      <c r="E126" s="1" t="s">
        <v>18</v>
      </c>
      <c r="F126" s="1">
        <v>0.4</v>
      </c>
      <c r="G126" s="3" t="s">
        <v>19</v>
      </c>
      <c r="H126" s="1">
        <v>378</v>
      </c>
      <c r="I126" s="1">
        <v>0</v>
      </c>
      <c r="J126" s="1">
        <f t="shared" si="29"/>
        <v>151.20000000000002</v>
      </c>
      <c r="K126" s="1">
        <f>J126*2.82</f>
        <v>426.38400000000001</v>
      </c>
    </row>
    <row r="127" spans="1:11" x14ac:dyDescent="0.25">
      <c r="A127" s="2">
        <v>43716</v>
      </c>
      <c r="B127" s="1" t="s">
        <v>7</v>
      </c>
      <c r="C127" s="1" t="s">
        <v>23</v>
      </c>
      <c r="D127" s="1" t="s">
        <v>29</v>
      </c>
      <c r="E127" s="1" t="s">
        <v>8</v>
      </c>
      <c r="F127" s="1">
        <v>1.3</v>
      </c>
      <c r="G127" s="1" t="s">
        <v>10</v>
      </c>
      <c r="H127" s="1">
        <v>2</v>
      </c>
      <c r="I127" s="1">
        <v>0</v>
      </c>
      <c r="J127" s="1">
        <f>(H127+I127)*F127</f>
        <v>2.6</v>
      </c>
      <c r="K127" s="1">
        <f>J127*19.13</f>
        <v>49.738</v>
      </c>
    </row>
    <row r="128" spans="1:11" x14ac:dyDescent="0.25">
      <c r="A128" s="2">
        <v>43716</v>
      </c>
      <c r="B128" s="1" t="s">
        <v>7</v>
      </c>
      <c r="C128" s="1" t="s">
        <v>23</v>
      </c>
      <c r="D128" s="1" t="s">
        <v>29</v>
      </c>
      <c r="E128" s="1" t="s">
        <v>8</v>
      </c>
      <c r="F128" s="1">
        <v>3.9</v>
      </c>
      <c r="G128" s="1" t="s">
        <v>10</v>
      </c>
      <c r="H128" s="1">
        <v>7</v>
      </c>
      <c r="I128" s="1">
        <v>0</v>
      </c>
      <c r="J128" s="1">
        <f>(H128+I128)*F128</f>
        <v>27.3</v>
      </c>
      <c r="K128" s="1">
        <f t="shared" ref="K128:K129" si="34">J128*19.13</f>
        <v>522.24900000000002</v>
      </c>
    </row>
    <row r="129" spans="1:11" x14ac:dyDescent="0.25">
      <c r="A129" s="2">
        <v>43716</v>
      </c>
      <c r="B129" s="1" t="s">
        <v>7</v>
      </c>
      <c r="C129" s="1" t="s">
        <v>23</v>
      </c>
      <c r="D129" s="1" t="s">
        <v>29</v>
      </c>
      <c r="E129" s="1" t="s">
        <v>8</v>
      </c>
      <c r="F129" s="1">
        <v>9</v>
      </c>
      <c r="G129" s="1" t="s">
        <v>10</v>
      </c>
      <c r="H129" s="1">
        <v>105</v>
      </c>
      <c r="I129" s="1">
        <v>0</v>
      </c>
      <c r="J129" s="1">
        <f>(H129+I129)*F129</f>
        <v>945</v>
      </c>
      <c r="K129" s="1">
        <f t="shared" si="34"/>
        <v>18077.849999999999</v>
      </c>
    </row>
    <row r="130" spans="1:11" x14ac:dyDescent="0.25">
      <c r="A130" s="2">
        <v>43716</v>
      </c>
      <c r="B130" s="1" t="s">
        <v>7</v>
      </c>
      <c r="C130" s="1" t="s">
        <v>24</v>
      </c>
      <c r="D130" s="1" t="s">
        <v>30</v>
      </c>
      <c r="E130" s="1" t="s">
        <v>8</v>
      </c>
      <c r="F130" s="1">
        <v>6</v>
      </c>
      <c r="G130" s="1" t="s">
        <v>11</v>
      </c>
      <c r="H130" s="1">
        <v>1</v>
      </c>
      <c r="I130" s="1">
        <v>0</v>
      </c>
      <c r="J130" s="1">
        <f>(H130+I130)*F130</f>
        <v>6</v>
      </c>
      <c r="K130" s="1">
        <v>465.22</v>
      </c>
    </row>
    <row r="131" spans="1:11" x14ac:dyDescent="0.25">
      <c r="A131" s="2">
        <v>43716</v>
      </c>
      <c r="B131" s="1" t="s">
        <v>7</v>
      </c>
      <c r="C131" s="1" t="s">
        <v>25</v>
      </c>
      <c r="D131" s="1" t="s">
        <v>31</v>
      </c>
      <c r="E131" s="1" t="s">
        <v>8</v>
      </c>
      <c r="F131" s="1">
        <v>0.04</v>
      </c>
      <c r="G131" s="1" t="s">
        <v>12</v>
      </c>
      <c r="H131" s="1">
        <v>1</v>
      </c>
      <c r="I131" s="1">
        <v>0</v>
      </c>
      <c r="J131" s="1">
        <f t="shared" ref="J131:J139" si="35">(H131+I131)*F131</f>
        <v>0.04</v>
      </c>
      <c r="K131" s="1">
        <f t="shared" ref="K131:K133" si="36">J131*4.21</f>
        <v>0.16839999999999999</v>
      </c>
    </row>
    <row r="132" spans="1:11" x14ac:dyDescent="0.25">
      <c r="A132" s="2">
        <v>43716</v>
      </c>
      <c r="B132" s="1" t="s">
        <v>7</v>
      </c>
      <c r="C132" s="1" t="s">
        <v>25</v>
      </c>
      <c r="D132" s="1" t="s">
        <v>31</v>
      </c>
      <c r="E132" s="1" t="s">
        <v>8</v>
      </c>
      <c r="F132" s="1">
        <v>0.62</v>
      </c>
      <c r="G132" s="1" t="s">
        <v>12</v>
      </c>
      <c r="H132" s="1">
        <v>1</v>
      </c>
      <c r="I132" s="1">
        <v>0</v>
      </c>
      <c r="J132" s="1">
        <f t="shared" si="35"/>
        <v>0.62</v>
      </c>
      <c r="K132" s="1">
        <f t="shared" si="36"/>
        <v>2.6101999999999999</v>
      </c>
    </row>
    <row r="133" spans="1:11" x14ac:dyDescent="0.25">
      <c r="A133" s="2">
        <v>43716</v>
      </c>
      <c r="B133" s="1" t="s">
        <v>7</v>
      </c>
      <c r="C133" s="1" t="s">
        <v>25</v>
      </c>
      <c r="D133" s="1" t="s">
        <v>31</v>
      </c>
      <c r="E133" s="1" t="s">
        <v>8</v>
      </c>
      <c r="F133" s="1">
        <v>2.5</v>
      </c>
      <c r="G133" s="1" t="s">
        <v>12</v>
      </c>
      <c r="H133" s="1">
        <v>5</v>
      </c>
      <c r="I133" s="1">
        <v>0</v>
      </c>
      <c r="J133" s="1">
        <f t="shared" si="35"/>
        <v>12.5</v>
      </c>
      <c r="K133" s="1">
        <f t="shared" si="36"/>
        <v>52.625</v>
      </c>
    </row>
    <row r="134" spans="1:11" x14ac:dyDescent="0.25">
      <c r="A134" s="2">
        <v>43716</v>
      </c>
      <c r="B134" s="1" t="s">
        <v>14</v>
      </c>
      <c r="C134" s="1" t="s">
        <v>26</v>
      </c>
      <c r="D134" s="1" t="s">
        <v>32</v>
      </c>
      <c r="E134" s="1" t="s">
        <v>13</v>
      </c>
      <c r="F134" s="1">
        <v>2</v>
      </c>
      <c r="G134" s="1" t="s">
        <v>15</v>
      </c>
      <c r="H134" s="1">
        <v>16967</v>
      </c>
      <c r="I134" s="1">
        <v>2565</v>
      </c>
      <c r="J134" s="1">
        <f t="shared" si="35"/>
        <v>39064</v>
      </c>
      <c r="K134" s="1">
        <f>J134*0.82</f>
        <v>32032.48</v>
      </c>
    </row>
    <row r="135" spans="1:11" x14ac:dyDescent="0.25">
      <c r="A135" s="2">
        <v>43716</v>
      </c>
      <c r="B135" s="1" t="s">
        <v>14</v>
      </c>
      <c r="C135" s="1" t="s">
        <v>26</v>
      </c>
      <c r="D135" s="1" t="s">
        <v>32</v>
      </c>
      <c r="E135" s="1" t="s">
        <v>13</v>
      </c>
      <c r="F135" s="1">
        <v>7</v>
      </c>
      <c r="G135" s="1" t="s">
        <v>15</v>
      </c>
      <c r="H135" s="1">
        <v>86</v>
      </c>
      <c r="I135" s="1">
        <v>0</v>
      </c>
      <c r="J135" s="1">
        <f t="shared" si="35"/>
        <v>602</v>
      </c>
      <c r="K135" s="1">
        <f t="shared" ref="K135:K136" si="37">J135*0.82</f>
        <v>493.64</v>
      </c>
    </row>
    <row r="136" spans="1:11" x14ac:dyDescent="0.25">
      <c r="A136" s="2">
        <v>43716</v>
      </c>
      <c r="B136" s="1" t="s">
        <v>14</v>
      </c>
      <c r="C136" s="1" t="s">
        <v>26</v>
      </c>
      <c r="D136" s="1" t="s">
        <v>32</v>
      </c>
      <c r="E136" s="1" t="s">
        <v>13</v>
      </c>
      <c r="F136" s="1">
        <v>30</v>
      </c>
      <c r="G136" s="1" t="s">
        <v>15</v>
      </c>
      <c r="H136" s="1">
        <v>1</v>
      </c>
      <c r="I136" s="1">
        <v>0</v>
      </c>
      <c r="J136" s="1">
        <f t="shared" si="35"/>
        <v>30</v>
      </c>
      <c r="K136" s="1">
        <f t="shared" si="37"/>
        <v>24.599999999999998</v>
      </c>
    </row>
    <row r="137" spans="1:11" x14ac:dyDescent="0.25">
      <c r="A137" s="2">
        <v>43716</v>
      </c>
      <c r="B137" s="1" t="s">
        <v>14</v>
      </c>
      <c r="C137" s="1" t="s">
        <v>27</v>
      </c>
      <c r="D137" s="1" t="s">
        <v>33</v>
      </c>
      <c r="E137" s="1" t="s">
        <v>17</v>
      </c>
      <c r="F137" s="1">
        <v>200</v>
      </c>
      <c r="G137" s="3" t="s">
        <v>16</v>
      </c>
      <c r="H137" s="1">
        <v>44</v>
      </c>
      <c r="I137" s="1">
        <v>0</v>
      </c>
      <c r="J137" s="1">
        <f t="shared" si="35"/>
        <v>8800</v>
      </c>
      <c r="K137" s="1">
        <f>J137*0.059</f>
        <v>519.19999999999993</v>
      </c>
    </row>
    <row r="138" spans="1:11" x14ac:dyDescent="0.25">
      <c r="A138" s="2">
        <v>43716</v>
      </c>
      <c r="B138" s="1" t="s">
        <v>14</v>
      </c>
      <c r="C138" s="1" t="s">
        <v>27</v>
      </c>
      <c r="D138" s="1" t="s">
        <v>33</v>
      </c>
      <c r="E138" s="1" t="s">
        <v>17</v>
      </c>
      <c r="F138" s="1">
        <v>1000</v>
      </c>
      <c r="G138" s="1" t="s">
        <v>16</v>
      </c>
      <c r="H138" s="1">
        <v>56</v>
      </c>
      <c r="I138" s="1">
        <v>0</v>
      </c>
      <c r="J138" s="1">
        <f t="shared" si="35"/>
        <v>56000</v>
      </c>
      <c r="K138" s="1">
        <f>J138*0.059</f>
        <v>3304</v>
      </c>
    </row>
    <row r="139" spans="1:11" x14ac:dyDescent="0.25">
      <c r="A139" s="2">
        <v>43716</v>
      </c>
      <c r="B139" s="1" t="s">
        <v>14</v>
      </c>
      <c r="C139" s="1" t="s">
        <v>28</v>
      </c>
      <c r="D139" s="1" t="s">
        <v>34</v>
      </c>
      <c r="E139" s="1" t="s">
        <v>18</v>
      </c>
      <c r="F139" s="1">
        <v>0.4</v>
      </c>
      <c r="G139" s="3" t="s">
        <v>19</v>
      </c>
      <c r="H139" s="1">
        <v>406</v>
      </c>
      <c r="I139" s="1">
        <v>0</v>
      </c>
      <c r="J139" s="1">
        <f t="shared" si="35"/>
        <v>162.4</v>
      </c>
      <c r="K139" s="1">
        <f>J139*2.82</f>
        <v>457.96800000000002</v>
      </c>
    </row>
    <row r="140" spans="1:11" x14ac:dyDescent="0.25">
      <c r="A140" s="2">
        <v>43746</v>
      </c>
      <c r="B140" s="1" t="s">
        <v>7</v>
      </c>
      <c r="C140" s="1" t="s">
        <v>23</v>
      </c>
      <c r="D140" s="1" t="s">
        <v>29</v>
      </c>
      <c r="E140" s="1" t="s">
        <v>8</v>
      </c>
      <c r="F140" s="1">
        <v>1.3</v>
      </c>
      <c r="G140" s="1" t="s">
        <v>10</v>
      </c>
      <c r="H140" s="1">
        <v>7</v>
      </c>
      <c r="I140" s="1">
        <v>0</v>
      </c>
      <c r="J140" s="1">
        <f>(H140+I140)*F140</f>
        <v>9.1</v>
      </c>
      <c r="K140" s="1">
        <f>J140*19.13</f>
        <v>174.08299999999997</v>
      </c>
    </row>
    <row r="141" spans="1:11" x14ac:dyDescent="0.25">
      <c r="A141" s="2">
        <v>43746</v>
      </c>
      <c r="B141" s="1" t="s">
        <v>7</v>
      </c>
      <c r="C141" s="1" t="s">
        <v>23</v>
      </c>
      <c r="D141" s="1" t="s">
        <v>29</v>
      </c>
      <c r="E141" s="1" t="s">
        <v>8</v>
      </c>
      <c r="F141" s="1">
        <v>3.9</v>
      </c>
      <c r="G141" s="1" t="s">
        <v>10</v>
      </c>
      <c r="H141" s="1">
        <v>3</v>
      </c>
      <c r="I141" s="1">
        <v>0</v>
      </c>
      <c r="J141" s="1">
        <f>(H141+I141)*F141</f>
        <v>11.7</v>
      </c>
      <c r="K141" s="1">
        <f t="shared" ref="K141:K142" si="38">J141*19.13</f>
        <v>223.82099999999997</v>
      </c>
    </row>
    <row r="142" spans="1:11" x14ac:dyDescent="0.25">
      <c r="A142" s="2">
        <v>43746</v>
      </c>
      <c r="B142" s="1" t="s">
        <v>7</v>
      </c>
      <c r="C142" s="1" t="s">
        <v>23</v>
      </c>
      <c r="D142" s="1" t="s">
        <v>29</v>
      </c>
      <c r="E142" s="1" t="s">
        <v>8</v>
      </c>
      <c r="F142" s="1">
        <v>9</v>
      </c>
      <c r="G142" s="1" t="s">
        <v>10</v>
      </c>
      <c r="H142" s="1">
        <v>85</v>
      </c>
      <c r="I142" s="1">
        <v>0</v>
      </c>
      <c r="J142" s="1">
        <f>(H142+I142)*F142</f>
        <v>765</v>
      </c>
      <c r="K142" s="1">
        <f t="shared" si="38"/>
        <v>14634.449999999999</v>
      </c>
    </row>
    <row r="143" spans="1:11" x14ac:dyDescent="0.25">
      <c r="A143" s="2">
        <v>43746</v>
      </c>
      <c r="B143" s="1" t="s">
        <v>7</v>
      </c>
      <c r="C143" s="1" t="s">
        <v>25</v>
      </c>
      <c r="D143" s="1" t="s">
        <v>31</v>
      </c>
      <c r="E143" s="1" t="s">
        <v>8</v>
      </c>
      <c r="F143" s="1">
        <v>0.01</v>
      </c>
      <c r="G143" s="1" t="s">
        <v>12</v>
      </c>
      <c r="H143" s="1">
        <v>1</v>
      </c>
      <c r="I143" s="1">
        <v>0</v>
      </c>
      <c r="J143" s="1">
        <f t="shared" ref="J143:J153" si="39">(H143+I143)*F143</f>
        <v>0.01</v>
      </c>
      <c r="K143" s="1">
        <f>J143*4.21</f>
        <v>4.2099999999999999E-2</v>
      </c>
    </row>
    <row r="144" spans="1:11" x14ac:dyDescent="0.25">
      <c r="A144" s="2">
        <v>43746</v>
      </c>
      <c r="B144" s="1" t="s">
        <v>7</v>
      </c>
      <c r="C144" s="1" t="s">
        <v>25</v>
      </c>
      <c r="D144" s="1" t="s">
        <v>31</v>
      </c>
      <c r="E144" s="1" t="s">
        <v>8</v>
      </c>
      <c r="F144" s="1">
        <v>0.12</v>
      </c>
      <c r="G144" s="1" t="s">
        <v>12</v>
      </c>
      <c r="H144" s="1">
        <v>1</v>
      </c>
      <c r="I144" s="1">
        <v>0</v>
      </c>
      <c r="J144" s="1">
        <f t="shared" si="39"/>
        <v>0.12</v>
      </c>
      <c r="K144" s="1">
        <f t="shared" ref="K144:K147" si="40">J144*4.21</f>
        <v>0.50519999999999998</v>
      </c>
    </row>
    <row r="145" spans="1:11" x14ac:dyDescent="0.25">
      <c r="A145" s="2">
        <v>43746</v>
      </c>
      <c r="B145" s="1" t="s">
        <v>7</v>
      </c>
      <c r="C145" s="1" t="s">
        <v>25</v>
      </c>
      <c r="D145" s="1" t="s">
        <v>31</v>
      </c>
      <c r="E145" s="1" t="s">
        <v>8</v>
      </c>
      <c r="F145" s="1">
        <v>0.36</v>
      </c>
      <c r="G145" s="1" t="s">
        <v>12</v>
      </c>
      <c r="H145" s="1">
        <v>1</v>
      </c>
      <c r="I145" s="1">
        <v>0</v>
      </c>
      <c r="J145" s="1">
        <f t="shared" si="39"/>
        <v>0.36</v>
      </c>
      <c r="K145" s="1">
        <f t="shared" si="40"/>
        <v>1.5155999999999998</v>
      </c>
    </row>
    <row r="146" spans="1:11" x14ac:dyDescent="0.25">
      <c r="A146" s="2">
        <v>43746</v>
      </c>
      <c r="B146" s="1" t="s">
        <v>7</v>
      </c>
      <c r="C146" s="1" t="s">
        <v>25</v>
      </c>
      <c r="D146" s="1" t="s">
        <v>31</v>
      </c>
      <c r="E146" s="1" t="s">
        <v>8</v>
      </c>
      <c r="F146" s="1">
        <v>0.5</v>
      </c>
      <c r="G146" s="1" t="s">
        <v>12</v>
      </c>
      <c r="H146" s="1">
        <v>1</v>
      </c>
      <c r="I146" s="1">
        <v>0</v>
      </c>
      <c r="J146" s="1">
        <f t="shared" si="39"/>
        <v>0.5</v>
      </c>
      <c r="K146" s="1">
        <f t="shared" si="40"/>
        <v>2.105</v>
      </c>
    </row>
    <row r="147" spans="1:11" x14ac:dyDescent="0.25">
      <c r="A147" s="2">
        <v>43746</v>
      </c>
      <c r="B147" s="1" t="s">
        <v>7</v>
      </c>
      <c r="C147" s="1" t="s">
        <v>25</v>
      </c>
      <c r="D147" s="1" t="s">
        <v>31</v>
      </c>
      <c r="E147" s="1" t="s">
        <v>8</v>
      </c>
      <c r="F147" s="1">
        <v>2.5</v>
      </c>
      <c r="G147" s="1" t="s">
        <v>12</v>
      </c>
      <c r="H147" s="1">
        <v>2</v>
      </c>
      <c r="I147" s="1">
        <v>0</v>
      </c>
      <c r="J147" s="1">
        <f t="shared" si="39"/>
        <v>5</v>
      </c>
      <c r="K147" s="1">
        <f t="shared" si="40"/>
        <v>21.05</v>
      </c>
    </row>
    <row r="148" spans="1:11" x14ac:dyDescent="0.25">
      <c r="A148" s="2">
        <v>43746</v>
      </c>
      <c r="B148" s="1" t="s">
        <v>14</v>
      </c>
      <c r="C148" s="1" t="s">
        <v>26</v>
      </c>
      <c r="D148" s="1" t="s">
        <v>32</v>
      </c>
      <c r="E148" s="1" t="s">
        <v>13</v>
      </c>
      <c r="F148" s="1">
        <v>2</v>
      </c>
      <c r="G148" s="1" t="s">
        <v>15</v>
      </c>
      <c r="H148" s="1">
        <v>17880</v>
      </c>
      <c r="I148" s="1">
        <v>901</v>
      </c>
      <c r="J148" s="1">
        <f t="shared" si="39"/>
        <v>37562</v>
      </c>
      <c r="K148" s="1">
        <f>J148*0.82</f>
        <v>30800.839999999997</v>
      </c>
    </row>
    <row r="149" spans="1:11" x14ac:dyDescent="0.25">
      <c r="A149" s="2">
        <v>43746</v>
      </c>
      <c r="B149" s="1" t="s">
        <v>14</v>
      </c>
      <c r="C149" s="1" t="s">
        <v>26</v>
      </c>
      <c r="D149" s="1" t="s">
        <v>32</v>
      </c>
      <c r="E149" s="1" t="s">
        <v>13</v>
      </c>
      <c r="F149" s="1">
        <v>7</v>
      </c>
      <c r="G149" s="1" t="s">
        <v>15</v>
      </c>
      <c r="H149" s="1">
        <v>61</v>
      </c>
      <c r="I149" s="1">
        <v>0</v>
      </c>
      <c r="J149" s="1">
        <f t="shared" si="39"/>
        <v>427</v>
      </c>
      <c r="K149" s="1">
        <f t="shared" ref="K149:K150" si="41">J149*0.82</f>
        <v>350.14</v>
      </c>
    </row>
    <row r="150" spans="1:11" x14ac:dyDescent="0.25">
      <c r="A150" s="2">
        <v>43746</v>
      </c>
      <c r="B150" s="1" t="s">
        <v>14</v>
      </c>
      <c r="C150" s="1" t="s">
        <v>26</v>
      </c>
      <c r="D150" s="1" t="s">
        <v>32</v>
      </c>
      <c r="E150" s="1" t="s">
        <v>13</v>
      </c>
      <c r="F150" s="1">
        <v>30</v>
      </c>
      <c r="G150" s="1" t="s">
        <v>15</v>
      </c>
      <c r="H150" s="1">
        <v>15</v>
      </c>
      <c r="I150" s="1">
        <v>0</v>
      </c>
      <c r="J150" s="1">
        <f t="shared" si="39"/>
        <v>450</v>
      </c>
      <c r="K150" s="1">
        <f t="shared" si="41"/>
        <v>369</v>
      </c>
    </row>
    <row r="151" spans="1:11" x14ac:dyDescent="0.25">
      <c r="A151" s="2">
        <v>43746</v>
      </c>
      <c r="B151" s="1" t="s">
        <v>14</v>
      </c>
      <c r="C151" s="1" t="s">
        <v>27</v>
      </c>
      <c r="D151" s="1" t="s">
        <v>33</v>
      </c>
      <c r="E151" s="1" t="s">
        <v>17</v>
      </c>
      <c r="F151" s="1">
        <v>200</v>
      </c>
      <c r="G151" s="3" t="s">
        <v>16</v>
      </c>
      <c r="H151" s="1">
        <v>41</v>
      </c>
      <c r="I151" s="1">
        <v>0</v>
      </c>
      <c r="J151" s="1">
        <f t="shared" si="39"/>
        <v>8200</v>
      </c>
      <c r="K151" s="1">
        <f>J151*0.059</f>
        <v>483.79999999999995</v>
      </c>
    </row>
    <row r="152" spans="1:11" x14ac:dyDescent="0.25">
      <c r="A152" s="2">
        <v>43746</v>
      </c>
      <c r="B152" s="1" t="s">
        <v>14</v>
      </c>
      <c r="C152" s="1" t="s">
        <v>27</v>
      </c>
      <c r="D152" s="1" t="s">
        <v>33</v>
      </c>
      <c r="E152" s="1" t="s">
        <v>17</v>
      </c>
      <c r="F152" s="1">
        <v>1000</v>
      </c>
      <c r="G152" s="1" t="s">
        <v>16</v>
      </c>
      <c r="H152" s="1">
        <v>75</v>
      </c>
      <c r="I152" s="1">
        <v>0</v>
      </c>
      <c r="J152" s="1">
        <f t="shared" si="39"/>
        <v>75000</v>
      </c>
      <c r="K152" s="1">
        <f>J152*0.059</f>
        <v>4425</v>
      </c>
    </row>
    <row r="153" spans="1:11" x14ac:dyDescent="0.25">
      <c r="A153" s="2">
        <v>43746</v>
      </c>
      <c r="B153" s="1" t="s">
        <v>14</v>
      </c>
      <c r="C153" s="1" t="s">
        <v>28</v>
      </c>
      <c r="D153" s="1" t="s">
        <v>34</v>
      </c>
      <c r="E153" s="1" t="s">
        <v>18</v>
      </c>
      <c r="F153" s="1">
        <v>0.4</v>
      </c>
      <c r="G153" s="3" t="s">
        <v>19</v>
      </c>
      <c r="H153" s="1">
        <v>395</v>
      </c>
      <c r="I153" s="1">
        <v>0</v>
      </c>
      <c r="J153" s="1">
        <f t="shared" si="39"/>
        <v>158</v>
      </c>
      <c r="K153" s="1">
        <f>J153*2.82</f>
        <v>445.56</v>
      </c>
    </row>
    <row r="154" spans="1:11" x14ac:dyDescent="0.25">
      <c r="A154" s="2">
        <v>43777</v>
      </c>
      <c r="B154" s="1" t="s">
        <v>7</v>
      </c>
      <c r="C154" s="1" t="s">
        <v>23</v>
      </c>
      <c r="D154" s="1" t="s">
        <v>29</v>
      </c>
      <c r="E154" s="1" t="s">
        <v>8</v>
      </c>
      <c r="F154" s="1">
        <v>1.3</v>
      </c>
      <c r="G154" s="1" t="s">
        <v>10</v>
      </c>
      <c r="H154" s="1">
        <v>1</v>
      </c>
      <c r="I154" s="1">
        <v>0</v>
      </c>
      <c r="J154" s="1">
        <f>(H154+I154)*F154</f>
        <v>1.3</v>
      </c>
      <c r="K154" s="1">
        <f>J154*19.13</f>
        <v>24.869</v>
      </c>
    </row>
    <row r="155" spans="1:11" x14ac:dyDescent="0.25">
      <c r="A155" s="2">
        <v>43777</v>
      </c>
      <c r="B155" s="1" t="s">
        <v>7</v>
      </c>
      <c r="C155" s="1" t="s">
        <v>23</v>
      </c>
      <c r="D155" s="1" t="s">
        <v>29</v>
      </c>
      <c r="E155" s="1" t="s">
        <v>8</v>
      </c>
      <c r="F155" s="1">
        <v>3.9</v>
      </c>
      <c r="G155" s="1" t="s">
        <v>10</v>
      </c>
      <c r="H155" s="1">
        <v>11</v>
      </c>
      <c r="I155" s="1">
        <v>0</v>
      </c>
      <c r="J155" s="1">
        <f>(H155+I155)*F155</f>
        <v>42.9</v>
      </c>
      <c r="K155" s="1">
        <f t="shared" ref="K155:K156" si="42">J155*19.13</f>
        <v>820.67699999999991</v>
      </c>
    </row>
    <row r="156" spans="1:11" x14ac:dyDescent="0.25">
      <c r="A156" s="2">
        <v>43777</v>
      </c>
      <c r="B156" s="1" t="s">
        <v>7</v>
      </c>
      <c r="C156" s="1" t="s">
        <v>23</v>
      </c>
      <c r="D156" s="1" t="s">
        <v>29</v>
      </c>
      <c r="E156" s="1" t="s">
        <v>8</v>
      </c>
      <c r="F156" s="1">
        <v>9</v>
      </c>
      <c r="G156" s="1" t="s">
        <v>10</v>
      </c>
      <c r="H156" s="1">
        <v>86</v>
      </c>
      <c r="I156" s="1">
        <v>0</v>
      </c>
      <c r="J156" s="1">
        <f>(H156+I156)*F156</f>
        <v>774</v>
      </c>
      <c r="K156" s="1">
        <f t="shared" si="42"/>
        <v>14806.619999999999</v>
      </c>
    </row>
    <row r="157" spans="1:11" x14ac:dyDescent="0.25">
      <c r="A157" s="2">
        <v>43777</v>
      </c>
      <c r="B157" s="1" t="s">
        <v>7</v>
      </c>
      <c r="C157" s="1" t="s">
        <v>24</v>
      </c>
      <c r="D157" s="1" t="s">
        <v>30</v>
      </c>
      <c r="E157" s="1" t="s">
        <v>8</v>
      </c>
      <c r="F157" s="1">
        <v>6</v>
      </c>
      <c r="G157" s="1" t="s">
        <v>11</v>
      </c>
      <c r="H157" s="1">
        <v>1</v>
      </c>
      <c r="I157" s="1">
        <v>0</v>
      </c>
      <c r="J157" s="1">
        <f>(H157+I157)*F157</f>
        <v>6</v>
      </c>
      <c r="K157" s="1">
        <v>465.22</v>
      </c>
    </row>
    <row r="158" spans="1:11" x14ac:dyDescent="0.25">
      <c r="A158" s="2">
        <v>43777</v>
      </c>
      <c r="B158" s="1" t="s">
        <v>7</v>
      </c>
      <c r="C158" s="1" t="s">
        <v>25</v>
      </c>
      <c r="D158" s="1" t="s">
        <v>31</v>
      </c>
      <c r="E158" s="1" t="s">
        <v>8</v>
      </c>
      <c r="F158" s="1">
        <v>0.16</v>
      </c>
      <c r="G158" s="1" t="s">
        <v>12</v>
      </c>
      <c r="H158" s="1">
        <v>1</v>
      </c>
      <c r="I158" s="1">
        <v>0</v>
      </c>
      <c r="J158" s="1">
        <f t="shared" ref="J158:J172" si="43">(H158+I158)*F158</f>
        <v>0.16</v>
      </c>
      <c r="K158" s="1">
        <f>J158*4.21</f>
        <v>0.67359999999999998</v>
      </c>
    </row>
    <row r="159" spans="1:11" x14ac:dyDescent="0.25">
      <c r="A159" s="2">
        <v>43777</v>
      </c>
      <c r="B159" s="1" t="s">
        <v>7</v>
      </c>
      <c r="C159" s="1" t="s">
        <v>25</v>
      </c>
      <c r="D159" s="1" t="s">
        <v>31</v>
      </c>
      <c r="E159" s="1" t="s">
        <v>8</v>
      </c>
      <c r="F159" s="1">
        <v>0.18</v>
      </c>
      <c r="G159" s="1" t="s">
        <v>12</v>
      </c>
      <c r="H159" s="1">
        <v>1</v>
      </c>
      <c r="I159" s="1">
        <v>0</v>
      </c>
      <c r="J159" s="1">
        <f t="shared" si="43"/>
        <v>0.18</v>
      </c>
      <c r="K159" s="1">
        <f t="shared" ref="K159:K162" si="44">J159*4.21</f>
        <v>0.75779999999999992</v>
      </c>
    </row>
    <row r="160" spans="1:11" x14ac:dyDescent="0.25">
      <c r="A160" s="2">
        <v>43777</v>
      </c>
      <c r="B160" s="1" t="s">
        <v>7</v>
      </c>
      <c r="C160" s="1" t="s">
        <v>25</v>
      </c>
      <c r="D160" s="1" t="s">
        <v>31</v>
      </c>
      <c r="E160" s="1" t="s">
        <v>8</v>
      </c>
      <c r="F160" s="1">
        <v>0.19</v>
      </c>
      <c r="G160" s="1" t="s">
        <v>12</v>
      </c>
      <c r="H160" s="1">
        <v>1</v>
      </c>
      <c r="I160" s="1">
        <v>0</v>
      </c>
      <c r="J160" s="1">
        <f t="shared" si="43"/>
        <v>0.19</v>
      </c>
      <c r="K160" s="1">
        <f t="shared" si="44"/>
        <v>0.79990000000000006</v>
      </c>
    </row>
    <row r="161" spans="1:11" x14ac:dyDescent="0.25">
      <c r="A161" s="2">
        <v>43777</v>
      </c>
      <c r="B161" s="1" t="s">
        <v>7</v>
      </c>
      <c r="C161" s="1" t="s">
        <v>25</v>
      </c>
      <c r="D161" s="1" t="s">
        <v>31</v>
      </c>
      <c r="E161" s="1" t="s">
        <v>8</v>
      </c>
      <c r="F161" s="1">
        <v>0.2</v>
      </c>
      <c r="G161" s="1" t="s">
        <v>12</v>
      </c>
      <c r="H161" s="1">
        <v>1</v>
      </c>
      <c r="I161" s="1">
        <v>0</v>
      </c>
      <c r="J161" s="1">
        <f t="shared" si="43"/>
        <v>0.2</v>
      </c>
      <c r="K161" s="1">
        <f t="shared" si="44"/>
        <v>0.84200000000000008</v>
      </c>
    </row>
    <row r="162" spans="1:11" x14ac:dyDescent="0.25">
      <c r="A162" s="2">
        <v>43777</v>
      </c>
      <c r="B162" s="1" t="s">
        <v>7</v>
      </c>
      <c r="C162" s="1" t="s">
        <v>25</v>
      </c>
      <c r="D162" s="1" t="s">
        <v>31</v>
      </c>
      <c r="E162" s="1" t="s">
        <v>8</v>
      </c>
      <c r="F162" s="1">
        <v>0.51</v>
      </c>
      <c r="G162" s="1" t="s">
        <v>12</v>
      </c>
      <c r="H162" s="1">
        <v>1</v>
      </c>
      <c r="I162" s="1">
        <v>0</v>
      </c>
      <c r="J162" s="1">
        <f t="shared" si="43"/>
        <v>0.51</v>
      </c>
      <c r="K162" s="1">
        <f t="shared" si="44"/>
        <v>2.1471</v>
      </c>
    </row>
    <row r="163" spans="1:11" x14ac:dyDescent="0.25">
      <c r="A163" s="2">
        <v>43777</v>
      </c>
      <c r="B163" s="1" t="s">
        <v>7</v>
      </c>
      <c r="C163" s="1" t="s">
        <v>25</v>
      </c>
      <c r="D163" s="1" t="s">
        <v>31</v>
      </c>
      <c r="E163" s="1" t="s">
        <v>8</v>
      </c>
      <c r="F163" s="1">
        <v>0.63</v>
      </c>
      <c r="G163" s="1" t="s">
        <v>12</v>
      </c>
      <c r="H163" s="1">
        <v>1</v>
      </c>
      <c r="I163" s="1">
        <v>0</v>
      </c>
      <c r="J163" s="1">
        <f t="shared" ref="J163:J166" si="45">(H163+I163)*F163</f>
        <v>0.63</v>
      </c>
      <c r="K163" s="1">
        <f t="shared" ref="K163:K166" si="46">J163*4.21</f>
        <v>2.6522999999999999</v>
      </c>
    </row>
    <row r="164" spans="1:11" x14ac:dyDescent="0.25">
      <c r="A164" s="2">
        <v>43777</v>
      </c>
      <c r="B164" s="1" t="s">
        <v>7</v>
      </c>
      <c r="C164" s="1" t="s">
        <v>25</v>
      </c>
      <c r="D164" s="1" t="s">
        <v>31</v>
      </c>
      <c r="E164" s="1" t="s">
        <v>8</v>
      </c>
      <c r="F164" s="1">
        <v>1.25</v>
      </c>
      <c r="G164" s="1" t="s">
        <v>12</v>
      </c>
      <c r="H164" s="1">
        <v>3</v>
      </c>
      <c r="I164" s="1">
        <v>0</v>
      </c>
      <c r="J164" s="1">
        <f t="shared" si="45"/>
        <v>3.75</v>
      </c>
      <c r="K164" s="1">
        <f t="shared" si="46"/>
        <v>15.7875</v>
      </c>
    </row>
    <row r="165" spans="1:11" x14ac:dyDescent="0.25">
      <c r="A165" s="2">
        <v>43777</v>
      </c>
      <c r="B165" s="1" t="s">
        <v>7</v>
      </c>
      <c r="C165" s="1" t="s">
        <v>25</v>
      </c>
      <c r="D165" s="1" t="s">
        <v>31</v>
      </c>
      <c r="E165" s="1" t="s">
        <v>8</v>
      </c>
      <c r="F165" s="1">
        <v>2.5</v>
      </c>
      <c r="G165" s="1" t="s">
        <v>12</v>
      </c>
      <c r="H165" s="1">
        <v>6</v>
      </c>
      <c r="I165" s="1">
        <v>0</v>
      </c>
      <c r="J165" s="1">
        <f t="shared" si="45"/>
        <v>15</v>
      </c>
      <c r="K165" s="1">
        <f t="shared" si="46"/>
        <v>63.15</v>
      </c>
    </row>
    <row r="166" spans="1:11" x14ac:dyDescent="0.25">
      <c r="A166" s="2">
        <v>43777</v>
      </c>
      <c r="B166" s="1" t="s">
        <v>7</v>
      </c>
      <c r="C166" s="1" t="s">
        <v>25</v>
      </c>
      <c r="D166" s="1" t="s">
        <v>31</v>
      </c>
      <c r="E166" s="1" t="s">
        <v>8</v>
      </c>
      <c r="F166" s="1">
        <v>12.5</v>
      </c>
      <c r="G166" s="1" t="s">
        <v>12</v>
      </c>
      <c r="H166" s="1">
        <v>2</v>
      </c>
      <c r="I166" s="1">
        <v>0</v>
      </c>
      <c r="J166" s="1">
        <f t="shared" si="45"/>
        <v>25</v>
      </c>
      <c r="K166" s="1">
        <f t="shared" si="46"/>
        <v>105.25</v>
      </c>
    </row>
    <row r="167" spans="1:11" x14ac:dyDescent="0.25">
      <c r="A167" s="2">
        <v>43777</v>
      </c>
      <c r="B167" s="1" t="s">
        <v>14</v>
      </c>
      <c r="C167" s="1" t="s">
        <v>26</v>
      </c>
      <c r="D167" s="1" t="s">
        <v>32</v>
      </c>
      <c r="E167" s="1" t="s">
        <v>13</v>
      </c>
      <c r="F167" s="1">
        <v>2</v>
      </c>
      <c r="G167" s="1" t="s">
        <v>15</v>
      </c>
      <c r="H167" s="1">
        <v>17828</v>
      </c>
      <c r="I167" s="1">
        <v>2509</v>
      </c>
      <c r="J167" s="1">
        <f t="shared" si="43"/>
        <v>40674</v>
      </c>
      <c r="K167" s="1">
        <f>J167*0.82</f>
        <v>33352.68</v>
      </c>
    </row>
    <row r="168" spans="1:11" x14ac:dyDescent="0.25">
      <c r="A168" s="2">
        <v>43777</v>
      </c>
      <c r="B168" s="1" t="s">
        <v>14</v>
      </c>
      <c r="C168" s="1" t="s">
        <v>26</v>
      </c>
      <c r="D168" s="1" t="s">
        <v>32</v>
      </c>
      <c r="E168" s="1" t="s">
        <v>13</v>
      </c>
      <c r="F168" s="1">
        <v>7</v>
      </c>
      <c r="G168" s="1" t="s">
        <v>15</v>
      </c>
      <c r="H168" s="1">
        <v>99</v>
      </c>
      <c r="I168" s="1">
        <v>0</v>
      </c>
      <c r="J168" s="1">
        <f t="shared" si="43"/>
        <v>693</v>
      </c>
      <c r="K168" s="1">
        <f t="shared" ref="K168:K169" si="47">J168*0.82</f>
        <v>568.26</v>
      </c>
    </row>
    <row r="169" spans="1:11" x14ac:dyDescent="0.25">
      <c r="A169" s="2">
        <v>43777</v>
      </c>
      <c r="B169" s="1" t="s">
        <v>14</v>
      </c>
      <c r="C169" s="1" t="s">
        <v>26</v>
      </c>
      <c r="D169" s="1" t="s">
        <v>32</v>
      </c>
      <c r="E169" s="1" t="s">
        <v>13</v>
      </c>
      <c r="F169" s="1">
        <v>30</v>
      </c>
      <c r="G169" s="1" t="s">
        <v>15</v>
      </c>
      <c r="H169" s="1">
        <v>27</v>
      </c>
      <c r="I169" s="1">
        <v>0</v>
      </c>
      <c r="J169" s="1">
        <f t="shared" si="43"/>
        <v>810</v>
      </c>
      <c r="K169" s="1">
        <f t="shared" si="47"/>
        <v>664.19999999999993</v>
      </c>
    </row>
    <row r="170" spans="1:11" x14ac:dyDescent="0.25">
      <c r="A170" s="2">
        <v>43777</v>
      </c>
      <c r="B170" s="1" t="s">
        <v>14</v>
      </c>
      <c r="C170" s="1" t="s">
        <v>27</v>
      </c>
      <c r="D170" s="1" t="s">
        <v>33</v>
      </c>
      <c r="E170" s="1" t="s">
        <v>17</v>
      </c>
      <c r="F170" s="1">
        <v>200</v>
      </c>
      <c r="G170" s="3" t="s">
        <v>16</v>
      </c>
      <c r="H170" s="1">
        <v>38</v>
      </c>
      <c r="I170" s="1">
        <v>0</v>
      </c>
      <c r="J170" s="1">
        <f t="shared" si="43"/>
        <v>7600</v>
      </c>
      <c r="K170" s="1">
        <f>J170*0.059</f>
        <v>448.4</v>
      </c>
    </row>
    <row r="171" spans="1:11" x14ac:dyDescent="0.25">
      <c r="A171" s="2">
        <v>43777</v>
      </c>
      <c r="B171" s="1" t="s">
        <v>14</v>
      </c>
      <c r="C171" s="1" t="s">
        <v>27</v>
      </c>
      <c r="D171" s="1" t="s">
        <v>33</v>
      </c>
      <c r="E171" s="1" t="s">
        <v>17</v>
      </c>
      <c r="F171" s="1">
        <v>1000</v>
      </c>
      <c r="G171" s="1" t="s">
        <v>16</v>
      </c>
      <c r="H171" s="1">
        <v>72</v>
      </c>
      <c r="I171" s="1">
        <v>0</v>
      </c>
      <c r="J171" s="1">
        <f t="shared" si="43"/>
        <v>72000</v>
      </c>
      <c r="K171" s="1">
        <f>J171*0.059</f>
        <v>4248</v>
      </c>
    </row>
    <row r="172" spans="1:11" x14ac:dyDescent="0.25">
      <c r="A172" s="2">
        <v>43777</v>
      </c>
      <c r="B172" s="1" t="s">
        <v>14</v>
      </c>
      <c r="C172" s="1" t="s">
        <v>28</v>
      </c>
      <c r="D172" s="1" t="s">
        <v>34</v>
      </c>
      <c r="E172" s="1" t="s">
        <v>18</v>
      </c>
      <c r="F172" s="1">
        <v>0.4</v>
      </c>
      <c r="G172" s="3" t="s">
        <v>19</v>
      </c>
      <c r="H172" s="1">
        <v>366</v>
      </c>
      <c r="I172" s="1">
        <v>0</v>
      </c>
      <c r="J172" s="1">
        <f t="shared" si="43"/>
        <v>146.4</v>
      </c>
      <c r="K172" s="1">
        <f>J172*2.82</f>
        <v>412.84800000000001</v>
      </c>
    </row>
    <row r="173" spans="1:11" x14ac:dyDescent="0.25">
      <c r="A173" s="2">
        <v>43807</v>
      </c>
      <c r="B173" s="1" t="s">
        <v>7</v>
      </c>
      <c r="C173" s="1" t="s">
        <v>23</v>
      </c>
      <c r="D173" s="1" t="s">
        <v>29</v>
      </c>
      <c r="E173" s="1" t="s">
        <v>8</v>
      </c>
      <c r="F173" s="1">
        <v>1.3</v>
      </c>
      <c r="G173" s="1" t="s">
        <v>10</v>
      </c>
      <c r="H173" s="1">
        <v>6</v>
      </c>
      <c r="I173" s="1">
        <v>0</v>
      </c>
      <c r="J173" s="1">
        <f>(H173+I173)*F173</f>
        <v>7.8000000000000007</v>
      </c>
      <c r="K173" s="1">
        <f>J173*19.13</f>
        <v>149.214</v>
      </c>
    </row>
    <row r="174" spans="1:11" x14ac:dyDescent="0.25">
      <c r="A174" s="2">
        <v>43807</v>
      </c>
      <c r="B174" s="1" t="s">
        <v>7</v>
      </c>
      <c r="C174" s="1" t="s">
        <v>23</v>
      </c>
      <c r="D174" s="1" t="s">
        <v>29</v>
      </c>
      <c r="E174" s="1" t="s">
        <v>8</v>
      </c>
      <c r="F174" s="1">
        <v>3.9</v>
      </c>
      <c r="G174" s="1" t="s">
        <v>10</v>
      </c>
      <c r="H174" s="1">
        <v>4</v>
      </c>
      <c r="I174" s="1">
        <v>0</v>
      </c>
      <c r="J174" s="1">
        <f>(H174+I174)*F174</f>
        <v>15.6</v>
      </c>
      <c r="K174" s="1">
        <f t="shared" ref="K174:K175" si="48">J174*19.13</f>
        <v>298.428</v>
      </c>
    </row>
    <row r="175" spans="1:11" x14ac:dyDescent="0.25">
      <c r="A175" s="2">
        <v>43807</v>
      </c>
      <c r="B175" s="1" t="s">
        <v>7</v>
      </c>
      <c r="C175" s="1" t="s">
        <v>23</v>
      </c>
      <c r="D175" s="1" t="s">
        <v>29</v>
      </c>
      <c r="E175" s="1" t="s">
        <v>8</v>
      </c>
      <c r="F175" s="1">
        <v>9</v>
      </c>
      <c r="G175" s="1" t="s">
        <v>10</v>
      </c>
      <c r="H175" s="1">
        <v>181</v>
      </c>
      <c r="I175" s="1">
        <v>0</v>
      </c>
      <c r="J175" s="1">
        <f>(H175+I175)*F175</f>
        <v>1629</v>
      </c>
      <c r="K175" s="1">
        <f t="shared" si="48"/>
        <v>31162.769999999997</v>
      </c>
    </row>
    <row r="176" spans="1:11" x14ac:dyDescent="0.25">
      <c r="A176" s="2">
        <v>43807</v>
      </c>
      <c r="B176" s="1" t="s">
        <v>7</v>
      </c>
      <c r="C176" s="1" t="s">
        <v>25</v>
      </c>
      <c r="D176" s="1" t="s">
        <v>31</v>
      </c>
      <c r="E176" s="1" t="s">
        <v>8</v>
      </c>
      <c r="F176" s="1">
        <v>0.08</v>
      </c>
      <c r="G176" s="1" t="s">
        <v>12</v>
      </c>
      <c r="H176" s="1">
        <v>1</v>
      </c>
      <c r="I176" s="1">
        <v>0</v>
      </c>
      <c r="J176" s="1">
        <f t="shared" ref="J176:J187" si="49">(H176+I176)*F176</f>
        <v>0.08</v>
      </c>
      <c r="K176" s="1">
        <f>J176*4.21</f>
        <v>0.33679999999999999</v>
      </c>
    </row>
    <row r="177" spans="1:11" x14ac:dyDescent="0.25">
      <c r="A177" s="2">
        <v>43807</v>
      </c>
      <c r="B177" s="1" t="s">
        <v>7</v>
      </c>
      <c r="C177" s="1" t="s">
        <v>25</v>
      </c>
      <c r="D177" s="1" t="s">
        <v>31</v>
      </c>
      <c r="E177" s="1" t="s">
        <v>8</v>
      </c>
      <c r="F177" s="1">
        <v>0.24</v>
      </c>
      <c r="G177" s="1" t="s">
        <v>12</v>
      </c>
      <c r="H177" s="1">
        <v>1</v>
      </c>
      <c r="I177" s="1">
        <v>0</v>
      </c>
      <c r="J177" s="1">
        <f t="shared" si="49"/>
        <v>0.24</v>
      </c>
      <c r="K177" s="1">
        <f t="shared" ref="K177:K181" si="50">J177*4.21</f>
        <v>1.0104</v>
      </c>
    </row>
    <row r="178" spans="1:11" x14ac:dyDescent="0.25">
      <c r="A178" s="2">
        <v>43807</v>
      </c>
      <c r="B178" s="1" t="s">
        <v>7</v>
      </c>
      <c r="C178" s="1" t="s">
        <v>25</v>
      </c>
      <c r="D178" s="1" t="s">
        <v>31</v>
      </c>
      <c r="E178" s="1" t="s">
        <v>8</v>
      </c>
      <c r="F178" s="1">
        <v>0.28999999999999998</v>
      </c>
      <c r="G178" s="1" t="s">
        <v>12</v>
      </c>
      <c r="H178" s="1">
        <v>1</v>
      </c>
      <c r="I178" s="1">
        <v>0</v>
      </c>
      <c r="J178" s="1">
        <f t="shared" si="49"/>
        <v>0.28999999999999998</v>
      </c>
      <c r="K178" s="1">
        <f t="shared" si="50"/>
        <v>1.2208999999999999</v>
      </c>
    </row>
    <row r="179" spans="1:11" x14ac:dyDescent="0.25">
      <c r="A179" s="2">
        <v>43807</v>
      </c>
      <c r="B179" s="1" t="s">
        <v>7</v>
      </c>
      <c r="C179" s="1" t="s">
        <v>25</v>
      </c>
      <c r="D179" s="1" t="s">
        <v>31</v>
      </c>
      <c r="E179" s="1" t="s">
        <v>8</v>
      </c>
      <c r="F179" s="1">
        <v>0.44</v>
      </c>
      <c r="G179" s="1" t="s">
        <v>12</v>
      </c>
      <c r="H179" s="1">
        <v>1</v>
      </c>
      <c r="I179" s="1">
        <v>0</v>
      </c>
      <c r="J179" s="1">
        <f t="shared" si="49"/>
        <v>0.44</v>
      </c>
      <c r="K179" s="1">
        <f t="shared" si="50"/>
        <v>1.8524</v>
      </c>
    </row>
    <row r="180" spans="1:11" x14ac:dyDescent="0.25">
      <c r="A180" s="2">
        <v>43807</v>
      </c>
      <c r="B180" s="1" t="s">
        <v>7</v>
      </c>
      <c r="C180" s="1" t="s">
        <v>25</v>
      </c>
      <c r="D180" s="1" t="s">
        <v>31</v>
      </c>
      <c r="E180" s="1" t="s">
        <v>8</v>
      </c>
      <c r="F180" s="1">
        <v>1.25</v>
      </c>
      <c r="G180" s="1" t="s">
        <v>12</v>
      </c>
      <c r="H180" s="1">
        <v>3</v>
      </c>
      <c r="I180" s="1">
        <v>0</v>
      </c>
      <c r="J180" s="1">
        <f t="shared" ref="J180" si="51">(H180+I180)*F180</f>
        <v>3.75</v>
      </c>
      <c r="K180" s="1">
        <f t="shared" ref="K180" si="52">J180*4.21</f>
        <v>15.7875</v>
      </c>
    </row>
    <row r="181" spans="1:11" x14ac:dyDescent="0.25">
      <c r="A181" s="2">
        <v>43807</v>
      </c>
      <c r="B181" s="1" t="s">
        <v>7</v>
      </c>
      <c r="C181" s="1" t="s">
        <v>25</v>
      </c>
      <c r="D181" s="1" t="s">
        <v>31</v>
      </c>
      <c r="E181" s="1" t="s">
        <v>8</v>
      </c>
      <c r="F181" s="1">
        <v>2.5</v>
      </c>
      <c r="G181" s="1" t="s">
        <v>12</v>
      </c>
      <c r="H181" s="1">
        <v>2</v>
      </c>
      <c r="I181" s="1">
        <v>0</v>
      </c>
      <c r="J181" s="1">
        <f t="shared" si="49"/>
        <v>5</v>
      </c>
      <c r="K181" s="1">
        <f t="shared" si="50"/>
        <v>21.05</v>
      </c>
    </row>
    <row r="182" spans="1:11" x14ac:dyDescent="0.25">
      <c r="A182" s="2">
        <v>43807</v>
      </c>
      <c r="B182" s="1" t="s">
        <v>14</v>
      </c>
      <c r="C182" s="1" t="s">
        <v>26</v>
      </c>
      <c r="D182" s="1" t="s">
        <v>32</v>
      </c>
      <c r="E182" s="1" t="s">
        <v>13</v>
      </c>
      <c r="F182" s="1">
        <v>2</v>
      </c>
      <c r="G182" s="1" t="s">
        <v>15</v>
      </c>
      <c r="H182" s="1">
        <v>17948</v>
      </c>
      <c r="I182" s="1">
        <v>3537</v>
      </c>
      <c r="J182" s="1">
        <f t="shared" si="49"/>
        <v>42970</v>
      </c>
      <c r="K182" s="1">
        <f>J182*0.82</f>
        <v>35235.4</v>
      </c>
    </row>
    <row r="183" spans="1:11" x14ac:dyDescent="0.25">
      <c r="A183" s="2">
        <v>43807</v>
      </c>
      <c r="B183" s="1" t="s">
        <v>14</v>
      </c>
      <c r="C183" s="1" t="s">
        <v>26</v>
      </c>
      <c r="D183" s="1" t="s">
        <v>32</v>
      </c>
      <c r="E183" s="1" t="s">
        <v>13</v>
      </c>
      <c r="F183" s="1">
        <v>7</v>
      </c>
      <c r="G183" s="1" t="s">
        <v>15</v>
      </c>
      <c r="H183" s="1">
        <v>80</v>
      </c>
      <c r="I183" s="1">
        <v>0</v>
      </c>
      <c r="J183" s="1">
        <f t="shared" si="49"/>
        <v>560</v>
      </c>
      <c r="K183" s="1">
        <f t="shared" ref="K183:K184" si="53">J183*0.82</f>
        <v>459.2</v>
      </c>
    </row>
    <row r="184" spans="1:11" x14ac:dyDescent="0.25">
      <c r="A184" s="2">
        <v>43807</v>
      </c>
      <c r="B184" s="1" t="s">
        <v>14</v>
      </c>
      <c r="C184" s="1" t="s">
        <v>26</v>
      </c>
      <c r="D184" s="1" t="s">
        <v>32</v>
      </c>
      <c r="E184" s="1" t="s">
        <v>13</v>
      </c>
      <c r="F184" s="1">
        <v>30</v>
      </c>
      <c r="G184" s="1" t="s">
        <v>15</v>
      </c>
      <c r="H184" s="1">
        <v>9</v>
      </c>
      <c r="I184" s="1">
        <v>0</v>
      </c>
      <c r="J184" s="1">
        <f t="shared" si="49"/>
        <v>270</v>
      </c>
      <c r="K184" s="1">
        <f t="shared" si="53"/>
        <v>221.39999999999998</v>
      </c>
    </row>
    <row r="185" spans="1:11" x14ac:dyDescent="0.25">
      <c r="A185" s="2">
        <v>43807</v>
      </c>
      <c r="B185" s="1" t="s">
        <v>14</v>
      </c>
      <c r="C185" s="1" t="s">
        <v>27</v>
      </c>
      <c r="D185" s="1" t="s">
        <v>33</v>
      </c>
      <c r="E185" s="1" t="s">
        <v>17</v>
      </c>
      <c r="F185" s="1">
        <v>200</v>
      </c>
      <c r="G185" s="3" t="s">
        <v>16</v>
      </c>
      <c r="H185" s="1">
        <v>37</v>
      </c>
      <c r="I185" s="1">
        <v>0</v>
      </c>
      <c r="J185" s="1">
        <f t="shared" si="49"/>
        <v>7400</v>
      </c>
      <c r="K185" s="1">
        <f>J185*0.059</f>
        <v>436.59999999999997</v>
      </c>
    </row>
    <row r="186" spans="1:11" x14ac:dyDescent="0.25">
      <c r="A186" s="2">
        <v>43807</v>
      </c>
      <c r="B186" s="1" t="s">
        <v>14</v>
      </c>
      <c r="C186" s="1" t="s">
        <v>27</v>
      </c>
      <c r="D186" s="1" t="s">
        <v>33</v>
      </c>
      <c r="E186" s="1" t="s">
        <v>17</v>
      </c>
      <c r="F186" s="1">
        <v>1000</v>
      </c>
      <c r="G186" s="1" t="s">
        <v>16</v>
      </c>
      <c r="H186" s="1">
        <v>73</v>
      </c>
      <c r="I186" s="1">
        <v>0</v>
      </c>
      <c r="J186" s="1">
        <f t="shared" si="49"/>
        <v>73000</v>
      </c>
      <c r="K186" s="1">
        <f>J186*0.059</f>
        <v>4307</v>
      </c>
    </row>
    <row r="187" spans="1:11" x14ac:dyDescent="0.25">
      <c r="A187" s="2">
        <v>43807</v>
      </c>
      <c r="B187" s="1" t="s">
        <v>14</v>
      </c>
      <c r="C187" s="1" t="s">
        <v>28</v>
      </c>
      <c r="D187" s="1" t="s">
        <v>34</v>
      </c>
      <c r="E187" s="1" t="s">
        <v>18</v>
      </c>
      <c r="F187" s="1">
        <v>0.4</v>
      </c>
      <c r="G187" s="3" t="s">
        <v>19</v>
      </c>
      <c r="H187" s="1">
        <v>365</v>
      </c>
      <c r="I187" s="1">
        <v>0</v>
      </c>
      <c r="J187" s="1">
        <f t="shared" si="49"/>
        <v>146</v>
      </c>
      <c r="K187" s="1">
        <f>J187*2.82</f>
        <v>411.71999999999997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Vipin</cp:lastModifiedBy>
  <dcterms:created xsi:type="dcterms:W3CDTF">2019-08-02T04:46:39Z</dcterms:created>
  <dcterms:modified xsi:type="dcterms:W3CDTF">2019-08-13T04:39:58Z</dcterms:modified>
</cp:coreProperties>
</file>