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1" activeTab="2"/>
  </bookViews>
  <sheets>
    <sheet name="Using IF Formula &amp; Nesting IF" sheetId="1" r:id="rId1"/>
    <sheet name="Sheet2" sheetId="2" r:id="rId2"/>
    <sheet name="COUNTIFS, SUMIFS, AVERAGEIFS" sheetId="3" r:id="rId3"/>
    <sheet name="VLOOKUP Function" sheetId="4" r:id="rId4"/>
    <sheet name="INDEX and MATCH Fun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<sst xmlns="http://schemas.openxmlformats.org/spreadsheetml/2006/main" count="284" uniqueCount="131">
  <si>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Using IF Formula &amp; Nesting IF Formulas</t>
  </si>
  <si>
    <t>Student ID</t>
  </si>
  <si>
    <t>Name</t>
  </si>
  <si>
    <t>Math</t>
  </si>
  <si>
    <t>Grade</t>
  </si>
  <si>
    <t>Compute discounts for sales based on price thresholds.</t>
  </si>
  <si>
    <t>Student 1</t>
  </si>
  <si>
    <t>Customer Name</t>
  </si>
  <si>
    <t>Purchase Amount (竄ｹ)</t>
  </si>
  <si>
    <t>Discount (%)</t>
  </si>
  <si>
    <t>Student 2</t>
  </si>
  <si>
    <t>Customer 1</t>
  </si>
  <si>
    <t>Student 3</t>
  </si>
  <si>
    <t>Customer 2</t>
  </si>
  <si>
    <t>Student 4</t>
  </si>
  <si>
    <t>Customer 3</t>
  </si>
  <si>
    <t>Student 5</t>
  </si>
  <si>
    <t>Customer 4</t>
  </si>
  <si>
    <t>Student 6</t>
  </si>
  <si>
    <t>Customer 5</t>
  </si>
  <si>
    <t>Student 7</t>
  </si>
  <si>
    <t>Customer 6</t>
  </si>
  <si>
    <t>Student 8</t>
  </si>
  <si>
    <t>Customer 7</t>
  </si>
  <si>
    <t>Student 9</t>
  </si>
  <si>
    <t>Customer 8</t>
  </si>
  <si>
    <t>Student 10</t>
  </si>
  <si>
    <t>Customer 9</t>
  </si>
  <si>
    <t>Student 11</t>
  </si>
  <si>
    <t>Customer 10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</si>
  <si>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</si>
  <si>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</si>
  <si>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</si>
  <si>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</si>
  <si>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</si>
  <si>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</si>
  <si>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</si>
  <si>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</si>
  <si>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</si>
  <si>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Science</t>
  </si>
  <si>
    <t>COUNTIFS, SUMIFS, AVERAGEIFS</t>
  </si>
  <si>
    <t>Product</t>
  </si>
  <si>
    <t>Region</t>
  </si>
  <si>
    <t>Salesperson</t>
  </si>
  <si>
    <t>Amount</t>
  </si>
  <si>
    <t>Total Mouse by  East Region</t>
  </si>
  <si>
    <t>AVERAGE ABOVE 60</t>
  </si>
  <si>
    <t>COUNTIFS ABOVE 50</t>
  </si>
  <si>
    <t>Keyboard</t>
  </si>
  <si>
    <t>South</t>
  </si>
  <si>
    <t>Person 1</t>
  </si>
  <si>
    <t>Printer</t>
  </si>
  <si>
    <t>West</t>
  </si>
  <si>
    <t>Person 2</t>
  </si>
  <si>
    <t>Mouse</t>
  </si>
  <si>
    <t>Person 3</t>
  </si>
  <si>
    <t>East</t>
  </si>
  <si>
    <t>Person 4</t>
  </si>
  <si>
    <t>North</t>
  </si>
  <si>
    <t>Person 5</t>
  </si>
  <si>
    <t>Person 6</t>
  </si>
  <si>
    <t>Person 7</t>
  </si>
  <si>
    <t>Person 8</t>
  </si>
  <si>
    <t>Person 9</t>
  </si>
  <si>
    <t>Person 10</t>
  </si>
  <si>
    <t>Person 11</t>
  </si>
  <si>
    <t>Monitor</t>
  </si>
  <si>
    <t>Person 12</t>
  </si>
  <si>
    <t>Laptop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</si>
  <si>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</si>
  <si>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</si>
  <si>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</si>
  <si>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</si>
  <si>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</si>
  <si>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</si>
  <si>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</si>
  <si>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</si>
  <si>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VLOOKUP Function</t>
  </si>
  <si>
    <t>Product Code</t>
  </si>
  <si>
    <t>Product Name</t>
  </si>
  <si>
    <t>Price (₹)</t>
  </si>
  <si>
    <t>Smartphone</t>
  </si>
  <si>
    <t>Headphones</t>
  </si>
  <si>
    <t>Smartwatch</t>
  </si>
  <si>
    <t>Router</t>
  </si>
  <si>
    <t>SSD Drive</t>
  </si>
  <si>
    <t>INDEX and MATCH Functions</t>
  </si>
  <si>
    <t>Month</t>
  </si>
  <si>
    <t>Sales Amount (₹)</t>
  </si>
  <si>
    <t>Employee Data Table</t>
  </si>
  <si>
    <t>John</t>
  </si>
  <si>
    <t>Jan</t>
  </si>
  <si>
    <t>Sarah</t>
  </si>
  <si>
    <t>Feb</t>
  </si>
  <si>
    <t>Employee ID</t>
  </si>
  <si>
    <t>Department</t>
  </si>
  <si>
    <t>Salary (₹)</t>
  </si>
  <si>
    <t>Alex</t>
  </si>
  <si>
    <t>Mar</t>
  </si>
  <si>
    <t>E101</t>
  </si>
  <si>
    <t>Raj</t>
  </si>
  <si>
    <t>IT</t>
  </si>
  <si>
    <t>Maria</t>
  </si>
  <si>
    <t>Apr</t>
  </si>
  <si>
    <t>E102</t>
  </si>
  <si>
    <t>Priya</t>
  </si>
  <si>
    <t>HR</t>
  </si>
  <si>
    <t>E103</t>
  </si>
  <si>
    <t>Amit</t>
  </si>
  <si>
    <t>Finance</t>
  </si>
  <si>
    <t>E104</t>
  </si>
  <si>
    <t>Simran</t>
  </si>
  <si>
    <t>Marketing</t>
  </si>
  <si>
    <t>E105</t>
  </si>
  <si>
    <t>Arjun</t>
  </si>
  <si>
    <t>Sales</t>
  </si>
  <si>
    <t>May</t>
  </si>
  <si>
    <t>E106</t>
  </si>
  <si>
    <t>Neha</t>
  </si>
  <si>
    <t>E107</t>
  </si>
  <si>
    <t>Ravi</t>
  </si>
  <si>
    <t>E108</t>
  </si>
  <si>
    <t>Karan</t>
  </si>
  <si>
    <t>E109</t>
  </si>
  <si>
    <t>Meera</t>
  </si>
  <si>
    <t xml:space="preserve">Month </t>
  </si>
  <si>
    <t>E110</t>
  </si>
  <si>
    <t>Ajay</t>
  </si>
  <si>
    <r>
      <t xml:space="preserve">✅ </t>
    </r>
    <r>
      <rPr>
        <b/>
        <sz val="11"/>
        <color theme="1"/>
        <rFont val="Calibri"/>
        <charset val="134"/>
        <scheme val="minor"/>
      </rPr>
      <t>A2:A11</t>
    </r>
    <r>
      <rPr>
        <sz val="11"/>
        <color theme="1"/>
        <rFont val="Calibri"/>
        <charset val="134"/>
        <scheme val="minor"/>
      </rPr>
      <t xml:space="preserve"> → Employee ID column</t>
    </r>
  </si>
  <si>
    <r>
      <t xml:space="preserve">✅ </t>
    </r>
    <r>
      <rPr>
        <b/>
        <sz val="11"/>
        <color theme="1"/>
        <rFont val="Calibri"/>
        <charset val="134"/>
        <scheme val="minor"/>
      </rPr>
      <t>B1:D1</t>
    </r>
    <r>
      <rPr>
        <sz val="11"/>
        <color theme="1"/>
        <rFont val="Calibri"/>
        <charset val="134"/>
        <scheme val="minor"/>
      </rPr>
      <t xml:space="preserve"> → Header row for dynamic column selection</t>
    </r>
  </si>
  <si>
    <r>
      <t xml:space="preserve">✅ </t>
    </r>
    <r>
      <rPr>
        <b/>
        <sz val="11"/>
        <color theme="1"/>
        <rFont val="Calibri"/>
        <charset val="134"/>
        <scheme val="minor"/>
      </rPr>
      <t>B2:D11</t>
    </r>
    <r>
      <rPr>
        <sz val="11"/>
        <color theme="1"/>
        <rFont val="Calibri"/>
        <charset val="134"/>
        <scheme val="minor"/>
      </rPr>
      <t xml:space="preserve"> → Full employee details range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</si>
</sst>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5715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180" fontId="4" fillId="0" borderId="0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horizontal="center" vertical="center" wrapText="1" readingOrder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5" fillId="0" borderId="0" xfId="0" applyFont="1">
      <alignment vertical="center"/>
    </xf>
    <xf numFmtId="0" fontId="1" fillId="5" borderId="2" xfId="0" applyFont="1" applyFill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>
      <alignment vertical="center"/>
    </xf>
    <xf numFmtId="0" fontId="0" fillId="2" borderId="6" xfId="0" applyFill="1" applyBorder="1">
      <alignment vertical="center"/>
    </xf>
    <xf numFmtId="0" fontId="1" fillId="5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 readingOrder="1"/>
    </xf>
    <xf numFmtId="0" fontId="0" fillId="6" borderId="9" xfId="0" applyFill="1" applyBorder="1">
      <alignment vertical="center"/>
    </xf>
    <xf numFmtId="0" fontId="0" fillId="0" borderId="0" xfId="0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7" borderId="9" xfId="0" applyFill="1" applyBorder="1">
      <alignment vertical="center"/>
    </xf>
    <xf numFmtId="0" fontId="4" fillId="6" borderId="6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4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9" fontId="0" fillId="3" borderId="6" xfId="0" applyNumberFormat="1" applyFill="1" applyBorder="1" applyAlignment="1">
      <alignment horizontal="center" vertical="center" wrapText="1"/>
    </xf>
    <xf numFmtId="0" fontId="0" fillId="8" borderId="6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5715B"/>
      <color rgb="00DEE4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18" sqref="D18:D22"/>
    </sheetView>
  </sheetViews>
  <sheetFormatPr defaultColWidth="8.88888888888889" defaultRowHeight="14.4" outlineLevelCol="7"/>
  <cols>
    <col min="1" max="1" width="10.1111111111111" customWidth="1"/>
    <col min="2" max="3" width="9.44444444444444" customWidth="1"/>
    <col min="6" max="6" width="50.7777777777778" customWidth="1"/>
    <col min="7" max="7" width="16.7777777777778" customWidth="1"/>
    <col min="8" max="8" width="29.5555555555556" customWidth="1"/>
    <col min="9" max="9" width="12.4444444444444" customWidth="1"/>
    <col min="10" max="10" width="9.44444444444444" customWidth="1"/>
    <col min="12" max="12" width="10.7777777777778" customWidth="1"/>
    <col min="14" max="14" width="10.6666666666667" customWidth="1"/>
  </cols>
  <sheetData>
    <row r="1" ht="23" customHeight="1" spans="1:8">
      <c r="A1" s="22" t="s">
        <v>0</v>
      </c>
      <c r="B1" s="23"/>
      <c r="C1" s="23"/>
      <c r="D1" s="23"/>
      <c r="F1" s="40" t="s">
        <v>0</v>
      </c>
      <c r="G1" s="40"/>
      <c r="H1" s="40"/>
    </row>
    <row r="2" ht="22" customHeight="1" spans="1:8">
      <c r="A2" s="41" t="s">
        <v>1</v>
      </c>
      <c r="B2" s="41" t="s">
        <v>2</v>
      </c>
      <c r="C2" s="41" t="s">
        <v>3</v>
      </c>
      <c r="D2" s="41" t="s">
        <v>4</v>
      </c>
      <c r="F2" s="42" t="s">
        <v>5</v>
      </c>
      <c r="G2" s="43"/>
      <c r="H2" s="26"/>
    </row>
    <row r="3" ht="30" spans="1:8">
      <c r="A3" s="44">
        <v>1001</v>
      </c>
      <c r="B3" s="44" t="s">
        <v>6</v>
      </c>
      <c r="C3" s="44">
        <v>90</v>
      </c>
      <c r="D3" s="45" t="str">
        <f>IF(C3&gt;=90,"A",IF(C3&gt;=75,"B",IF(C3&gt;=60,"C","FAIL")))</f>
        <v>A</v>
      </c>
      <c r="F3" s="46" t="s">
        <v>7</v>
      </c>
      <c r="G3" s="46" t="s">
        <v>8</v>
      </c>
      <c r="H3" s="46" t="s">
        <v>9</v>
      </c>
    </row>
    <row r="4" ht="18" customHeight="1" spans="1:8">
      <c r="A4" s="44">
        <v>1002</v>
      </c>
      <c r="B4" s="44" t="s">
        <v>10</v>
      </c>
      <c r="C4" s="44">
        <v>78</v>
      </c>
      <c r="D4" s="45" t="str">
        <f t="shared" ref="D4:D22" si="0">IF(C4&gt;=90,"A",IF(C4&gt;=75,"B",IF(C4&gt;=60,"C","FAIL")))</f>
        <v>B</v>
      </c>
      <c r="F4" s="47" t="s">
        <v>11</v>
      </c>
      <c r="G4" s="47">
        <v>600</v>
      </c>
      <c r="H4" s="48">
        <f>IF(G4&gt;500,20%,IF(G4&gt;250,15%,IF(G4&gt;100,10%,0)))</f>
        <v>0.2</v>
      </c>
    </row>
    <row r="5" spans="1:8">
      <c r="A5" s="44">
        <v>1003</v>
      </c>
      <c r="B5" s="44" t="s">
        <v>12</v>
      </c>
      <c r="C5" s="44">
        <v>97</v>
      </c>
      <c r="D5" s="45" t="str">
        <f t="shared" si="0"/>
        <v>A</v>
      </c>
      <c r="F5" s="47" t="s">
        <v>13</v>
      </c>
      <c r="G5" s="47">
        <v>300</v>
      </c>
      <c r="H5" s="48">
        <f t="shared" ref="H5:H13" si="1">IF(G5&gt;500,20%,IF(G5&gt;250,15%,IF(G5&gt;100,10%,0)))</f>
        <v>0.15</v>
      </c>
    </row>
    <row r="6" ht="16" customHeight="1" spans="1:8">
      <c r="A6" s="44">
        <v>1004</v>
      </c>
      <c r="B6" s="44" t="s">
        <v>14</v>
      </c>
      <c r="C6" s="44">
        <v>74</v>
      </c>
      <c r="D6" s="45" t="str">
        <f t="shared" si="0"/>
        <v>C</v>
      </c>
      <c r="F6" s="47" t="s">
        <v>15</v>
      </c>
      <c r="G6" s="47">
        <v>120</v>
      </c>
      <c r="H6" s="48">
        <f t="shared" si="1"/>
        <v>0.1</v>
      </c>
    </row>
    <row r="7" ht="18" customHeight="1" spans="1:8">
      <c r="A7" s="44">
        <v>1005</v>
      </c>
      <c r="B7" s="44" t="s">
        <v>16</v>
      </c>
      <c r="C7" s="44">
        <v>68</v>
      </c>
      <c r="D7" s="45" t="str">
        <f t="shared" si="0"/>
        <v>C</v>
      </c>
      <c r="F7" s="47" t="s">
        <v>17</v>
      </c>
      <c r="G7" s="47">
        <v>100</v>
      </c>
      <c r="H7" s="48">
        <f t="shared" si="1"/>
        <v>0</v>
      </c>
    </row>
    <row r="8" ht="14" customHeight="1" spans="1:8">
      <c r="A8" s="44">
        <v>1006</v>
      </c>
      <c r="B8" s="44" t="s">
        <v>18</v>
      </c>
      <c r="C8" s="44">
        <v>80</v>
      </c>
      <c r="D8" s="45" t="str">
        <f t="shared" si="0"/>
        <v>B</v>
      </c>
      <c r="F8" s="47" t="s">
        <v>19</v>
      </c>
      <c r="G8" s="47">
        <v>500</v>
      </c>
      <c r="H8" s="48">
        <f t="shared" si="1"/>
        <v>0.15</v>
      </c>
    </row>
    <row r="9" ht="19" customHeight="1" spans="1:8">
      <c r="A9" s="44">
        <v>1007</v>
      </c>
      <c r="B9" s="44" t="s">
        <v>20</v>
      </c>
      <c r="C9" s="44">
        <v>75</v>
      </c>
      <c r="D9" s="45" t="str">
        <f t="shared" si="0"/>
        <v>B</v>
      </c>
      <c r="F9" s="47" t="s">
        <v>21</v>
      </c>
      <c r="G9" s="47">
        <v>250</v>
      </c>
      <c r="H9" s="48">
        <f t="shared" si="1"/>
        <v>0.1</v>
      </c>
    </row>
    <row r="10" ht="18" customHeight="1" spans="1:8">
      <c r="A10" s="44">
        <v>1008</v>
      </c>
      <c r="B10" s="44" t="s">
        <v>22</v>
      </c>
      <c r="C10" s="44">
        <v>34</v>
      </c>
      <c r="D10" s="49" t="str">
        <f t="shared" si="0"/>
        <v>FAIL</v>
      </c>
      <c r="F10" s="47" t="s">
        <v>23</v>
      </c>
      <c r="G10" s="47">
        <v>150</v>
      </c>
      <c r="H10" s="48">
        <f t="shared" si="1"/>
        <v>0.1</v>
      </c>
    </row>
    <row r="11" ht="18" customHeight="1" spans="1:8">
      <c r="A11" s="44">
        <v>1009</v>
      </c>
      <c r="B11" s="44" t="s">
        <v>24</v>
      </c>
      <c r="C11" s="44">
        <v>23</v>
      </c>
      <c r="D11" s="49" t="str">
        <f t="shared" si="0"/>
        <v>FAIL</v>
      </c>
      <c r="F11" s="47" t="s">
        <v>25</v>
      </c>
      <c r="G11" s="47">
        <v>90</v>
      </c>
      <c r="H11" s="48">
        <f t="shared" si="1"/>
        <v>0</v>
      </c>
    </row>
    <row r="12" ht="19" customHeight="1" spans="1:8">
      <c r="A12" s="44">
        <v>1010</v>
      </c>
      <c r="B12" s="44" t="s">
        <v>26</v>
      </c>
      <c r="C12" s="44">
        <v>98</v>
      </c>
      <c r="D12" s="45" t="str">
        <f t="shared" si="0"/>
        <v>A</v>
      </c>
      <c r="F12" s="47" t="s">
        <v>27</v>
      </c>
      <c r="G12" s="47">
        <v>750</v>
      </c>
      <c r="H12" s="48">
        <f t="shared" si="1"/>
        <v>0.2</v>
      </c>
    </row>
    <row r="13" ht="19" customHeight="1" spans="1:8">
      <c r="A13" s="44">
        <v>1011</v>
      </c>
      <c r="B13" s="44" t="s">
        <v>28</v>
      </c>
      <c r="C13" s="44">
        <v>73</v>
      </c>
      <c r="D13" s="45" t="str">
        <f t="shared" si="0"/>
        <v>C</v>
      </c>
      <c r="F13" s="47" t="s">
        <v>29</v>
      </c>
      <c r="G13" s="47">
        <v>400</v>
      </c>
      <c r="H13" s="48">
        <f t="shared" si="1"/>
        <v>0.15</v>
      </c>
    </row>
    <row r="14" ht="15" customHeight="1" spans="1:4">
      <c r="A14" s="44">
        <v>1012</v>
      </c>
      <c r="B14" s="44" t="s">
        <v>30</v>
      </c>
      <c r="C14" s="44">
        <v>45</v>
      </c>
      <c r="D14" s="49" t="str">
        <f t="shared" si="0"/>
        <v>FAIL</v>
      </c>
    </row>
    <row r="15" ht="23" customHeight="1" spans="1:4">
      <c r="A15" s="44">
        <v>1013</v>
      </c>
      <c r="B15" s="44" t="s">
        <v>31</v>
      </c>
      <c r="C15" s="44">
        <v>22</v>
      </c>
      <c r="D15" s="49" t="str">
        <f t="shared" si="0"/>
        <v>FAIL</v>
      </c>
    </row>
    <row r="16" ht="19" customHeight="1" spans="1:4">
      <c r="A16" s="44">
        <v>1014</v>
      </c>
      <c r="B16" s="44" t="s">
        <v>32</v>
      </c>
      <c r="C16" s="44">
        <v>34</v>
      </c>
      <c r="D16" s="49" t="str">
        <f t="shared" si="0"/>
        <v>FAIL</v>
      </c>
    </row>
    <row r="17" ht="17" customHeight="1" spans="1:4">
      <c r="A17" s="44">
        <v>1015</v>
      </c>
      <c r="B17" s="44" t="s">
        <v>33</v>
      </c>
      <c r="C17" s="44">
        <v>56</v>
      </c>
      <c r="D17" s="49" t="str">
        <f t="shared" si="0"/>
        <v>FAIL</v>
      </c>
    </row>
    <row r="18" ht="21" customHeight="1" spans="1:4">
      <c r="A18" s="44">
        <v>1016</v>
      </c>
      <c r="B18" s="44" t="s">
        <v>34</v>
      </c>
      <c r="C18" s="44">
        <v>98</v>
      </c>
      <c r="D18" s="45" t="str">
        <f t="shared" si="0"/>
        <v>A</v>
      </c>
    </row>
    <row r="19" ht="19" customHeight="1" spans="1:4">
      <c r="A19" s="44">
        <v>1017</v>
      </c>
      <c r="B19" s="44" t="s">
        <v>35</v>
      </c>
      <c r="C19" s="44">
        <v>66</v>
      </c>
      <c r="D19" s="45" t="str">
        <f t="shared" si="0"/>
        <v>C</v>
      </c>
    </row>
    <row r="20" ht="19" customHeight="1" spans="1:4">
      <c r="A20" s="44">
        <v>1018</v>
      </c>
      <c r="B20" s="44" t="s">
        <v>36</v>
      </c>
      <c r="C20" s="44">
        <v>65</v>
      </c>
      <c r="D20" s="45" t="str">
        <f t="shared" si="0"/>
        <v>C</v>
      </c>
    </row>
    <row r="21" ht="18" customHeight="1" spans="1:4">
      <c r="A21" s="44">
        <v>1019</v>
      </c>
      <c r="B21" s="44" t="s">
        <v>37</v>
      </c>
      <c r="C21" s="44">
        <v>90</v>
      </c>
      <c r="D21" s="45" t="str">
        <f t="shared" si="0"/>
        <v>A</v>
      </c>
    </row>
    <row r="22" ht="18" customHeight="1" spans="1:4">
      <c r="A22" s="44">
        <v>1020</v>
      </c>
      <c r="B22" s="44" t="s">
        <v>38</v>
      </c>
      <c r="C22" s="44">
        <v>83</v>
      </c>
      <c r="D22" s="45" t="str">
        <f t="shared" si="0"/>
        <v>B</v>
      </c>
    </row>
  </sheetData>
  <mergeCells count="2">
    <mergeCell ref="F1:H1"/>
    <mergeCell ref="F2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3"/>
  <sheetViews>
    <sheetView workbookViewId="0">
      <selection activeCell="C3" sqref="C3:D23"/>
    </sheetView>
  </sheetViews>
  <sheetFormatPr defaultColWidth="8.88888888888889" defaultRowHeight="14.4" outlineLevelCol="4"/>
  <cols>
    <col min="3" max="3" width="9.44444444444444" customWidth="1"/>
    <col min="6" max="6" width="11" customWidth="1"/>
  </cols>
  <sheetData>
    <row r="2" ht="15.15"/>
    <row r="3" ht="15.15" spans="3:5">
      <c r="C3" s="16" t="s">
        <v>2</v>
      </c>
      <c r="D3" s="17" t="s">
        <v>3</v>
      </c>
      <c r="E3" s="17" t="s">
        <v>39</v>
      </c>
    </row>
    <row r="4" ht="15.15" spans="3:5">
      <c r="C4" s="38" t="s">
        <v>6</v>
      </c>
      <c r="D4" s="39">
        <v>61</v>
      </c>
      <c r="E4" s="39">
        <v>48</v>
      </c>
    </row>
    <row r="5" ht="15.15" spans="3:5">
      <c r="C5" s="38" t="s">
        <v>10</v>
      </c>
      <c r="D5" s="39">
        <v>78</v>
      </c>
      <c r="E5" s="39">
        <v>76</v>
      </c>
    </row>
    <row r="6" ht="15.15" spans="3:5">
      <c r="C6" s="38" t="s">
        <v>12</v>
      </c>
      <c r="D6" s="39">
        <v>97</v>
      </c>
      <c r="E6" s="39">
        <v>60</v>
      </c>
    </row>
    <row r="7" ht="15.15" spans="3:5">
      <c r="C7" s="38" t="s">
        <v>14</v>
      </c>
      <c r="D7" s="39">
        <v>74</v>
      </c>
      <c r="E7" s="39">
        <v>55</v>
      </c>
    </row>
    <row r="8" ht="15.15" spans="3:5">
      <c r="C8" s="38" t="s">
        <v>16</v>
      </c>
      <c r="D8" s="39">
        <v>68</v>
      </c>
      <c r="E8" s="39">
        <v>74</v>
      </c>
    </row>
    <row r="9" ht="15.15" spans="3:5">
      <c r="C9" s="38" t="s">
        <v>18</v>
      </c>
      <c r="D9" s="39">
        <v>80</v>
      </c>
      <c r="E9" s="39">
        <v>70</v>
      </c>
    </row>
    <row r="10" ht="15.15" spans="3:5">
      <c r="C10" s="38" t="s">
        <v>20</v>
      </c>
      <c r="D10" s="39">
        <v>75</v>
      </c>
      <c r="E10" s="39">
        <v>47</v>
      </c>
    </row>
    <row r="11" ht="15.15" spans="3:5">
      <c r="C11" s="38" t="s">
        <v>22</v>
      </c>
      <c r="D11" s="39">
        <v>94</v>
      </c>
      <c r="E11" s="39">
        <v>67</v>
      </c>
    </row>
    <row r="12" ht="15.15" spans="3:5">
      <c r="C12" s="38" t="s">
        <v>24</v>
      </c>
      <c r="D12" s="39">
        <v>41</v>
      </c>
      <c r="E12" s="39">
        <v>75</v>
      </c>
    </row>
    <row r="13" ht="18" customHeight="1" spans="3:5">
      <c r="C13" s="38" t="s">
        <v>26</v>
      </c>
      <c r="D13" s="39">
        <v>98</v>
      </c>
      <c r="E13" s="39">
        <v>54</v>
      </c>
    </row>
    <row r="14" ht="15" customHeight="1" spans="3:5">
      <c r="C14" s="38" t="s">
        <v>28</v>
      </c>
      <c r="D14" s="39">
        <v>73</v>
      </c>
      <c r="E14" s="39">
        <v>79</v>
      </c>
    </row>
    <row r="15" ht="15.15" spans="3:5">
      <c r="C15" s="38" t="s">
        <v>30</v>
      </c>
      <c r="D15" s="39">
        <v>85</v>
      </c>
      <c r="E15" s="39">
        <v>89</v>
      </c>
    </row>
    <row r="16" ht="19" customHeight="1" spans="3:5">
      <c r="C16" s="38" t="s">
        <v>31</v>
      </c>
      <c r="D16" s="39">
        <v>98</v>
      </c>
      <c r="E16" s="39">
        <v>90</v>
      </c>
    </row>
    <row r="17" ht="15.15" spans="3:5">
      <c r="C17" s="38" t="s">
        <v>32</v>
      </c>
      <c r="D17" s="39">
        <v>93</v>
      </c>
      <c r="E17" s="39">
        <v>40</v>
      </c>
    </row>
    <row r="18" ht="22" customHeight="1" spans="3:5">
      <c r="C18" s="38" t="s">
        <v>33</v>
      </c>
      <c r="D18" s="39">
        <v>70</v>
      </c>
      <c r="E18" s="39">
        <v>51</v>
      </c>
    </row>
    <row r="19" ht="15.15" spans="3:5">
      <c r="C19" s="38" t="s">
        <v>34</v>
      </c>
      <c r="D19" s="39">
        <v>98</v>
      </c>
      <c r="E19" s="39">
        <v>77</v>
      </c>
    </row>
    <row r="20" ht="22" customHeight="1" spans="3:5">
      <c r="C20" s="38" t="s">
        <v>35</v>
      </c>
      <c r="D20" s="39">
        <v>66</v>
      </c>
      <c r="E20" s="39">
        <v>59</v>
      </c>
    </row>
    <row r="21" ht="15.15" spans="3:5">
      <c r="C21" s="38" t="s">
        <v>36</v>
      </c>
      <c r="D21" s="39">
        <v>82</v>
      </c>
      <c r="E21" s="39">
        <v>48</v>
      </c>
    </row>
    <row r="22" ht="20" customHeight="1" spans="3:5">
      <c r="C22" s="38" t="s">
        <v>37</v>
      </c>
      <c r="D22" s="39">
        <v>90</v>
      </c>
      <c r="E22" s="39">
        <v>78</v>
      </c>
    </row>
    <row r="23" ht="15.15" spans="3:5">
      <c r="C23" s="38" t="s">
        <v>38</v>
      </c>
      <c r="D23" s="39">
        <v>83</v>
      </c>
      <c r="E23" s="39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S24"/>
  <sheetViews>
    <sheetView tabSelected="1" workbookViewId="0">
      <selection activeCell="E10" sqref="E10"/>
    </sheetView>
  </sheetViews>
  <sheetFormatPr defaultColWidth="8.88888888888889" defaultRowHeight="14.4"/>
  <cols>
    <col min="2" max="2" width="9.44444444444444" customWidth="1"/>
    <col min="9" max="9" width="11.2222222222222" customWidth="1"/>
    <col min="16" max="16" width="9.44444444444444" customWidth="1"/>
    <col min="18" max="18" width="12.8888888888889"/>
  </cols>
  <sheetData>
    <row r="3" spans="2:19">
      <c r="B3" s="22" t="s">
        <v>40</v>
      </c>
      <c r="C3" s="23"/>
      <c r="D3" s="23"/>
      <c r="E3" s="23"/>
      <c r="G3" s="24" t="s">
        <v>41</v>
      </c>
      <c r="H3" s="24" t="s">
        <v>42</v>
      </c>
      <c r="I3" s="24" t="s">
        <v>43</v>
      </c>
      <c r="J3" s="24" t="s">
        <v>44</v>
      </c>
      <c r="K3" s="30" t="s">
        <v>45</v>
      </c>
      <c r="L3" s="31"/>
      <c r="M3" s="32"/>
      <c r="P3" s="24" t="s">
        <v>2</v>
      </c>
      <c r="Q3" s="24" t="s">
        <v>3</v>
      </c>
      <c r="R3" s="35" t="s">
        <v>46</v>
      </c>
      <c r="S3" s="36"/>
    </row>
    <row r="4" spans="2:18">
      <c r="B4" s="24" t="s">
        <v>2</v>
      </c>
      <c r="C4" s="24" t="s">
        <v>3</v>
      </c>
      <c r="D4" s="25" t="s">
        <v>47</v>
      </c>
      <c r="E4" s="26"/>
      <c r="G4" s="27" t="s">
        <v>48</v>
      </c>
      <c r="H4" s="27" t="s">
        <v>49</v>
      </c>
      <c r="I4" s="27" t="s">
        <v>50</v>
      </c>
      <c r="J4" s="27">
        <v>7048</v>
      </c>
      <c r="K4" s="33">
        <f>SUMIFS(J4:J23,H4:H23,"East",G4:G23,"Mouse")</f>
        <v>37335</v>
      </c>
      <c r="L4" s="29"/>
      <c r="M4" s="29"/>
      <c r="P4" s="27" t="s">
        <v>6</v>
      </c>
      <c r="Q4" s="27">
        <v>61</v>
      </c>
      <c r="R4" s="37">
        <f>AVERAGEIF(Q4:Q23,"&gt;60")</f>
        <v>82.5294117647059</v>
      </c>
    </row>
    <row r="5" spans="2:17">
      <c r="B5" s="27" t="s">
        <v>6</v>
      </c>
      <c r="C5" s="27">
        <v>61</v>
      </c>
      <c r="D5" s="28">
        <f>COUNTIF(B5:C24,"&gt;50")</f>
        <v>17</v>
      </c>
      <c r="E5" s="29"/>
      <c r="G5" s="27" t="s">
        <v>51</v>
      </c>
      <c r="H5" s="27" t="s">
        <v>52</v>
      </c>
      <c r="I5" s="27" t="s">
        <v>53</v>
      </c>
      <c r="J5" s="27">
        <v>17428</v>
      </c>
      <c r="K5" s="29"/>
      <c r="L5" s="29"/>
      <c r="M5" s="29"/>
      <c r="P5" s="27" t="s">
        <v>10</v>
      </c>
      <c r="Q5" s="27">
        <v>78</v>
      </c>
    </row>
    <row r="6" spans="2:17">
      <c r="B6" s="27" t="s">
        <v>10</v>
      </c>
      <c r="C6" s="27">
        <v>78</v>
      </c>
      <c r="D6"/>
      <c r="G6" s="27" t="s">
        <v>54</v>
      </c>
      <c r="H6" s="27" t="s">
        <v>49</v>
      </c>
      <c r="I6" s="27" t="s">
        <v>55</v>
      </c>
      <c r="J6" s="27">
        <v>23672</v>
      </c>
      <c r="K6" s="29"/>
      <c r="L6" s="29"/>
      <c r="M6" s="29"/>
      <c r="P6" s="27" t="s">
        <v>12</v>
      </c>
      <c r="Q6" s="27">
        <v>97</v>
      </c>
    </row>
    <row r="7" spans="2:17">
      <c r="B7" s="27" t="s">
        <v>12</v>
      </c>
      <c r="C7" s="27">
        <v>97</v>
      </c>
      <c r="D7"/>
      <c r="G7" s="27" t="s">
        <v>51</v>
      </c>
      <c r="H7" s="27" t="s">
        <v>56</v>
      </c>
      <c r="I7" s="27" t="s">
        <v>57</v>
      </c>
      <c r="J7" s="27">
        <v>5264</v>
      </c>
      <c r="K7" s="29"/>
      <c r="L7" s="29"/>
      <c r="M7" s="29"/>
      <c r="P7" s="27" t="s">
        <v>14</v>
      </c>
      <c r="Q7" s="27">
        <v>74</v>
      </c>
    </row>
    <row r="8" spans="2:17">
      <c r="B8" s="27" t="s">
        <v>14</v>
      </c>
      <c r="C8" s="27">
        <v>74</v>
      </c>
      <c r="D8"/>
      <c r="G8" s="27" t="s">
        <v>48</v>
      </c>
      <c r="H8" s="27" t="s">
        <v>58</v>
      </c>
      <c r="I8" s="27" t="s">
        <v>59</v>
      </c>
      <c r="J8" s="27">
        <v>43388</v>
      </c>
      <c r="K8" s="29"/>
      <c r="L8" s="29"/>
      <c r="M8" s="29"/>
      <c r="P8" s="27" t="s">
        <v>16</v>
      </c>
      <c r="Q8" s="27">
        <v>68</v>
      </c>
    </row>
    <row r="9" spans="2:17">
      <c r="B9" s="27" t="s">
        <v>16</v>
      </c>
      <c r="C9" s="27">
        <v>68</v>
      </c>
      <c r="D9"/>
      <c r="G9" s="27" t="s">
        <v>54</v>
      </c>
      <c r="H9" s="27" t="s">
        <v>58</v>
      </c>
      <c r="I9" s="27" t="s">
        <v>60</v>
      </c>
      <c r="J9" s="27">
        <v>19757</v>
      </c>
      <c r="K9" s="29"/>
      <c r="L9" s="29"/>
      <c r="M9" s="29"/>
      <c r="P9" s="27" t="s">
        <v>18</v>
      </c>
      <c r="Q9" s="27">
        <v>80</v>
      </c>
    </row>
    <row r="10" spans="2:17">
      <c r="B10" s="27" t="s">
        <v>18</v>
      </c>
      <c r="C10" s="27">
        <v>80</v>
      </c>
      <c r="D10"/>
      <c r="G10" s="27" t="s">
        <v>54</v>
      </c>
      <c r="H10" s="27" t="s">
        <v>56</v>
      </c>
      <c r="I10" s="27" t="s">
        <v>61</v>
      </c>
      <c r="J10" s="34">
        <v>32058</v>
      </c>
      <c r="K10" s="29"/>
      <c r="L10" s="29"/>
      <c r="M10" s="29"/>
      <c r="P10" s="27" t="s">
        <v>20</v>
      </c>
      <c r="Q10" s="27">
        <v>75</v>
      </c>
    </row>
    <row r="11" spans="2:17">
      <c r="B11" s="27" t="s">
        <v>20</v>
      </c>
      <c r="C11" s="27">
        <v>75</v>
      </c>
      <c r="D11"/>
      <c r="G11" s="27" t="s">
        <v>48</v>
      </c>
      <c r="H11" s="27" t="s">
        <v>56</v>
      </c>
      <c r="I11" s="27" t="s">
        <v>62</v>
      </c>
      <c r="J11" s="27">
        <v>46429</v>
      </c>
      <c r="K11" s="29"/>
      <c r="L11" s="29"/>
      <c r="M11" s="29"/>
      <c r="P11" s="27" t="s">
        <v>22</v>
      </c>
      <c r="Q11" s="27">
        <v>94</v>
      </c>
    </row>
    <row r="12" spans="2:17">
      <c r="B12" s="27" t="s">
        <v>22</v>
      </c>
      <c r="C12" s="27">
        <v>94</v>
      </c>
      <c r="D12"/>
      <c r="G12" s="27" t="s">
        <v>51</v>
      </c>
      <c r="H12" s="27" t="s">
        <v>56</v>
      </c>
      <c r="I12" s="27" t="s">
        <v>63</v>
      </c>
      <c r="J12" s="27">
        <v>19746</v>
      </c>
      <c r="K12" s="29"/>
      <c r="L12" s="29"/>
      <c r="M12" s="29"/>
      <c r="P12" s="27" t="s">
        <v>24</v>
      </c>
      <c r="Q12" s="27">
        <v>41</v>
      </c>
    </row>
    <row r="13" ht="18" customHeight="1" spans="2:17">
      <c r="B13" s="27" t="s">
        <v>24</v>
      </c>
      <c r="C13" s="27">
        <v>41</v>
      </c>
      <c r="D13"/>
      <c r="G13" s="27" t="s">
        <v>48</v>
      </c>
      <c r="H13" s="27" t="s">
        <v>49</v>
      </c>
      <c r="I13" s="27" t="s">
        <v>64</v>
      </c>
      <c r="J13" s="27">
        <v>35185</v>
      </c>
      <c r="K13" s="29"/>
      <c r="L13" s="29"/>
      <c r="M13" s="29"/>
      <c r="P13" s="27" t="s">
        <v>26</v>
      </c>
      <c r="Q13" s="27">
        <v>98</v>
      </c>
    </row>
    <row r="14" ht="18" customHeight="1" spans="2:17">
      <c r="B14" s="27" t="s">
        <v>26</v>
      </c>
      <c r="C14" s="27">
        <v>98</v>
      </c>
      <c r="D14"/>
      <c r="G14" s="27" t="s">
        <v>48</v>
      </c>
      <c r="H14" s="27" t="s">
        <v>56</v>
      </c>
      <c r="I14" s="27" t="s">
        <v>65</v>
      </c>
      <c r="J14" s="27">
        <v>33920</v>
      </c>
      <c r="K14" s="29"/>
      <c r="L14" s="29"/>
      <c r="M14" s="29"/>
      <c r="P14" s="27" t="s">
        <v>28</v>
      </c>
      <c r="Q14" s="27">
        <v>73</v>
      </c>
    </row>
    <row r="15" ht="19" customHeight="1" spans="2:17">
      <c r="B15" s="27" t="s">
        <v>28</v>
      </c>
      <c r="C15" s="27">
        <v>73</v>
      </c>
      <c r="D15"/>
      <c r="G15" s="27" t="s">
        <v>66</v>
      </c>
      <c r="H15" s="27" t="s">
        <v>58</v>
      </c>
      <c r="I15" s="27" t="s">
        <v>67</v>
      </c>
      <c r="J15" s="27">
        <v>35611</v>
      </c>
      <c r="K15" s="29"/>
      <c r="L15" s="29"/>
      <c r="M15" s="29"/>
      <c r="P15" s="27" t="s">
        <v>30</v>
      </c>
      <c r="Q15" s="27">
        <v>85</v>
      </c>
    </row>
    <row r="16" spans="2:17">
      <c r="B16" s="27" t="s">
        <v>30</v>
      </c>
      <c r="C16" s="27">
        <v>85</v>
      </c>
      <c r="D16"/>
      <c r="G16" s="27" t="s">
        <v>68</v>
      </c>
      <c r="H16" s="27" t="s">
        <v>56</v>
      </c>
      <c r="I16" s="27" t="s">
        <v>69</v>
      </c>
      <c r="J16" s="27">
        <v>15560</v>
      </c>
      <c r="K16" s="29"/>
      <c r="L16" s="29"/>
      <c r="M16" s="29"/>
      <c r="P16" s="27" t="s">
        <v>31</v>
      </c>
      <c r="Q16" s="27">
        <v>98</v>
      </c>
    </row>
    <row r="17" ht="22" customHeight="1" spans="2:17">
      <c r="B17" s="27" t="s">
        <v>31</v>
      </c>
      <c r="C17" s="27">
        <v>98</v>
      </c>
      <c r="D17"/>
      <c r="G17" s="27" t="s">
        <v>68</v>
      </c>
      <c r="H17" s="27" t="s">
        <v>49</v>
      </c>
      <c r="I17" s="27" t="s">
        <v>70</v>
      </c>
      <c r="J17" s="27">
        <v>7283</v>
      </c>
      <c r="K17" s="29"/>
      <c r="L17" s="29"/>
      <c r="M17" s="29"/>
      <c r="P17" s="27" t="s">
        <v>32</v>
      </c>
      <c r="Q17" s="27">
        <v>93</v>
      </c>
    </row>
    <row r="18" ht="20" customHeight="1" spans="2:17">
      <c r="B18" s="27" t="s">
        <v>32</v>
      </c>
      <c r="C18" s="27">
        <v>93</v>
      </c>
      <c r="D18"/>
      <c r="G18" s="27" t="s">
        <v>68</v>
      </c>
      <c r="H18" s="27" t="s">
        <v>56</v>
      </c>
      <c r="I18" s="27" t="s">
        <v>71</v>
      </c>
      <c r="J18" s="27">
        <v>15678</v>
      </c>
      <c r="K18" s="29"/>
      <c r="L18" s="29"/>
      <c r="M18" s="29"/>
      <c r="P18" s="27" t="s">
        <v>33</v>
      </c>
      <c r="Q18" s="27">
        <v>34</v>
      </c>
    </row>
    <row r="19" ht="19" customHeight="1" spans="2:17">
      <c r="B19" s="27" t="s">
        <v>33</v>
      </c>
      <c r="C19" s="27">
        <v>34</v>
      </c>
      <c r="D19"/>
      <c r="G19" s="27" t="s">
        <v>54</v>
      </c>
      <c r="H19" s="27" t="s">
        <v>56</v>
      </c>
      <c r="I19" s="27" t="s">
        <v>72</v>
      </c>
      <c r="J19" s="34">
        <v>5277</v>
      </c>
      <c r="K19" s="29"/>
      <c r="L19" s="29"/>
      <c r="M19" s="29"/>
      <c r="P19" s="27" t="s">
        <v>34</v>
      </c>
      <c r="Q19" s="27">
        <v>98</v>
      </c>
    </row>
    <row r="20" ht="22" customHeight="1" spans="2:17">
      <c r="B20" s="27" t="s">
        <v>34</v>
      </c>
      <c r="C20" s="27">
        <v>98</v>
      </c>
      <c r="D20"/>
      <c r="G20" s="27" t="s">
        <v>66</v>
      </c>
      <c r="H20" s="27" t="s">
        <v>58</v>
      </c>
      <c r="I20" s="27" t="s">
        <v>73</v>
      </c>
      <c r="J20" s="27">
        <v>41871</v>
      </c>
      <c r="K20" s="29"/>
      <c r="L20" s="29"/>
      <c r="M20" s="29"/>
      <c r="P20" s="27" t="s">
        <v>35</v>
      </c>
      <c r="Q20" s="27">
        <v>66</v>
      </c>
    </row>
    <row r="21" ht="19" customHeight="1" spans="2:17">
      <c r="B21" s="27" t="s">
        <v>35</v>
      </c>
      <c r="C21" s="27">
        <v>66</v>
      </c>
      <c r="D21"/>
      <c r="G21" s="27" t="s">
        <v>66</v>
      </c>
      <c r="H21" s="27" t="s">
        <v>52</v>
      </c>
      <c r="I21" s="27" t="s">
        <v>74</v>
      </c>
      <c r="J21" s="27">
        <v>38161</v>
      </c>
      <c r="K21" s="29"/>
      <c r="L21" s="29"/>
      <c r="M21" s="29"/>
      <c r="P21" s="27" t="s">
        <v>36</v>
      </c>
      <c r="Q21" s="27">
        <v>82</v>
      </c>
    </row>
    <row r="22" ht="22" customHeight="1" spans="2:17">
      <c r="B22" s="27" t="s">
        <v>36</v>
      </c>
      <c r="C22" s="27">
        <v>82</v>
      </c>
      <c r="D22"/>
      <c r="G22" s="27" t="s">
        <v>54</v>
      </c>
      <c r="H22" s="27" t="s">
        <v>52</v>
      </c>
      <c r="I22" s="27" t="s">
        <v>75</v>
      </c>
      <c r="J22" s="27">
        <v>30436</v>
      </c>
      <c r="K22" s="29"/>
      <c r="L22" s="29"/>
      <c r="M22" s="29"/>
      <c r="P22" s="27" t="s">
        <v>37</v>
      </c>
      <c r="Q22" s="27">
        <v>46</v>
      </c>
    </row>
    <row r="23" ht="19" customHeight="1" spans="2:17">
      <c r="B23" s="27" t="s">
        <v>37</v>
      </c>
      <c r="C23" s="27">
        <v>46</v>
      </c>
      <c r="D23"/>
      <c r="G23" s="27" t="s">
        <v>51</v>
      </c>
      <c r="H23" s="27" t="s">
        <v>52</v>
      </c>
      <c r="I23" s="27" t="s">
        <v>76</v>
      </c>
      <c r="J23" s="27">
        <v>33953</v>
      </c>
      <c r="K23" s="29"/>
      <c r="L23" s="29"/>
      <c r="M23" s="29"/>
      <c r="P23" s="27" t="s">
        <v>38</v>
      </c>
      <c r="Q23" s="27">
        <v>83</v>
      </c>
    </row>
    <row r="24" spans="2:3">
      <c r="B24" s="27" t="s">
        <v>38</v>
      </c>
      <c r="C24" s="27">
        <v>83</v>
      </c>
    </row>
  </sheetData>
  <mergeCells count="3">
    <mergeCell ref="K3:M3"/>
    <mergeCell ref="R3:S3"/>
    <mergeCell ref="D4:E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23"/>
  <sheetViews>
    <sheetView workbookViewId="0">
      <selection activeCell="G1" sqref="G1:H1"/>
    </sheetView>
  </sheetViews>
  <sheetFormatPr defaultColWidth="8.88888888888889" defaultRowHeight="14.4"/>
  <cols>
    <col min="4" max="4" width="9.44444444444444" customWidth="1"/>
    <col min="7" max="7" width="9.77777777777778" customWidth="1"/>
    <col min="8" max="8" width="10.1111111111111" customWidth="1"/>
    <col min="11" max="11" width="13.1111111111111" customWidth="1"/>
    <col min="12" max="12" width="32.2222222222222" customWidth="1"/>
    <col min="13" max="13" width="12.8888888888889" customWidth="1"/>
    <col min="14" max="14" width="7.66666666666667" customWidth="1"/>
  </cols>
  <sheetData>
    <row r="1" ht="15.15" spans="7:8">
      <c r="G1" s="1" t="s">
        <v>77</v>
      </c>
      <c r="H1" s="1"/>
    </row>
    <row r="3" ht="29.55" spans="3:13">
      <c r="C3" s="16" t="s">
        <v>1</v>
      </c>
      <c r="D3" s="17" t="s">
        <v>2</v>
      </c>
      <c r="E3" s="17" t="s">
        <v>3</v>
      </c>
      <c r="K3" s="21" t="s">
        <v>78</v>
      </c>
      <c r="L3" s="21" t="s">
        <v>79</v>
      </c>
      <c r="M3" s="21" t="s">
        <v>80</v>
      </c>
    </row>
    <row r="4" ht="15.15" spans="3:13">
      <c r="C4" s="18">
        <v>1001</v>
      </c>
      <c r="D4" s="19" t="s">
        <v>6</v>
      </c>
      <c r="E4" s="19">
        <v>61</v>
      </c>
      <c r="K4" s="4">
        <v>123456789</v>
      </c>
      <c r="L4" s="4" t="s">
        <v>68</v>
      </c>
      <c r="M4" s="5">
        <v>55000</v>
      </c>
    </row>
    <row r="5" ht="15.15" spans="3:13">
      <c r="C5" s="18">
        <v>1002</v>
      </c>
      <c r="D5" s="19" t="s">
        <v>10</v>
      </c>
      <c r="E5" s="19">
        <v>78</v>
      </c>
      <c r="K5" s="4">
        <v>987654321</v>
      </c>
      <c r="L5" s="4" t="s">
        <v>81</v>
      </c>
      <c r="M5" s="5">
        <v>25000</v>
      </c>
    </row>
    <row r="6" ht="15.15" spans="3:13">
      <c r="C6" s="18">
        <v>1003</v>
      </c>
      <c r="D6" s="19" t="s">
        <v>12</v>
      </c>
      <c r="E6" s="19">
        <v>97</v>
      </c>
      <c r="K6" s="4">
        <v>456789123</v>
      </c>
      <c r="L6" s="4" t="s">
        <v>82</v>
      </c>
      <c r="M6" s="5">
        <v>3500</v>
      </c>
    </row>
    <row r="7" ht="15.15" spans="3:13">
      <c r="C7" s="18">
        <v>1004</v>
      </c>
      <c r="D7" s="19" t="s">
        <v>14</v>
      </c>
      <c r="E7" s="19">
        <v>74</v>
      </c>
      <c r="K7" s="4">
        <v>789123456</v>
      </c>
      <c r="L7" s="4" t="s">
        <v>48</v>
      </c>
      <c r="M7" s="5">
        <v>1200</v>
      </c>
    </row>
    <row r="8" ht="18" customHeight="1" spans="3:13">
      <c r="C8" s="18">
        <v>1005</v>
      </c>
      <c r="D8" s="19" t="s">
        <v>16</v>
      </c>
      <c r="E8" s="19">
        <v>68</v>
      </c>
      <c r="G8" s="20" t="s">
        <v>1</v>
      </c>
      <c r="H8" s="20" t="s">
        <v>2</v>
      </c>
      <c r="K8" s="4">
        <v>321654987</v>
      </c>
      <c r="L8" s="4" t="s">
        <v>66</v>
      </c>
      <c r="M8" s="5">
        <v>12000</v>
      </c>
    </row>
    <row r="9" ht="15.15" spans="3:13">
      <c r="C9" s="18">
        <v>1006</v>
      </c>
      <c r="D9" s="19" t="s">
        <v>18</v>
      </c>
      <c r="E9" s="19">
        <v>80</v>
      </c>
      <c r="G9" s="13">
        <v>1005</v>
      </c>
      <c r="H9" s="13" t="str">
        <f>VLOOKUP(G9,C4:E23,2,0)</f>
        <v>Student 5</v>
      </c>
      <c r="K9" s="4">
        <v>654987321</v>
      </c>
      <c r="L9" s="4" t="s">
        <v>54</v>
      </c>
      <c r="M9" s="4">
        <v>800</v>
      </c>
    </row>
    <row r="10" ht="15.15" spans="3:13">
      <c r="C10" s="18">
        <v>1007</v>
      </c>
      <c r="D10" s="19" t="s">
        <v>20</v>
      </c>
      <c r="E10" s="19">
        <v>75</v>
      </c>
      <c r="K10" s="4">
        <v>147258369</v>
      </c>
      <c r="L10" s="4" t="s">
        <v>83</v>
      </c>
      <c r="M10" s="5">
        <v>8500</v>
      </c>
    </row>
    <row r="11" ht="15.15" spans="3:13">
      <c r="C11" s="18">
        <v>1008</v>
      </c>
      <c r="D11" s="19" t="s">
        <v>22</v>
      </c>
      <c r="E11" s="19">
        <v>94</v>
      </c>
      <c r="K11" s="4">
        <v>369852147</v>
      </c>
      <c r="L11" s="4" t="s">
        <v>51</v>
      </c>
      <c r="M11" s="5">
        <v>9000</v>
      </c>
    </row>
    <row r="12" ht="15.15" spans="3:13">
      <c r="C12" s="18">
        <v>1009</v>
      </c>
      <c r="D12" s="19" t="s">
        <v>24</v>
      </c>
      <c r="E12" s="19">
        <v>41</v>
      </c>
      <c r="K12" s="4">
        <v>258369147</v>
      </c>
      <c r="L12" s="4" t="s">
        <v>84</v>
      </c>
      <c r="M12" s="5">
        <v>2500</v>
      </c>
    </row>
    <row r="13" ht="19" customHeight="1" spans="3:13">
      <c r="C13" s="18">
        <v>1010</v>
      </c>
      <c r="D13" s="19" t="s">
        <v>26</v>
      </c>
      <c r="E13" s="19">
        <v>98</v>
      </c>
      <c r="K13" s="4">
        <v>852147963</v>
      </c>
      <c r="L13" s="4" t="s">
        <v>85</v>
      </c>
      <c r="M13" s="5">
        <v>6000</v>
      </c>
    </row>
    <row r="14" ht="21" customHeight="1" spans="3:5">
      <c r="C14" s="18">
        <v>1011</v>
      </c>
      <c r="D14" s="19" t="s">
        <v>28</v>
      </c>
      <c r="E14" s="19">
        <v>73</v>
      </c>
    </row>
    <row r="15" ht="21" customHeight="1" spans="3:5">
      <c r="C15" s="18">
        <v>1012</v>
      </c>
      <c r="D15" s="19" t="s">
        <v>30</v>
      </c>
      <c r="E15" s="19">
        <v>85</v>
      </c>
    </row>
    <row r="16" ht="18" customHeight="1" spans="3:12">
      <c r="C16" s="18">
        <v>1013</v>
      </c>
      <c r="D16" s="19" t="s">
        <v>31</v>
      </c>
      <c r="E16" s="19">
        <v>98</v>
      </c>
      <c r="K16" s="21" t="s">
        <v>78</v>
      </c>
      <c r="L16" s="21" t="s">
        <v>80</v>
      </c>
    </row>
    <row r="17" ht="15.15" spans="3:12">
      <c r="C17" s="18">
        <v>1014</v>
      </c>
      <c r="D17" s="19" t="s">
        <v>32</v>
      </c>
      <c r="E17" s="19">
        <v>93</v>
      </c>
      <c r="K17" s="4">
        <v>456789123</v>
      </c>
      <c r="L17" s="13">
        <f>VLOOKUP(K17,K4:M13,3,0)</f>
        <v>3500</v>
      </c>
    </row>
    <row r="18" ht="23" customHeight="1" spans="3:5">
      <c r="C18" s="18">
        <v>1015</v>
      </c>
      <c r="D18" s="19" t="s">
        <v>33</v>
      </c>
      <c r="E18" s="19">
        <v>70</v>
      </c>
    </row>
    <row r="19" ht="15.15" spans="3:5">
      <c r="C19" s="18">
        <v>1016</v>
      </c>
      <c r="D19" s="19" t="s">
        <v>34</v>
      </c>
      <c r="E19" s="19">
        <v>98</v>
      </c>
    </row>
    <row r="20" ht="22" customHeight="1" spans="3:5">
      <c r="C20" s="18">
        <v>1017</v>
      </c>
      <c r="D20" s="19" t="s">
        <v>35</v>
      </c>
      <c r="E20" s="19">
        <v>66</v>
      </c>
    </row>
    <row r="21" ht="15.15" spans="3:5">
      <c r="C21" s="18">
        <v>1018</v>
      </c>
      <c r="D21" s="19" t="s">
        <v>36</v>
      </c>
      <c r="E21" s="19">
        <v>82</v>
      </c>
    </row>
    <row r="22" ht="22" customHeight="1" spans="3:5">
      <c r="C22" s="18">
        <v>1019</v>
      </c>
      <c r="D22" s="19" t="s">
        <v>37</v>
      </c>
      <c r="E22" s="19">
        <v>90</v>
      </c>
    </row>
    <row r="23" ht="15.15" spans="3:5">
      <c r="C23" s="18">
        <v>1020</v>
      </c>
      <c r="D23" s="19" t="s">
        <v>38</v>
      </c>
      <c r="E23" s="19">
        <v>83</v>
      </c>
    </row>
  </sheetData>
  <mergeCells count="1">
    <mergeCell ref="G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3"/>
  <sheetViews>
    <sheetView workbookViewId="0">
      <selection activeCell="G19" sqref="G19"/>
    </sheetView>
  </sheetViews>
  <sheetFormatPr defaultColWidth="8.88888888888889" defaultRowHeight="14.4"/>
  <cols>
    <col min="2" max="2" width="12.5555555555556" customWidth="1"/>
    <col min="4" max="4" width="12.1111111111111" customWidth="1"/>
    <col min="5" max="5" width="11.1111111111111" customWidth="1"/>
    <col min="6" max="6" width="16.7777777777778" customWidth="1"/>
    <col min="7" max="7" width="25.8888888888889" customWidth="1"/>
    <col min="8" max="8" width="6.33333333333333" customWidth="1"/>
    <col min="9" max="9" width="11.7777777777778" customWidth="1"/>
    <col min="10" max="10" width="12.2222222222222" customWidth="1"/>
    <col min="11" max="11" width="16.4444444444444" customWidth="1"/>
    <col min="12" max="12" width="20.1111111111111" customWidth="1"/>
    <col min="13" max="13" width="6.55555555555556" customWidth="1"/>
    <col min="14" max="14" width="10.4444444444444" customWidth="1"/>
  </cols>
  <sheetData>
    <row r="2" ht="15.15" spans="2:4">
      <c r="B2" s="1" t="s">
        <v>86</v>
      </c>
      <c r="C2" s="1"/>
      <c r="D2" s="1"/>
    </row>
    <row r="4" ht="29.55" spans="2:7">
      <c r="B4" s="2" t="s">
        <v>43</v>
      </c>
      <c r="C4" s="2" t="s">
        <v>87</v>
      </c>
      <c r="D4" s="2" t="s">
        <v>88</v>
      </c>
      <c r="G4" s="3" t="s">
        <v>89</v>
      </c>
    </row>
    <row r="5" ht="15.15" spans="2:6">
      <c r="B5" s="4" t="s">
        <v>90</v>
      </c>
      <c r="C5" s="4" t="s">
        <v>91</v>
      </c>
      <c r="D5" s="5">
        <v>50000</v>
      </c>
      <c r="E5" s="6"/>
      <c r="F5" s="6"/>
    </row>
    <row r="6" ht="29.55" spans="2:10">
      <c r="B6" s="4" t="s">
        <v>92</v>
      </c>
      <c r="C6" s="4" t="s">
        <v>93</v>
      </c>
      <c r="D6" s="5">
        <v>45000</v>
      </c>
      <c r="E6" s="7"/>
      <c r="F6" s="8"/>
      <c r="G6" s="9" t="s">
        <v>94</v>
      </c>
      <c r="H6" s="9" t="s">
        <v>2</v>
      </c>
      <c r="I6" s="9" t="s">
        <v>95</v>
      </c>
      <c r="J6" s="9" t="s">
        <v>96</v>
      </c>
    </row>
    <row r="7" ht="15.15" spans="2:10">
      <c r="B7" s="4" t="s">
        <v>97</v>
      </c>
      <c r="C7" s="4" t="s">
        <v>98</v>
      </c>
      <c r="D7" s="5">
        <v>60000</v>
      </c>
      <c r="E7" s="7"/>
      <c r="F7" s="8"/>
      <c r="G7" s="10" t="s">
        <v>99</v>
      </c>
      <c r="H7" s="10" t="s">
        <v>100</v>
      </c>
      <c r="I7" s="10" t="s">
        <v>101</v>
      </c>
      <c r="J7" s="14">
        <v>75000</v>
      </c>
    </row>
    <row r="8" ht="15.15" spans="2:10">
      <c r="B8" s="4" t="s">
        <v>102</v>
      </c>
      <c r="C8" s="4" t="s">
        <v>103</v>
      </c>
      <c r="D8" s="5">
        <v>55000</v>
      </c>
      <c r="E8" s="7"/>
      <c r="F8" s="8"/>
      <c r="G8" s="10" t="s">
        <v>104</v>
      </c>
      <c r="H8" s="10" t="s">
        <v>105</v>
      </c>
      <c r="I8" s="10" t="s">
        <v>106</v>
      </c>
      <c r="J8" s="14">
        <v>65000</v>
      </c>
    </row>
    <row r="9" ht="19" customHeight="1" spans="2:10">
      <c r="B9" s="4" t="s">
        <v>90</v>
      </c>
      <c r="C9" s="4" t="s">
        <v>93</v>
      </c>
      <c r="D9" s="5">
        <v>40000</v>
      </c>
      <c r="E9" s="7"/>
      <c r="F9" s="8"/>
      <c r="G9" s="10" t="s">
        <v>107</v>
      </c>
      <c r="H9" s="10" t="s">
        <v>108</v>
      </c>
      <c r="I9" s="10" t="s">
        <v>109</v>
      </c>
      <c r="J9" s="14">
        <v>80000</v>
      </c>
    </row>
    <row r="10" ht="19" customHeight="1" spans="2:10">
      <c r="B10" s="4" t="s">
        <v>92</v>
      </c>
      <c r="C10" s="4" t="s">
        <v>98</v>
      </c>
      <c r="D10" s="5">
        <v>52000</v>
      </c>
      <c r="E10" s="7"/>
      <c r="F10" s="8"/>
      <c r="G10" s="10" t="s">
        <v>110</v>
      </c>
      <c r="H10" s="10" t="s">
        <v>111</v>
      </c>
      <c r="I10" s="10" t="s">
        <v>112</v>
      </c>
      <c r="J10" s="14">
        <v>70000</v>
      </c>
    </row>
    <row r="11" ht="15.15" spans="2:10">
      <c r="B11" s="4" t="s">
        <v>97</v>
      </c>
      <c r="C11" s="4" t="s">
        <v>103</v>
      </c>
      <c r="D11" s="5">
        <v>47000</v>
      </c>
      <c r="E11" s="7"/>
      <c r="F11" s="8"/>
      <c r="G11" s="10" t="s">
        <v>113</v>
      </c>
      <c r="H11" s="10" t="s">
        <v>114</v>
      </c>
      <c r="I11" s="10" t="s">
        <v>115</v>
      </c>
      <c r="J11" s="14">
        <v>78000</v>
      </c>
    </row>
    <row r="12" ht="15.15" spans="2:10">
      <c r="B12" s="4" t="s">
        <v>102</v>
      </c>
      <c r="C12" s="4" t="s">
        <v>116</v>
      </c>
      <c r="D12" s="5">
        <v>62000</v>
      </c>
      <c r="E12" s="7"/>
      <c r="F12" s="8"/>
      <c r="G12" s="10" t="s">
        <v>117</v>
      </c>
      <c r="H12" s="10" t="s">
        <v>118</v>
      </c>
      <c r="I12" s="10" t="s">
        <v>101</v>
      </c>
      <c r="J12" s="14">
        <v>85000</v>
      </c>
    </row>
    <row r="13" ht="15.15" spans="2:10">
      <c r="B13" s="4" t="s">
        <v>90</v>
      </c>
      <c r="C13" s="4" t="s">
        <v>98</v>
      </c>
      <c r="D13" s="5">
        <v>58000</v>
      </c>
      <c r="E13" s="7"/>
      <c r="F13" s="8"/>
      <c r="G13" s="10" t="s">
        <v>119</v>
      </c>
      <c r="H13" s="10" t="s">
        <v>120</v>
      </c>
      <c r="I13" s="10" t="s">
        <v>106</v>
      </c>
      <c r="J13" s="14">
        <v>68000</v>
      </c>
    </row>
    <row r="14" ht="15.15" spans="2:10">
      <c r="B14" s="4" t="s">
        <v>92</v>
      </c>
      <c r="C14" s="4" t="s">
        <v>103</v>
      </c>
      <c r="D14" s="5">
        <v>49000</v>
      </c>
      <c r="E14" s="7"/>
      <c r="F14" s="8"/>
      <c r="G14" s="10" t="s">
        <v>121</v>
      </c>
      <c r="H14" s="10" t="s">
        <v>122</v>
      </c>
      <c r="I14" s="10" t="s">
        <v>109</v>
      </c>
      <c r="J14" s="14">
        <v>82000</v>
      </c>
    </row>
    <row r="15" ht="22" customHeight="1" spans="2:10">
      <c r="B15" s="11"/>
      <c r="C15" s="7"/>
      <c r="D15" s="7"/>
      <c r="E15" s="7"/>
      <c r="F15" s="8"/>
      <c r="G15" s="10" t="s">
        <v>123</v>
      </c>
      <c r="H15" s="10" t="s">
        <v>124</v>
      </c>
      <c r="I15" s="10" t="s">
        <v>112</v>
      </c>
      <c r="J15" s="14">
        <v>72000</v>
      </c>
    </row>
    <row r="16" ht="28" customHeight="1" spans="2:10">
      <c r="B16" s="2" t="s">
        <v>43</v>
      </c>
      <c r="C16" s="2" t="s">
        <v>125</v>
      </c>
      <c r="D16" s="2" t="s">
        <v>88</v>
      </c>
      <c r="G16" s="10" t="s">
        <v>126</v>
      </c>
      <c r="H16" s="10" t="s">
        <v>127</v>
      </c>
      <c r="I16" s="10" t="s">
        <v>115</v>
      </c>
      <c r="J16" s="14">
        <v>79000</v>
      </c>
    </row>
    <row r="17" ht="16" customHeight="1" spans="2:4">
      <c r="B17" s="4" t="s">
        <v>90</v>
      </c>
      <c r="C17" s="12" t="s">
        <v>98</v>
      </c>
      <c r="D17" s="13" cm="1">
        <f t="array" ref="D17">INDEX(D5:D14,MATCH(1,(B5:B14=B17)*(C5:C14=C17),0))</f>
        <v>58000</v>
      </c>
    </row>
    <row r="18" ht="23" customHeight="1" spans="2:7">
      <c r="B18" s="11"/>
      <c r="C18" s="7"/>
      <c r="D18" s="7"/>
      <c r="E18" s="7"/>
      <c r="F18" s="8"/>
      <c r="G18" s="9" t="s">
        <v>94</v>
      </c>
    </row>
    <row r="19" spans="2:7">
      <c r="B19" s="11"/>
      <c r="C19" s="7"/>
      <c r="D19" s="7"/>
      <c r="E19" s="7"/>
      <c r="F19" s="8"/>
      <c r="G19" t="str" cm="1">
        <f t="array" ref="G19">INDEX(G7:G16,MATCH(G6,G6:J6,0))</f>
        <v>E101</v>
      </c>
    </row>
    <row r="20" spans="2:6">
      <c r="B20" s="11"/>
      <c r="C20" s="7"/>
      <c r="D20" s="7"/>
      <c r="E20" s="7"/>
      <c r="F20" s="8"/>
    </row>
    <row r="21" ht="18" spans="2:10">
      <c r="B21" s="11"/>
      <c r="C21" s="7"/>
      <c r="D21" s="7"/>
      <c r="E21" s="7"/>
      <c r="F21" s="8"/>
      <c r="J21" s="3"/>
    </row>
    <row r="22" spans="2:6">
      <c r="B22" s="11"/>
      <c r="C22" s="7"/>
      <c r="D22" s="7"/>
      <c r="E22" s="7"/>
      <c r="F22" s="8"/>
    </row>
    <row r="23" ht="15" spans="2:10">
      <c r="B23" s="11"/>
      <c r="C23" s="7"/>
      <c r="D23" s="7"/>
      <c r="E23" s="7"/>
      <c r="F23" s="8"/>
      <c r="J23" s="15"/>
    </row>
    <row r="24" spans="2:6">
      <c r="B24" s="11"/>
      <c r="C24" s="7"/>
      <c r="D24" s="7"/>
      <c r="E24" s="7"/>
      <c r="F24" s="8"/>
    </row>
    <row r="25" spans="2:10">
      <c r="B25" s="11"/>
      <c r="C25" s="7"/>
      <c r="D25" s="7"/>
      <c r="E25" s="7"/>
      <c r="F25" s="8"/>
      <c r="J25" t="s">
        <v>128</v>
      </c>
    </row>
    <row r="26" spans="10:10">
      <c r="J26" t="s">
        <v>129</v>
      </c>
    </row>
    <row r="27" spans="10:10">
      <c r="J27" t="s">
        <v>130</v>
      </c>
    </row>
    <row r="31" ht="18" spans="10:10">
      <c r="J31" s="3"/>
    </row>
    <row r="33" ht="15" spans="10:10">
      <c r="J33" s="15"/>
    </row>
  </sheetData>
  <mergeCells count="1">
    <mergeCell ref="B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Using IF Formula &amp; Nesting IF</vt:lpstr>
      <vt:lpstr>Sheet2</vt:lpstr>
      <vt:lpstr>COUNTIFS, SUMIFS, AVERAGEIFS</vt:lpstr>
      <vt:lpstr>VLOOKUP Function</vt:lpstr>
      <vt:lpstr>INDEX and MATCH 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2025-06-10T18:43:10Z</dcterms:created>
  <dcterms:modified xsi:type="dcterms:W3CDTF">2025-06-10T21:38:16Z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58EF360CCE074EEEB6BF2C74E9C2BDF6_11</vt:lpwstr>
  </property>
  <property fmtid="{D5CDD505-2E9C-101B-9397-08002B2CF9AE}" pid="3" name="KSOProductBuildVer">
    <vt:lpwstr>1033-12.2.0.21546</vt:lpwstr>
  </property>
</Properties>
</file>